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!!! 8,30 переезд_подписано\кс-2,3\"/>
    </mc:Choice>
  </mc:AlternateContent>
  <xr:revisionPtr revIDLastSave="0" documentId="13_ncr:1_{80713FE0-E2B5-4B1E-B8FD-A15A9870BABE}" xr6:coauthVersionLast="47" xr6:coauthVersionMax="47" xr10:uidLastSave="{00000000-0000-0000-0000-000000000000}"/>
  <bookViews>
    <workbookView xWindow="28680" yWindow="1290" windowWidth="29040" windowHeight="15720" activeTab="2" xr2:uid="{00000000-000D-0000-FFFF-FFFF00000000}"/>
  </bookViews>
  <sheets>
    <sheet name="КС3№1" sheetId="16" r:id="rId1"/>
    <sheet name="р1" sheetId="14" r:id="rId2"/>
    <sheet name="кс-2 №1_ЛСР 02" sheetId="25" r:id="rId3"/>
    <sheet name="КС3№2" sheetId="26" state="hidden" r:id="rId4"/>
    <sheet name="р2" sheetId="27" state="hidden" r:id="rId5"/>
    <sheet name="кс-2 №2_ЛСР 01" sheetId="28" state="hidden" r:id="rId6"/>
  </sheets>
  <definedNames>
    <definedName name="_xlnm.Print_Titles" localSheetId="2">'кс-2 №1_ЛСР 02'!$33:$33</definedName>
    <definedName name="_xlnm.Print_Titles" localSheetId="5">'кс-2 №2_ЛСР 01'!$30:$30</definedName>
    <definedName name="_xlnm.Print_Area" localSheetId="2">'кс-2 №1_ЛСР 02'!$A:$O</definedName>
    <definedName name="_xlnm.Print_Area" localSheetId="5">'кс-2 №2_ЛСР 01'!$A:$O</definedName>
    <definedName name="_xlnm.Print_Area" localSheetId="0">КС3№1!$A$1:$H$97</definedName>
    <definedName name="_xlnm.Print_Area" localSheetId="3">КС3№2!$A$1:$H$97</definedName>
    <definedName name="_xlnm.Print_Area" localSheetId="1">р1!$A$1:$H$17</definedName>
    <definedName name="_xlnm.Print_Area" localSheetId="4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26" l="1"/>
  <c r="L32" i="26"/>
  <c r="L81" i="26" s="1"/>
  <c r="L83" i="26" s="1"/>
  <c r="K32" i="26"/>
  <c r="G34" i="26" s="1"/>
  <c r="F34" i="26" s="1"/>
  <c r="F33" i="26" s="1"/>
  <c r="J17" i="27"/>
  <c r="K17" i="27" s="1"/>
  <c r="J11" i="27"/>
  <c r="K11" i="27" s="1"/>
  <c r="E11" i="27"/>
  <c r="E17" i="27" s="1"/>
  <c r="D11" i="27"/>
  <c r="D17" i="27" s="1"/>
  <c r="M23" i="28"/>
  <c r="H39" i="26"/>
  <c r="G39" i="26" s="1"/>
  <c r="F39" i="26" s="1"/>
  <c r="H36" i="26"/>
  <c r="G36" i="26"/>
  <c r="F36" i="26" s="1"/>
  <c r="H35" i="26"/>
  <c r="G35" i="26"/>
  <c r="F35" i="26"/>
  <c r="H33" i="26"/>
  <c r="H40" i="26" s="1"/>
  <c r="O31" i="26"/>
  <c r="P31" i="26" s="1"/>
  <c r="H24" i="26"/>
  <c r="H80" i="16"/>
  <c r="H79" i="16"/>
  <c r="O31" i="16"/>
  <c r="J11" i="14"/>
  <c r="E11" i="14"/>
  <c r="D11" i="14"/>
  <c r="F11" i="14" s="1"/>
  <c r="M21" i="25"/>
  <c r="K81" i="26" l="1"/>
  <c r="O81" i="26" s="1"/>
  <c r="F11" i="27"/>
  <c r="H41" i="26"/>
  <c r="H42" i="26" s="1"/>
  <c r="G33" i="26"/>
  <c r="H11" i="14"/>
  <c r="L31" i="16" s="1"/>
  <c r="P31" i="16" s="1"/>
  <c r="K31" i="16"/>
  <c r="H34" i="16" s="1"/>
  <c r="H33" i="16" s="1"/>
  <c r="H39" i="16"/>
  <c r="G39" i="16" s="1"/>
  <c r="F39" i="16" s="1"/>
  <c r="H36" i="16"/>
  <c r="G36" i="16" s="1"/>
  <c r="H35" i="16"/>
  <c r="G35" i="16" s="1"/>
  <c r="F35" i="16" s="1"/>
  <c r="H24" i="16"/>
  <c r="F17" i="27" l="1"/>
  <c r="H11" i="27"/>
  <c r="H79" i="26"/>
  <c r="H80" i="26" s="1"/>
  <c r="H81" i="26" s="1"/>
  <c r="K11" i="14"/>
  <c r="F36" i="16"/>
  <c r="H17" i="27" l="1"/>
  <c r="F17" i="14"/>
  <c r="E17" i="14"/>
  <c r="D17" i="14"/>
  <c r="H17" i="14" l="1"/>
  <c r="G34" i="16" l="1"/>
  <c r="K81" i="16"/>
  <c r="L81" i="16"/>
  <c r="L83" i="16" s="1"/>
  <c r="H40" i="16" l="1"/>
  <c r="H41" i="16" s="1"/>
  <c r="F34" i="16"/>
  <c r="F33" i="16" s="1"/>
  <c r="O81" i="16" s="1"/>
  <c r="G33" i="16"/>
  <c r="H42" i="16" l="1"/>
  <c r="H81" i="16" s="1"/>
</calcChain>
</file>

<file path=xl/sharedStrings.xml><?xml version="1.0" encoding="utf-8"?>
<sst xmlns="http://schemas.openxmlformats.org/spreadsheetml/2006/main" count="4388" uniqueCount="817">
  <si>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</si>
  <si>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</si>
  <si>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</si>
  <si>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</si>
  <si>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</si>
  <si>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</si>
  <si>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</si>
  <si>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</si>
  <si>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</si>
  <si>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</si>
  <si>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</si>
  <si>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</si>
  <si>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</si>
  <si>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</si>
  <si>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</si>
  <si>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</si>
  <si>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</si>
  <si>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</si>
  <si>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</si>
  <si>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</si>
  <si>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</si>
  <si>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</si>
  <si>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</si>
  <si>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</si>
  <si>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</si>
  <si>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</si>
  <si>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</si>
  <si>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</si>
  <si>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тыс.руб.</t>
  </si>
  <si>
    <t>Средства на оплату труда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</si>
  <si>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</si>
  <si>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</si>
  <si>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</si>
  <si>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</si>
  <si>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</si>
  <si>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</si>
  <si>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</si>
  <si>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</si>
  <si>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</si>
  <si>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</si>
  <si>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</si>
  <si>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</si>
  <si>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</si>
  <si>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</si>
  <si>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</si>
  <si>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</si>
  <si>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</si>
  <si>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</si>
  <si>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</si>
  <si>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</si>
  <si>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</si>
  <si>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</si>
  <si>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</si>
  <si>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</si>
  <si>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</si>
  <si>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</si>
  <si>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</si>
  <si>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</si>
  <si>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</si>
  <si>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</si>
  <si>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</si>
  <si>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</si>
  <si>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</si>
  <si>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%</t>
  </si>
  <si>
    <t>Всего по позиции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</si>
  <si>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</si>
  <si>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</si>
  <si>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</si>
  <si>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</si>
  <si>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</si>
  <si>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</si>
  <si>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5</t>
  </si>
  <si>
    <t>м3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</si>
  <si>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</si>
  <si>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</si>
  <si>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</si>
  <si>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</si>
  <si>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</si>
  <si>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</si>
  <si>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</si>
  <si>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</si>
  <si>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</si>
  <si>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</si>
  <si>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</si>
  <si>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</si>
  <si>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</si>
  <si>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</si>
  <si>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</si>
  <si>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</si>
  <si>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</si>
  <si>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</si>
  <si>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</si>
  <si>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</si>
  <si>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</si>
  <si>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</si>
  <si>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</si>
  <si>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</si>
  <si>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</si>
  <si>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</si>
  <si>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</si>
  <si>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</si>
  <si>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</si>
  <si>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</si>
  <si>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</si>
  <si>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</si>
  <si>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</si>
  <si>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</si>
  <si>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</si>
  <si>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</si>
  <si>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</si>
  <si>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</si>
  <si>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</si>
  <si>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</si>
  <si>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</si>
  <si>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</si>
  <si>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</si>
  <si>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</si>
  <si>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</si>
  <si>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</si>
  <si>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</si>
  <si>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 xml:space="preserve">               материалы</t>
  </si>
  <si>
    <t>Приказ от 14.07.2022 № 571/пр п.83 табл.2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</si>
  <si>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</si>
  <si>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</si>
  <si>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</si>
  <si>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Итоги по акту:</t>
  </si>
  <si>
    <t xml:space="preserve">     Итого</t>
  </si>
  <si>
    <t xml:space="preserve">  ВСЕГО по акту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</si>
  <si>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</si>
  <si>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</si>
  <si>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</si>
  <si>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</si>
  <si>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</si>
  <si>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16673706</t>
  </si>
  <si>
    <t>Генеральный директор ООО «КиКГЕОСТРОЙ»</t>
  </si>
  <si>
    <t>(Ю.Ф. Кесслер)</t>
  </si>
  <si>
    <t>Заказчик:</t>
  </si>
  <si>
    <t>организация, адрес, телефон, факс</t>
  </si>
  <si>
    <t>Стройка: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</si>
  <si>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</si>
  <si>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</si>
  <si>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</si>
  <si>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</si>
  <si>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</si>
  <si>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 xml:space="preserve">всего без НДС </t>
  </si>
  <si>
    <t>ндс 20%</t>
  </si>
  <si>
    <t>СМР с материалами всего с ндс</t>
  </si>
  <si>
    <t>ИТОГО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</si>
  <si>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</si>
  <si>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</si>
  <si>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</si>
  <si>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</si>
  <si>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</si>
  <si>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</si>
  <si>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</si>
  <si>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</si>
  <si>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</si>
  <si>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</si>
  <si>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</si>
  <si>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</si>
  <si>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</si>
  <si>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</si>
  <si>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</si>
  <si>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</si>
  <si>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</si>
  <si>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</si>
  <si>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</si>
  <si>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</si>
  <si>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</si>
  <si>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</si>
  <si>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</si>
  <si>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</si>
  <si>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</si>
  <si>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</si>
  <si>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</si>
  <si>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</si>
  <si>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</si>
  <si>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</si>
  <si>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</si>
  <si>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</si>
  <si>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</si>
  <si>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</si>
  <si>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</si>
  <si>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</si>
  <si>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</si>
  <si>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</si>
  <si>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</si>
  <si>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</si>
  <si>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</si>
  <si>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</si>
  <si>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</si>
  <si>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</si>
  <si>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</si>
  <si>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</si>
  <si>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</si>
  <si>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</si>
  <si>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</si>
  <si>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</si>
  <si>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</si>
  <si>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</si>
  <si>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</si>
  <si>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</si>
  <si>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</si>
  <si>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</si>
  <si>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</si>
  <si>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</si>
  <si>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</si>
  <si>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</si>
  <si>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</si>
  <si>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</si>
  <si>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</si>
  <si>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</si>
  <si>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</si>
  <si>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</si>
  <si>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</si>
  <si>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</si>
  <si>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</si>
  <si>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</si>
  <si>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</si>
  <si>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</si>
  <si>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</si>
  <si>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</si>
  <si>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</si>
  <si>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</si>
  <si>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</si>
  <si>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</si>
  <si>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</si>
  <si>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</si>
  <si>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</si>
  <si>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</si>
  <si>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</si>
  <si>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остаток по Договору</t>
  </si>
  <si>
    <t xml:space="preserve">     Монтажные работы</t>
  </si>
  <si>
    <t>100 м2</t>
  </si>
  <si>
    <t>1,04236</t>
  </si>
  <si>
    <t>ФЕР27-03-008-04</t>
  </si>
  <si>
    <t>Разборка покрытий и оснований: асфальтобетонных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</si>
  <si>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</si>
  <si>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</si>
  <si>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</si>
  <si>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</si>
  <si>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</si>
  <si>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</si>
  <si>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ФССЦпг-01-01-01-043</t>
  </si>
  <si>
    <t>3,28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</si>
  <si>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</si>
  <si>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</si>
  <si>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</si>
  <si>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</si>
  <si>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</si>
  <si>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</si>
  <si>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</si>
  <si>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</si>
  <si>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</si>
  <si>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</si>
  <si>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</si>
  <si>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</si>
  <si>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</si>
  <si>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</si>
  <si>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</si>
  <si>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52</t>
  </si>
  <si>
    <t>комплект</t>
  </si>
  <si>
    <t>1000 м2</t>
  </si>
  <si>
    <t>км пути</t>
  </si>
  <si>
    <t>ФССЦ-25.1.05.05-0043</t>
  </si>
  <si>
    <t>Рельсы железнодорожные Р-65 категория Т1</t>
  </si>
  <si>
    <t>351,20</t>
  </si>
  <si>
    <t>35</t>
  </si>
  <si>
    <t>38</t>
  </si>
  <si>
    <t>39</t>
  </si>
  <si>
    <t>62</t>
  </si>
  <si>
    <t>40</t>
  </si>
  <si>
    <t>0,16</t>
  </si>
  <si>
    <t>41</t>
  </si>
  <si>
    <t>42</t>
  </si>
  <si>
    <t>43</t>
  </si>
  <si>
    <t>44</t>
  </si>
  <si>
    <t>45</t>
  </si>
  <si>
    <t>46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</si>
  <si>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</si>
  <si>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</si>
  <si>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</si>
  <si>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</si>
  <si>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48</t>
  </si>
  <si>
    <t>49</t>
  </si>
  <si>
    <t>ФЕР28-01-004-08</t>
  </si>
  <si>
    <t>33</t>
  </si>
  <si>
    <t>53</t>
  </si>
  <si>
    <t>34</t>
  </si>
  <si>
    <t>54</t>
  </si>
  <si>
    <t>ФССЦ-25.1.02.01-0035</t>
  </si>
  <si>
    <t>Шпалы железобетонные Ш1, объем бетона 0,106 м3, расход стали 7,25 кг</t>
  </si>
  <si>
    <t>188,10</t>
  </si>
  <si>
    <t>55</t>
  </si>
  <si>
    <t>36</t>
  </si>
  <si>
    <t>56</t>
  </si>
  <si>
    <t>37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</si>
  <si>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</si>
  <si>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</si>
  <si>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</si>
  <si>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10 948,00</t>
  </si>
  <si>
    <t>61</t>
  </si>
  <si>
    <t>ФССЦ-25.1.05.02-0006</t>
  </si>
  <si>
    <t>Подкладка раздельного скрепления железнодорожного пути КБ-65</t>
  </si>
  <si>
    <t>43,61</t>
  </si>
  <si>
    <t>ФССЦ-25.1.06.19-0051</t>
  </si>
  <si>
    <t>Прокладки повышенной упругости под подкладку КБ, КБ10 ЦП 328 из смеси РП 101-710</t>
  </si>
  <si>
    <t>5,60</t>
  </si>
  <si>
    <t>63</t>
  </si>
  <si>
    <t>ФССЦ-25.1.06.19-0085</t>
  </si>
  <si>
    <t>Прокладки ПБР65х8 ЦП143 (ПБР 65х7 ЦП318) из смеси РП 101-710</t>
  </si>
  <si>
    <t>2,50</t>
  </si>
  <si>
    <t>64</t>
  </si>
  <si>
    <t>85</t>
  </si>
  <si>
    <t>86</t>
  </si>
  <si>
    <t>57</t>
  </si>
  <si>
    <t>58</t>
  </si>
  <si>
    <t>59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</si>
  <si>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</si>
  <si>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</si>
  <si>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196,81</t>
  </si>
  <si>
    <t>проверка</t>
  </si>
  <si>
    <t>Договор №1</t>
  </si>
  <si>
    <t xml:space="preserve">Зачет аванса </t>
  </si>
  <si>
    <t>В.С.Степанкевич</t>
  </si>
  <si>
    <t xml:space="preserve">К оплате, с учетом авансового платежа </t>
  </si>
  <si>
    <t>Подрядчик</t>
  </si>
  <si>
    <t xml:space="preserve">АО «Коломенский завод»; 140408, г. Коломна, Московской обл., ул. Партизан, 42 </t>
  </si>
  <si>
    <t>05763843</t>
  </si>
  <si>
    <t>Подрядчик:</t>
  </si>
  <si>
    <t>кс-2№1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</si>
  <si>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</si>
  <si>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</si>
  <si>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 xml:space="preserve">Подрядчик </t>
  </si>
  <si>
    <t>Переезды ЖД путей №8, бн у ЛСЦ, №30 у ЖДЦ АО «Коломенский завод», расположенная по адресу: Московская область, г. Коломна, ул. Партизан 42</t>
  </si>
  <si>
    <t>Смета № 02, Ремонт аварийных переездов ЖД путей №8 (пути №1 и №2), б/н (путь №1) у ЛСЦ, расположенных на территории АО "Коломенский завод".</t>
  </si>
  <si>
    <t>20.06.2024</t>
  </si>
  <si>
    <t>Ремонт аварийных переездов ЖД путей №8 (пути №1 и №2), б/н (путь №1) у ЛСЦ, расположенных на территории АО "Коломенский завод".</t>
  </si>
  <si>
    <t>(472,79)</t>
  </si>
  <si>
    <t>(14,32)</t>
  </si>
  <si>
    <t>Раздел 1. Переезд №8 (пути №1 и №2)</t>
  </si>
  <si>
    <t>Демонтажные работы</t>
  </si>
  <si>
    <t>ФЕР09-03-001-03</t>
  </si>
  <si>
    <t>Монтаж опорных плит с обработанной поверхностью массой: до 1,0 т/применит. Демонтаж</t>
  </si>
  <si>
    <t>32,97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</si>
  <si>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</si>
  <si>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</si>
  <si>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</si>
  <si>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</si>
  <si>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</si>
  <si>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0,1922</t>
  </si>
  <si>
    <t>Разборка покрытий и оснований: щебеночных/применит. Очистка пути, межшпальных ящиков и площади от щебня</t>
  </si>
  <si>
    <t>0,2023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</si>
  <si>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</si>
  <si>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</si>
  <si>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ФЕР28-01-006-02</t>
  </si>
  <si>
    <t>Разборка пути звеньями рельсошпальной решетки, шпалы: железобетонные</t>
  </si>
  <si>
    <t>0,016</t>
  </si>
  <si>
    <t>ФЕР46-05-008-03</t>
  </si>
  <si>
    <t>Монтаж мелких металлоконструкций массой до 10 кг/применит.Демонтаж скрепления на сущ.шпале</t>
  </si>
  <si>
    <t>т металлоконструкций</t>
  </si>
  <si>
    <t>0,36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</si>
  <si>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</si>
  <si>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</si>
  <si>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</si>
  <si>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</si>
  <si>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</si>
  <si>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2,6</t>
  </si>
  <si>
    <t>111,75</t>
  </si>
  <si>
    <t>14,01</t>
  </si>
  <si>
    <t>1 565,62</t>
  </si>
  <si>
    <t>Погрузка при автомобильных перевозках мусора строительного с погрузкой экскаваторами емкостью ковша до 0,5 м3</t>
  </si>
  <si>
    <t>24,22</t>
  </si>
  <si>
    <t>79,44</t>
  </si>
  <si>
    <t>1 112,95</t>
  </si>
  <si>
    <t>7,5</t>
  </si>
  <si>
    <t>24,60</t>
  </si>
  <si>
    <t>344,65</t>
  </si>
  <si>
    <t>Строительные работы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</si>
  <si>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</si>
  <si>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16,49</t>
  </si>
  <si>
    <t>Монтаж мелких металлоконструкций массой до 10 кг/применит.Монтаж скреплений  на сущ.шпале (ранее демонтированных)</t>
  </si>
  <si>
    <t>Укладка пути отдельными элементами на железобетонных шпалах тип рельсов: Р65, длина рельсов 12,5 м, на 1 км число шпал 1840</t>
  </si>
  <si>
    <t>-32</t>
  </si>
  <si>
    <t>-11 238,40</t>
  </si>
  <si>
    <t>8,75</t>
  </si>
  <si>
    <t>-98 336,00</t>
  </si>
  <si>
    <t>-0,088</t>
  </si>
  <si>
    <t>-963,42</t>
  </si>
  <si>
    <t>-8 429,93</t>
  </si>
  <si>
    <t>ООО "НТПК", КП №5304 от 20.06.2024г., п.6</t>
  </si>
  <si>
    <t>Болт закладной М22х175 в сборе (справочно 120 шт.)</t>
  </si>
  <si>
    <t>0,12</t>
  </si>
  <si>
    <t>22 971,43</t>
  </si>
  <si>
    <t>2 789,65</t>
  </si>
  <si>
    <t>24 409,44</t>
  </si>
  <si>
    <t>Цена=241200/8,75/1,2</t>
  </si>
  <si>
    <t>-0,05504</t>
  </si>
  <si>
    <t>-652,72</t>
  </si>
  <si>
    <t>-5 711,30</t>
  </si>
  <si>
    <t>ООО "НТПК", КП №5304 от 20.06.2024г., п.5</t>
  </si>
  <si>
    <t>Болт клеммный М22х75 в сборе (справочно 120 шт.)</t>
  </si>
  <si>
    <t>0,15</t>
  </si>
  <si>
    <t>22 742,86</t>
  </si>
  <si>
    <t>3 452,37</t>
  </si>
  <si>
    <t>30 208,24</t>
  </si>
  <si>
    <t>Цена=238800/8,75/1,2</t>
  </si>
  <si>
    <t>-59</t>
  </si>
  <si>
    <t>-2 572,99</t>
  </si>
  <si>
    <t>-22 513,66</t>
  </si>
  <si>
    <t>ООО "НТПК", КП №5304 от 20.06.2024г., п.2</t>
  </si>
  <si>
    <t>Подкладка КБ-65 (60 шт)</t>
  </si>
  <si>
    <t>0,42</t>
  </si>
  <si>
    <t>33 028,57</t>
  </si>
  <si>
    <t>14 038,46</t>
  </si>
  <si>
    <t>122 836,53</t>
  </si>
  <si>
    <t>Цена=346800/8,75/1,2</t>
  </si>
  <si>
    <t>-330,40</t>
  </si>
  <si>
    <t>-2 891,00</t>
  </si>
  <si>
    <t>ООО "НТПК", КП №5304 от 20.06.2024г., п.4</t>
  </si>
  <si>
    <t>Прокладка ЦП-328</t>
  </si>
  <si>
    <t>10,51</t>
  </si>
  <si>
    <t>638,17</t>
  </si>
  <si>
    <t>5 583,99</t>
  </si>
  <si>
    <t>Цена=110,4/8,75/1,2</t>
  </si>
  <si>
    <t>-147,50</t>
  </si>
  <si>
    <t>-1 290,63</t>
  </si>
  <si>
    <t>ООО "НТПК", КП №5304 от 20.06.2024г., п.3</t>
  </si>
  <si>
    <t>Прокладка подрельсовая ЦП-143</t>
  </si>
  <si>
    <t>9,37</t>
  </si>
  <si>
    <t>568,95</t>
  </si>
  <si>
    <t>4 978,31</t>
  </si>
  <si>
    <t>Цена=98,4/8,75/1,2</t>
  </si>
  <si>
    <t>-6 019,20</t>
  </si>
  <si>
    <t>-52 668,00</t>
  </si>
  <si>
    <t>ООО "НТПК", КП №5304 от 20.06.2024г., п.1</t>
  </si>
  <si>
    <t>Шпала железобетонная, Ш1 1-й сорт</t>
  </si>
  <si>
    <t>668,57</t>
  </si>
  <si>
    <t>10 148,89</t>
  </si>
  <si>
    <t>88 802,79</t>
  </si>
  <si>
    <t>Цена=7020/8,75/1,2</t>
  </si>
  <si>
    <t>Давальческий материал</t>
  </si>
  <si>
    <t>Шпала бетонная с комплектом скрепления КБ65</t>
  </si>
  <si>
    <t>ФЕР28-01-027-01</t>
  </si>
  <si>
    <t>Балластировка пути и стрелочных переводов на деревянных шпалах, балласт: щебеночный</t>
  </si>
  <si>
    <t>0,02258</t>
  </si>
  <si>
    <t>-26,42</t>
  </si>
  <si>
    <t>-5 199,72</t>
  </si>
  <si>
    <t>-45 497,55</t>
  </si>
  <si>
    <t>ООО "НГПС", КП от 17.06.2024г., п.2</t>
  </si>
  <si>
    <t>Щебень гранитный 25/60 (РЖД)</t>
  </si>
  <si>
    <t>26,42</t>
  </si>
  <si>
    <t>480,95</t>
  </si>
  <si>
    <t>13 244,95</t>
  </si>
  <si>
    <t>115 893,31</t>
  </si>
  <si>
    <t>Цена=5050/8,75/1,2</t>
  </si>
  <si>
    <t>ТР МАТ=1,03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</si>
  <si>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</si>
  <si>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</si>
  <si>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0,053</t>
  </si>
  <si>
    <t>Укладка резиножелезобетонного переезда L=6,5м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</si>
  <si>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</si>
  <si>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</si>
  <si>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</si>
  <si>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</si>
  <si>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97 958,10</t>
  </si>
  <si>
    <t>198 267,19</t>
  </si>
  <si>
    <t>1 734 837,91</t>
  </si>
  <si>
    <t>Цена=1028560/8,75/1,2</t>
  </si>
  <si>
    <t>ООО «ШЕЛЛРОКК» КП №68 от 17.06.2024г., п.2</t>
  </si>
  <si>
    <t>Упоры для фиксации резиножелезобетонных плит, п.2</t>
  </si>
  <si>
    <t>1 238,10</t>
  </si>
  <si>
    <t>5 011,83</t>
  </si>
  <si>
    <t>43 853,51</t>
  </si>
  <si>
    <t>Цена=13000/8,75/1,2</t>
  </si>
  <si>
    <t>Устройство асфальтового покрытия в межпутье и на подходах к переезду</t>
  </si>
  <si>
    <t>ФЕР27-04-001-01</t>
  </si>
  <si>
    <t>Устройство подстилающих и выравнивающих слоев оснований: из песка</t>
  </si>
  <si>
    <t>0,0427</t>
  </si>
  <si>
    <t>ООО "НГПС", КП от 17.06.2024г., п.1</t>
  </si>
  <si>
    <t>Песок карьерный кф. 0,5</t>
  </si>
  <si>
    <t>4,7</t>
  </si>
  <si>
    <t>110,95</t>
  </si>
  <si>
    <t>543,55</t>
  </si>
  <si>
    <t>4 756,06</t>
  </si>
  <si>
    <t>Цена=1165/8,75/1,2</t>
  </si>
  <si>
    <t>ФЕР27-07-016-01</t>
  </si>
  <si>
    <t>Устройство щебеночного основания при толщине слоя 10 см</t>
  </si>
  <si>
    <t>0,427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</si>
  <si>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</si>
  <si>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</si>
  <si>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</si>
  <si>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</si>
  <si>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ФССЦ-02.2.05.04-1586</t>
  </si>
  <si>
    <t>Щебень М 1200, фракция 5(3)-10 мм, группа 1</t>
  </si>
  <si>
    <t>-0,43</t>
  </si>
  <si>
    <t>139,40</t>
  </si>
  <si>
    <t>-59,94</t>
  </si>
  <si>
    <t>-524,48</t>
  </si>
  <si>
    <t>ФССЦ-02.2.05.04-1827</t>
  </si>
  <si>
    <t>Щебень М 1200, фракция 40-80(70) мм, группа 2</t>
  </si>
  <si>
    <t>-5,38</t>
  </si>
  <si>
    <t>103,00</t>
  </si>
  <si>
    <t>-554,14</t>
  </si>
  <si>
    <t>-4 848,73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</si>
  <si>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</si>
  <si>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</si>
  <si>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</si>
  <si>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-2,88</t>
  </si>
  <si>
    <t>-296,64</t>
  </si>
  <si>
    <t>-2 595,60</t>
  </si>
  <si>
    <t>ООО "НГПС", КП от 17.06.2024г., п.3</t>
  </si>
  <si>
    <t>Щебень известняковый М600 20/40</t>
  </si>
  <si>
    <t>8,69</t>
  </si>
  <si>
    <t>342,86</t>
  </si>
  <si>
    <t>3 105,66</t>
  </si>
  <si>
    <t>27 174,53</t>
  </si>
  <si>
    <t>Цена=3600/8,75/1,2</t>
  </si>
  <si>
    <t>ФЕР27-06-026-01</t>
  </si>
  <si>
    <t>Розлив вяжущих материалов</t>
  </si>
  <si>
    <t>0,036</t>
  </si>
  <si>
    <t>ФССЦ-01.2.01.01-0019</t>
  </si>
  <si>
    <t>Битумы нефтяные дорожные вязкие БНД 60/90, БНД 90/130</t>
  </si>
  <si>
    <t>0,037</t>
  </si>
  <si>
    <t>1 690,00</t>
  </si>
  <si>
    <t>62,53</t>
  </si>
  <si>
    <t>547,14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</si>
  <si>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</si>
  <si>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</si>
  <si>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</si>
  <si>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</si>
  <si>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</si>
  <si>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ФССЦ-04.2.01.01-0040</t>
  </si>
  <si>
    <t>Смеси асфальтобетонные плотные крупнозернистые тип А марка II</t>
  </si>
  <si>
    <t>6,021</t>
  </si>
  <si>
    <t>491,01</t>
  </si>
  <si>
    <t>2 956,37</t>
  </si>
  <si>
    <t>25 868,24</t>
  </si>
  <si>
    <t>0,018</t>
  </si>
  <si>
    <t>0,019</t>
  </si>
  <si>
    <t>32,11</t>
  </si>
  <si>
    <t>280,96</t>
  </si>
  <si>
    <t>ФССЦ-04.2.01.01-0047</t>
  </si>
  <si>
    <t>Смеси асфальтобетонные плотные мелкозернистые тип А марка II</t>
  </si>
  <si>
    <t>4,014</t>
  </si>
  <si>
    <t>503,58</t>
  </si>
  <si>
    <t>2 021,37</t>
  </si>
  <si>
    <t>17 686,99</t>
  </si>
  <si>
    <t>Итого по разделу 1 Переезд №8 (пути №1 и №2)</t>
  </si>
  <si>
    <t>Раздел 2. Переезд №б/н (путь №1 ) косой переезд</t>
  </si>
  <si>
    <t>ФЕР27-06-008-01</t>
  </si>
  <si>
    <t>Устройство шва-стыка в асфальтобетонном покрытии/применит. Резка асфальтобетонного покрытия фрезой</t>
  </si>
  <si>
    <t>0,28</t>
  </si>
  <si>
    <t>-0,003</t>
  </si>
  <si>
    <t>-5,07</t>
  </si>
  <si>
    <t>-44,36</t>
  </si>
  <si>
    <t>ФССЦ-01.2.03.03-0045</t>
  </si>
  <si>
    <t>Мастика битумно-полимерная</t>
  </si>
  <si>
    <t>-0,02</t>
  </si>
  <si>
    <t>1 500,00</t>
  </si>
  <si>
    <t>-30,00</t>
  </si>
  <si>
    <t>-262,50</t>
  </si>
  <si>
    <t>ФССЦ-01.7.07.26-0033</t>
  </si>
  <si>
    <t>Шнур полиуретановый</t>
  </si>
  <si>
    <t>10 м</t>
  </si>
  <si>
    <t>-2,8</t>
  </si>
  <si>
    <t>16,80</t>
  </si>
  <si>
    <t>-47,04</t>
  </si>
  <si>
    <t>-411,60</t>
  </si>
  <si>
    <t>ФССЦ-02.3.01.02-1012</t>
  </si>
  <si>
    <t>Песок природный II класс, средний, круглые сита</t>
  </si>
  <si>
    <t>-0,56</t>
  </si>
  <si>
    <t>59,99</t>
  </si>
  <si>
    <t>-33,59</t>
  </si>
  <si>
    <t>-293,91</t>
  </si>
  <si>
    <t>0,0315</t>
  </si>
  <si>
    <t>0,0945</t>
  </si>
  <si>
    <t>1,89</t>
  </si>
  <si>
    <t>81,23</t>
  </si>
  <si>
    <t>1 138,03</t>
  </si>
  <si>
    <t>17,01</t>
  </si>
  <si>
    <t>55,79</t>
  </si>
  <si>
    <t>781,62</t>
  </si>
  <si>
    <t>Изготовление и монтаж МС1 и МС2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</si>
  <si>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</si>
  <si>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</si>
  <si>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0,0144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</si>
  <si>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</si>
  <si>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</si>
  <si>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</si>
  <si>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</si>
  <si>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</si>
  <si>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</si>
  <si>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ФССЦ-08.3.08.01-0037</t>
  </si>
  <si>
    <t>Сталь угловая неравнополочная, марка стали: Ст3пс, размером 75х50 мм</t>
  </si>
  <si>
    <t>6 353,56</t>
  </si>
  <si>
    <t>91,49</t>
  </si>
  <si>
    <t>800,54</t>
  </si>
  <si>
    <t>ФССЦ-01.7.15.02-0084</t>
  </si>
  <si>
    <t>Болты с шестигранной головкой, диаметр 12 (14) мм</t>
  </si>
  <si>
    <t>0,002</t>
  </si>
  <si>
    <t>12 606,00</t>
  </si>
  <si>
    <t>25,21</t>
  </si>
  <si>
    <t>220,59</t>
  </si>
  <si>
    <t>ФССЦ-01.7.15.05-0014</t>
  </si>
  <si>
    <t>Гайки шестигранные, диаметр резьбы 12-14 мм</t>
  </si>
  <si>
    <t>0,001</t>
  </si>
  <si>
    <t>10 127,00</t>
  </si>
  <si>
    <t>10,13</t>
  </si>
  <si>
    <t>88,64</t>
  </si>
  <si>
    <t>65</t>
  </si>
  <si>
    <t>ФССЦ-01.7.15.11-0047</t>
  </si>
  <si>
    <t>Шайбы оцинкованные, диаметр 14 мм</t>
  </si>
  <si>
    <t>кг</t>
  </si>
  <si>
    <t>28,18</t>
  </si>
  <si>
    <t>4,51</t>
  </si>
  <si>
    <t>39,46</t>
  </si>
  <si>
    <t>66</t>
  </si>
  <si>
    <t>ФЕР46-03-006-01</t>
  </si>
  <si>
    <t>Перфорация трубы/применит. Сверление рельс для установки МС2</t>
  </si>
  <si>
    <t>100 отверстий</t>
  </si>
  <si>
    <t>67</t>
  </si>
  <si>
    <t>Монтаж мелких металлоконструкций массой до 10 кг/применит. монтаж МС1</t>
  </si>
  <si>
    <t>0,1437</t>
  </si>
  <si>
    <t>68</t>
  </si>
  <si>
    <t>913,01</t>
  </si>
  <si>
    <t>7 988,84</t>
  </si>
  <si>
    <t>69</t>
  </si>
  <si>
    <t>ФЕР13-03-002-15</t>
  </si>
  <si>
    <t>Огрунтовка металлических поверхностей за один раз: лаком БТ-577</t>
  </si>
  <si>
    <t>0,165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</si>
  <si>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</si>
  <si>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</si>
  <si>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</si>
  <si>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</si>
  <si>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70</t>
  </si>
  <si>
    <t>0,063</t>
  </si>
  <si>
    <t>71</t>
  </si>
  <si>
    <t>6,93</t>
  </si>
  <si>
    <t>801,45</t>
  </si>
  <si>
    <t>7 012,69</t>
  </si>
  <si>
    <t>72</t>
  </si>
  <si>
    <t>0,63</t>
  </si>
  <si>
    <t>73</t>
  </si>
  <si>
    <t>-0,63</t>
  </si>
  <si>
    <t>-87,82</t>
  </si>
  <si>
    <t>-768,43</t>
  </si>
  <si>
    <t>74</t>
  </si>
  <si>
    <t>-7,94</t>
  </si>
  <si>
    <t>-817,82</t>
  </si>
  <si>
    <t>-7 155,93</t>
  </si>
  <si>
    <t>75</t>
  </si>
  <si>
    <t>76</t>
  </si>
  <si>
    <t>-4,25</t>
  </si>
  <si>
    <t>-437,75</t>
  </si>
  <si>
    <t>-3 830,31</t>
  </si>
  <si>
    <t>77</t>
  </si>
  <si>
    <t>12,82</t>
  </si>
  <si>
    <t>4 581,66</t>
  </si>
  <si>
    <t>40 089,53</t>
  </si>
  <si>
    <t>78</t>
  </si>
  <si>
    <t>79</t>
  </si>
  <si>
    <t>0,055</t>
  </si>
  <si>
    <t>92,95</t>
  </si>
  <si>
    <t>813,31</t>
  </si>
  <si>
    <t>80</t>
  </si>
  <si>
    <t>81</t>
  </si>
  <si>
    <t>82</t>
  </si>
  <si>
    <t>8,883</t>
  </si>
  <si>
    <t>4 361,64</t>
  </si>
  <si>
    <t>38 164,35</t>
  </si>
  <si>
    <t>83</t>
  </si>
  <si>
    <t>0,027</t>
  </si>
  <si>
    <t>84</t>
  </si>
  <si>
    <t>0,028</t>
  </si>
  <si>
    <t>47,32</t>
  </si>
  <si>
    <t>414,05</t>
  </si>
  <si>
    <t>5,922</t>
  </si>
  <si>
    <t>2 982,20</t>
  </si>
  <si>
    <t>26 094,25</t>
  </si>
  <si>
    <t>Итого по разделу 2 Переезд №б/н (путь №1 ) косой переезд</t>
  </si>
  <si>
    <t xml:space="preserve">               Перевозка</t>
  </si>
  <si>
    <t xml:space="preserve">          Перевозка</t>
  </si>
  <si>
    <t xml:space="preserve">      3%</t>
  </si>
  <si>
    <t xml:space="preserve">     Итого с непредвиденными</t>
  </si>
  <si>
    <t xml:space="preserve">     НДС 20%</t>
  </si>
  <si>
    <t>(В.С.Степанкевич)</t>
  </si>
  <si>
    <t>Непредвиденные затраты-3%</t>
  </si>
  <si>
    <t xml:space="preserve">     Непредвиденные затраты 3%</t>
  </si>
  <si>
    <t>Всего по акту</t>
  </si>
  <si>
    <t>№02</t>
  </si>
  <si>
    <t>Директор по эксплуатации и безопасности производственной деятельности
АО «Коломенский завод» (по доверенности №112/501 от 03.04.2024г)</t>
  </si>
  <si>
    <t>Реестр актов выполненных работ к КС-3 №1 от 01.08.2024 г. (Договор  №1 от 20 июня 2024г)</t>
  </si>
  <si>
    <t>За август, 2024 г.</t>
  </si>
  <si>
    <t>сентябрь</t>
  </si>
  <si>
    <t>Реестр актов выполненных работ к КС-3 №2 от 09.08.2024 г. (Договор  №1 от 20 июня 2024г, ДС № 1  от 09.07.2024г.)</t>
  </si>
  <si>
    <t>№01</t>
  </si>
  <si>
    <t>Ремонт аварийного переезда ЖД путей №30 у ЖДЦ, расположенного на территории АО «Коломенский завод».</t>
  </si>
  <si>
    <t>Смета № 01, Ремонт аварийного переезда ЖД путей №30 у ЖДЦ, расположенного на территории АО «Коломенский завод».</t>
  </si>
  <si>
    <t>Раздел 1. Переезд №30 (путь №7А) возле ЖДЦ</t>
  </si>
  <si>
    <t>Устройство шва-стыка в асфальтобетонном покрытии/применит. Резка асфальтобетонного покрытия</t>
  </si>
  <si>
    <t>0,32</t>
  </si>
  <si>
    <t>-0,022</t>
  </si>
  <si>
    <t>-33,00</t>
  </si>
  <si>
    <t>-288,75</t>
  </si>
  <si>
    <t>-3,2</t>
  </si>
  <si>
    <t>-53,76</t>
  </si>
  <si>
    <t>-470,40</t>
  </si>
  <si>
    <t>-0,64</t>
  </si>
  <si>
    <t>-38,39</t>
  </si>
  <si>
    <t>-335,91</t>
  </si>
  <si>
    <t>0,048</t>
  </si>
  <si>
    <t>0,072</t>
  </si>
  <si>
    <t>0,0969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</si>
  <si>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</si>
  <si>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</si>
  <si>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</si>
  <si>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</si>
  <si>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0,0072</t>
  </si>
  <si>
    <t>0,0125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</si>
  <si>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</si>
  <si>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</si>
  <si>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0,006</t>
  </si>
  <si>
    <t>Монтаж мелких металлоконструкций массой до 10 кг</t>
  </si>
  <si>
    <t>0,06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</si>
  <si>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</si>
  <si>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0,03025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</si>
  <si>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</si>
  <si>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2,29</t>
  </si>
  <si>
    <t>98,42</t>
  </si>
  <si>
    <t>1 378,86</t>
  </si>
  <si>
    <t>20,58</t>
  </si>
  <si>
    <t>67,50</t>
  </si>
  <si>
    <t>945,68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</si>
  <si>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</si>
  <si>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</si>
  <si>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8,516</t>
  </si>
  <si>
    <t>8,39</t>
  </si>
  <si>
    <t>71,45</t>
  </si>
  <si>
    <t>1 001,01</t>
  </si>
  <si>
    <t>ФЕР27-04-001-04</t>
  </si>
  <si>
    <t>Устройство подстилающих и выравнивающих слоев оснований: из щебня</t>
  </si>
  <si>
    <t>0,04</t>
  </si>
  <si>
    <t>5,08</t>
  </si>
  <si>
    <t>2 546,72</t>
  </si>
  <si>
    <t>22 283,80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</si>
  <si>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</si>
  <si>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-23</t>
  </si>
  <si>
    <t>-8 077,60</t>
  </si>
  <si>
    <t>-70 679,00</t>
  </si>
  <si>
    <t>-4 326,30</t>
  </si>
  <si>
    <t>-37 855,13</t>
  </si>
  <si>
    <t>0,01075</t>
  </si>
  <si>
    <t>-12,58</t>
  </si>
  <si>
    <t>-2 475,87</t>
  </si>
  <si>
    <t>-21 663,86</t>
  </si>
  <si>
    <t>12,58</t>
  </si>
  <si>
    <t>6 306,64</t>
  </si>
  <si>
    <t>55 183,10</t>
  </si>
  <si>
    <t>0,025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</si>
  <si>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</si>
  <si>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</si>
  <si>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</si>
  <si>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</si>
  <si>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113 571,43</t>
  </si>
  <si>
    <t>114 934,29</t>
  </si>
  <si>
    <t>1 005 675,04</t>
  </si>
  <si>
    <t>Цена=1192500/8,75/1,2</t>
  </si>
  <si>
    <t>ООО "ШЕЛЛРОКК" Исх.№71 от 16.07.2024 г. п.2</t>
  </si>
  <si>
    <t>Прижимная балка А1.БПР-3 (3000мм)</t>
  </si>
  <si>
    <t>7 657,14</t>
  </si>
  <si>
    <t>30 996,10</t>
  </si>
  <si>
    <t>271 215,88</t>
  </si>
  <si>
    <t>Цена=80400/8,75/1,2</t>
  </si>
  <si>
    <t>ООО "ШЕЛЛРОКК" Исх.№71 от 16.07.2024 г. п.3</t>
  </si>
  <si>
    <t>Прижимная балка А1.БПР-4 (4000мм)</t>
  </si>
  <si>
    <t>9 285,71</t>
  </si>
  <si>
    <t>28 191,42</t>
  </si>
  <si>
    <t>246 674,93</t>
  </si>
  <si>
    <t>Цена=97500/8,75/1,2</t>
  </si>
  <si>
    <t>Устройство асфальтового покрытия на подходах к переезду</t>
  </si>
  <si>
    <t>0,05</t>
  </si>
  <si>
    <t>5,5</t>
  </si>
  <si>
    <t>636,07</t>
  </si>
  <si>
    <t>5 565,61</t>
  </si>
  <si>
    <t>0,5</t>
  </si>
  <si>
    <t>-0,5</t>
  </si>
  <si>
    <t>-69,70</t>
  </si>
  <si>
    <t>-609,88</t>
  </si>
  <si>
    <t>-6,3</t>
  </si>
  <si>
    <t>-648,90</t>
  </si>
  <si>
    <t>-5 677,88</t>
  </si>
  <si>
    <t>-3,38</t>
  </si>
  <si>
    <t>-348,14</t>
  </si>
  <si>
    <t>-3 046,23</t>
  </si>
  <si>
    <t>10,18</t>
  </si>
  <si>
    <t>3 638,16</t>
  </si>
  <si>
    <t>31 833,90</t>
  </si>
  <si>
    <t>0,042</t>
  </si>
  <si>
    <t>0,043</t>
  </si>
  <si>
    <t>72,67</t>
  </si>
  <si>
    <t>635,86</t>
  </si>
  <si>
    <t>7,05</t>
  </si>
  <si>
    <t>3 461,62</t>
  </si>
  <si>
    <t>30 289,18</t>
  </si>
  <si>
    <t>0,021</t>
  </si>
  <si>
    <t>0,022</t>
  </si>
  <si>
    <t>37,18</t>
  </si>
  <si>
    <t>325,33</t>
  </si>
  <si>
    <t>2 366,83</t>
  </si>
  <si>
    <t>20 709,76</t>
  </si>
  <si>
    <t>Итого по разделу 1 Переезд №30 (путь №7А) возле ЖДЦ</t>
  </si>
  <si>
    <t>За сентябрь, 2024 г.</t>
  </si>
  <si>
    <t>Дополнительное соглашение</t>
  </si>
  <si>
    <t>09.07.2024</t>
  </si>
  <si>
    <t xml:space="preserve">     Непредвиденные затраты  3%</t>
  </si>
  <si>
    <t>кс-2№2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</si>
</sst>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u/>
      <sz val="10"/>
      <color rgb="FFFF0000"/>
      <name val="Arial"/>
      <family val="2"/>
      <charset val="204"/>
    </font>
    <font>
      <sz val="8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8" fillId="0" borderId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0" fontId="7" fillId="0" borderId="0"/>
    <xf numFmtId="0" fontId="12" fillId="0" borderId="0"/>
    <xf numFmtId="0" fontId="1" fillId="0" borderId="0"/>
    <xf numFmtId="0" fontId="18" fillId="0" borderId="0"/>
    <xf numFmtId="43" fontId="8" fillId="0" borderId="0" applyFont="0" applyFill="0" applyBorder="0" applyAlignment="0" applyProtection="0"/>
    <xf numFmtId="0" fontId="22" fillId="0" borderId="0"/>
    <xf numFmtId="171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</cellStyleXfs>
  <cellXfs count="518">
    <xf numFmtId="0" fontId="0" fillId="0" borderId="0" xfId="0"/>
    <xf numFmtId="0" fontId="7" fillId="0" borderId="0" xfId="6"/>
    <xf numFmtId="0" fontId="6" fillId="0" borderId="0" xfId="6" applyFont="1" applyAlignment="1">
      <alignment wrapText="1"/>
    </xf>
    <xf numFmtId="49" fontId="11" fillId="0" borderId="0" xfId="0" applyNumberFormat="1" applyFont="1"/>
    <xf numFmtId="0" fontId="12" fillId="0" borderId="0" xfId="0" applyFo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vertical="top"/>
    </xf>
    <xf numFmtId="0" fontId="11" fillId="0" borderId="0" xfId="0" applyFont="1" applyAlignment="1">
      <alignment wrapText="1"/>
    </xf>
    <xf numFmtId="49" fontId="11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49" fontId="14" fillId="0" borderId="0" xfId="0" applyNumberFormat="1" applyFont="1"/>
    <xf numFmtId="49" fontId="14" fillId="0" borderId="0" xfId="0" applyNumberFormat="1" applyFont="1" applyAlignment="1">
      <alignment horizontal="right"/>
    </xf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horizontal="right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49" fontId="14" fillId="0" borderId="0" xfId="0" applyNumberFormat="1" applyFont="1" applyAlignment="1">
      <alignment vertical="top"/>
    </xf>
    <xf numFmtId="49" fontId="11" fillId="2" borderId="0" xfId="0" applyNumberFormat="1" applyFont="1" applyFill="1"/>
    <xf numFmtId="49" fontId="11" fillId="2" borderId="5" xfId="0" applyNumberFormat="1" applyFont="1" applyFill="1" applyBorder="1"/>
    <xf numFmtId="49" fontId="14" fillId="2" borderId="0" xfId="0" applyNumberFormat="1" applyFont="1" applyFill="1"/>
    <xf numFmtId="49" fontId="15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7" fillId="0" borderId="0" xfId="8" applyFont="1"/>
    <xf numFmtId="0" fontId="18" fillId="0" borderId="0" xfId="9"/>
    <xf numFmtId="0" fontId="19" fillId="0" borderId="0" xfId="3" applyFont="1" applyAlignment="1">
      <alignment vertical="center"/>
    </xf>
    <xf numFmtId="0" fontId="20" fillId="0" borderId="0" xfId="3" applyFont="1" applyAlignment="1">
      <alignment vertical="top"/>
    </xf>
    <xf numFmtId="0" fontId="19" fillId="0" borderId="0" xfId="3" applyFont="1" applyAlignment="1">
      <alignment vertical="center" wrapText="1"/>
    </xf>
    <xf numFmtId="0" fontId="17" fillId="0" borderId="0" xfId="4" applyFont="1"/>
    <xf numFmtId="0" fontId="17" fillId="0" borderId="0" xfId="4" applyFont="1" applyAlignment="1">
      <alignment horizontal="center"/>
    </xf>
    <xf numFmtId="0" fontId="17" fillId="0" borderId="9" xfId="8" applyFont="1" applyBorder="1" applyAlignment="1">
      <alignment horizontal="center" vertical="center"/>
    </xf>
    <xf numFmtId="0" fontId="17" fillId="0" borderId="9" xfId="8" applyFont="1" applyBorder="1" applyAlignment="1">
      <alignment horizontal="center" vertical="center" wrapText="1"/>
    </xf>
    <xf numFmtId="0" fontId="20" fillId="0" borderId="9" xfId="8" applyFont="1" applyBorder="1" applyAlignment="1">
      <alignment horizontal="center" vertical="center"/>
    </xf>
    <xf numFmtId="49" fontId="20" fillId="0" borderId="9" xfId="8" applyNumberFormat="1" applyFont="1" applyBorder="1" applyAlignment="1">
      <alignment horizontal="center" vertical="center"/>
    </xf>
    <xf numFmtId="0" fontId="20" fillId="0" borderId="9" xfId="8" applyFont="1" applyBorder="1" applyAlignment="1">
      <alignment horizontal="left" vertical="center" wrapText="1"/>
    </xf>
    <xf numFmtId="43" fontId="20" fillId="0" borderId="9" xfId="10" applyFont="1" applyFill="1" applyBorder="1" applyAlignment="1">
      <alignment horizontal="center" vertical="center"/>
    </xf>
    <xf numFmtId="170" fontId="20" fillId="0" borderId="9" xfId="8" applyNumberFormat="1" applyFont="1" applyBorder="1" applyAlignment="1">
      <alignment horizontal="center" vertical="center"/>
    </xf>
    <xf numFmtId="4" fontId="19" fillId="0" borderId="9" xfId="8" applyNumberFormat="1" applyFont="1" applyBorder="1" applyAlignment="1">
      <alignment horizontal="center" vertical="center"/>
    </xf>
    <xf numFmtId="0" fontId="8" fillId="0" borderId="0" xfId="9" applyFont="1"/>
    <xf numFmtId="0" fontId="20" fillId="0" borderId="12" xfId="8" applyFont="1" applyBorder="1" applyAlignment="1">
      <alignment horizontal="center" vertical="center"/>
    </xf>
    <xf numFmtId="0" fontId="20" fillId="0" borderId="12" xfId="8" applyFont="1" applyBorder="1" applyAlignment="1">
      <alignment horizontal="left" vertical="center" wrapText="1"/>
    </xf>
    <xf numFmtId="43" fontId="20" fillId="0" borderId="12" xfId="10" applyFont="1" applyFill="1" applyBorder="1" applyAlignment="1">
      <alignment horizontal="center" vertical="center"/>
    </xf>
    <xf numFmtId="170" fontId="20" fillId="0" borderId="12" xfId="8" applyNumberFormat="1" applyFont="1" applyBorder="1" applyAlignment="1">
      <alignment horizontal="center" vertical="center"/>
    </xf>
    <xf numFmtId="4" fontId="19" fillId="0" borderId="12" xfId="8" applyNumberFormat="1" applyFont="1" applyBorder="1" applyAlignment="1">
      <alignment horizontal="center" vertical="center"/>
    </xf>
    <xf numFmtId="0" fontId="17" fillId="0" borderId="13" xfId="8" applyFont="1" applyBorder="1"/>
    <xf numFmtId="0" fontId="21" fillId="0" borderId="13" xfId="8" applyFont="1" applyBorder="1" applyAlignment="1">
      <alignment horizontal="center" vertical="center"/>
    </xf>
    <xf numFmtId="4" fontId="21" fillId="0" borderId="13" xfId="8" applyNumberFormat="1" applyFont="1" applyBorder="1" applyAlignment="1">
      <alignment horizontal="center" vertical="center"/>
    </xf>
    <xf numFmtId="4" fontId="18" fillId="0" borderId="0" xfId="9" applyNumberFormat="1"/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71" fontId="23" fillId="0" borderId="0" xfId="12" applyFont="1"/>
    <xf numFmtId="0" fontId="5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4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71" fontId="24" fillId="0" borderId="0" xfId="12" applyFont="1"/>
    <xf numFmtId="0" fontId="23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71" fontId="24" fillId="0" borderId="0" xfId="12" applyFont="1" applyBorder="1"/>
    <xf numFmtId="0" fontId="23" fillId="0" borderId="0" xfId="11" applyFont="1" applyAlignment="1">
      <alignment vertical="center" wrapText="1"/>
    </xf>
    <xf numFmtId="172" fontId="23" fillId="0" borderId="0" xfId="11" applyNumberFormat="1" applyFont="1"/>
    <xf numFmtId="0" fontId="25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73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74" fontId="27" fillId="0" borderId="0" xfId="14" applyNumberFormat="1" applyFont="1" applyAlignment="1">
      <alignment horizontal="center"/>
    </xf>
    <xf numFmtId="0" fontId="27" fillId="0" borderId="0" xfId="11" applyFont="1"/>
    <xf numFmtId="174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4" fontId="23" fillId="0" borderId="16" xfId="11" applyNumberFormat="1" applyFont="1" applyBorder="1" applyAlignment="1">
      <alignment horizontal="center"/>
    </xf>
    <xf numFmtId="14" fontId="23" fillId="0" borderId="22" xfId="11" applyNumberFormat="1" applyFont="1" applyBorder="1" applyAlignment="1">
      <alignment horizontal="center"/>
    </xf>
    <xf numFmtId="172" fontId="24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8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4" fillId="0" borderId="23" xfId="11" applyFont="1" applyBorder="1" applyAlignment="1">
      <alignment horizontal="center"/>
    </xf>
    <xf numFmtId="0" fontId="23" fillId="0" borderId="8" xfId="11" applyFont="1" applyBorder="1"/>
    <xf numFmtId="0" fontId="4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75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75" fontId="22" fillId="0" borderId="9" xfId="11" applyNumberFormat="1" applyBorder="1" applyAlignment="1">
      <alignment horizontal="center"/>
    </xf>
    <xf numFmtId="175" fontId="23" fillId="0" borderId="1" xfId="11" applyNumberFormat="1" applyFont="1" applyBorder="1" applyAlignment="1">
      <alignment horizontal="center"/>
    </xf>
    <xf numFmtId="175" fontId="23" fillId="0" borderId="9" xfId="11" applyNumberFormat="1" applyFont="1" applyBorder="1" applyAlignment="1">
      <alignment horizontal="center"/>
    </xf>
    <xf numFmtId="171" fontId="23" fillId="0" borderId="0" xfId="11" applyNumberFormat="1" applyFont="1"/>
    <xf numFmtId="0" fontId="30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75" fontId="23" fillId="0" borderId="13" xfId="11" applyNumberFormat="1" applyFont="1" applyBorder="1" applyAlignment="1">
      <alignment horizontal="center"/>
    </xf>
    <xf numFmtId="175" fontId="23" fillId="0" borderId="10" xfId="11" applyNumberFormat="1" applyFont="1" applyBorder="1" applyAlignment="1">
      <alignment horizontal="center"/>
    </xf>
    <xf numFmtId="175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75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75" fontId="23" fillId="0" borderId="11" xfId="11" applyNumberFormat="1" applyFont="1" applyBorder="1" applyAlignment="1">
      <alignment horizontal="center"/>
    </xf>
    <xf numFmtId="175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75" fontId="23" fillId="0" borderId="15" xfId="11" applyNumberFormat="1" applyFont="1" applyBorder="1" applyAlignment="1">
      <alignment horizontal="center"/>
    </xf>
    <xf numFmtId="175" fontId="23" fillId="0" borderId="14" xfId="11" applyNumberFormat="1" applyFont="1" applyBorder="1" applyAlignment="1">
      <alignment horizontal="center"/>
    </xf>
    <xf numFmtId="175" fontId="23" fillId="0" borderId="3" xfId="11" applyNumberFormat="1" applyFont="1" applyBorder="1" applyAlignment="1">
      <alignment horizontal="center"/>
    </xf>
    <xf numFmtId="175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76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76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76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75" fontId="23" fillId="0" borderId="16" xfId="11" applyNumberFormat="1" applyFont="1" applyBorder="1" applyAlignment="1">
      <alignment horizontal="right"/>
    </xf>
    <xf numFmtId="176" fontId="23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9" fillId="0" borderId="0" xfId="11" applyFont="1"/>
    <xf numFmtId="171" fontId="32" fillId="0" borderId="0" xfId="12" applyFont="1"/>
    <xf numFmtId="171" fontId="5" fillId="0" borderId="0" xfId="12" applyFont="1"/>
    <xf numFmtId="0" fontId="33" fillId="0" borderId="0" xfId="11" applyFont="1"/>
    <xf numFmtId="0" fontId="34" fillId="0" borderId="0" xfId="11" applyFont="1"/>
    <xf numFmtId="171" fontId="33" fillId="0" borderId="0" xfId="12" applyFont="1"/>
    <xf numFmtId="0" fontId="5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171" fontId="44" fillId="0" borderId="9" xfId="12" applyFont="1" applyBorder="1"/>
    <xf numFmtId="0" fontId="43" fillId="0" borderId="9" xfId="17" applyFont="1" applyBorder="1" applyAlignment="1">
      <alignment horizontal="center" vertical="center"/>
    </xf>
    <xf numFmtId="0" fontId="42" fillId="0" borderId="9" xfId="16" applyFont="1" applyBorder="1" applyAlignment="1">
      <alignment horizontal="center" vertical="center"/>
    </xf>
    <xf numFmtId="0" fontId="43" fillId="0" borderId="9" xfId="17" applyFont="1" applyBorder="1" applyAlignment="1">
      <alignment vertical="center"/>
    </xf>
    <xf numFmtId="3" fontId="45" fillId="0" borderId="9" xfId="18" applyNumberFormat="1" applyFont="1" applyBorder="1" applyAlignment="1">
      <alignment horizontal="center" vertical="center" wrapText="1"/>
    </xf>
    <xf numFmtId="171" fontId="44" fillId="0" borderId="9" xfId="12" applyFont="1" applyBorder="1" applyAlignment="1">
      <alignment horizontal="center" vertical="center"/>
    </xf>
    <xf numFmtId="171" fontId="44" fillId="0" borderId="9" xfId="11" applyNumberFormat="1" applyFont="1" applyBorder="1" applyAlignment="1">
      <alignment horizontal="center" vertical="center"/>
    </xf>
    <xf numFmtId="0" fontId="42" fillId="0" borderId="13" xfId="16" applyFont="1" applyBorder="1"/>
    <xf numFmtId="171" fontId="44" fillId="0" borderId="13" xfId="12" applyFont="1" applyBorder="1" applyAlignment="1">
      <alignment horizontal="center" vertical="center"/>
    </xf>
    <xf numFmtId="171" fontId="44" fillId="0" borderId="13" xfId="11" applyNumberFormat="1" applyFont="1" applyBorder="1" applyAlignment="1">
      <alignment horizontal="center" vertical="center"/>
    </xf>
    <xf numFmtId="171" fontId="44" fillId="0" borderId="12" xfId="12" applyFont="1" applyBorder="1"/>
    <xf numFmtId="171" fontId="44" fillId="0" borderId="12" xfId="12" applyFont="1" applyBorder="1" applyAlignment="1">
      <alignment horizontal="center" vertical="center"/>
    </xf>
    <xf numFmtId="171" fontId="44" fillId="0" borderId="12" xfId="11" applyNumberFormat="1" applyFont="1" applyBorder="1" applyAlignment="1">
      <alignment horizontal="center" vertical="center"/>
    </xf>
    <xf numFmtId="49" fontId="20" fillId="0" borderId="12" xfId="8" applyNumberFormat="1" applyFont="1" applyBorder="1" applyAlignment="1">
      <alignment horizontal="center" vertical="center"/>
    </xf>
    <xf numFmtId="49" fontId="3" fillId="0" borderId="0" xfId="6" applyNumberFormat="1" applyFont="1"/>
    <xf numFmtId="0" fontId="3" fillId="0" borderId="0" xfId="6" applyFont="1" applyAlignment="1">
      <alignment wrapText="1"/>
    </xf>
    <xf numFmtId="49" fontId="3" fillId="0" borderId="5" xfId="6" applyNumberFormat="1" applyFont="1" applyBorder="1"/>
    <xf numFmtId="49" fontId="4" fillId="0" borderId="0" xfId="6" applyNumberFormat="1" applyFont="1"/>
    <xf numFmtId="0" fontId="4" fillId="0" borderId="0" xfId="6" applyFont="1"/>
    <xf numFmtId="0" fontId="4" fillId="0" borderId="0" xfId="6" applyFont="1" applyAlignment="1">
      <alignment wrapText="1"/>
    </xf>
    <xf numFmtId="175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4" fontId="4" fillId="0" borderId="10" xfId="6" applyNumberFormat="1" applyFont="1" applyBorder="1"/>
    <xf numFmtId="49" fontId="3" fillId="0" borderId="10" xfId="6" applyNumberFormat="1" applyFont="1" applyBorder="1" applyAlignment="1">
      <alignment horizontal="right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right"/>
    </xf>
    <xf numFmtId="0" fontId="3" fillId="0" borderId="0" xfId="6" applyFont="1" applyAlignment="1">
      <alignment horizontal="center"/>
    </xf>
    <xf numFmtId="0" fontId="4" fillId="0" borderId="10" xfId="6" applyFont="1" applyBorder="1"/>
    <xf numFmtId="49" fontId="4" fillId="0" borderId="10" xfId="6" applyNumberFormat="1" applyFont="1" applyBorder="1" applyAlignment="1">
      <alignment horizontal="right"/>
    </xf>
    <xf numFmtId="0" fontId="4" fillId="0" borderId="2" xfId="6" applyFont="1" applyBorder="1"/>
    <xf numFmtId="4" fontId="4" fillId="0" borderId="2" xfId="6" applyNumberFormat="1" applyFont="1" applyBorder="1" applyAlignment="1">
      <alignment horizontal="right"/>
    </xf>
    <xf numFmtId="0" fontId="4" fillId="0" borderId="0" xfId="6" applyFont="1" applyAlignment="1">
      <alignment horizontal="left"/>
    </xf>
    <xf numFmtId="49" fontId="3" fillId="0" borderId="0" xfId="6" applyNumberFormat="1" applyFont="1" applyAlignment="1">
      <alignment vertical="center"/>
    </xf>
    <xf numFmtId="49" fontId="3" fillId="0" borderId="11" xfId="6" applyNumberFormat="1" applyFont="1" applyBorder="1" applyAlignment="1">
      <alignment horizontal="center" vertical="center" wrapText="1"/>
    </xf>
    <xf numFmtId="49" fontId="6" fillId="0" borderId="4" xfId="6" applyNumberFormat="1" applyFont="1" applyBorder="1" applyAlignment="1">
      <alignment horizontal="center" vertical="top" wrapText="1"/>
    </xf>
    <xf numFmtId="49" fontId="6" fillId="0" borderId="5" xfId="6" applyNumberFormat="1" applyFont="1" applyBorder="1" applyAlignment="1">
      <alignment horizontal="center" vertical="top" wrapText="1"/>
    </xf>
    <xf numFmtId="49" fontId="6" fillId="0" borderId="5" xfId="6" applyNumberFormat="1" applyFont="1" applyBorder="1" applyAlignment="1">
      <alignment horizontal="right" vertical="top" wrapText="1"/>
    </xf>
    <xf numFmtId="49" fontId="6" fillId="0" borderId="6" xfId="6" applyNumberFormat="1" applyFont="1" applyBorder="1" applyAlignment="1">
      <alignment horizontal="right" vertical="top" wrapText="1"/>
    </xf>
    <xf numFmtId="49" fontId="3" fillId="0" borderId="7" xfId="6" applyNumberFormat="1" applyFont="1" applyBorder="1"/>
    <xf numFmtId="49" fontId="3" fillId="0" borderId="0" xfId="6" applyNumberFormat="1" applyFont="1" applyAlignment="1">
      <alignment vertical="center" wrapText="1"/>
    </xf>
    <xf numFmtId="49" fontId="3" fillId="0" borderId="0" xfId="6" applyNumberFormat="1" applyFont="1" applyAlignment="1">
      <alignment horizontal="right" vertical="top" wrapText="1"/>
    </xf>
    <xf numFmtId="49" fontId="3" fillId="0" borderId="0" xfId="6" applyNumberFormat="1" applyFont="1" applyAlignment="1">
      <alignment horizontal="center" vertical="center" wrapText="1"/>
    </xf>
    <xf numFmtId="49" fontId="3" fillId="0" borderId="0" xfId="6" applyNumberFormat="1" applyFont="1" applyAlignment="1">
      <alignment horizontal="center" vertical="top" wrapText="1"/>
    </xf>
    <xf numFmtId="0" fontId="3" fillId="0" borderId="0" xfId="6" applyFont="1" applyAlignment="1">
      <alignment horizontal="center" vertical="top" wrapText="1"/>
    </xf>
    <xf numFmtId="2" fontId="3" fillId="0" borderId="0" xfId="6" applyNumberFormat="1" applyFont="1" applyAlignment="1">
      <alignment horizontal="right" vertical="top" wrapText="1"/>
    </xf>
    <xf numFmtId="165" fontId="3" fillId="0" borderId="0" xfId="6" applyNumberFormat="1" applyFont="1" applyAlignment="1">
      <alignment horizontal="center" vertical="top" wrapText="1"/>
    </xf>
    <xf numFmtId="4" fontId="3" fillId="0" borderId="0" xfId="6" applyNumberFormat="1" applyFont="1" applyAlignment="1">
      <alignment horizontal="right" vertical="top" wrapText="1"/>
    </xf>
    <xf numFmtId="2" fontId="3" fillId="0" borderId="0" xfId="6" applyNumberFormat="1" applyFont="1" applyAlignment="1">
      <alignment horizontal="center" vertical="top" wrapText="1"/>
    </xf>
    <xf numFmtId="4" fontId="3" fillId="0" borderId="8" xfId="6" applyNumberFormat="1" applyFont="1" applyBorder="1" applyAlignment="1">
      <alignment horizontal="right" vertical="top" wrapText="1"/>
    </xf>
    <xf numFmtId="2" fontId="3" fillId="0" borderId="8" xfId="6" applyNumberFormat="1" applyFont="1" applyBorder="1" applyAlignment="1">
      <alignment horizontal="right" vertical="top" wrapText="1"/>
    </xf>
    <xf numFmtId="167" fontId="3" fillId="0" borderId="0" xfId="6" applyNumberFormat="1" applyFont="1" applyAlignment="1">
      <alignment horizontal="center" vertical="top" wrapText="1"/>
    </xf>
    <xf numFmtId="0" fontId="3" fillId="0" borderId="0" xfId="6" applyFont="1" applyAlignment="1">
      <alignment horizontal="right" vertical="top" wrapText="1"/>
    </xf>
    <xf numFmtId="0" fontId="3" fillId="0" borderId="8" xfId="6" applyFont="1" applyBorder="1" applyAlignment="1">
      <alignment horizontal="right" vertical="top" wrapText="1"/>
    </xf>
    <xf numFmtId="49" fontId="3" fillId="0" borderId="7" xfId="6" applyNumberFormat="1" applyFont="1" applyBorder="1" applyAlignment="1">
      <alignment horizontal="center" vertical="top"/>
    </xf>
    <xf numFmtId="49" fontId="3" fillId="0" borderId="5" xfId="6" applyNumberFormat="1" applyFont="1" applyBorder="1" applyAlignment="1">
      <alignment horizontal="center" vertical="top" wrapText="1"/>
    </xf>
    <xf numFmtId="0" fontId="3" fillId="0" borderId="5" xfId="6" applyFont="1" applyBorder="1" applyAlignment="1">
      <alignment horizontal="center" vertical="top" wrapText="1"/>
    </xf>
    <xf numFmtId="2" fontId="3" fillId="0" borderId="5" xfId="6" applyNumberFormat="1" applyFont="1" applyBorder="1" applyAlignment="1">
      <alignment horizontal="right" vertical="top" wrapText="1"/>
    </xf>
    <xf numFmtId="4" fontId="3" fillId="0" borderId="5" xfId="6" applyNumberFormat="1" applyFont="1" applyBorder="1" applyAlignment="1">
      <alignment horizontal="right" vertical="top" wrapText="1"/>
    </xf>
    <xf numFmtId="4" fontId="3" fillId="0" borderId="6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horizontal="center" vertical="top" wrapText="1"/>
    </xf>
    <xf numFmtId="49" fontId="6" fillId="0" borderId="0" xfId="6" applyNumberFormat="1" applyFont="1" applyAlignment="1">
      <alignment horizontal="center" vertical="top" wrapText="1"/>
    </xf>
    <xf numFmtId="0" fontId="6" fillId="0" borderId="5" xfId="6" applyFont="1" applyBorder="1" applyAlignment="1">
      <alignment horizontal="center" vertical="top" wrapText="1"/>
    </xf>
    <xf numFmtId="0" fontId="6" fillId="0" borderId="5" xfId="6" applyFont="1" applyBorder="1" applyAlignment="1">
      <alignment horizontal="right" vertical="top" wrapText="1"/>
    </xf>
    <xf numFmtId="4" fontId="6" fillId="0" borderId="5" xfId="6" applyNumberFormat="1" applyFont="1" applyBorder="1" applyAlignment="1">
      <alignment horizontal="right" vertical="top" wrapText="1"/>
    </xf>
    <xf numFmtId="4" fontId="6" fillId="0" borderId="6" xfId="6" applyNumberFormat="1" applyFont="1" applyBorder="1" applyAlignment="1">
      <alignment horizontal="right" vertical="top" wrapText="1"/>
    </xf>
    <xf numFmtId="166" fontId="3" fillId="0" borderId="0" xfId="6" applyNumberFormat="1" applyFont="1" applyAlignment="1">
      <alignment horizontal="center" vertical="top" wrapText="1"/>
    </xf>
    <xf numFmtId="168" fontId="3" fillId="0" borderId="0" xfId="6" applyNumberFormat="1" applyFont="1" applyAlignment="1">
      <alignment horizontal="center" vertical="top" wrapText="1"/>
    </xf>
    <xf numFmtId="2" fontId="6" fillId="0" borderId="5" xfId="6" applyNumberFormat="1" applyFont="1" applyBorder="1" applyAlignment="1">
      <alignment horizontal="right" vertical="top" wrapText="1"/>
    </xf>
    <xf numFmtId="164" fontId="3" fillId="0" borderId="0" xfId="6" applyNumberFormat="1" applyFont="1" applyAlignment="1">
      <alignment horizontal="center" vertical="top" wrapText="1"/>
    </xf>
    <xf numFmtId="2" fontId="3" fillId="0" borderId="6" xfId="6" applyNumberFormat="1" applyFont="1" applyBorder="1" applyAlignment="1">
      <alignment horizontal="right" vertical="top" wrapText="1"/>
    </xf>
    <xf numFmtId="2" fontId="6" fillId="0" borderId="6" xfId="6" applyNumberFormat="1" applyFont="1" applyBorder="1" applyAlignment="1">
      <alignment horizontal="right" vertical="top" wrapText="1"/>
    </xf>
    <xf numFmtId="49" fontId="3" fillId="0" borderId="4" xfId="6" applyNumberFormat="1" applyFont="1" applyBorder="1"/>
    <xf numFmtId="0" fontId="6" fillId="0" borderId="5" xfId="6" applyFont="1" applyBorder="1" applyAlignment="1">
      <alignment horizontal="right" vertical="top"/>
    </xf>
    <xf numFmtId="0" fontId="6" fillId="0" borderId="5" xfId="6" applyFont="1" applyBorder="1" applyAlignment="1">
      <alignment horizontal="center" vertical="top"/>
    </xf>
    <xf numFmtId="0" fontId="6" fillId="0" borderId="6" xfId="6" applyFont="1" applyBorder="1" applyAlignment="1">
      <alignment horizontal="right" vertical="top"/>
    </xf>
    <xf numFmtId="4" fontId="3" fillId="0" borderId="0" xfId="6" applyNumberFormat="1" applyFont="1" applyAlignment="1">
      <alignment horizontal="right" vertical="top"/>
    </xf>
    <xf numFmtId="0" fontId="3" fillId="0" borderId="0" xfId="6" applyFont="1" applyAlignment="1">
      <alignment horizontal="center" vertical="top"/>
    </xf>
    <xf numFmtId="0" fontId="3" fillId="0" borderId="8" xfId="6" applyFont="1" applyBorder="1" applyAlignment="1">
      <alignment horizontal="right" vertical="top"/>
    </xf>
    <xf numFmtId="0" fontId="3" fillId="0" borderId="0" xfId="6" applyFont="1" applyAlignment="1">
      <alignment horizontal="right" vertical="top"/>
    </xf>
    <xf numFmtId="2" fontId="3" fillId="0" borderId="0" xfId="6" applyNumberFormat="1" applyFont="1" applyAlignment="1">
      <alignment horizontal="right" vertical="top"/>
    </xf>
    <xf numFmtId="49" fontId="6" fillId="0" borderId="0" xfId="6" applyNumberFormat="1" applyFont="1" applyAlignment="1">
      <alignment horizontal="right" vertical="top" wrapText="1"/>
    </xf>
    <xf numFmtId="4" fontId="6" fillId="0" borderId="0" xfId="6" applyNumberFormat="1" applyFont="1" applyAlignment="1">
      <alignment horizontal="right" vertical="top"/>
    </xf>
    <xf numFmtId="0" fontId="6" fillId="0" borderId="0" xfId="6" applyFont="1" applyAlignment="1">
      <alignment horizontal="center" vertical="top"/>
    </xf>
    <xf numFmtId="49" fontId="6" fillId="0" borderId="7" xfId="6" applyNumberFormat="1" applyFont="1" applyBorder="1" applyAlignment="1">
      <alignment horizontal="center" vertical="top"/>
    </xf>
    <xf numFmtId="4" fontId="3" fillId="0" borderId="8" xfId="6" applyNumberFormat="1" applyFont="1" applyBorder="1" applyAlignment="1">
      <alignment horizontal="right" vertical="top"/>
    </xf>
    <xf numFmtId="2" fontId="3" fillId="0" borderId="8" xfId="6" applyNumberFormat="1" applyFont="1" applyBorder="1" applyAlignment="1">
      <alignment horizontal="right" vertical="top"/>
    </xf>
    <xf numFmtId="4" fontId="6" fillId="0" borderId="8" xfId="6" applyNumberFormat="1" applyFont="1" applyBorder="1" applyAlignment="1">
      <alignment horizontal="right" vertical="top"/>
    </xf>
    <xf numFmtId="0" fontId="3" fillId="0" borderId="0" xfId="6" applyFont="1"/>
    <xf numFmtId="169" fontId="3" fillId="0" borderId="0" xfId="6" applyNumberFormat="1" applyFont="1" applyAlignment="1">
      <alignment horizontal="center" vertical="top" wrapText="1"/>
    </xf>
    <xf numFmtId="14" fontId="11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2" fillId="0" borderId="9" xfId="16" applyNumberFormat="1" applyFont="1" applyBorder="1"/>
    <xf numFmtId="14" fontId="23" fillId="2" borderId="16" xfId="11" applyNumberFormat="1" applyFont="1" applyFill="1" applyBorder="1" applyAlignment="1">
      <alignment horizontal="center"/>
    </xf>
    <xf numFmtId="175" fontId="42" fillId="0" borderId="9" xfId="16" applyNumberFormat="1" applyFont="1" applyBorder="1" applyAlignment="1">
      <alignment vertical="center"/>
    </xf>
    <xf numFmtId="4" fontId="42" fillId="0" borderId="9" xfId="16" applyNumberFormat="1" applyFont="1" applyBorder="1" applyAlignment="1">
      <alignment vertical="center"/>
    </xf>
    <xf numFmtId="49" fontId="42" fillId="0" borderId="9" xfId="16" applyNumberFormat="1" applyFont="1" applyBorder="1" applyAlignment="1">
      <alignment vertical="center"/>
    </xf>
    <xf numFmtId="171" fontId="44" fillId="0" borderId="9" xfId="12" applyFont="1" applyBorder="1" applyAlignment="1">
      <alignment vertical="center"/>
    </xf>
    <xf numFmtId="49" fontId="42" fillId="0" borderId="12" xfId="16" applyNumberFormat="1" applyFont="1" applyBorder="1"/>
    <xf numFmtId="177" fontId="23" fillId="0" borderId="0" xfId="11" applyNumberFormat="1" applyFont="1"/>
    <xf numFmtId="177" fontId="18" fillId="0" borderId="0" xfId="9" applyNumberFormat="1"/>
    <xf numFmtId="49" fontId="3" fillId="0" borderId="9" xfId="6" applyNumberFormat="1" applyFont="1" applyBorder="1" applyAlignment="1">
      <alignment horizontal="center" vertical="center"/>
    </xf>
    <xf numFmtId="49" fontId="3" fillId="0" borderId="9" xfId="6" applyNumberFormat="1" applyFont="1" applyBorder="1" applyAlignment="1">
      <alignment horizontal="center" vertical="center" wrapText="1"/>
    </xf>
    <xf numFmtId="49" fontId="6" fillId="0" borderId="5" xfId="6" applyNumberFormat="1" applyFont="1" applyBorder="1" applyAlignment="1">
      <alignment horizontal="left" vertical="top" wrapText="1"/>
    </xf>
    <xf numFmtId="49" fontId="6" fillId="0" borderId="0" xfId="6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/>
    </xf>
    <xf numFmtId="49" fontId="11" fillId="0" borderId="9" xfId="0" applyNumberFormat="1" applyFont="1" applyBorder="1" applyAlignment="1">
      <alignment horizontal="center" vertical="center"/>
    </xf>
    <xf numFmtId="49" fontId="23" fillId="2" borderId="9" xfId="11" applyNumberFormat="1" applyFont="1" applyFill="1" applyBorder="1" applyAlignment="1">
      <alignment horizontal="center"/>
    </xf>
    <xf numFmtId="49" fontId="4" fillId="2" borderId="0" xfId="0" applyNumberFormat="1" applyFont="1" applyFill="1"/>
    <xf numFmtId="49" fontId="3" fillId="0" borderId="7" xfId="6" applyNumberFormat="1" applyFont="1" applyBorder="1" applyAlignment="1">
      <alignment horizontal="right" vertical="top"/>
    </xf>
    <xf numFmtId="4" fontId="6" fillId="0" borderId="5" xfId="6" applyNumberFormat="1" applyFont="1" applyBorder="1" applyAlignment="1">
      <alignment horizontal="right" vertical="top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3" fillId="0" borderId="0" xfId="0" applyNumberFormat="1" applyFont="1" applyBorder="1" applyAlignment="1">
      <alignment horizontal="center" vertical="center"/>
    </xf>
    <xf numFmtId="49" fontId="11" fillId="2" borderId="0" xfId="0" applyNumberFormat="1" applyFont="1" applyFill="1" applyBorder="1" applyAlignment="1">
      <alignment vertical="center"/>
    </xf>
    <xf numFmtId="49" fontId="11" fillId="0" borderId="5" xfId="0" applyNumberFormat="1" applyFont="1" applyBorder="1" applyAlignment="1">
      <alignment vertical="center"/>
    </xf>
    <xf numFmtId="49" fontId="13" fillId="0" borderId="5" xfId="0" applyNumberFormat="1" applyFont="1" applyBorder="1" applyAlignment="1">
      <alignment horizontal="center" vertical="center"/>
    </xf>
    <xf numFmtId="49" fontId="11" fillId="2" borderId="5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5" fillId="0" borderId="0" xfId="11" applyFont="1" applyAlignment="1">
      <alignment horizontal="left" vertical="center"/>
    </xf>
    <xf numFmtId="0" fontId="5" fillId="0" borderId="0" xfId="11" applyFont="1" applyAlignment="1">
      <alignment vertical="center"/>
    </xf>
    <xf numFmtId="0" fontId="33" fillId="0" borderId="0" xfId="11" applyFont="1" applyAlignment="1">
      <alignment vertical="center"/>
    </xf>
    <xf numFmtId="9" fontId="46" fillId="0" borderId="0" xfId="12" applyNumberFormat="1" applyFont="1" applyAlignment="1">
      <alignment horizontal="center" vertical="center"/>
    </xf>
    <xf numFmtId="0" fontId="23" fillId="2" borderId="0" xfId="11" applyFont="1" applyFill="1"/>
    <xf numFmtId="0" fontId="4" fillId="2" borderId="0" xfId="11" applyFont="1" applyFill="1"/>
    <xf numFmtId="171" fontId="5" fillId="2" borderId="9" xfId="12" applyFont="1" applyFill="1" applyBorder="1" applyAlignment="1">
      <alignment horizontal="center"/>
    </xf>
    <xf numFmtId="0" fontId="28" fillId="0" borderId="1" xfId="11" applyFont="1" applyBorder="1"/>
    <xf numFmtId="0" fontId="28" fillId="0" borderId="2" xfId="11" applyFont="1" applyBorder="1"/>
    <xf numFmtId="0" fontId="4" fillId="0" borderId="6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38" fillId="0" borderId="0" xfId="17" applyFont="1" applyAlignment="1">
      <alignment horizontal="center" vertical="center"/>
    </xf>
    <xf numFmtId="0" fontId="4" fillId="0" borderId="0" xfId="11" applyFont="1" applyAlignment="1">
      <alignment horizontal="right"/>
    </xf>
    <xf numFmtId="0" fontId="23" fillId="3" borderId="0" xfId="11" applyFont="1" applyFill="1"/>
    <xf numFmtId="0" fontId="4" fillId="3" borderId="0" xfId="11" applyFont="1" applyFill="1"/>
    <xf numFmtId="171" fontId="5" fillId="3" borderId="9" xfId="12" applyFont="1" applyFill="1" applyBorder="1" applyAlignment="1">
      <alignment horizontal="center"/>
    </xf>
    <xf numFmtId="0" fontId="48" fillId="0" borderId="0" xfId="0" applyFont="1" applyAlignment="1">
      <alignment wrapText="1"/>
    </xf>
    <xf numFmtId="0" fontId="49" fillId="0" borderId="0" xfId="0" applyFont="1" applyAlignment="1">
      <alignment wrapText="1"/>
    </xf>
    <xf numFmtId="0" fontId="48" fillId="0" borderId="0" xfId="0" applyFont="1"/>
    <xf numFmtId="0" fontId="51" fillId="0" borderId="0" xfId="0" applyFont="1"/>
    <xf numFmtId="0" fontId="50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52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52" fillId="0" borderId="0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52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3" fillId="0" borderId="4" xfId="0" applyNumberFormat="1" applyFont="1" applyBorder="1" applyAlignment="1">
      <alignment horizontal="center" vertical="top" wrapText="1"/>
    </xf>
    <xf numFmtId="49" fontId="53" fillId="0" borderId="5" xfId="0" applyNumberFormat="1" applyFont="1" applyBorder="1" applyAlignment="1">
      <alignment horizontal="center" vertical="top" wrapText="1"/>
    </xf>
    <xf numFmtId="49" fontId="53" fillId="0" borderId="5" xfId="0" applyNumberFormat="1" applyFont="1" applyBorder="1" applyAlignment="1">
      <alignment horizontal="left" vertical="top" wrapText="1"/>
    </xf>
    <xf numFmtId="49" fontId="53" fillId="0" borderId="5" xfId="0" applyNumberFormat="1" applyFont="1" applyBorder="1" applyAlignment="1">
      <alignment horizontal="right" vertical="top" wrapText="1"/>
    </xf>
    <xf numFmtId="49" fontId="53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49" fontId="53" fillId="0" borderId="0" xfId="0" applyNumberFormat="1" applyFont="1" applyAlignment="1">
      <alignment horizontal="center" vertical="top" wrapText="1"/>
    </xf>
    <xf numFmtId="49" fontId="53" fillId="0" borderId="0" xfId="0" applyNumberFormat="1" applyFont="1" applyAlignment="1">
      <alignment horizontal="left" vertical="top" wrapText="1"/>
    </xf>
    <xf numFmtId="0" fontId="53" fillId="0" borderId="5" xfId="0" applyFont="1" applyBorder="1" applyAlignment="1">
      <alignment horizontal="center" vertical="top" wrapText="1"/>
    </xf>
    <xf numFmtId="0" fontId="53" fillId="0" borderId="5" xfId="0" applyFont="1" applyBorder="1" applyAlignment="1">
      <alignment horizontal="right" vertical="top" wrapText="1"/>
    </xf>
    <xf numFmtId="2" fontId="53" fillId="0" borderId="5" xfId="0" applyNumberFormat="1" applyFont="1" applyBorder="1" applyAlignment="1">
      <alignment horizontal="right" vertical="top" wrapText="1"/>
    </xf>
    <xf numFmtId="4" fontId="53" fillId="0" borderId="6" xfId="0" applyNumberFormat="1" applyFont="1" applyBorder="1" applyAlignment="1">
      <alignment horizontal="right" vertical="top" wrapText="1"/>
    </xf>
    <xf numFmtId="2" fontId="53" fillId="0" borderId="6" xfId="0" applyNumberFormat="1" applyFont="1" applyBorder="1" applyAlignment="1">
      <alignment horizontal="right" vertical="top" wrapText="1"/>
    </xf>
    <xf numFmtId="168" fontId="4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49" fontId="53" fillId="0" borderId="7" xfId="0" applyNumberFormat="1" applyFont="1" applyBorder="1" applyAlignment="1">
      <alignment horizontal="center" vertical="top"/>
    </xf>
    <xf numFmtId="4" fontId="53" fillId="0" borderId="5" xfId="0" applyNumberFormat="1" applyFont="1" applyBorder="1" applyAlignment="1">
      <alignment horizontal="right" vertical="top" wrapText="1"/>
    </xf>
    <xf numFmtId="49" fontId="4" fillId="0" borderId="4" xfId="0" applyNumberFormat="1" applyFont="1" applyBorder="1"/>
    <xf numFmtId="4" fontId="53" fillId="0" borderId="5" xfId="0" applyNumberFormat="1" applyFont="1" applyBorder="1" applyAlignment="1">
      <alignment horizontal="right" vertical="top"/>
    </xf>
    <xf numFmtId="0" fontId="53" fillId="0" borderId="5" xfId="0" applyFont="1" applyBorder="1" applyAlignment="1">
      <alignment horizontal="center" vertical="top"/>
    </xf>
    <xf numFmtId="0" fontId="53" fillId="0" borderId="6" xfId="0" applyFont="1" applyBorder="1" applyAlignment="1">
      <alignment horizontal="right" vertical="top"/>
    </xf>
    <xf numFmtId="0" fontId="53" fillId="0" borderId="5" xfId="0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49" fontId="53" fillId="0" borderId="0" xfId="0" applyNumberFormat="1" applyFont="1" applyAlignment="1">
      <alignment horizontal="right" vertical="top" wrapText="1"/>
    </xf>
    <xf numFmtId="4" fontId="53" fillId="0" borderId="0" xfId="0" applyNumberFormat="1" applyFont="1" applyAlignment="1">
      <alignment horizontal="right" vertical="top"/>
    </xf>
    <xf numFmtId="0" fontId="53" fillId="0" borderId="0" xfId="0" applyFont="1" applyAlignment="1">
      <alignment horizontal="center" vertical="top"/>
    </xf>
    <xf numFmtId="4" fontId="53" fillId="0" borderId="8" xfId="0" applyNumberFormat="1" applyFont="1" applyBorder="1" applyAlignment="1">
      <alignment horizontal="right" vertical="top"/>
    </xf>
    <xf numFmtId="0" fontId="8" fillId="0" borderId="0" xfId="0" applyFont="1"/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0" fontId="23" fillId="0" borderId="10" xfId="11" applyFont="1" applyBorder="1" applyAlignment="1">
      <alignment horizontal="left" vertical="center" wrapText="1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33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5" fillId="0" borderId="10" xfId="13" applyFont="1" applyBorder="1" applyAlignment="1">
      <alignment horizontal="left"/>
    </xf>
    <xf numFmtId="0" fontId="31" fillId="0" borderId="0" xfId="11" applyFont="1"/>
    <xf numFmtId="0" fontId="4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0" fontId="19" fillId="0" borderId="0" xfId="3" applyFont="1" applyAlignment="1">
      <alignment horizontal="center" vertical="center"/>
    </xf>
    <xf numFmtId="0" fontId="17" fillId="0" borderId="10" xfId="3" applyFont="1" applyBorder="1" applyAlignment="1">
      <alignment horizontal="left" wrapText="1"/>
    </xf>
    <xf numFmtId="0" fontId="20" fillId="0" borderId="5" xfId="3" applyFont="1" applyBorder="1" applyAlignment="1">
      <alignment horizontal="center" vertical="top"/>
    </xf>
    <xf numFmtId="0" fontId="17" fillId="0" borderId="10" xfId="3" applyFont="1" applyBorder="1" applyAlignment="1">
      <alignment horizontal="left" vertical="center" wrapText="1"/>
    </xf>
    <xf numFmtId="49" fontId="14" fillId="0" borderId="10" xfId="0" applyNumberFormat="1" applyFont="1" applyBorder="1" applyAlignment="1">
      <alignment vertical="top" wrapText="1"/>
    </xf>
    <xf numFmtId="49" fontId="14" fillId="0" borderId="10" xfId="0" applyNumberFormat="1" applyFont="1" applyBorder="1" applyAlignment="1">
      <alignment horizontal="right" vertical="top" wrapText="1"/>
    </xf>
    <xf numFmtId="49" fontId="16" fillId="0" borderId="5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horizontal="right" vertical="top" wrapText="1"/>
    </xf>
    <xf numFmtId="49" fontId="3" fillId="0" borderId="0" xfId="6" applyNumberFormat="1" applyFont="1" applyAlignment="1">
      <alignment horizontal="left" vertical="top" wrapText="1"/>
    </xf>
    <xf numFmtId="49" fontId="6" fillId="0" borderId="0" xfId="6" applyNumberFormat="1" applyFont="1" applyAlignment="1">
      <alignment horizontal="left" vertical="top" wrapText="1"/>
    </xf>
    <xf numFmtId="49" fontId="6" fillId="0" borderId="5" xfId="6" applyNumberFormat="1" applyFont="1" applyBorder="1" applyAlignment="1">
      <alignment horizontal="left" vertical="top" wrapText="1"/>
    </xf>
    <xf numFmtId="49" fontId="3" fillId="0" borderId="5" xfId="6" applyNumberFormat="1" applyFont="1" applyBorder="1" applyAlignment="1">
      <alignment horizontal="left" vertical="top" wrapText="1"/>
    </xf>
    <xf numFmtId="0" fontId="6" fillId="0" borderId="5" xfId="6" applyFont="1" applyBorder="1" applyAlignment="1">
      <alignment horizontal="left" vertical="top" wrapText="1"/>
    </xf>
    <xf numFmtId="0" fontId="3" fillId="0" borderId="0" xfId="6" applyFont="1" applyAlignment="1">
      <alignment horizontal="left" vertical="top" wrapText="1"/>
    </xf>
    <xf numFmtId="0" fontId="3" fillId="0" borderId="8" xfId="6" applyFont="1" applyBorder="1" applyAlignment="1">
      <alignment horizontal="left" vertical="top" wrapText="1"/>
    </xf>
    <xf numFmtId="49" fontId="3" fillId="0" borderId="8" xfId="6" applyNumberFormat="1" applyFont="1" applyBorder="1" applyAlignment="1">
      <alignment horizontal="left" vertical="top" wrapText="1"/>
    </xf>
    <xf numFmtId="0" fontId="6" fillId="0" borderId="1" xfId="6" applyFont="1" applyBorder="1" applyAlignment="1">
      <alignment horizontal="left" vertical="center" wrapText="1"/>
    </xf>
    <xf numFmtId="0" fontId="6" fillId="0" borderId="2" xfId="6" applyFont="1" applyBorder="1" applyAlignment="1">
      <alignment horizontal="left" vertical="center" wrapText="1"/>
    </xf>
    <xf numFmtId="0" fontId="6" fillId="0" borderId="3" xfId="6" applyFont="1" applyBorder="1" applyAlignment="1">
      <alignment horizontal="left" vertical="center" wrapText="1"/>
    </xf>
    <xf numFmtId="49" fontId="3" fillId="0" borderId="9" xfId="6" applyNumberFormat="1" applyFont="1" applyBorder="1" applyAlignment="1">
      <alignment horizontal="center" vertical="center"/>
    </xf>
    <xf numFmtId="49" fontId="3" fillId="0" borderId="9" xfId="6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11" fillId="0" borderId="2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9" fontId="11" fillId="0" borderId="7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53" fillId="0" borderId="0" xfId="0" applyNumberFormat="1" applyFont="1" applyAlignment="1">
      <alignment horizontal="left" vertical="top" wrapText="1"/>
    </xf>
    <xf numFmtId="49" fontId="53" fillId="0" borderId="5" xfId="0" applyNumberFormat="1" applyFont="1" applyBorder="1" applyAlignment="1">
      <alignment horizontal="left" vertical="top" wrapText="1"/>
    </xf>
    <xf numFmtId="0" fontId="53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0" fontId="53" fillId="0" borderId="1" xfId="0" applyFont="1" applyBorder="1" applyAlignment="1">
      <alignment horizontal="left" vertical="center" wrapText="1"/>
    </xf>
    <xf numFmtId="0" fontId="53" fillId="0" borderId="2" xfId="0" applyFont="1" applyBorder="1" applyAlignment="1">
      <alignment horizontal="left" vertical="center" wrapText="1"/>
    </xf>
    <xf numFmtId="0" fontId="53" fillId="0" borderId="3" xfId="0" applyFont="1" applyBorder="1" applyAlignment="1">
      <alignment horizontal="left" vertical="center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7"/>
  <sheetViews>
    <sheetView view="pageBreakPreview" topLeftCell="A10" zoomScaleNormal="100" zoomScaleSheetLayoutView="100" workbookViewId="0">
      <selection activeCell="F25" sqref="F25"/>
    </sheetView>
  </sheetViews>
  <sheetFormatPr defaultColWidth="9" defaultRowHeight="12.75" x14ac:dyDescent="0.2"/>
  <cols>
    <col min="1" max="1" width="6.28515625" style="49" customWidth="1"/>
    <col min="2" max="2" width="10.42578125" style="49" customWidth="1"/>
    <col min="3" max="3" width="22.5703125" style="49" customWidth="1"/>
    <col min="4" max="4" width="18.85546875" style="49" customWidth="1"/>
    <col min="5" max="5" width="12.85546875" style="49" customWidth="1"/>
    <col min="6" max="6" width="15.42578125" style="49" customWidth="1"/>
    <col min="7" max="7" width="15.5703125" style="49" customWidth="1"/>
    <col min="8" max="8" width="17.7109375" style="49" customWidth="1"/>
    <col min="9" max="9" width="10.28515625" style="49" customWidth="1"/>
    <col min="10" max="10" width="9.5703125" style="52" customWidth="1"/>
    <col min="11" max="11" width="15.5703125" style="52" customWidth="1"/>
    <col min="12" max="12" width="15.85546875" style="52" customWidth="1"/>
    <col min="13" max="13" width="8.140625" style="52" customWidth="1"/>
    <col min="14" max="14" width="14.7109375" style="49" customWidth="1"/>
    <col min="15" max="15" width="14" style="49" bestFit="1" customWidth="1"/>
    <col min="16" max="16" width="14.28515625" style="49" customWidth="1"/>
    <col min="17" max="16384" width="9" style="49"/>
  </cols>
  <sheetData>
    <row r="1" spans="1:14" x14ac:dyDescent="0.2">
      <c r="G1" s="50"/>
      <c r="H1" s="51" t="s">
        <v>150</v>
      </c>
    </row>
    <row r="2" spans="1:14" x14ac:dyDescent="0.2">
      <c r="G2" s="50"/>
      <c r="H2" s="51" t="s">
        <v>151</v>
      </c>
    </row>
    <row r="3" spans="1:14" x14ac:dyDescent="0.2">
      <c r="G3" s="50"/>
      <c r="H3" s="51" t="s">
        <v>152</v>
      </c>
    </row>
    <row r="4" spans="1:14" ht="9.75" customHeight="1" x14ac:dyDescent="0.2"/>
    <row r="5" spans="1:14" ht="16.350000000000001" customHeight="1" x14ac:dyDescent="0.2">
      <c r="G5" s="53"/>
      <c r="H5" s="54" t="s">
        <v>0</v>
      </c>
    </row>
    <row r="6" spans="1:14" x14ac:dyDescent="0.2">
      <c r="G6" s="55" t="s">
        <v>1</v>
      </c>
      <c r="H6" s="56" t="s">
        <v>153</v>
      </c>
    </row>
    <row r="7" spans="1:14" ht="25.9" customHeight="1" x14ac:dyDescent="0.2">
      <c r="A7" s="49" t="s">
        <v>3</v>
      </c>
      <c r="C7" s="412"/>
      <c r="D7" s="412"/>
      <c r="E7" s="412"/>
      <c r="F7" s="412"/>
      <c r="G7" s="55"/>
      <c r="H7" s="57"/>
    </row>
    <row r="8" spans="1:14" s="50" customFormat="1" ht="18.399999999999999" customHeight="1" x14ac:dyDescent="0.2">
      <c r="A8" s="49"/>
      <c r="B8" s="49"/>
      <c r="C8" s="49"/>
      <c r="D8" s="58"/>
      <c r="E8" s="58"/>
      <c r="F8" s="49"/>
      <c r="G8" s="55"/>
      <c r="H8" s="57"/>
      <c r="J8" s="59"/>
      <c r="K8" s="59"/>
      <c r="L8" s="59"/>
      <c r="M8" s="59"/>
    </row>
    <row r="9" spans="1:14" s="50" customFormat="1" ht="25.5" customHeight="1" x14ac:dyDescent="0.2">
      <c r="A9" s="60" t="s">
        <v>154</v>
      </c>
      <c r="B9" s="60"/>
      <c r="C9" s="413" t="s">
        <v>331</v>
      </c>
      <c r="D9" s="413"/>
      <c r="E9" s="413"/>
      <c r="F9" s="413"/>
      <c r="G9" s="55" t="s">
        <v>4</v>
      </c>
      <c r="H9" s="295" t="s">
        <v>328</v>
      </c>
      <c r="J9" s="59"/>
      <c r="K9" s="59"/>
      <c r="L9" s="59"/>
      <c r="M9" s="59"/>
    </row>
    <row r="10" spans="1:14" s="50" customFormat="1" x14ac:dyDescent="0.2">
      <c r="A10" s="60"/>
      <c r="B10" s="60"/>
      <c r="C10" s="49"/>
      <c r="D10" s="58"/>
      <c r="E10" s="49"/>
      <c r="H10" s="54"/>
      <c r="J10" s="59"/>
      <c r="K10" s="59"/>
      <c r="L10" s="59"/>
      <c r="M10" s="59"/>
    </row>
    <row r="11" spans="1:14" s="50" customFormat="1" ht="31.5" customHeight="1" x14ac:dyDescent="0.2">
      <c r="A11" s="60" t="s">
        <v>326</v>
      </c>
      <c r="B11" s="60"/>
      <c r="C11" s="414" t="s">
        <v>332</v>
      </c>
      <c r="D11" s="414"/>
      <c r="E11" s="414"/>
      <c r="F11" s="414"/>
      <c r="G11" s="61" t="s">
        <v>4</v>
      </c>
      <c r="H11" s="62">
        <v>16673706</v>
      </c>
      <c r="J11" s="59"/>
      <c r="K11" s="59"/>
      <c r="L11" s="59"/>
      <c r="M11" s="59"/>
    </row>
    <row r="12" spans="1:14" s="50" customFormat="1" x14ac:dyDescent="0.2">
      <c r="A12" s="60"/>
      <c r="B12" s="60"/>
      <c r="C12" s="49"/>
      <c r="D12" s="58"/>
      <c r="G12" s="55"/>
      <c r="H12" s="54"/>
      <c r="J12" s="59"/>
      <c r="K12" s="59"/>
      <c r="L12" s="59"/>
      <c r="M12" s="59"/>
    </row>
    <row r="13" spans="1:14" s="50" customFormat="1" ht="42" hidden="1" customHeight="1" x14ac:dyDescent="0.2">
      <c r="A13" s="60" t="s">
        <v>155</v>
      </c>
      <c r="B13" s="60"/>
      <c r="C13" s="412" t="s">
        <v>156</v>
      </c>
      <c r="D13" s="412"/>
      <c r="E13" s="412"/>
      <c r="F13" s="412"/>
      <c r="G13" s="49"/>
      <c r="H13" s="57"/>
      <c r="J13" s="59"/>
      <c r="K13" s="59"/>
      <c r="L13" s="63"/>
      <c r="M13" s="59"/>
    </row>
    <row r="14" spans="1:14" ht="33" customHeight="1" x14ac:dyDescent="0.2">
      <c r="A14" s="60" t="s">
        <v>157</v>
      </c>
      <c r="B14" s="60"/>
      <c r="C14" s="415" t="s">
        <v>334</v>
      </c>
      <c r="D14" s="415"/>
      <c r="E14" s="415"/>
      <c r="F14" s="415"/>
      <c r="G14" s="64"/>
      <c r="H14" s="57"/>
      <c r="I14" s="65"/>
    </row>
    <row r="15" spans="1:14" ht="78" customHeight="1" x14ac:dyDescent="0.2">
      <c r="D15" s="49" t="s">
        <v>158</v>
      </c>
      <c r="E15" s="66"/>
      <c r="F15" s="66"/>
      <c r="G15" s="67" t="s">
        <v>159</v>
      </c>
      <c r="H15" s="67"/>
      <c r="I15" s="50"/>
      <c r="J15" s="50"/>
      <c r="K15" s="50"/>
      <c r="L15" s="50"/>
      <c r="M15" s="50"/>
      <c r="N15" s="50"/>
    </row>
    <row r="16" spans="1:14" s="50" customFormat="1" ht="15.6" customHeight="1" thickBot="1" x14ac:dyDescent="0.25">
      <c r="D16" s="66"/>
      <c r="E16" s="66"/>
      <c r="F16" s="68" t="s">
        <v>160</v>
      </c>
      <c r="G16" s="55" t="s">
        <v>161</v>
      </c>
      <c r="H16" s="57"/>
    </row>
    <row r="17" spans="1:16" s="50" customFormat="1" ht="15" customHeight="1" thickBot="1" x14ac:dyDescent="0.25">
      <c r="D17" s="64"/>
      <c r="E17" s="64"/>
      <c r="F17" s="55" t="s">
        <v>162</v>
      </c>
      <c r="G17" s="67" t="s">
        <v>16</v>
      </c>
      <c r="H17" s="69" t="s">
        <v>46</v>
      </c>
    </row>
    <row r="18" spans="1:16" s="50" customFormat="1" ht="15" customHeight="1" thickBot="1" x14ac:dyDescent="0.25">
      <c r="C18" s="70"/>
      <c r="D18" s="71"/>
      <c r="G18" s="67" t="s">
        <v>17</v>
      </c>
      <c r="H18" s="72">
        <v>45463</v>
      </c>
    </row>
    <row r="19" spans="1:16" s="50" customFormat="1" ht="15" customHeight="1" x14ac:dyDescent="0.2">
      <c r="C19" s="70"/>
      <c r="D19" s="73"/>
      <c r="F19" s="68"/>
      <c r="G19" s="55" t="s">
        <v>18</v>
      </c>
      <c r="H19" s="57"/>
    </row>
    <row r="20" spans="1:16" s="50" customFormat="1" ht="15" customHeight="1" x14ac:dyDescent="0.2">
      <c r="C20" s="70"/>
      <c r="D20" s="74"/>
      <c r="F20" s="51"/>
      <c r="G20" s="49" t="s">
        <v>158</v>
      </c>
      <c r="H20" s="49"/>
    </row>
    <row r="21" spans="1:16" s="50" customFormat="1" ht="5.45" customHeight="1" thickBot="1" x14ac:dyDescent="0.25">
      <c r="C21" s="75"/>
      <c r="D21" s="76"/>
      <c r="F21" s="51"/>
      <c r="G21" s="49"/>
      <c r="H21" s="49"/>
      <c r="J21" s="59"/>
      <c r="K21" s="59"/>
      <c r="L21" s="59"/>
      <c r="M21" s="59"/>
    </row>
    <row r="22" spans="1:16" s="50" customFormat="1" ht="12.2" customHeight="1" thickBot="1" x14ac:dyDescent="0.25">
      <c r="D22" s="77"/>
      <c r="E22" s="78" t="s">
        <v>163</v>
      </c>
      <c r="F22" s="79" t="s">
        <v>164</v>
      </c>
      <c r="G22" s="419" t="s">
        <v>21</v>
      </c>
      <c r="H22" s="420"/>
      <c r="J22" s="59"/>
      <c r="K22" s="59"/>
      <c r="L22" s="59"/>
      <c r="M22" s="59"/>
    </row>
    <row r="23" spans="1:16" s="50" customFormat="1" ht="12.2" customHeight="1" thickBot="1" x14ac:dyDescent="0.25">
      <c r="D23" s="80"/>
      <c r="E23" s="81"/>
      <c r="F23" s="82"/>
      <c r="G23" s="83" t="s">
        <v>22</v>
      </c>
      <c r="H23" s="83" t="s">
        <v>23</v>
      </c>
      <c r="J23" s="59"/>
      <c r="K23" s="59"/>
      <c r="L23" s="59"/>
      <c r="M23" s="59"/>
    </row>
    <row r="24" spans="1:16" s="50" customFormat="1" ht="18" customHeight="1" thickBot="1" x14ac:dyDescent="0.25">
      <c r="D24" s="49"/>
      <c r="E24" s="84">
        <v>1</v>
      </c>
      <c r="F24" s="281">
        <v>45505</v>
      </c>
      <c r="G24" s="86">
        <v>45463</v>
      </c>
      <c r="H24" s="85">
        <f>F24</f>
        <v>45505</v>
      </c>
      <c r="I24" s="87"/>
      <c r="J24" s="59"/>
      <c r="K24" s="59"/>
      <c r="L24" s="59"/>
      <c r="M24" s="59"/>
    </row>
    <row r="25" spans="1:16" s="88" customFormat="1" ht="11.25" x14ac:dyDescent="0.2">
      <c r="J25" s="89"/>
      <c r="K25" s="89"/>
      <c r="L25" s="89"/>
      <c r="M25" s="89"/>
    </row>
    <row r="26" spans="1:16" x14ac:dyDescent="0.2">
      <c r="E26" s="53" t="s">
        <v>165</v>
      </c>
    </row>
    <row r="27" spans="1:16" x14ac:dyDescent="0.2">
      <c r="D27" s="90"/>
      <c r="E27" s="53" t="s">
        <v>166</v>
      </c>
      <c r="F27" s="90"/>
      <c r="G27" s="90"/>
    </row>
    <row r="28" spans="1:16" ht="20.25" customHeight="1" x14ac:dyDescent="0.2">
      <c r="A28" s="209" t="s">
        <v>32</v>
      </c>
      <c r="B28" s="421" t="s">
        <v>167</v>
      </c>
      <c r="C28" s="422"/>
      <c r="D28" s="423"/>
      <c r="E28" s="91" t="s">
        <v>168</v>
      </c>
      <c r="F28" s="92" t="s">
        <v>169</v>
      </c>
      <c r="G28" s="93"/>
      <c r="H28" s="94"/>
      <c r="J28" s="438" t="s">
        <v>322</v>
      </c>
      <c r="K28" s="438"/>
      <c r="L28" s="438"/>
      <c r="M28" s="438"/>
      <c r="N28" s="438"/>
      <c r="O28" s="180"/>
      <c r="P28" s="180"/>
    </row>
    <row r="29" spans="1:16" ht="24.75" customHeight="1" x14ac:dyDescent="0.2">
      <c r="A29" s="210" t="s">
        <v>170</v>
      </c>
      <c r="B29" s="424" t="s">
        <v>171</v>
      </c>
      <c r="C29" s="425"/>
      <c r="D29" s="426"/>
      <c r="E29" s="96"/>
      <c r="F29" s="97" t="s">
        <v>172</v>
      </c>
      <c r="G29" s="98"/>
      <c r="H29" s="97" t="s">
        <v>173</v>
      </c>
      <c r="J29" s="439" t="s">
        <v>221</v>
      </c>
      <c r="K29" s="439"/>
      <c r="L29" s="208">
        <v>9032089.6199999992</v>
      </c>
      <c r="M29" s="178"/>
      <c r="N29" s="179"/>
      <c r="O29" s="184"/>
      <c r="P29" s="184"/>
    </row>
    <row r="30" spans="1:16" ht="17.25" customHeight="1" x14ac:dyDescent="0.25">
      <c r="A30" s="210" t="s">
        <v>174</v>
      </c>
      <c r="B30" s="424"/>
      <c r="C30" s="425"/>
      <c r="D30" s="426"/>
      <c r="E30" s="96"/>
      <c r="F30" s="97" t="s">
        <v>175</v>
      </c>
      <c r="G30" s="95" t="s">
        <v>176</v>
      </c>
      <c r="H30" s="97" t="s">
        <v>177</v>
      </c>
      <c r="J30" s="181"/>
      <c r="K30" s="183" t="s">
        <v>222</v>
      </c>
      <c r="L30" s="183" t="s">
        <v>223</v>
      </c>
      <c r="M30" s="207" t="s">
        <v>229</v>
      </c>
      <c r="N30" s="207" t="s">
        <v>230</v>
      </c>
      <c r="O30" s="180" t="s">
        <v>321</v>
      </c>
      <c r="P30" s="180"/>
    </row>
    <row r="31" spans="1:16" x14ac:dyDescent="0.2">
      <c r="A31" s="99"/>
      <c r="B31" s="427"/>
      <c r="C31" s="428"/>
      <c r="D31" s="429"/>
      <c r="E31" s="100"/>
      <c r="F31" s="101" t="s">
        <v>178</v>
      </c>
      <c r="G31" s="102"/>
      <c r="H31" s="101" t="s">
        <v>179</v>
      </c>
      <c r="J31" s="284" t="s">
        <v>224</v>
      </c>
      <c r="K31" s="282">
        <f>р1!F11</f>
        <v>5386543.7300000004</v>
      </c>
      <c r="L31" s="282">
        <f>р1!H11</f>
        <v>6463852.4760000007</v>
      </c>
      <c r="M31" s="187">
        <v>1</v>
      </c>
      <c r="N31" s="186">
        <v>1</v>
      </c>
      <c r="O31" s="184">
        <f>'кс-2 №1_ЛСР 02'!O680</f>
        <v>6463852.4800000004</v>
      </c>
      <c r="P31" s="184">
        <f>L31-O31</f>
        <v>-3.9999997243285179E-3</v>
      </c>
    </row>
    <row r="32" spans="1:16" ht="13.5" thickBot="1" x14ac:dyDescent="0.25">
      <c r="A32" s="103">
        <v>1</v>
      </c>
      <c r="B32" s="443">
        <v>2</v>
      </c>
      <c r="C32" s="444"/>
      <c r="D32" s="445"/>
      <c r="E32" s="103">
        <v>3</v>
      </c>
      <c r="F32" s="103">
        <v>4</v>
      </c>
      <c r="G32" s="103">
        <v>5</v>
      </c>
      <c r="H32" s="103">
        <v>6</v>
      </c>
      <c r="J32" s="284"/>
      <c r="K32" s="283"/>
      <c r="L32" s="282"/>
      <c r="M32" s="187"/>
      <c r="N32" s="186"/>
      <c r="O32" s="184"/>
      <c r="P32" s="180"/>
    </row>
    <row r="33" spans="1:17" ht="27" customHeight="1" thickBot="1" x14ac:dyDescent="0.25">
      <c r="A33" s="104"/>
      <c r="B33" s="446" t="s">
        <v>180</v>
      </c>
      <c r="C33" s="447"/>
      <c r="D33" s="448"/>
      <c r="E33" s="105" t="s">
        <v>181</v>
      </c>
      <c r="F33" s="106">
        <f>F34</f>
        <v>5386543.7300000004</v>
      </c>
      <c r="G33" s="106">
        <f>G34</f>
        <v>5386543.7300000004</v>
      </c>
      <c r="H33" s="106">
        <f>H34</f>
        <v>5386543.7300000004</v>
      </c>
      <c r="I33" s="52"/>
      <c r="J33" s="284"/>
      <c r="K33" s="285"/>
      <c r="L33" s="285"/>
      <c r="M33" s="187"/>
      <c r="N33" s="186"/>
      <c r="O33" s="184"/>
      <c r="P33" s="184"/>
      <c r="Q33" s="287"/>
    </row>
    <row r="34" spans="1:17" ht="18.75" customHeight="1" x14ac:dyDescent="0.2">
      <c r="A34" s="107" t="s">
        <v>46</v>
      </c>
      <c r="B34" s="416" t="s">
        <v>182</v>
      </c>
      <c r="C34" s="417"/>
      <c r="D34" s="418"/>
      <c r="E34" s="99"/>
      <c r="F34" s="108">
        <f>G34</f>
        <v>5386543.7300000004</v>
      </c>
      <c r="G34" s="109">
        <f>K31+K32+K33</f>
        <v>5386543.7300000004</v>
      </c>
      <c r="H34" s="205">
        <f>K31</f>
        <v>5386543.7300000004</v>
      </c>
      <c r="I34" s="52"/>
      <c r="J34" s="280"/>
      <c r="K34" s="185"/>
      <c r="L34" s="185"/>
      <c r="M34" s="190"/>
      <c r="N34" s="189"/>
      <c r="O34" s="180"/>
      <c r="P34" s="180"/>
    </row>
    <row r="35" spans="1:17" hidden="1" x14ac:dyDescent="0.2">
      <c r="A35" s="107" t="s">
        <v>25</v>
      </c>
      <c r="B35" s="416" t="s">
        <v>182</v>
      </c>
      <c r="C35" s="417"/>
      <c r="D35" s="418"/>
      <c r="E35" s="99"/>
      <c r="F35" s="108">
        <f t="shared" ref="F35:G39" si="0">G35</f>
        <v>0</v>
      </c>
      <c r="G35" s="109">
        <f t="shared" si="0"/>
        <v>0</v>
      </c>
      <c r="H35" s="110">
        <f>SUM(I35:Q35)</f>
        <v>0</v>
      </c>
      <c r="I35" s="52"/>
      <c r="J35" s="280" t="s">
        <v>225</v>
      </c>
      <c r="K35" s="185"/>
      <c r="L35" s="185"/>
      <c r="M35" s="190"/>
      <c r="N35" s="186"/>
      <c r="O35" s="180"/>
      <c r="P35" s="180"/>
    </row>
    <row r="36" spans="1:17" hidden="1" x14ac:dyDescent="0.2">
      <c r="A36" s="107" t="s">
        <v>54</v>
      </c>
      <c r="B36" s="416" t="s">
        <v>183</v>
      </c>
      <c r="C36" s="417"/>
      <c r="D36" s="418"/>
      <c r="E36" s="99"/>
      <c r="F36" s="108">
        <f t="shared" si="0"/>
        <v>0</v>
      </c>
      <c r="G36" s="109">
        <f t="shared" si="0"/>
        <v>0</v>
      </c>
      <c r="H36" s="110">
        <f>SUM(I36:Q36)</f>
        <v>0</v>
      </c>
      <c r="I36" s="52"/>
      <c r="J36" s="280" t="s">
        <v>226</v>
      </c>
      <c r="K36" s="185"/>
      <c r="L36" s="185"/>
      <c r="M36" s="190"/>
      <c r="N36" s="186"/>
      <c r="O36" s="437"/>
      <c r="P36" s="437"/>
    </row>
    <row r="37" spans="1:17" hidden="1" x14ac:dyDescent="0.2">
      <c r="A37" s="107" t="s">
        <v>56</v>
      </c>
      <c r="B37" s="416" t="s">
        <v>184</v>
      </c>
      <c r="C37" s="417"/>
      <c r="D37" s="418"/>
      <c r="E37" s="99"/>
      <c r="F37" s="108"/>
      <c r="G37" s="109"/>
      <c r="H37" s="110"/>
      <c r="I37" s="52"/>
      <c r="J37" s="280" t="s">
        <v>227</v>
      </c>
      <c r="K37" s="185"/>
      <c r="L37" s="185"/>
      <c r="M37" s="190"/>
      <c r="N37" s="187"/>
      <c r="O37" s="184"/>
      <c r="P37" s="184"/>
    </row>
    <row r="38" spans="1:17" hidden="1" x14ac:dyDescent="0.2">
      <c r="A38" s="107" t="s">
        <v>56</v>
      </c>
      <c r="B38" s="416" t="s">
        <v>185</v>
      </c>
      <c r="C38" s="417"/>
      <c r="D38" s="418"/>
      <c r="E38" s="99"/>
      <c r="F38" s="108"/>
      <c r="G38" s="109"/>
      <c r="H38" s="110"/>
      <c r="I38" s="52"/>
      <c r="J38" s="280" t="s">
        <v>228</v>
      </c>
      <c r="K38" s="185"/>
      <c r="L38" s="185"/>
      <c r="M38" s="190"/>
      <c r="N38" s="187"/>
      <c r="O38" s="180"/>
      <c r="P38" s="180"/>
    </row>
    <row r="39" spans="1:17" hidden="1" x14ac:dyDescent="0.2">
      <c r="A39" s="107" t="s">
        <v>71</v>
      </c>
      <c r="B39" s="416" t="s">
        <v>186</v>
      </c>
      <c r="C39" s="417"/>
      <c r="D39" s="418"/>
      <c r="E39" s="99"/>
      <c r="F39" s="108">
        <f t="shared" si="0"/>
        <v>0</v>
      </c>
      <c r="G39" s="109">
        <f t="shared" si="0"/>
        <v>0</v>
      </c>
      <c r="H39" s="110">
        <f>SUM(I39:Q39)</f>
        <v>0</v>
      </c>
      <c r="I39" s="52"/>
      <c r="J39" s="280" t="s">
        <v>224</v>
      </c>
      <c r="K39" s="185"/>
      <c r="L39" s="185"/>
      <c r="M39" s="190"/>
      <c r="N39" s="186"/>
      <c r="O39" s="180"/>
      <c r="P39" s="180"/>
    </row>
    <row r="40" spans="1:17" ht="14.25" customHeight="1" x14ac:dyDescent="0.2">
      <c r="A40" s="113"/>
      <c r="E40" s="441" t="s">
        <v>187</v>
      </c>
      <c r="F40" s="441"/>
      <c r="G40" s="441"/>
      <c r="H40" s="114">
        <f>H33</f>
        <v>5386543.7300000004</v>
      </c>
      <c r="I40" s="52"/>
      <c r="J40" s="280"/>
      <c r="K40" s="185"/>
      <c r="L40" s="185"/>
      <c r="M40" s="190"/>
      <c r="N40" s="188"/>
      <c r="O40" s="180"/>
      <c r="P40" s="180"/>
    </row>
    <row r="41" spans="1:17" ht="14.25" customHeight="1" x14ac:dyDescent="0.2">
      <c r="A41" s="113"/>
      <c r="E41" s="441" t="s">
        <v>188</v>
      </c>
      <c r="F41" s="441"/>
      <c r="G41" s="441"/>
      <c r="H41" s="114">
        <f>ROUND(H40*0.2,2)</f>
        <v>1077308.75</v>
      </c>
      <c r="I41" s="52"/>
      <c r="J41" s="280"/>
      <c r="K41" s="185"/>
      <c r="L41" s="185"/>
      <c r="M41" s="190"/>
      <c r="N41" s="188"/>
      <c r="O41" s="184"/>
      <c r="P41" s="180"/>
    </row>
    <row r="42" spans="1:17" ht="14.25" customHeight="1" x14ac:dyDescent="0.2">
      <c r="A42" s="113"/>
      <c r="E42" s="441" t="s">
        <v>189</v>
      </c>
      <c r="F42" s="441"/>
      <c r="G42" s="441"/>
      <c r="H42" s="114">
        <f>H40+H41</f>
        <v>6463852.4800000004</v>
      </c>
      <c r="I42" s="52"/>
      <c r="J42" s="280"/>
      <c r="K42" s="185"/>
      <c r="L42" s="185"/>
      <c r="M42" s="190"/>
      <c r="N42" s="186"/>
      <c r="O42" s="180"/>
      <c r="P42" s="180"/>
    </row>
    <row r="43" spans="1:17" ht="12.75" hidden="1" customHeight="1" x14ac:dyDescent="0.2">
      <c r="A43" s="116"/>
      <c r="B43" s="117"/>
      <c r="C43" s="117"/>
      <c r="D43" s="118"/>
      <c r="E43" s="99"/>
      <c r="F43" s="119"/>
      <c r="G43" s="120"/>
      <c r="H43" s="121"/>
      <c r="I43" s="52"/>
      <c r="J43" s="280"/>
      <c r="K43" s="185"/>
      <c r="L43" s="185"/>
      <c r="M43" s="190"/>
      <c r="N43" s="186"/>
      <c r="O43" s="180"/>
      <c r="P43" s="180"/>
    </row>
    <row r="44" spans="1:17" ht="12.75" hidden="1" customHeight="1" x14ac:dyDescent="0.2">
      <c r="A44" s="116" t="s">
        <v>190</v>
      </c>
      <c r="B44" s="122"/>
      <c r="C44" s="122"/>
      <c r="D44" s="123" t="s">
        <v>191</v>
      </c>
      <c r="E44" s="99"/>
      <c r="F44" s="110" t="e">
        <v>#REF!</v>
      </c>
      <c r="G44" s="109" t="e">
        <v>#REF!</v>
      </c>
      <c r="H44" s="124">
        <v>68388.36</v>
      </c>
      <c r="I44" s="52"/>
      <c r="J44" s="280"/>
      <c r="K44" s="185"/>
      <c r="L44" s="185"/>
      <c r="M44" s="190"/>
      <c r="N44" s="186"/>
      <c r="O44" s="180"/>
      <c r="P44" s="180"/>
    </row>
    <row r="45" spans="1:17" ht="12.75" hidden="1" customHeight="1" x14ac:dyDescent="0.2">
      <c r="A45" s="56"/>
      <c r="B45" s="125"/>
      <c r="C45" s="125"/>
      <c r="D45" s="126" t="s">
        <v>192</v>
      </c>
      <c r="E45" s="57"/>
      <c r="F45" s="127"/>
      <c r="G45" s="109" t="e">
        <v>#REF!</v>
      </c>
      <c r="H45" s="128">
        <v>437891.54</v>
      </c>
      <c r="I45" s="52"/>
      <c r="J45" s="280"/>
      <c r="K45" s="185"/>
      <c r="L45" s="185"/>
      <c r="M45" s="190"/>
      <c r="N45" s="186"/>
      <c r="O45" s="180"/>
      <c r="P45" s="180"/>
    </row>
    <row r="46" spans="1:17" ht="12.75" hidden="1" customHeight="1" x14ac:dyDescent="0.2">
      <c r="A46" s="56"/>
      <c r="B46" s="125"/>
      <c r="C46" s="125"/>
      <c r="D46" s="126" t="s">
        <v>193</v>
      </c>
      <c r="E46" s="57"/>
      <c r="F46" s="127"/>
      <c r="G46" s="109">
        <v>0</v>
      </c>
      <c r="H46" s="128">
        <v>0</v>
      </c>
      <c r="I46" s="52"/>
      <c r="J46" s="280"/>
      <c r="K46" s="185"/>
      <c r="L46" s="185"/>
      <c r="M46" s="190"/>
      <c r="N46" s="186"/>
      <c r="O46" s="180"/>
      <c r="P46" s="180"/>
    </row>
    <row r="47" spans="1:17" ht="12.75" hidden="1" customHeight="1" x14ac:dyDescent="0.2">
      <c r="A47" s="56"/>
      <c r="B47" s="125"/>
      <c r="C47" s="125"/>
      <c r="D47" s="126" t="s">
        <v>191</v>
      </c>
      <c r="E47" s="57"/>
      <c r="F47" s="127"/>
      <c r="G47" s="109">
        <v>0</v>
      </c>
      <c r="H47" s="128">
        <v>0</v>
      </c>
      <c r="I47" s="52"/>
      <c r="J47" s="280"/>
      <c r="K47" s="185"/>
      <c r="L47" s="185"/>
      <c r="M47" s="190"/>
      <c r="N47" s="186"/>
      <c r="O47" s="180"/>
      <c r="P47" s="180"/>
    </row>
    <row r="48" spans="1:17" ht="12.75" hidden="1" customHeight="1" x14ac:dyDescent="0.2">
      <c r="A48" s="56"/>
      <c r="B48" s="125"/>
      <c r="C48" s="125"/>
      <c r="D48" s="126" t="s">
        <v>194</v>
      </c>
      <c r="E48" s="57"/>
      <c r="F48" s="127"/>
      <c r="G48" s="109">
        <v>0</v>
      </c>
      <c r="H48" s="124">
        <v>0</v>
      </c>
      <c r="I48" s="52"/>
      <c r="J48" s="280"/>
      <c r="K48" s="185"/>
      <c r="L48" s="185"/>
      <c r="M48" s="190"/>
      <c r="N48" s="186"/>
      <c r="O48" s="180"/>
      <c r="P48" s="180"/>
    </row>
    <row r="49" spans="1:16" ht="12.75" hidden="1" customHeight="1" x14ac:dyDescent="0.2">
      <c r="A49" s="107" t="s">
        <v>195</v>
      </c>
      <c r="B49" s="129"/>
      <c r="C49" s="129"/>
      <c r="D49" s="118" t="s">
        <v>191</v>
      </c>
      <c r="E49" s="99"/>
      <c r="F49" s="130">
        <v>0</v>
      </c>
      <c r="G49" s="131">
        <v>0</v>
      </c>
      <c r="H49" s="121">
        <v>0</v>
      </c>
      <c r="I49" s="52"/>
      <c r="J49" s="280"/>
      <c r="K49" s="185"/>
      <c r="L49" s="185"/>
      <c r="M49" s="190"/>
      <c r="N49" s="186"/>
      <c r="O49" s="180"/>
      <c r="P49" s="180"/>
    </row>
    <row r="50" spans="1:16" ht="13.5" hidden="1" customHeight="1" thickBot="1" x14ac:dyDescent="0.25">
      <c r="A50" s="107"/>
      <c r="B50" s="129"/>
      <c r="C50" s="129"/>
      <c r="D50" s="118"/>
      <c r="E50" s="99"/>
      <c r="F50" s="132"/>
      <c r="G50" s="109"/>
      <c r="H50" s="124"/>
      <c r="I50" s="52"/>
      <c r="J50" s="280"/>
      <c r="K50" s="185"/>
      <c r="L50" s="185"/>
      <c r="M50" s="190"/>
      <c r="N50" s="186"/>
      <c r="O50" s="180"/>
      <c r="P50" s="180"/>
    </row>
    <row r="51" spans="1:16" ht="12.75" hidden="1" customHeight="1" x14ac:dyDescent="0.2">
      <c r="A51" s="107" t="s">
        <v>196</v>
      </c>
      <c r="B51" s="129"/>
      <c r="C51" s="129"/>
      <c r="D51" s="118" t="s">
        <v>197</v>
      </c>
      <c r="E51" s="99"/>
      <c r="F51" s="132">
        <v>0</v>
      </c>
      <c r="G51" s="109">
        <v>0</v>
      </c>
      <c r="H51" s="124">
        <v>0</v>
      </c>
      <c r="I51" s="52"/>
      <c r="J51" s="280"/>
      <c r="K51" s="185"/>
      <c r="L51" s="185"/>
      <c r="M51" s="190"/>
      <c r="N51" s="186"/>
      <c r="O51" s="180"/>
      <c r="P51" s="180"/>
    </row>
    <row r="52" spans="1:16" ht="15.75" hidden="1" customHeight="1" x14ac:dyDescent="0.2">
      <c r="A52" s="107"/>
      <c r="B52" s="129"/>
      <c r="C52" s="129"/>
      <c r="D52" s="118" t="s">
        <v>198</v>
      </c>
      <c r="E52" s="99"/>
      <c r="F52" s="132">
        <v>0</v>
      </c>
      <c r="G52" s="120">
        <v>0</v>
      </c>
      <c r="H52" s="133">
        <v>0</v>
      </c>
      <c r="I52" s="52"/>
      <c r="J52" s="280"/>
      <c r="K52" s="185"/>
      <c r="L52" s="185"/>
      <c r="M52" s="190"/>
      <c r="N52" s="186"/>
      <c r="O52" s="180"/>
      <c r="P52" s="180"/>
    </row>
    <row r="53" spans="1:16" ht="15.75" hidden="1" customHeight="1" x14ac:dyDescent="0.2">
      <c r="A53" s="107"/>
      <c r="B53" s="129"/>
      <c r="C53" s="129"/>
      <c r="D53" s="118"/>
      <c r="E53" s="99"/>
      <c r="F53" s="134"/>
      <c r="G53" s="135"/>
      <c r="H53" s="136"/>
      <c r="I53" s="52"/>
      <c r="J53" s="280"/>
      <c r="K53" s="185"/>
      <c r="L53" s="185"/>
      <c r="M53" s="190"/>
      <c r="N53" s="186"/>
      <c r="O53" s="180"/>
      <c r="P53" s="180"/>
    </row>
    <row r="54" spans="1:16" ht="15.75" hidden="1" customHeight="1" x14ac:dyDescent="0.2">
      <c r="A54" s="56" t="s">
        <v>199</v>
      </c>
      <c r="B54" s="137"/>
      <c r="C54" s="137"/>
      <c r="D54" s="138" t="s">
        <v>191</v>
      </c>
      <c r="E54" s="57"/>
      <c r="F54" s="132">
        <v>0</v>
      </c>
      <c r="G54" s="109">
        <v>0</v>
      </c>
      <c r="H54" s="124">
        <v>0</v>
      </c>
      <c r="I54" s="52"/>
      <c r="J54" s="280"/>
      <c r="K54" s="185"/>
      <c r="L54" s="185"/>
      <c r="M54" s="190"/>
      <c r="N54" s="186"/>
      <c r="O54" s="180"/>
      <c r="P54" s="180"/>
    </row>
    <row r="55" spans="1:16" ht="12.75" hidden="1" customHeight="1" x14ac:dyDescent="0.2">
      <c r="A55" s="56"/>
      <c r="B55" s="137"/>
      <c r="C55" s="137"/>
      <c r="D55" s="138"/>
      <c r="E55" s="57"/>
      <c r="F55" s="132"/>
      <c r="G55" s="109"/>
      <c r="H55" s="124"/>
      <c r="I55" s="52"/>
      <c r="J55" s="280"/>
      <c r="K55" s="185"/>
      <c r="L55" s="185"/>
      <c r="M55" s="190"/>
      <c r="N55" s="191"/>
    </row>
    <row r="56" spans="1:16" ht="12.75" hidden="1" customHeight="1" x14ac:dyDescent="0.2">
      <c r="A56" s="56" t="s">
        <v>196</v>
      </c>
      <c r="B56" s="137"/>
      <c r="C56" s="137"/>
      <c r="D56" s="138" t="s">
        <v>200</v>
      </c>
      <c r="E56" s="57"/>
      <c r="F56" s="132">
        <v>401728.83</v>
      </c>
      <c r="G56" s="109">
        <v>401728.83</v>
      </c>
      <c r="H56" s="124">
        <v>401728.83</v>
      </c>
      <c r="I56" s="52"/>
      <c r="J56" s="280"/>
      <c r="K56" s="185"/>
      <c r="L56" s="185"/>
      <c r="M56" s="190"/>
      <c r="N56" s="191"/>
    </row>
    <row r="57" spans="1:16" ht="12.75" hidden="1" customHeight="1" x14ac:dyDescent="0.2">
      <c r="A57" s="56"/>
      <c r="B57" s="137"/>
      <c r="C57" s="137"/>
      <c r="D57" s="138"/>
      <c r="E57" s="57"/>
      <c r="F57" s="134"/>
      <c r="G57" s="139"/>
      <c r="H57" s="140"/>
      <c r="I57" s="52"/>
      <c r="J57" s="280"/>
      <c r="K57" s="185"/>
      <c r="L57" s="185"/>
      <c r="M57" s="190"/>
      <c r="N57" s="191"/>
    </row>
    <row r="58" spans="1:16" ht="12.75" hidden="1" customHeight="1" x14ac:dyDescent="0.2">
      <c r="A58" s="56" t="s">
        <v>199</v>
      </c>
      <c r="B58" s="137"/>
      <c r="C58" s="137"/>
      <c r="D58" s="138" t="s">
        <v>191</v>
      </c>
      <c r="E58" s="57"/>
      <c r="F58" s="132">
        <v>72311.19</v>
      </c>
      <c r="G58" s="109">
        <v>72311.19</v>
      </c>
      <c r="H58" s="124">
        <v>72311.19</v>
      </c>
      <c r="I58" s="52"/>
      <c r="J58" s="280"/>
      <c r="K58" s="185"/>
      <c r="L58" s="185"/>
      <c r="M58" s="190"/>
      <c r="N58" s="191"/>
    </row>
    <row r="59" spans="1:16" ht="12.75" hidden="1" customHeight="1" x14ac:dyDescent="0.2">
      <c r="A59" s="56"/>
      <c r="B59" s="137"/>
      <c r="C59" s="137"/>
      <c r="D59" s="138"/>
      <c r="E59" s="57"/>
      <c r="F59" s="134"/>
      <c r="G59" s="139"/>
      <c r="H59" s="140"/>
      <c r="I59" s="52"/>
      <c r="J59" s="280"/>
      <c r="K59" s="185"/>
      <c r="L59" s="185"/>
      <c r="M59" s="190"/>
      <c r="N59" s="191"/>
    </row>
    <row r="60" spans="1:16" ht="12.75" hidden="1" customHeight="1" x14ac:dyDescent="0.2">
      <c r="A60" s="56"/>
      <c r="B60" s="137"/>
      <c r="C60" s="137"/>
      <c r="D60" s="138"/>
      <c r="E60" s="57"/>
      <c r="F60" s="94"/>
      <c r="G60" s="141"/>
      <c r="H60" s="124"/>
      <c r="I60" s="52"/>
      <c r="J60" s="280"/>
      <c r="K60" s="185"/>
      <c r="L60" s="185"/>
      <c r="M60" s="190"/>
      <c r="N60" s="191"/>
    </row>
    <row r="61" spans="1:16" ht="12.75" hidden="1" customHeight="1" x14ac:dyDescent="0.2">
      <c r="A61" s="142"/>
      <c r="B61" s="143"/>
      <c r="C61" s="143"/>
      <c r="D61" s="144"/>
      <c r="E61" s="98"/>
      <c r="F61" s="145"/>
      <c r="G61" s="145"/>
      <c r="H61" s="146"/>
      <c r="I61" s="52"/>
      <c r="J61" s="280"/>
      <c r="K61" s="185"/>
      <c r="L61" s="185"/>
      <c r="M61" s="190"/>
      <c r="N61" s="191"/>
    </row>
    <row r="62" spans="1:16" ht="12.75" hidden="1" customHeight="1" x14ac:dyDescent="0.2">
      <c r="A62" s="56"/>
      <c r="B62" s="137"/>
      <c r="C62" s="137"/>
      <c r="D62" s="138" t="s">
        <v>201</v>
      </c>
      <c r="E62" s="57"/>
      <c r="F62" s="147"/>
      <c r="G62" s="148">
        <v>0</v>
      </c>
      <c r="H62" s="149">
        <v>0</v>
      </c>
      <c r="I62" s="52"/>
      <c r="J62" s="280"/>
      <c r="K62" s="185"/>
      <c r="L62" s="185"/>
      <c r="M62" s="190"/>
      <c r="N62" s="191"/>
    </row>
    <row r="63" spans="1:16" ht="12.75" hidden="1" customHeight="1" x14ac:dyDescent="0.2">
      <c r="A63" s="56"/>
      <c r="B63" s="137"/>
      <c r="C63" s="137"/>
      <c r="D63" s="138" t="s">
        <v>191</v>
      </c>
      <c r="E63" s="57"/>
      <c r="F63" s="150"/>
      <c r="G63" s="151">
        <v>0</v>
      </c>
      <c r="H63" s="152">
        <v>0</v>
      </c>
      <c r="I63" s="52"/>
      <c r="J63" s="280"/>
      <c r="K63" s="185"/>
      <c r="L63" s="185"/>
      <c r="M63" s="190"/>
      <c r="N63" s="191"/>
    </row>
    <row r="64" spans="1:16" ht="12.75" hidden="1" customHeight="1" x14ac:dyDescent="0.2">
      <c r="A64" s="56"/>
      <c r="B64" s="137"/>
      <c r="C64" s="137"/>
      <c r="D64" s="138" t="s">
        <v>202</v>
      </c>
      <c r="E64" s="57"/>
      <c r="F64" s="150"/>
      <c r="G64" s="151">
        <v>0</v>
      </c>
      <c r="H64" s="152">
        <v>0</v>
      </c>
      <c r="I64" s="52"/>
      <c r="J64" s="280"/>
      <c r="K64" s="185"/>
      <c r="L64" s="185"/>
      <c r="M64" s="190"/>
      <c r="N64" s="191"/>
    </row>
    <row r="65" spans="1:14" ht="12.75" hidden="1" customHeight="1" x14ac:dyDescent="0.2">
      <c r="A65" s="56"/>
      <c r="B65" s="137"/>
      <c r="C65" s="137"/>
      <c r="D65" s="138" t="s">
        <v>203</v>
      </c>
      <c r="E65" s="98"/>
      <c r="F65" s="150"/>
      <c r="G65" s="151">
        <v>0</v>
      </c>
      <c r="H65" s="152">
        <v>0</v>
      </c>
      <c r="I65" s="52"/>
      <c r="J65" s="280"/>
      <c r="K65" s="185"/>
      <c r="L65" s="185"/>
      <c r="M65" s="190"/>
      <c r="N65" s="191"/>
    </row>
    <row r="66" spans="1:14" ht="12.75" hidden="1" customHeight="1" x14ac:dyDescent="0.2">
      <c r="A66" s="56"/>
      <c r="B66" s="137"/>
      <c r="C66" s="137"/>
      <c r="D66" s="138" t="s">
        <v>191</v>
      </c>
      <c r="E66" s="57"/>
      <c r="F66" s="153"/>
      <c r="G66" s="154">
        <v>0</v>
      </c>
      <c r="H66" s="155">
        <v>0</v>
      </c>
      <c r="I66" s="52"/>
      <c r="J66" s="280"/>
      <c r="K66" s="185"/>
      <c r="L66" s="185"/>
      <c r="M66" s="190"/>
      <c r="N66" s="191"/>
    </row>
    <row r="67" spans="1:14" ht="12.75" hidden="1" customHeight="1" x14ac:dyDescent="0.2">
      <c r="A67" s="156"/>
      <c r="B67" s="142"/>
      <c r="C67" s="142"/>
      <c r="D67" s="123" t="s">
        <v>204</v>
      </c>
      <c r="E67" s="98"/>
      <c r="F67" s="157"/>
      <c r="G67" s="148">
        <v>0</v>
      </c>
      <c r="H67" s="152">
        <v>0</v>
      </c>
      <c r="I67" s="52"/>
      <c r="J67" s="280"/>
      <c r="K67" s="185"/>
      <c r="L67" s="185"/>
      <c r="M67" s="190"/>
      <c r="N67" s="191"/>
    </row>
    <row r="68" spans="1:14" ht="12.75" hidden="1" customHeight="1" x14ac:dyDescent="0.2">
      <c r="A68" s="56"/>
      <c r="B68" s="125"/>
      <c r="C68" s="125"/>
      <c r="D68" s="126" t="s">
        <v>205</v>
      </c>
      <c r="E68" s="57"/>
      <c r="F68" s="150"/>
      <c r="G68" s="151">
        <v>0</v>
      </c>
      <c r="H68" s="152">
        <v>0</v>
      </c>
      <c r="I68" s="52"/>
      <c r="J68" s="280"/>
      <c r="K68" s="185"/>
      <c r="L68" s="185"/>
      <c r="M68" s="190"/>
      <c r="N68" s="191"/>
    </row>
    <row r="69" spans="1:14" ht="12.75" hidden="1" customHeight="1" x14ac:dyDescent="0.2">
      <c r="A69" s="56"/>
      <c r="B69" s="125"/>
      <c r="C69" s="125"/>
      <c r="D69" s="126" t="s">
        <v>191</v>
      </c>
      <c r="E69" s="57"/>
      <c r="F69" s="150"/>
      <c r="G69" s="151">
        <v>0</v>
      </c>
      <c r="H69" s="152">
        <v>0</v>
      </c>
      <c r="I69" s="52"/>
      <c r="J69" s="280"/>
      <c r="K69" s="185"/>
      <c r="L69" s="185"/>
      <c r="M69" s="190"/>
      <c r="N69" s="191"/>
    </row>
    <row r="70" spans="1:14" ht="12.75" hidden="1" customHeight="1" x14ac:dyDescent="0.2">
      <c r="A70" s="56"/>
      <c r="B70" s="125"/>
      <c r="C70" s="125"/>
      <c r="D70" s="126" t="s">
        <v>206</v>
      </c>
      <c r="E70" s="57"/>
      <c r="F70" s="150"/>
      <c r="G70" s="151">
        <v>0</v>
      </c>
      <c r="H70" s="152">
        <v>0</v>
      </c>
      <c r="I70" s="52"/>
      <c r="J70" s="280"/>
      <c r="K70" s="185"/>
      <c r="L70" s="185"/>
      <c r="M70" s="190"/>
      <c r="N70" s="191"/>
    </row>
    <row r="71" spans="1:14" ht="12.75" hidden="1" customHeight="1" x14ac:dyDescent="0.2">
      <c r="A71" s="156"/>
      <c r="B71" s="143"/>
      <c r="C71" s="143"/>
      <c r="D71" s="144" t="s">
        <v>207</v>
      </c>
      <c r="E71" s="98"/>
      <c r="F71" s="157"/>
      <c r="G71" s="148">
        <v>0</v>
      </c>
      <c r="H71" s="149">
        <v>0</v>
      </c>
      <c r="I71" s="52"/>
      <c r="J71" s="280"/>
      <c r="K71" s="185"/>
      <c r="L71" s="185"/>
      <c r="M71" s="190"/>
      <c r="N71" s="191"/>
    </row>
    <row r="72" spans="1:14" ht="12.75" hidden="1" customHeight="1" x14ac:dyDescent="0.2">
      <c r="A72" s="156"/>
      <c r="B72" s="143"/>
      <c r="C72" s="143"/>
      <c r="D72" s="144" t="s">
        <v>191</v>
      </c>
      <c r="E72" s="98"/>
      <c r="F72" s="157"/>
      <c r="G72" s="148">
        <v>0</v>
      </c>
      <c r="H72" s="149">
        <v>0</v>
      </c>
      <c r="I72" s="52"/>
      <c r="J72" s="280"/>
      <c r="K72" s="185"/>
      <c r="L72" s="185"/>
      <c r="M72" s="190"/>
      <c r="N72" s="191"/>
    </row>
    <row r="73" spans="1:14" ht="12.75" hidden="1" customHeight="1" x14ac:dyDescent="0.2">
      <c r="A73" s="156"/>
      <c r="B73" s="143"/>
      <c r="C73" s="143"/>
      <c r="D73" s="144" t="s">
        <v>208</v>
      </c>
      <c r="E73" s="98"/>
      <c r="F73" s="157"/>
      <c r="G73" s="148">
        <v>0</v>
      </c>
      <c r="H73" s="149">
        <v>0</v>
      </c>
      <c r="I73" s="52"/>
      <c r="J73" s="280"/>
      <c r="K73" s="185"/>
      <c r="L73" s="185"/>
      <c r="M73" s="190"/>
      <c r="N73" s="191"/>
    </row>
    <row r="74" spans="1:14" ht="12.75" hidden="1" customHeight="1" x14ac:dyDescent="0.2">
      <c r="A74" s="158" t="s">
        <v>117</v>
      </c>
      <c r="B74" s="159"/>
      <c r="C74" s="159"/>
      <c r="D74" s="160" t="s">
        <v>209</v>
      </c>
      <c r="E74" s="161"/>
      <c r="F74" s="162"/>
      <c r="G74" s="163" t="e">
        <v>#REF!</v>
      </c>
      <c r="H74" s="164"/>
      <c r="I74" s="52"/>
      <c r="J74" s="280"/>
      <c r="K74" s="185"/>
      <c r="L74" s="185"/>
      <c r="M74" s="190"/>
      <c r="N74" s="191"/>
    </row>
    <row r="75" spans="1:14" ht="13.5" hidden="1" customHeight="1" thickBot="1" x14ac:dyDescent="0.25">
      <c r="A75" s="88"/>
      <c r="B75" s="88"/>
      <c r="C75" s="88"/>
      <c r="F75" s="88"/>
      <c r="G75" s="68" t="s">
        <v>210</v>
      </c>
      <c r="H75" s="165">
        <v>379935.31</v>
      </c>
      <c r="I75" s="52"/>
      <c r="J75" s="280"/>
      <c r="K75" s="185"/>
      <c r="L75" s="185"/>
      <c r="M75" s="190"/>
      <c r="N75" s="191"/>
    </row>
    <row r="76" spans="1:14" ht="13.5" hidden="1" customHeight="1" thickBot="1" x14ac:dyDescent="0.25">
      <c r="F76" s="88"/>
      <c r="G76" s="68" t="s">
        <v>211</v>
      </c>
      <c r="H76" s="165">
        <v>68388.36</v>
      </c>
      <c r="I76" s="52"/>
      <c r="J76" s="280"/>
      <c r="K76" s="185"/>
      <c r="L76" s="185"/>
      <c r="M76" s="190"/>
      <c r="N76" s="191"/>
    </row>
    <row r="77" spans="1:14" ht="13.5" hidden="1" customHeight="1" thickBot="1" x14ac:dyDescent="0.25">
      <c r="F77" s="442" t="s">
        <v>212</v>
      </c>
      <c r="G77" s="442"/>
      <c r="H77" s="165">
        <v>448323.67</v>
      </c>
      <c r="I77" s="52"/>
      <c r="J77" s="280"/>
      <c r="K77" s="185"/>
      <c r="L77" s="185"/>
      <c r="M77" s="190"/>
      <c r="N77" s="191"/>
    </row>
    <row r="78" spans="1:14" ht="12.75" hidden="1" customHeight="1" x14ac:dyDescent="0.2">
      <c r="F78" s="88"/>
      <c r="G78" s="88"/>
      <c r="H78" s="166"/>
      <c r="I78" s="52"/>
      <c r="J78" s="280"/>
      <c r="K78" s="185"/>
      <c r="L78" s="185"/>
      <c r="M78" s="190"/>
      <c r="N78" s="191"/>
    </row>
    <row r="79" spans="1:14" x14ac:dyDescent="0.2">
      <c r="E79" s="311" t="s">
        <v>323</v>
      </c>
      <c r="F79" s="312"/>
      <c r="G79" s="312"/>
      <c r="H79" s="313">
        <f>H42*I79</f>
        <v>4524696.7359999996</v>
      </c>
      <c r="I79" s="310">
        <v>0.7</v>
      </c>
      <c r="J79" s="280"/>
      <c r="K79" s="185"/>
      <c r="L79" s="185"/>
      <c r="M79" s="190"/>
      <c r="N79" s="191"/>
    </row>
    <row r="80" spans="1:14" ht="13.5" thickBot="1" x14ac:dyDescent="0.25">
      <c r="E80" s="49" t="s">
        <v>325</v>
      </c>
      <c r="F80" s="88"/>
      <c r="G80" s="88"/>
      <c r="H80" s="114">
        <f>H42-H79</f>
        <v>1939155.7440000009</v>
      </c>
      <c r="I80" s="52"/>
      <c r="J80" s="286"/>
      <c r="K80" s="195"/>
      <c r="L80" s="195"/>
      <c r="M80" s="196"/>
      <c r="N80" s="197"/>
    </row>
    <row r="81" spans="1:15" ht="13.5" thickTop="1" x14ac:dyDescent="0.2">
      <c r="E81" s="49" t="s">
        <v>213</v>
      </c>
      <c r="F81" s="88"/>
      <c r="G81" s="88"/>
      <c r="H81" s="114">
        <f>H80/120*20</f>
        <v>323192.62400000013</v>
      </c>
      <c r="I81" s="112"/>
      <c r="J81" s="192"/>
      <c r="K81" s="206">
        <f>SUM(K31:K80)</f>
        <v>5386543.7300000004</v>
      </c>
      <c r="L81" s="206">
        <f>SUM(L31:L80)</f>
        <v>6463852.4760000007</v>
      </c>
      <c r="M81" s="193"/>
      <c r="N81" s="194"/>
      <c r="O81" s="184">
        <f>F33-K81</f>
        <v>0</v>
      </c>
    </row>
    <row r="82" spans="1:15" x14ac:dyDescent="0.2">
      <c r="F82" s="88"/>
      <c r="G82" s="88"/>
      <c r="H82" s="166"/>
      <c r="I82" s="112"/>
      <c r="J82" s="115"/>
      <c r="N82" s="111"/>
    </row>
    <row r="83" spans="1:15" ht="15.75" x14ac:dyDescent="0.25">
      <c r="F83" s="88"/>
      <c r="G83" s="88"/>
      <c r="H83" s="166"/>
      <c r="I83" s="112"/>
      <c r="J83" s="115" t="s">
        <v>231</v>
      </c>
      <c r="K83" s="115"/>
      <c r="L83" s="182">
        <f>L29-L81</f>
        <v>2568237.1439999985</v>
      </c>
      <c r="N83" s="111"/>
    </row>
    <row r="84" spans="1:15" s="168" customFormat="1" ht="52.15" customHeight="1" x14ac:dyDescent="0.2">
      <c r="A84" s="307" t="s">
        <v>154</v>
      </c>
      <c r="B84" s="167"/>
      <c r="C84" s="432" t="s">
        <v>691</v>
      </c>
      <c r="D84" s="432"/>
      <c r="E84" s="432"/>
      <c r="F84" s="433"/>
      <c r="G84" s="433"/>
      <c r="H84" s="168" t="s">
        <v>324</v>
      </c>
      <c r="I84" s="169"/>
      <c r="J84" s="170"/>
      <c r="K84" s="171"/>
      <c r="L84" s="52"/>
      <c r="M84" s="171"/>
      <c r="N84" s="111"/>
    </row>
    <row r="85" spans="1:15" s="168" customFormat="1" ht="9.75" customHeight="1" x14ac:dyDescent="0.2">
      <c r="A85" s="308"/>
      <c r="C85" s="434" t="s">
        <v>214</v>
      </c>
      <c r="D85" s="434"/>
      <c r="E85" s="434"/>
      <c r="F85" s="430" t="s">
        <v>215</v>
      </c>
      <c r="G85" s="430"/>
      <c r="H85" s="172" t="s">
        <v>216</v>
      </c>
      <c r="I85" s="173"/>
      <c r="J85" s="170"/>
      <c r="K85" s="171"/>
      <c r="L85" s="52"/>
      <c r="M85" s="171"/>
      <c r="N85" s="111"/>
    </row>
    <row r="86" spans="1:15" s="172" customFormat="1" ht="15.75" customHeight="1" x14ac:dyDescent="0.2">
      <c r="A86" s="309"/>
      <c r="D86" s="431"/>
      <c r="E86" s="431"/>
      <c r="F86" s="168"/>
      <c r="G86" s="168"/>
      <c r="H86" s="168"/>
      <c r="I86" s="169"/>
      <c r="J86" s="170"/>
      <c r="K86" s="174"/>
      <c r="L86" s="52"/>
      <c r="M86" s="171"/>
      <c r="N86" s="111"/>
    </row>
    <row r="87" spans="1:15" s="168" customFormat="1" ht="12.75" hidden="1" customHeight="1" x14ac:dyDescent="0.2">
      <c r="A87" s="308"/>
      <c r="J87" s="171"/>
      <c r="K87" s="171"/>
      <c r="L87" s="52"/>
      <c r="M87" s="171"/>
      <c r="N87" s="111"/>
    </row>
    <row r="88" spans="1:15" s="168" customFormat="1" ht="12.75" hidden="1" customHeight="1" x14ac:dyDescent="0.2">
      <c r="A88" s="308"/>
      <c r="J88" s="171"/>
      <c r="K88" s="171"/>
      <c r="L88" s="52"/>
      <c r="M88" s="171"/>
      <c r="N88" s="111"/>
    </row>
    <row r="89" spans="1:15" s="168" customFormat="1" x14ac:dyDescent="0.2">
      <c r="A89" s="308"/>
      <c r="B89" s="88" t="s">
        <v>217</v>
      </c>
      <c r="J89" s="171"/>
      <c r="K89" s="171"/>
      <c r="L89" s="52"/>
      <c r="M89" s="171"/>
      <c r="N89" s="111"/>
    </row>
    <row r="90" spans="1:15" s="168" customFormat="1" x14ac:dyDescent="0.2">
      <c r="A90" s="308"/>
      <c r="J90" s="171"/>
      <c r="K90" s="171"/>
      <c r="L90" s="52"/>
      <c r="M90" s="171"/>
    </row>
    <row r="91" spans="1:15" s="168" customFormat="1" x14ac:dyDescent="0.2">
      <c r="A91" s="308"/>
      <c r="J91" s="171"/>
      <c r="K91" s="171"/>
      <c r="L91" s="52"/>
      <c r="M91" s="171"/>
    </row>
    <row r="92" spans="1:15" s="168" customFormat="1" x14ac:dyDescent="0.2">
      <c r="A92" s="308"/>
      <c r="J92" s="171"/>
      <c r="K92" s="171"/>
      <c r="L92" s="52"/>
      <c r="M92" s="171"/>
    </row>
    <row r="93" spans="1:15" s="168" customFormat="1" x14ac:dyDescent="0.2">
      <c r="A93" s="308"/>
      <c r="C93" s="435"/>
      <c r="D93" s="436"/>
      <c r="E93" s="436"/>
      <c r="F93" s="436"/>
      <c r="G93" s="436"/>
      <c r="H93" s="175"/>
      <c r="J93" s="171"/>
      <c r="K93" s="171"/>
      <c r="L93" s="171"/>
      <c r="M93" s="171"/>
    </row>
    <row r="94" spans="1:15" s="168" customFormat="1" ht="30.6" customHeight="1" x14ac:dyDescent="0.2">
      <c r="A94" s="307" t="s">
        <v>326</v>
      </c>
      <c r="B94" s="53"/>
      <c r="C94" s="435" t="s">
        <v>218</v>
      </c>
      <c r="D94" s="436"/>
      <c r="E94" s="436"/>
      <c r="F94" s="440"/>
      <c r="G94" s="440"/>
      <c r="H94" s="175" t="s">
        <v>219</v>
      </c>
      <c r="J94" s="171"/>
      <c r="K94" s="171"/>
      <c r="L94" s="171"/>
      <c r="M94" s="171"/>
    </row>
    <row r="95" spans="1:15" s="168" customFormat="1" x14ac:dyDescent="0.2">
      <c r="D95" s="176" t="s">
        <v>214</v>
      </c>
      <c r="E95" s="172"/>
      <c r="F95" s="430" t="s">
        <v>215</v>
      </c>
      <c r="G95" s="430"/>
      <c r="H95" s="177" t="s">
        <v>216</v>
      </c>
      <c r="J95" s="171"/>
      <c r="K95" s="171"/>
      <c r="L95" s="171"/>
      <c r="M95" s="171"/>
    </row>
    <row r="96" spans="1:15" s="168" customFormat="1" x14ac:dyDescent="0.2">
      <c r="D96" s="431" t="s">
        <v>220</v>
      </c>
      <c r="E96" s="431"/>
      <c r="J96" s="171"/>
      <c r="K96" s="171"/>
      <c r="L96" s="171"/>
      <c r="M96" s="171"/>
    </row>
    <row r="97" spans="2:13" s="168" customFormat="1" x14ac:dyDescent="0.2">
      <c r="B97" s="88" t="s">
        <v>217</v>
      </c>
      <c r="J97" s="171"/>
      <c r="K97" s="171"/>
      <c r="L97" s="171"/>
      <c r="M97" s="171"/>
    </row>
  </sheetData>
  <mergeCells count="36"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B37:D37"/>
    <mergeCell ref="G22:H22"/>
    <mergeCell ref="B28:D28"/>
    <mergeCell ref="B29:D29"/>
    <mergeCell ref="B30:D30"/>
    <mergeCell ref="B31:D31"/>
    <mergeCell ref="C7:F7"/>
    <mergeCell ref="C9:F9"/>
    <mergeCell ref="C11:F11"/>
    <mergeCell ref="C13:F13"/>
    <mergeCell ref="C14:F14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dimension ref="A1:K17"/>
  <sheetViews>
    <sheetView view="pageBreakPreview" zoomScaleNormal="100" zoomScaleSheetLayoutView="100" workbookViewId="0">
      <selection activeCell="A8" sqref="A8:H8"/>
    </sheetView>
  </sheetViews>
  <sheetFormatPr defaultColWidth="9.140625" defaultRowHeight="15" x14ac:dyDescent="0.25"/>
  <cols>
    <col min="1" max="1" width="17" style="25" customWidth="1"/>
    <col min="2" max="2" width="20.85546875" style="25" customWidth="1"/>
    <col min="3" max="3" width="52.42578125" style="25" customWidth="1"/>
    <col min="4" max="4" width="15.7109375" style="25" bestFit="1" customWidth="1"/>
    <col min="5" max="5" width="25.28515625" style="25" customWidth="1"/>
    <col min="6" max="6" width="18.85546875" style="25" customWidth="1"/>
    <col min="7" max="7" width="13.140625" style="25" customWidth="1"/>
    <col min="8" max="8" width="26.5703125" style="25" bestFit="1" customWidth="1"/>
    <col min="9" max="9" width="9.140625" style="25"/>
    <col min="10" max="10" width="12.42578125" style="25" bestFit="1" customWidth="1"/>
    <col min="11" max="16384" width="9.140625" style="25"/>
  </cols>
  <sheetData>
    <row r="1" spans="1:11" x14ac:dyDescent="0.25">
      <c r="A1" s="24"/>
      <c r="B1" s="24"/>
      <c r="C1" s="24"/>
      <c r="D1" s="24"/>
      <c r="E1" s="24"/>
      <c r="F1" s="24"/>
      <c r="G1" s="24"/>
      <c r="H1" s="24"/>
    </row>
    <row r="2" spans="1:11" x14ac:dyDescent="0.25">
      <c r="A2" s="26" t="s">
        <v>136</v>
      </c>
      <c r="B2" s="450" t="s">
        <v>327</v>
      </c>
      <c r="C2" s="450"/>
      <c r="D2" s="450"/>
      <c r="E2" s="450"/>
      <c r="F2" s="450"/>
      <c r="G2" s="450"/>
      <c r="H2" s="450"/>
    </row>
    <row r="3" spans="1:11" x14ac:dyDescent="0.25">
      <c r="A3" s="27"/>
      <c r="B3" s="451" t="s">
        <v>137</v>
      </c>
      <c r="C3" s="451"/>
      <c r="D3" s="451"/>
      <c r="E3" s="451"/>
      <c r="F3" s="451"/>
      <c r="G3" s="451"/>
      <c r="H3" s="451"/>
    </row>
    <row r="4" spans="1:11" x14ac:dyDescent="0.25">
      <c r="A4" s="28" t="s">
        <v>329</v>
      </c>
      <c r="B4" s="452" t="s">
        <v>128</v>
      </c>
      <c r="C4" s="452"/>
      <c r="D4" s="452"/>
      <c r="E4" s="452"/>
      <c r="F4" s="452"/>
      <c r="G4" s="452"/>
      <c r="H4" s="452"/>
    </row>
    <row r="5" spans="1:11" x14ac:dyDescent="0.25">
      <c r="A5" s="29"/>
      <c r="B5" s="451" t="s">
        <v>137</v>
      </c>
      <c r="C5" s="451"/>
      <c r="D5" s="451"/>
      <c r="E5" s="451"/>
      <c r="F5" s="451"/>
      <c r="G5" s="451"/>
      <c r="H5" s="451"/>
    </row>
    <row r="6" spans="1:11" ht="34.5" customHeight="1" x14ac:dyDescent="0.25">
      <c r="A6" s="28" t="s">
        <v>138</v>
      </c>
      <c r="B6" s="452" t="s">
        <v>334</v>
      </c>
      <c r="C6" s="452"/>
      <c r="D6" s="452"/>
      <c r="E6" s="452"/>
      <c r="F6" s="452"/>
      <c r="G6" s="452"/>
      <c r="H6" s="452"/>
    </row>
    <row r="7" spans="1:11" x14ac:dyDescent="0.25">
      <c r="A7" s="29"/>
      <c r="B7" s="451" t="s">
        <v>139</v>
      </c>
      <c r="C7" s="451"/>
      <c r="D7" s="451"/>
      <c r="E7" s="451"/>
      <c r="F7" s="451"/>
      <c r="G7" s="451"/>
      <c r="H7" s="451"/>
    </row>
    <row r="8" spans="1:11" x14ac:dyDescent="0.25">
      <c r="A8" s="449" t="s">
        <v>692</v>
      </c>
      <c r="B8" s="449"/>
      <c r="C8" s="449"/>
      <c r="D8" s="449"/>
      <c r="E8" s="449"/>
      <c r="F8" s="449"/>
      <c r="G8" s="449"/>
      <c r="H8" s="449"/>
    </row>
    <row r="9" spans="1:11" x14ac:dyDescent="0.25">
      <c r="A9" s="30"/>
      <c r="B9" s="30"/>
      <c r="C9" s="30"/>
      <c r="D9" s="30"/>
      <c r="E9" s="30"/>
      <c r="F9" s="30"/>
      <c r="G9" s="29"/>
      <c r="H9" s="30"/>
    </row>
    <row r="10" spans="1:11" ht="30" x14ac:dyDescent="0.25">
      <c r="A10" s="31" t="s">
        <v>140</v>
      </c>
      <c r="B10" s="31" t="s">
        <v>141</v>
      </c>
      <c r="C10" s="31" t="s">
        <v>142</v>
      </c>
      <c r="D10" s="31" t="s">
        <v>143</v>
      </c>
      <c r="E10" s="32" t="s">
        <v>687</v>
      </c>
      <c r="F10" s="31" t="s">
        <v>144</v>
      </c>
      <c r="G10" s="31" t="s">
        <v>145</v>
      </c>
      <c r="H10" s="32" t="s">
        <v>146</v>
      </c>
    </row>
    <row r="11" spans="1:11" ht="54" customHeight="1" x14ac:dyDescent="0.25">
      <c r="A11" s="33">
        <v>1</v>
      </c>
      <c r="B11" s="34" t="s">
        <v>690</v>
      </c>
      <c r="C11" s="35" t="s">
        <v>337</v>
      </c>
      <c r="D11" s="36">
        <f>'кс-2 №1_ЛСР 02'!O673</f>
        <v>5229654.1100000003</v>
      </c>
      <c r="E11" s="36">
        <f>'кс-2 №1_ЛСР 02'!O677</f>
        <v>156889.62</v>
      </c>
      <c r="F11" s="36">
        <f>D11+E11</f>
        <v>5386543.7300000004</v>
      </c>
      <c r="G11" s="37">
        <v>1.2</v>
      </c>
      <c r="H11" s="38">
        <f>F11*G11</f>
        <v>6463852.4760000007</v>
      </c>
      <c r="I11" s="39" t="s">
        <v>330</v>
      </c>
      <c r="J11" s="48">
        <f>'кс-2 №1_ЛСР 02'!O680</f>
        <v>6463852.4800000004</v>
      </c>
      <c r="K11" s="288">
        <f>H11-J11</f>
        <v>-3.9999997243285179E-3</v>
      </c>
    </row>
    <row r="12" spans="1:11" hidden="1" x14ac:dyDescent="0.25">
      <c r="A12" s="33"/>
      <c r="B12" s="34"/>
      <c r="C12" s="35"/>
      <c r="D12" s="36"/>
      <c r="E12" s="36"/>
      <c r="F12" s="36"/>
      <c r="G12" s="37"/>
      <c r="H12" s="38"/>
      <c r="I12" s="39"/>
      <c r="J12" s="48"/>
      <c r="K12" s="288"/>
    </row>
    <row r="13" spans="1:11" ht="22.5" hidden="1" customHeight="1" x14ac:dyDescent="0.25">
      <c r="A13" s="33"/>
      <c r="B13" s="34"/>
      <c r="C13" s="35"/>
      <c r="D13" s="36"/>
      <c r="E13" s="36"/>
      <c r="F13" s="36"/>
      <c r="G13" s="37"/>
      <c r="H13" s="38"/>
      <c r="I13" s="39"/>
      <c r="J13" s="48"/>
      <c r="K13" s="288"/>
    </row>
    <row r="14" spans="1:11" ht="24" hidden="1" customHeight="1" x14ac:dyDescent="0.25">
      <c r="A14" s="33"/>
      <c r="B14" s="34"/>
      <c r="C14" s="35"/>
      <c r="D14" s="36"/>
      <c r="E14" s="36"/>
      <c r="F14" s="36"/>
      <c r="G14" s="37"/>
      <c r="H14" s="38"/>
      <c r="I14" s="39"/>
      <c r="J14" s="48"/>
      <c r="K14" s="288"/>
    </row>
    <row r="15" spans="1:11" ht="22.5" hidden="1" customHeight="1" x14ac:dyDescent="0.25">
      <c r="A15" s="33"/>
      <c r="B15" s="34"/>
      <c r="C15" s="35"/>
      <c r="D15" s="36"/>
      <c r="E15" s="36"/>
      <c r="F15" s="36"/>
      <c r="G15" s="37"/>
      <c r="H15" s="38"/>
      <c r="I15" s="39"/>
      <c r="J15" s="48"/>
      <c r="K15" s="288"/>
    </row>
    <row r="16" spans="1:11" ht="15.75" hidden="1" thickBot="1" x14ac:dyDescent="0.3">
      <c r="A16" s="40"/>
      <c r="B16" s="198"/>
      <c r="C16" s="41"/>
      <c r="D16" s="42"/>
      <c r="E16" s="42"/>
      <c r="F16" s="42"/>
      <c r="G16" s="43"/>
      <c r="H16" s="44"/>
      <c r="I16" s="39"/>
    </row>
    <row r="17" spans="1:10" x14ac:dyDescent="0.25">
      <c r="A17" s="45"/>
      <c r="B17" s="46" t="s">
        <v>147</v>
      </c>
      <c r="C17" s="45"/>
      <c r="D17" s="47">
        <f>SUM(D11:D16)</f>
        <v>5229654.1100000003</v>
      </c>
      <c r="E17" s="47">
        <f>SUM(E11:E16)</f>
        <v>156889.62</v>
      </c>
      <c r="F17" s="47">
        <f>SUM(F11:F16)</f>
        <v>5386543.7300000004</v>
      </c>
      <c r="G17" s="47"/>
      <c r="H17" s="47">
        <f>SUM(H11:H16)</f>
        <v>6463852.4760000007</v>
      </c>
      <c r="J17" s="48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D816-848F-474D-8B21-8FE611FC3F60}">
  <sheetPr>
    <pageSetUpPr fitToPage="1"/>
  </sheetPr>
  <dimension ref="A1:AZ689"/>
  <sheetViews>
    <sheetView tabSelected="1" view="pageBreakPreview" topLeftCell="A661" zoomScaleNormal="100" zoomScaleSheetLayoutView="100" workbookViewId="0">
      <selection activeCell="A682" sqref="A682:XFD685"/>
    </sheetView>
  </sheetViews>
  <sheetFormatPr defaultColWidth="9.140625" defaultRowHeight="11.25" customHeight="1" x14ac:dyDescent="0.2"/>
  <cols>
    <col min="1" max="1" width="10.7109375" style="276" customWidth="1"/>
    <col min="2" max="2" width="11.7109375" style="276" customWidth="1"/>
    <col min="3" max="3" width="23.7109375" style="276" customWidth="1"/>
    <col min="4" max="4" width="10.42578125" style="276" customWidth="1"/>
    <col min="5" max="5" width="13.28515625" style="276" customWidth="1"/>
    <col min="6" max="6" width="26.42578125" style="276" customWidth="1"/>
    <col min="7" max="7" width="9.28515625" style="276" customWidth="1"/>
    <col min="8" max="8" width="12.7109375" style="276" customWidth="1"/>
    <col min="9" max="10" width="12.85546875" style="276" customWidth="1"/>
    <col min="11" max="11" width="11" style="276" customWidth="1"/>
    <col min="12" max="13" width="12.85546875" style="276" customWidth="1"/>
    <col min="14" max="14" width="11" style="276" customWidth="1"/>
    <col min="15" max="15" width="16.7109375" style="276" customWidth="1"/>
    <col min="16" max="18" width="9.140625" style="276"/>
    <col min="19" max="19" width="102.5703125" style="200" hidden="1" customWidth="1"/>
    <col min="20" max="20" width="40.5703125" style="200" hidden="1" customWidth="1"/>
    <col min="21" max="21" width="91" style="200" hidden="1" customWidth="1"/>
    <col min="22" max="22" width="40.5703125" style="200" hidden="1" customWidth="1"/>
    <col min="23" max="23" width="91" style="200" hidden="1" customWidth="1"/>
    <col min="24" max="24" width="40.5703125" style="200" hidden="1" customWidth="1"/>
    <col min="25" max="26" width="102.5703125" style="200" hidden="1" customWidth="1"/>
    <col min="27" max="28" width="40.5703125" style="200" hidden="1" customWidth="1"/>
    <col min="29" max="32" width="169.42578125" style="200" hidden="1" customWidth="1"/>
    <col min="33" max="33" width="32.28515625" style="200" hidden="1" customWidth="1"/>
    <col min="34" max="34" width="144.42578125" style="200" hidden="1" customWidth="1"/>
    <col min="35" max="38" width="32.28515625" style="200" hidden="1" customWidth="1"/>
    <col min="39" max="39" width="144.42578125" style="200" hidden="1" customWidth="1"/>
    <col min="40" max="45" width="103.85546875" style="200" hidden="1" customWidth="1"/>
    <col min="46" max="46" width="65.85546875" style="200" hidden="1" customWidth="1"/>
    <col min="47" max="47" width="73.42578125" style="200" hidden="1" customWidth="1"/>
    <col min="48" max="48" width="65.85546875" style="200" hidden="1" customWidth="1"/>
    <col min="49" max="49" width="73.42578125" style="200" hidden="1" customWidth="1"/>
    <col min="50" max="16384" width="9.140625" style="276"/>
  </cols>
  <sheetData>
    <row r="1" spans="1:29" s="4" customFormat="1" ht="15" x14ac:dyDescent="0.25">
      <c r="A1" s="3"/>
      <c r="B1" s="3"/>
      <c r="C1" s="3"/>
      <c r="D1" s="3"/>
      <c r="E1" s="3"/>
      <c r="F1" s="3"/>
      <c r="G1" s="3"/>
      <c r="H1" s="19"/>
      <c r="I1" s="3"/>
      <c r="J1" s="3"/>
      <c r="K1" s="3"/>
      <c r="L1" s="3"/>
      <c r="M1" s="3"/>
      <c r="N1" s="3"/>
      <c r="O1" s="3"/>
    </row>
    <row r="2" spans="1:29" s="4" customFormat="1" ht="15" x14ac:dyDescent="0.25">
      <c r="A2" s="3"/>
      <c r="B2" s="3"/>
      <c r="C2" s="3"/>
      <c r="D2" s="3"/>
      <c r="E2" s="3"/>
      <c r="F2" s="3"/>
      <c r="G2" s="3"/>
      <c r="H2" s="19"/>
      <c r="I2" s="3"/>
      <c r="J2" s="3"/>
      <c r="K2" s="3"/>
      <c r="L2" s="3"/>
      <c r="M2" s="474" t="s">
        <v>0</v>
      </c>
      <c r="N2" s="475"/>
      <c r="O2" s="476"/>
    </row>
    <row r="3" spans="1:29" s="4" customFormat="1" ht="15" x14ac:dyDescent="0.25">
      <c r="A3" s="3"/>
      <c r="B3" s="3"/>
      <c r="C3" s="3"/>
      <c r="D3" s="3"/>
      <c r="E3" s="3"/>
      <c r="F3" s="3"/>
      <c r="G3" s="3"/>
      <c r="H3" s="19"/>
      <c r="I3" s="3"/>
      <c r="J3" s="3"/>
      <c r="K3" s="3"/>
      <c r="L3" s="5" t="s">
        <v>1</v>
      </c>
      <c r="M3" s="474" t="s">
        <v>2</v>
      </c>
      <c r="N3" s="475"/>
      <c r="O3" s="476"/>
    </row>
    <row r="4" spans="1:29" s="4" customFormat="1" ht="15" x14ac:dyDescent="0.25">
      <c r="A4" s="3"/>
      <c r="B4" s="3"/>
      <c r="C4" s="3"/>
      <c r="D4" s="3"/>
      <c r="E4" s="3"/>
      <c r="F4" s="3"/>
      <c r="G4" s="3"/>
      <c r="H4" s="19"/>
      <c r="I4" s="3"/>
      <c r="J4" s="3"/>
      <c r="K4" s="3"/>
      <c r="L4" s="5"/>
      <c r="M4" s="484"/>
      <c r="N4" s="485"/>
      <c r="O4" s="486"/>
    </row>
    <row r="5" spans="1:29" s="4" customFormat="1" ht="12.6" customHeight="1" x14ac:dyDescent="0.25">
      <c r="A5" s="6" t="s">
        <v>3</v>
      </c>
      <c r="B5" s="3"/>
      <c r="C5" s="490"/>
      <c r="D5" s="490"/>
      <c r="E5" s="490"/>
      <c r="F5" s="490"/>
      <c r="G5" s="490"/>
      <c r="H5" s="490"/>
      <c r="I5" s="490"/>
      <c r="J5" s="490"/>
      <c r="K5" s="490"/>
      <c r="L5" s="5" t="s">
        <v>4</v>
      </c>
      <c r="M5" s="481"/>
      <c r="N5" s="482"/>
      <c r="O5" s="483"/>
      <c r="T5" s="7" t="s">
        <v>5</v>
      </c>
      <c r="U5" s="7" t="s">
        <v>5</v>
      </c>
    </row>
    <row r="6" spans="1:29" s="4" customFormat="1" ht="15" x14ac:dyDescent="0.25">
      <c r="A6" s="3"/>
      <c r="B6" s="3"/>
      <c r="C6" s="8"/>
      <c r="D6" s="8"/>
      <c r="E6" s="8"/>
      <c r="F6" s="9" t="s">
        <v>6</v>
      </c>
      <c r="G6" s="8"/>
      <c r="H6" s="20"/>
      <c r="I6" s="8"/>
      <c r="J6" s="8"/>
      <c r="K6" s="8"/>
      <c r="L6" s="5"/>
      <c r="M6" s="484"/>
      <c r="N6" s="485"/>
      <c r="O6" s="486"/>
    </row>
    <row r="7" spans="1:29" s="4" customFormat="1" ht="16.5" customHeight="1" x14ac:dyDescent="0.25">
      <c r="A7" s="306" t="s">
        <v>154</v>
      </c>
      <c r="B7" s="3"/>
      <c r="C7" s="488" t="s">
        <v>327</v>
      </c>
      <c r="D7" s="488"/>
      <c r="E7" s="488"/>
      <c r="F7" s="488"/>
      <c r="G7" s="488"/>
      <c r="H7" s="488"/>
      <c r="I7" s="488"/>
      <c r="J7" s="488"/>
      <c r="K7" s="488"/>
      <c r="L7" s="5" t="s">
        <v>4</v>
      </c>
      <c r="M7" s="487" t="s">
        <v>328</v>
      </c>
      <c r="N7" s="482"/>
      <c r="O7" s="483"/>
      <c r="V7" s="7" t="s">
        <v>7</v>
      </c>
      <c r="W7" s="7" t="s">
        <v>5</v>
      </c>
    </row>
    <row r="8" spans="1:29" s="4" customFormat="1" ht="15" x14ac:dyDescent="0.25">
      <c r="A8" s="299"/>
      <c r="B8" s="3"/>
      <c r="C8" s="299"/>
      <c r="D8" s="300"/>
      <c r="E8" s="300"/>
      <c r="F8" s="301" t="s">
        <v>6</v>
      </c>
      <c r="G8" s="300"/>
      <c r="H8" s="302"/>
      <c r="I8" s="300"/>
      <c r="J8" s="300"/>
      <c r="K8" s="300"/>
      <c r="L8" s="5"/>
      <c r="M8" s="484"/>
      <c r="N8" s="485"/>
      <c r="O8" s="486"/>
    </row>
    <row r="9" spans="1:29" s="4" customFormat="1" ht="20.25" customHeight="1" x14ac:dyDescent="0.25">
      <c r="A9" s="306" t="s">
        <v>333</v>
      </c>
      <c r="B9" s="3"/>
      <c r="C9" s="489" t="s">
        <v>128</v>
      </c>
      <c r="D9" s="489"/>
      <c r="E9" s="489"/>
      <c r="F9" s="489"/>
      <c r="G9" s="489"/>
      <c r="H9" s="489"/>
      <c r="I9" s="489"/>
      <c r="J9" s="489"/>
      <c r="K9" s="489"/>
      <c r="L9" s="5" t="s">
        <v>4</v>
      </c>
      <c r="M9" s="487" t="s">
        <v>133</v>
      </c>
      <c r="N9" s="482"/>
      <c r="O9" s="483"/>
      <c r="X9" s="7" t="s">
        <v>5</v>
      </c>
      <c r="Y9" s="7" t="s">
        <v>5</v>
      </c>
    </row>
    <row r="10" spans="1:29" s="4" customFormat="1" ht="13.5" customHeight="1" x14ac:dyDescent="0.25">
      <c r="A10" s="299"/>
      <c r="B10" s="3"/>
      <c r="C10" s="299"/>
      <c r="D10" s="300"/>
      <c r="E10" s="300"/>
      <c r="F10" s="301" t="s">
        <v>6</v>
      </c>
      <c r="G10" s="300"/>
      <c r="H10" s="302"/>
      <c r="I10" s="300"/>
      <c r="J10" s="300"/>
      <c r="K10" s="300"/>
      <c r="L10" s="3"/>
      <c r="M10" s="484"/>
      <c r="N10" s="485"/>
      <c r="O10" s="486"/>
    </row>
    <row r="11" spans="1:29" s="4" customFormat="1" ht="29.25" customHeight="1" x14ac:dyDescent="0.25">
      <c r="A11" s="299" t="s">
        <v>8</v>
      </c>
      <c r="B11" s="3"/>
      <c r="C11" s="479" t="s">
        <v>334</v>
      </c>
      <c r="D11" s="480"/>
      <c r="E11" s="480"/>
      <c r="F11" s="480"/>
      <c r="G11" s="480"/>
      <c r="H11" s="480"/>
      <c r="I11" s="480"/>
      <c r="J11" s="480"/>
      <c r="K11" s="480"/>
      <c r="L11" s="3"/>
      <c r="M11" s="481"/>
      <c r="N11" s="482"/>
      <c r="O11" s="483"/>
      <c r="Z11" s="7" t="s">
        <v>9</v>
      </c>
    </row>
    <row r="12" spans="1:29" s="4" customFormat="1" ht="15" x14ac:dyDescent="0.25">
      <c r="A12" s="299"/>
      <c r="B12" s="3"/>
      <c r="C12" s="303"/>
      <c r="D12" s="303"/>
      <c r="E12" s="303"/>
      <c r="F12" s="304" t="s">
        <v>10</v>
      </c>
      <c r="G12" s="303"/>
      <c r="H12" s="305"/>
      <c r="I12" s="303"/>
      <c r="J12" s="303"/>
      <c r="K12" s="303"/>
      <c r="L12" s="3"/>
      <c r="M12" s="484"/>
      <c r="N12" s="485"/>
      <c r="O12" s="486"/>
    </row>
    <row r="13" spans="1:29" s="4" customFormat="1" ht="31.5" customHeight="1" x14ac:dyDescent="0.25">
      <c r="A13" s="299" t="s">
        <v>11</v>
      </c>
      <c r="B13" s="3"/>
      <c r="C13" s="479" t="s">
        <v>335</v>
      </c>
      <c r="D13" s="480"/>
      <c r="E13" s="480"/>
      <c r="F13" s="480"/>
      <c r="G13" s="480"/>
      <c r="H13" s="480"/>
      <c r="I13" s="480"/>
      <c r="J13" s="480"/>
      <c r="K13" s="480"/>
      <c r="L13" s="3"/>
      <c r="M13" s="481"/>
      <c r="N13" s="482"/>
      <c r="O13" s="483"/>
      <c r="AA13" s="7" t="s">
        <v>12</v>
      </c>
    </row>
    <row r="14" spans="1:29" s="4" customFormat="1" ht="15" x14ac:dyDescent="0.25">
      <c r="A14" s="3"/>
      <c r="B14" s="3"/>
      <c r="C14" s="8"/>
      <c r="D14" s="8"/>
      <c r="E14" s="8"/>
      <c r="F14" s="9" t="s">
        <v>13</v>
      </c>
      <c r="G14" s="8"/>
      <c r="H14" s="20"/>
      <c r="I14" s="8"/>
      <c r="J14" s="8"/>
      <c r="K14" s="8"/>
      <c r="L14" s="5" t="s">
        <v>14</v>
      </c>
      <c r="M14" s="474"/>
      <c r="N14" s="475"/>
      <c r="O14" s="476"/>
    </row>
    <row r="15" spans="1:29" s="4" customFormat="1" ht="15" customHeight="1" x14ac:dyDescent="0.25">
      <c r="A15" s="3"/>
      <c r="B15" s="3"/>
      <c r="C15" s="3"/>
      <c r="D15" s="3"/>
      <c r="E15" s="3"/>
      <c r="F15" s="3"/>
      <c r="G15" s="3"/>
      <c r="H15" s="19"/>
      <c r="I15" s="3"/>
      <c r="J15" s="3"/>
      <c r="K15" s="5" t="s">
        <v>15</v>
      </c>
      <c r="L15" s="10" t="s">
        <v>16</v>
      </c>
      <c r="M15" s="471" t="s">
        <v>46</v>
      </c>
      <c r="N15" s="472"/>
      <c r="O15" s="473"/>
      <c r="AB15" s="7" t="s">
        <v>5</v>
      </c>
    </row>
    <row r="16" spans="1:29" s="4" customFormat="1" ht="15" x14ac:dyDescent="0.25">
      <c r="A16" s="11"/>
      <c r="B16" s="11"/>
      <c r="C16" s="11"/>
      <c r="D16" s="11"/>
      <c r="E16" s="11"/>
      <c r="F16" s="11"/>
      <c r="G16" s="11"/>
      <c r="H16" s="21"/>
      <c r="I16" s="11"/>
      <c r="J16" s="11"/>
      <c r="K16" s="11"/>
      <c r="L16" s="10" t="s">
        <v>17</v>
      </c>
      <c r="M16" s="471" t="s">
        <v>336</v>
      </c>
      <c r="N16" s="472"/>
      <c r="O16" s="473"/>
      <c r="AC16" s="7" t="s">
        <v>5</v>
      </c>
    </row>
    <row r="17" spans="1:30" s="4" customFormat="1" ht="15" x14ac:dyDescent="0.25">
      <c r="A17" s="11"/>
      <c r="B17" s="11"/>
      <c r="C17" s="11"/>
      <c r="D17" s="11"/>
      <c r="E17" s="11"/>
      <c r="F17" s="11"/>
      <c r="G17" s="11"/>
      <c r="H17" s="21"/>
      <c r="I17" s="11"/>
      <c r="J17" s="11"/>
      <c r="K17" s="11"/>
      <c r="L17" s="12" t="s">
        <v>18</v>
      </c>
      <c r="M17" s="474"/>
      <c r="N17" s="475"/>
      <c r="O17" s="476"/>
    </row>
    <row r="18" spans="1:30" s="4" customFormat="1" ht="15" x14ac:dyDescent="0.25">
      <c r="A18" s="11"/>
      <c r="B18" s="11"/>
      <c r="C18" s="11"/>
      <c r="D18" s="11"/>
      <c r="E18" s="11"/>
      <c r="F18" s="11"/>
      <c r="G18" s="11"/>
      <c r="H18" s="21"/>
      <c r="I18" s="11"/>
      <c r="J18" s="11"/>
      <c r="K18" s="12"/>
      <c r="L18" s="293"/>
      <c r="M18" s="293"/>
      <c r="N18" s="293"/>
      <c r="O18" s="3"/>
    </row>
    <row r="19" spans="1:30" s="4" customFormat="1" ht="16.5" customHeight="1" x14ac:dyDescent="0.25">
      <c r="A19" s="11"/>
      <c r="B19" s="11"/>
      <c r="C19" s="11"/>
      <c r="D19" s="11"/>
      <c r="E19" s="11"/>
      <c r="F19" s="11"/>
      <c r="G19" s="11"/>
      <c r="H19" s="21"/>
      <c r="I19" s="11"/>
      <c r="J19" s="11"/>
      <c r="K19" s="12"/>
      <c r="L19" s="477" t="s">
        <v>19</v>
      </c>
      <c r="M19" s="477" t="s">
        <v>20</v>
      </c>
      <c r="N19" s="478" t="s">
        <v>21</v>
      </c>
      <c r="O19" s="478"/>
    </row>
    <row r="20" spans="1:30" s="4" customFormat="1" ht="15" x14ac:dyDescent="0.25">
      <c r="A20" s="11"/>
      <c r="B20" s="11"/>
      <c r="C20" s="11"/>
      <c r="D20" s="11"/>
      <c r="E20" s="11"/>
      <c r="F20" s="11"/>
      <c r="G20" s="11"/>
      <c r="H20" s="21"/>
      <c r="I20" s="11"/>
      <c r="J20" s="11"/>
      <c r="K20" s="12"/>
      <c r="L20" s="477"/>
      <c r="M20" s="477"/>
      <c r="N20" s="294" t="s">
        <v>22</v>
      </c>
      <c r="O20" s="294" t="s">
        <v>23</v>
      </c>
    </row>
    <row r="21" spans="1:30" s="4" customFormat="1" ht="15" x14ac:dyDescent="0.25">
      <c r="A21" s="11"/>
      <c r="B21" s="11"/>
      <c r="C21" s="11"/>
      <c r="D21" s="11"/>
      <c r="E21" s="11"/>
      <c r="F21" s="11"/>
      <c r="G21" s="11"/>
      <c r="H21" s="22" t="s">
        <v>24</v>
      </c>
      <c r="I21" s="11"/>
      <c r="J21" s="11"/>
      <c r="K21" s="12"/>
      <c r="L21" s="23" t="s">
        <v>46</v>
      </c>
      <c r="M21" s="279">
        <f>O21</f>
        <v>45505</v>
      </c>
      <c r="N21" s="278">
        <v>45463</v>
      </c>
      <c r="O21" s="278">
        <v>45505</v>
      </c>
    </row>
    <row r="22" spans="1:30" s="4" customFormat="1" ht="15" x14ac:dyDescent="0.25">
      <c r="A22" s="11"/>
      <c r="B22" s="11"/>
      <c r="C22" s="11"/>
      <c r="D22" s="11"/>
      <c r="E22" s="11"/>
      <c r="F22" s="11"/>
      <c r="G22" s="11"/>
      <c r="H22" s="22" t="s">
        <v>26</v>
      </c>
      <c r="I22" s="11"/>
      <c r="J22" s="11"/>
      <c r="K22" s="12"/>
      <c r="L22" s="293"/>
      <c r="M22" s="293"/>
      <c r="N22" s="293"/>
      <c r="O22" s="3"/>
    </row>
    <row r="23" spans="1:30" s="4" customFormat="1" ht="15" x14ac:dyDescent="0.25">
      <c r="A23" s="11"/>
      <c r="B23" s="11"/>
      <c r="C23" s="11"/>
      <c r="D23" s="11"/>
      <c r="E23" s="11"/>
      <c r="F23" s="11"/>
      <c r="G23" s="11"/>
      <c r="H23" s="296" t="s">
        <v>693</v>
      </c>
      <c r="I23" s="11"/>
      <c r="J23" s="11"/>
      <c r="K23" s="12"/>
      <c r="L23" s="293"/>
      <c r="M23" s="293"/>
      <c r="N23" s="293"/>
      <c r="O23" s="3"/>
    </row>
    <row r="24" spans="1:30" s="1" customFormat="1" ht="9" customHeight="1" x14ac:dyDescent="0.25">
      <c r="AC24" s="204"/>
    </row>
    <row r="25" spans="1:30" s="1" customFormat="1" ht="15" hidden="1" x14ac:dyDescent="0.25">
      <c r="AD25" s="204"/>
    </row>
    <row r="26" spans="1:30" s="1" customFormat="1" ht="11.25" hidden="1" customHeight="1" x14ac:dyDescent="0.25">
      <c r="A26" s="202" t="s">
        <v>27</v>
      </c>
      <c r="B26" s="202"/>
      <c r="C26" s="203"/>
      <c r="D26" s="203"/>
      <c r="E26" s="203"/>
      <c r="F26" s="203"/>
      <c r="G26" s="203"/>
      <c r="H26" s="211">
        <v>6463.85</v>
      </c>
      <c r="I26" s="212" t="s">
        <v>338</v>
      </c>
      <c r="J26" s="213" t="s">
        <v>28</v>
      </c>
      <c r="K26" s="214"/>
      <c r="L26" s="215"/>
      <c r="M26" s="215"/>
      <c r="N26" s="215"/>
    </row>
    <row r="27" spans="1:30" s="1" customFormat="1" ht="11.25" hidden="1" customHeight="1" x14ac:dyDescent="0.25">
      <c r="A27" s="202" t="s">
        <v>29</v>
      </c>
      <c r="B27" s="202"/>
      <c r="C27" s="203"/>
      <c r="D27" s="216"/>
      <c r="E27" s="216"/>
      <c r="F27" s="216"/>
      <c r="G27" s="216"/>
      <c r="H27" s="211">
        <v>672.88</v>
      </c>
      <c r="I27" s="217" t="s">
        <v>339</v>
      </c>
      <c r="J27" s="213" t="s">
        <v>28</v>
      </c>
      <c r="K27" s="214"/>
      <c r="L27" s="215"/>
      <c r="M27" s="215"/>
      <c r="N27" s="215"/>
    </row>
    <row r="28" spans="1:30" s="1" customFormat="1" ht="11.25" hidden="1" customHeight="1" x14ac:dyDescent="0.25">
      <c r="A28" s="202" t="s">
        <v>30</v>
      </c>
      <c r="B28" s="202"/>
      <c r="C28" s="203"/>
      <c r="D28" s="218"/>
      <c r="E28" s="218"/>
      <c r="F28" s="218"/>
      <c r="G28" s="218"/>
      <c r="H28" s="218"/>
      <c r="I28" s="219">
        <v>1624.22</v>
      </c>
      <c r="J28" s="220" t="s">
        <v>31</v>
      </c>
      <c r="K28" s="214"/>
      <c r="L28" s="215"/>
      <c r="M28" s="215"/>
      <c r="N28" s="215"/>
    </row>
    <row r="29" spans="1:30" s="1" customFormat="1" ht="6.75" hidden="1" customHeight="1" x14ac:dyDescent="0.25">
      <c r="A29" s="221"/>
      <c r="B29" s="199"/>
    </row>
    <row r="30" spans="1:30" s="1" customFormat="1" ht="36" customHeight="1" x14ac:dyDescent="0.25">
      <c r="A30" s="469" t="s">
        <v>32</v>
      </c>
      <c r="B30" s="469"/>
      <c r="C30" s="470" t="s">
        <v>33</v>
      </c>
      <c r="D30" s="470" t="s">
        <v>34</v>
      </c>
      <c r="E30" s="470"/>
      <c r="F30" s="470"/>
      <c r="G30" s="470" t="s">
        <v>35</v>
      </c>
      <c r="H30" s="470" t="s">
        <v>36</v>
      </c>
      <c r="I30" s="470"/>
      <c r="J30" s="470"/>
      <c r="K30" s="470" t="s">
        <v>37</v>
      </c>
      <c r="L30" s="470"/>
      <c r="M30" s="470"/>
      <c r="N30" s="470" t="s">
        <v>38</v>
      </c>
      <c r="O30" s="470" t="s">
        <v>39</v>
      </c>
    </row>
    <row r="31" spans="1:30" s="1" customFormat="1" ht="20.25" customHeight="1" x14ac:dyDescent="0.25">
      <c r="A31" s="469"/>
      <c r="B31" s="469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</row>
    <row r="32" spans="1:30" s="1" customFormat="1" ht="49.5" customHeight="1" x14ac:dyDescent="0.25">
      <c r="A32" s="222" t="s">
        <v>40</v>
      </c>
      <c r="B32" s="222" t="s">
        <v>41</v>
      </c>
      <c r="C32" s="470"/>
      <c r="D32" s="470"/>
      <c r="E32" s="470"/>
      <c r="F32" s="470"/>
      <c r="G32" s="470"/>
      <c r="H32" s="290" t="s">
        <v>42</v>
      </c>
      <c r="I32" s="290" t="s">
        <v>43</v>
      </c>
      <c r="J32" s="290" t="s">
        <v>44</v>
      </c>
      <c r="K32" s="290" t="s">
        <v>42</v>
      </c>
      <c r="L32" s="290" t="s">
        <v>43</v>
      </c>
      <c r="M32" s="290" t="s">
        <v>45</v>
      </c>
      <c r="N32" s="470"/>
      <c r="O32" s="470"/>
    </row>
    <row r="33" spans="1:37" s="1" customFormat="1" ht="15" x14ac:dyDescent="0.25">
      <c r="A33" s="289">
        <v>1</v>
      </c>
      <c r="B33" s="289">
        <v>2</v>
      </c>
      <c r="C33" s="289">
        <v>3</v>
      </c>
      <c r="D33" s="469">
        <v>4</v>
      </c>
      <c r="E33" s="469"/>
      <c r="F33" s="469"/>
      <c r="G33" s="289">
        <v>5</v>
      </c>
      <c r="H33" s="289">
        <v>6</v>
      </c>
      <c r="I33" s="289">
        <v>7</v>
      </c>
      <c r="J33" s="289">
        <v>8</v>
      </c>
      <c r="K33" s="289">
        <v>9</v>
      </c>
      <c r="L33" s="289">
        <v>10</v>
      </c>
      <c r="M33" s="289">
        <v>11</v>
      </c>
      <c r="N33" s="289">
        <v>12</v>
      </c>
      <c r="O33" s="289">
        <v>13</v>
      </c>
    </row>
    <row r="34" spans="1:37" s="1" customFormat="1" ht="15" x14ac:dyDescent="0.25">
      <c r="A34" s="466" t="s">
        <v>340</v>
      </c>
      <c r="B34" s="467"/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8"/>
      <c r="AE34" s="2" t="s">
        <v>340</v>
      </c>
    </row>
    <row r="35" spans="1:37" s="1" customFormat="1" ht="15" x14ac:dyDescent="0.25">
      <c r="A35" s="466" t="s">
        <v>341</v>
      </c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  <c r="M35" s="467"/>
      <c r="N35" s="467"/>
      <c r="O35" s="468"/>
      <c r="AE35" s="2"/>
      <c r="AF35" s="2" t="s">
        <v>341</v>
      </c>
    </row>
    <row r="36" spans="1:37" s="1" customFormat="1" ht="34.5" x14ac:dyDescent="0.25">
      <c r="A36" s="223" t="s">
        <v>46</v>
      </c>
      <c r="B36" s="224" t="s">
        <v>46</v>
      </c>
      <c r="C36" s="291" t="s">
        <v>342</v>
      </c>
      <c r="D36" s="462" t="s">
        <v>343</v>
      </c>
      <c r="E36" s="462"/>
      <c r="F36" s="462"/>
      <c r="G36" s="224" t="s">
        <v>104</v>
      </c>
      <c r="H36" s="224">
        <v>32.97</v>
      </c>
      <c r="I36" s="224" t="s">
        <v>46</v>
      </c>
      <c r="J36" s="224" t="s">
        <v>344</v>
      </c>
      <c r="K36" s="225"/>
      <c r="L36" s="224"/>
      <c r="M36" s="225"/>
      <c r="N36" s="224"/>
      <c r="O36" s="226"/>
      <c r="AE36" s="2"/>
      <c r="AF36" s="2"/>
      <c r="AG36" s="2" t="s">
        <v>343</v>
      </c>
    </row>
    <row r="37" spans="1:37" s="1" customFormat="1" ht="22.5" x14ac:dyDescent="0.25">
      <c r="A37" s="227"/>
      <c r="B37" s="228"/>
      <c r="C37" s="229" t="s">
        <v>121</v>
      </c>
      <c r="D37" s="463" t="s">
        <v>345</v>
      </c>
      <c r="E37" s="463"/>
      <c r="F37" s="463"/>
      <c r="G37" s="463"/>
      <c r="H37" s="463"/>
      <c r="I37" s="463"/>
      <c r="J37" s="463"/>
      <c r="K37" s="463"/>
      <c r="L37" s="463"/>
      <c r="M37" s="463"/>
      <c r="N37" s="463"/>
      <c r="O37" s="464"/>
      <c r="AE37" s="2"/>
      <c r="AF37" s="2"/>
      <c r="AG37" s="2"/>
      <c r="AH37" s="200" t="s">
        <v>345</v>
      </c>
    </row>
    <row r="38" spans="1:37" s="1" customFormat="1" ht="57" x14ac:dyDescent="0.25">
      <c r="A38" s="227"/>
      <c r="B38" s="228"/>
      <c r="C38" s="229" t="s">
        <v>50</v>
      </c>
      <c r="D38" s="463" t="s">
        <v>51</v>
      </c>
      <c r="E38" s="463"/>
      <c r="F38" s="463"/>
      <c r="G38" s="463"/>
      <c r="H38" s="463"/>
      <c r="I38" s="463"/>
      <c r="J38" s="463"/>
      <c r="K38" s="463"/>
      <c r="L38" s="463"/>
      <c r="M38" s="463"/>
      <c r="N38" s="463"/>
      <c r="O38" s="464"/>
      <c r="AE38" s="2"/>
      <c r="AF38" s="2"/>
      <c r="AG38" s="2"/>
      <c r="AH38" s="200" t="s">
        <v>51</v>
      </c>
    </row>
    <row r="39" spans="1:37" s="1" customFormat="1" ht="15" x14ac:dyDescent="0.25">
      <c r="A39" s="227"/>
      <c r="B39" s="230"/>
      <c r="C39" s="229" t="s">
        <v>46</v>
      </c>
      <c r="D39" s="458" t="s">
        <v>52</v>
      </c>
      <c r="E39" s="458"/>
      <c r="F39" s="458"/>
      <c r="G39" s="231"/>
      <c r="H39" s="232"/>
      <c r="I39" s="232"/>
      <c r="J39" s="232"/>
      <c r="K39" s="233">
        <v>107.36</v>
      </c>
      <c r="L39" s="257">
        <v>0.80500000000000005</v>
      </c>
      <c r="M39" s="235">
        <v>2849.43</v>
      </c>
      <c r="N39" s="236">
        <v>46.99</v>
      </c>
      <c r="O39" s="237">
        <v>133894.72</v>
      </c>
      <c r="AE39" s="2"/>
      <c r="AF39" s="2"/>
      <c r="AG39" s="2"/>
      <c r="AI39" s="200" t="s">
        <v>52</v>
      </c>
    </row>
    <row r="40" spans="1:37" s="1" customFormat="1" ht="15" x14ac:dyDescent="0.25">
      <c r="A40" s="227"/>
      <c r="B40" s="230"/>
      <c r="C40" s="229" t="s">
        <v>25</v>
      </c>
      <c r="D40" s="458" t="s">
        <v>53</v>
      </c>
      <c r="E40" s="458"/>
      <c r="F40" s="458"/>
      <c r="G40" s="231"/>
      <c r="H40" s="232"/>
      <c r="I40" s="232"/>
      <c r="J40" s="232"/>
      <c r="K40" s="233">
        <v>412.55</v>
      </c>
      <c r="L40" s="257">
        <v>0.80500000000000005</v>
      </c>
      <c r="M40" s="235">
        <v>10949.43</v>
      </c>
      <c r="N40" s="236">
        <v>14.01</v>
      </c>
      <c r="O40" s="237">
        <v>153401.51</v>
      </c>
      <c r="AE40" s="2"/>
      <c r="AF40" s="2"/>
      <c r="AG40" s="2"/>
      <c r="AI40" s="200" t="s">
        <v>53</v>
      </c>
    </row>
    <row r="41" spans="1:37" s="1" customFormat="1" ht="15" x14ac:dyDescent="0.25">
      <c r="A41" s="227"/>
      <c r="B41" s="230"/>
      <c r="C41" s="229" t="s">
        <v>54</v>
      </c>
      <c r="D41" s="458" t="s">
        <v>55</v>
      </c>
      <c r="E41" s="458"/>
      <c r="F41" s="458"/>
      <c r="G41" s="231"/>
      <c r="H41" s="232"/>
      <c r="I41" s="232"/>
      <c r="J41" s="232"/>
      <c r="K41" s="233">
        <v>47.18</v>
      </c>
      <c r="L41" s="257">
        <v>0.80500000000000005</v>
      </c>
      <c r="M41" s="235">
        <v>1252.2</v>
      </c>
      <c r="N41" s="236">
        <v>46.99</v>
      </c>
      <c r="O41" s="237">
        <v>58840.88</v>
      </c>
      <c r="AE41" s="2"/>
      <c r="AF41" s="2"/>
      <c r="AG41" s="2"/>
      <c r="AI41" s="200" t="s">
        <v>55</v>
      </c>
    </row>
    <row r="42" spans="1:37" s="1" customFormat="1" ht="15" x14ac:dyDescent="0.25">
      <c r="A42" s="227"/>
      <c r="B42" s="230"/>
      <c r="C42" s="229" t="s">
        <v>56</v>
      </c>
      <c r="D42" s="458" t="s">
        <v>57</v>
      </c>
      <c r="E42" s="458"/>
      <c r="F42" s="458"/>
      <c r="G42" s="231"/>
      <c r="H42" s="232"/>
      <c r="I42" s="232"/>
      <c r="J42" s="232"/>
      <c r="K42" s="233">
        <v>141.33000000000001</v>
      </c>
      <c r="L42" s="248">
        <v>0</v>
      </c>
      <c r="M42" s="233">
        <v>0</v>
      </c>
      <c r="N42" s="236">
        <v>8.75</v>
      </c>
      <c r="O42" s="241"/>
      <c r="AE42" s="2"/>
      <c r="AF42" s="2"/>
      <c r="AG42" s="2"/>
      <c r="AI42" s="200" t="s">
        <v>57</v>
      </c>
    </row>
    <row r="43" spans="1:37" s="1" customFormat="1" ht="15" x14ac:dyDescent="0.25">
      <c r="A43" s="297"/>
      <c r="B43" s="230"/>
      <c r="C43" s="229"/>
      <c r="D43" s="458" t="s">
        <v>58</v>
      </c>
      <c r="E43" s="458"/>
      <c r="F43" s="458"/>
      <c r="G43" s="231" t="s">
        <v>59</v>
      </c>
      <c r="H43" s="236">
        <v>11.16</v>
      </c>
      <c r="I43" s="257">
        <v>0.80500000000000005</v>
      </c>
      <c r="J43" s="255">
        <v>296.19588599999997</v>
      </c>
      <c r="K43" s="240"/>
      <c r="L43" s="232"/>
      <c r="M43" s="240"/>
      <c r="N43" s="232"/>
      <c r="O43" s="241"/>
      <c r="AE43" s="2"/>
      <c r="AF43" s="2"/>
      <c r="AG43" s="2"/>
      <c r="AJ43" s="200" t="s">
        <v>58</v>
      </c>
    </row>
    <row r="44" spans="1:37" s="1" customFormat="1" ht="15" x14ac:dyDescent="0.25">
      <c r="A44" s="297"/>
      <c r="B44" s="230"/>
      <c r="C44" s="229"/>
      <c r="D44" s="458" t="s">
        <v>60</v>
      </c>
      <c r="E44" s="458"/>
      <c r="F44" s="458"/>
      <c r="G44" s="231" t="s">
        <v>59</v>
      </c>
      <c r="H44" s="236">
        <v>3.51</v>
      </c>
      <c r="I44" s="257">
        <v>0.80500000000000005</v>
      </c>
      <c r="J44" s="277">
        <v>93.158383499999999</v>
      </c>
      <c r="K44" s="240"/>
      <c r="L44" s="232"/>
      <c r="M44" s="240"/>
      <c r="N44" s="232"/>
      <c r="O44" s="241"/>
      <c r="AE44" s="2"/>
      <c r="AF44" s="2"/>
      <c r="AG44" s="2"/>
      <c r="AJ44" s="200" t="s">
        <v>60</v>
      </c>
    </row>
    <row r="45" spans="1:37" s="1" customFormat="1" ht="15" x14ac:dyDescent="0.25">
      <c r="A45" s="242"/>
      <c r="B45" s="231"/>
      <c r="C45" s="229"/>
      <c r="D45" s="461" t="s">
        <v>61</v>
      </c>
      <c r="E45" s="461"/>
      <c r="F45" s="461"/>
      <c r="G45" s="243"/>
      <c r="H45" s="244"/>
      <c r="I45" s="244"/>
      <c r="J45" s="244"/>
      <c r="K45" s="245">
        <v>661.24</v>
      </c>
      <c r="L45" s="244"/>
      <c r="M45" s="246">
        <v>13798.86</v>
      </c>
      <c r="N45" s="244"/>
      <c r="O45" s="247">
        <v>287296.23</v>
      </c>
      <c r="AE45" s="2"/>
      <c r="AF45" s="2"/>
      <c r="AG45" s="2"/>
      <c r="AK45" s="200" t="s">
        <v>61</v>
      </c>
    </row>
    <row r="46" spans="1:37" s="1" customFormat="1" ht="15" x14ac:dyDescent="0.25">
      <c r="A46" s="297"/>
      <c r="B46" s="230"/>
      <c r="C46" s="229"/>
      <c r="D46" s="458" t="s">
        <v>62</v>
      </c>
      <c r="E46" s="458"/>
      <c r="F46" s="458"/>
      <c r="G46" s="231"/>
      <c r="H46" s="232"/>
      <c r="I46" s="232"/>
      <c r="J46" s="232"/>
      <c r="K46" s="240"/>
      <c r="L46" s="232"/>
      <c r="M46" s="235">
        <v>4101.63</v>
      </c>
      <c r="N46" s="232"/>
      <c r="O46" s="237">
        <v>192735.6</v>
      </c>
      <c r="AE46" s="2"/>
      <c r="AF46" s="2"/>
      <c r="AG46" s="2"/>
      <c r="AJ46" s="200" t="s">
        <v>62</v>
      </c>
    </row>
    <row r="47" spans="1:37" s="1" customFormat="1" ht="23.25" x14ac:dyDescent="0.25">
      <c r="A47" s="297"/>
      <c r="B47" s="230"/>
      <c r="C47" s="229" t="s">
        <v>346</v>
      </c>
      <c r="D47" s="458" t="s">
        <v>347</v>
      </c>
      <c r="E47" s="458"/>
      <c r="F47" s="458"/>
      <c r="G47" s="231" t="s">
        <v>63</v>
      </c>
      <c r="H47" s="248">
        <v>93</v>
      </c>
      <c r="I47" s="232"/>
      <c r="J47" s="248">
        <v>93</v>
      </c>
      <c r="K47" s="240"/>
      <c r="L47" s="232"/>
      <c r="M47" s="235">
        <v>3814.52</v>
      </c>
      <c r="N47" s="232"/>
      <c r="O47" s="237">
        <v>179244.11</v>
      </c>
      <c r="AE47" s="2"/>
      <c r="AF47" s="2"/>
      <c r="AG47" s="2"/>
      <c r="AJ47" s="200" t="s">
        <v>347</v>
      </c>
    </row>
    <row r="48" spans="1:37" s="1" customFormat="1" ht="33.75" x14ac:dyDescent="0.25">
      <c r="A48" s="297"/>
      <c r="B48" s="230"/>
      <c r="C48" s="229" t="s">
        <v>348</v>
      </c>
      <c r="D48" s="458" t="s">
        <v>349</v>
      </c>
      <c r="E48" s="458"/>
      <c r="F48" s="458"/>
      <c r="G48" s="231" t="s">
        <v>63</v>
      </c>
      <c r="H48" s="248">
        <v>62</v>
      </c>
      <c r="I48" s="236">
        <v>0.85</v>
      </c>
      <c r="J48" s="234">
        <v>52.7</v>
      </c>
      <c r="K48" s="240"/>
      <c r="L48" s="232"/>
      <c r="M48" s="235">
        <v>2161.56</v>
      </c>
      <c r="N48" s="232"/>
      <c r="O48" s="237">
        <v>101571.66</v>
      </c>
      <c r="AE48" s="2"/>
      <c r="AF48" s="2"/>
      <c r="AG48" s="2"/>
      <c r="AJ48" s="200" t="s">
        <v>349</v>
      </c>
    </row>
    <row r="49" spans="1:38" s="1" customFormat="1" ht="15" x14ac:dyDescent="0.25">
      <c r="A49" s="227"/>
      <c r="B49" s="249"/>
      <c r="C49" s="292"/>
      <c r="D49" s="460" t="s">
        <v>64</v>
      </c>
      <c r="E49" s="460"/>
      <c r="F49" s="460"/>
      <c r="G49" s="224"/>
      <c r="H49" s="250"/>
      <c r="I49" s="250"/>
      <c r="J49" s="250"/>
      <c r="K49" s="251"/>
      <c r="L49" s="250"/>
      <c r="M49" s="252">
        <v>19774.939999999999</v>
      </c>
      <c r="N49" s="244"/>
      <c r="O49" s="253">
        <v>568112</v>
      </c>
      <c r="AE49" s="2"/>
      <c r="AF49" s="2"/>
      <c r="AG49" s="2"/>
      <c r="AL49" s="2" t="s">
        <v>64</v>
      </c>
    </row>
    <row r="50" spans="1:38" s="1" customFormat="1" ht="23.25" x14ac:dyDescent="0.25">
      <c r="A50" s="223" t="s">
        <v>25</v>
      </c>
      <c r="B50" s="224" t="s">
        <v>25</v>
      </c>
      <c r="C50" s="291" t="s">
        <v>241</v>
      </c>
      <c r="D50" s="462" t="s">
        <v>242</v>
      </c>
      <c r="E50" s="462"/>
      <c r="F50" s="462"/>
      <c r="G50" s="224" t="s">
        <v>65</v>
      </c>
      <c r="H50" s="224">
        <v>0.19220000000000001</v>
      </c>
      <c r="I50" s="224" t="s">
        <v>46</v>
      </c>
      <c r="J50" s="224" t="s">
        <v>350</v>
      </c>
      <c r="K50" s="225"/>
      <c r="L50" s="224"/>
      <c r="M50" s="225"/>
      <c r="N50" s="224"/>
      <c r="O50" s="226"/>
      <c r="AE50" s="2"/>
      <c r="AF50" s="2"/>
      <c r="AG50" s="2" t="s">
        <v>242</v>
      </c>
      <c r="AL50" s="2"/>
    </row>
    <row r="51" spans="1:38" s="1" customFormat="1" ht="57" x14ac:dyDescent="0.25">
      <c r="A51" s="227"/>
      <c r="B51" s="228"/>
      <c r="C51" s="229" t="s">
        <v>50</v>
      </c>
      <c r="D51" s="463" t="s">
        <v>51</v>
      </c>
      <c r="E51" s="463"/>
      <c r="F51" s="463"/>
      <c r="G51" s="463"/>
      <c r="H51" s="463"/>
      <c r="I51" s="463"/>
      <c r="J51" s="463"/>
      <c r="K51" s="463"/>
      <c r="L51" s="463"/>
      <c r="M51" s="463"/>
      <c r="N51" s="463"/>
      <c r="O51" s="464"/>
      <c r="AE51" s="2"/>
      <c r="AF51" s="2"/>
      <c r="AG51" s="2"/>
      <c r="AH51" s="200" t="s">
        <v>51</v>
      </c>
      <c r="AL51" s="2"/>
    </row>
    <row r="52" spans="1:38" s="1" customFormat="1" ht="15" x14ac:dyDescent="0.25">
      <c r="A52" s="227"/>
      <c r="B52" s="230"/>
      <c r="C52" s="229" t="s">
        <v>46</v>
      </c>
      <c r="D52" s="458" t="s">
        <v>52</v>
      </c>
      <c r="E52" s="458"/>
      <c r="F52" s="458"/>
      <c r="G52" s="231"/>
      <c r="H52" s="232"/>
      <c r="I52" s="232"/>
      <c r="J52" s="232"/>
      <c r="K52" s="233">
        <v>103.12</v>
      </c>
      <c r="L52" s="236">
        <v>1.1499999999999999</v>
      </c>
      <c r="M52" s="233">
        <v>22.79</v>
      </c>
      <c r="N52" s="236">
        <v>46.99</v>
      </c>
      <c r="O52" s="237">
        <v>1070.9000000000001</v>
      </c>
      <c r="AE52" s="2"/>
      <c r="AF52" s="2"/>
      <c r="AG52" s="2"/>
      <c r="AI52" s="200" t="s">
        <v>52</v>
      </c>
      <c r="AL52" s="2"/>
    </row>
    <row r="53" spans="1:38" s="1" customFormat="1" ht="15" x14ac:dyDescent="0.25">
      <c r="A53" s="227"/>
      <c r="B53" s="230"/>
      <c r="C53" s="229" t="s">
        <v>25</v>
      </c>
      <c r="D53" s="458" t="s">
        <v>53</v>
      </c>
      <c r="E53" s="458"/>
      <c r="F53" s="458"/>
      <c r="G53" s="231"/>
      <c r="H53" s="232"/>
      <c r="I53" s="232"/>
      <c r="J53" s="232"/>
      <c r="K53" s="233">
        <v>407.65</v>
      </c>
      <c r="L53" s="236">
        <v>1.1499999999999999</v>
      </c>
      <c r="M53" s="233">
        <v>90.1</v>
      </c>
      <c r="N53" s="236">
        <v>14.01</v>
      </c>
      <c r="O53" s="237">
        <v>1262.3</v>
      </c>
      <c r="AE53" s="2"/>
      <c r="AF53" s="2"/>
      <c r="AG53" s="2"/>
      <c r="AI53" s="200" t="s">
        <v>53</v>
      </c>
      <c r="AL53" s="2"/>
    </row>
    <row r="54" spans="1:38" s="1" customFormat="1" ht="15" x14ac:dyDescent="0.25">
      <c r="A54" s="227"/>
      <c r="B54" s="230"/>
      <c r="C54" s="229" t="s">
        <v>54</v>
      </c>
      <c r="D54" s="458" t="s">
        <v>55</v>
      </c>
      <c r="E54" s="458"/>
      <c r="F54" s="458"/>
      <c r="G54" s="231"/>
      <c r="H54" s="232"/>
      <c r="I54" s="232"/>
      <c r="J54" s="232"/>
      <c r="K54" s="233">
        <v>50.3</v>
      </c>
      <c r="L54" s="236">
        <v>1.1499999999999999</v>
      </c>
      <c r="M54" s="233">
        <v>11.12</v>
      </c>
      <c r="N54" s="236">
        <v>46.99</v>
      </c>
      <c r="O54" s="238">
        <v>522.53</v>
      </c>
      <c r="AE54" s="2"/>
      <c r="AF54" s="2"/>
      <c r="AG54" s="2"/>
      <c r="AI54" s="200" t="s">
        <v>55</v>
      </c>
      <c r="AL54" s="2"/>
    </row>
    <row r="55" spans="1:38" s="1" customFormat="1" ht="15" x14ac:dyDescent="0.25">
      <c r="A55" s="297"/>
      <c r="B55" s="230"/>
      <c r="C55" s="229"/>
      <c r="D55" s="458" t="s">
        <v>58</v>
      </c>
      <c r="E55" s="458"/>
      <c r="F55" s="458"/>
      <c r="G55" s="231" t="s">
        <v>59</v>
      </c>
      <c r="H55" s="236">
        <v>13.22</v>
      </c>
      <c r="I55" s="236">
        <v>1.1499999999999999</v>
      </c>
      <c r="J55" s="277">
        <v>2.9220166000000001</v>
      </c>
      <c r="K55" s="240"/>
      <c r="L55" s="232"/>
      <c r="M55" s="240"/>
      <c r="N55" s="232"/>
      <c r="O55" s="241"/>
      <c r="AE55" s="2"/>
      <c r="AF55" s="2"/>
      <c r="AG55" s="2"/>
      <c r="AJ55" s="200" t="s">
        <v>58</v>
      </c>
      <c r="AL55" s="2"/>
    </row>
    <row r="56" spans="1:38" s="1" customFormat="1" ht="15" x14ac:dyDescent="0.25">
      <c r="A56" s="297"/>
      <c r="B56" s="230"/>
      <c r="C56" s="229"/>
      <c r="D56" s="458" t="s">
        <v>60</v>
      </c>
      <c r="E56" s="458"/>
      <c r="F56" s="458"/>
      <c r="G56" s="231" t="s">
        <v>59</v>
      </c>
      <c r="H56" s="236">
        <v>3.79</v>
      </c>
      <c r="I56" s="236">
        <v>1.1499999999999999</v>
      </c>
      <c r="J56" s="277">
        <v>0.83770370000000005</v>
      </c>
      <c r="K56" s="240"/>
      <c r="L56" s="232"/>
      <c r="M56" s="240"/>
      <c r="N56" s="232"/>
      <c r="O56" s="241"/>
      <c r="AE56" s="2"/>
      <c r="AF56" s="2"/>
      <c r="AG56" s="2"/>
      <c r="AJ56" s="200" t="s">
        <v>60</v>
      </c>
      <c r="AL56" s="2"/>
    </row>
    <row r="57" spans="1:38" s="1" customFormat="1" ht="15" x14ac:dyDescent="0.25">
      <c r="A57" s="242"/>
      <c r="B57" s="231"/>
      <c r="C57" s="229"/>
      <c r="D57" s="461" t="s">
        <v>61</v>
      </c>
      <c r="E57" s="461"/>
      <c r="F57" s="461"/>
      <c r="G57" s="243"/>
      <c r="H57" s="244"/>
      <c r="I57" s="244"/>
      <c r="J57" s="244"/>
      <c r="K57" s="245">
        <v>510.77</v>
      </c>
      <c r="L57" s="244"/>
      <c r="M57" s="245">
        <v>112.89</v>
      </c>
      <c r="N57" s="244"/>
      <c r="O57" s="247">
        <v>2333.1999999999998</v>
      </c>
      <c r="AE57" s="2"/>
      <c r="AF57" s="2"/>
      <c r="AG57" s="2"/>
      <c r="AK57" s="200" t="s">
        <v>61</v>
      </c>
      <c r="AL57" s="2"/>
    </row>
    <row r="58" spans="1:38" s="1" customFormat="1" ht="15" x14ac:dyDescent="0.25">
      <c r="A58" s="297"/>
      <c r="B58" s="230"/>
      <c r="C58" s="229"/>
      <c r="D58" s="458" t="s">
        <v>62</v>
      </c>
      <c r="E58" s="458"/>
      <c r="F58" s="458"/>
      <c r="G58" s="231"/>
      <c r="H58" s="232"/>
      <c r="I58" s="232"/>
      <c r="J58" s="232"/>
      <c r="K58" s="240"/>
      <c r="L58" s="232"/>
      <c r="M58" s="233">
        <v>33.909999999999997</v>
      </c>
      <c r="N58" s="232"/>
      <c r="O58" s="237">
        <v>1593.43</v>
      </c>
      <c r="AE58" s="2"/>
      <c r="AF58" s="2"/>
      <c r="AG58" s="2"/>
      <c r="AJ58" s="200" t="s">
        <v>62</v>
      </c>
      <c r="AL58" s="2"/>
    </row>
    <row r="59" spans="1:38" s="1" customFormat="1" ht="33.75" x14ac:dyDescent="0.25">
      <c r="A59" s="297"/>
      <c r="B59" s="230"/>
      <c r="C59" s="229" t="s">
        <v>237</v>
      </c>
      <c r="D59" s="458" t="s">
        <v>238</v>
      </c>
      <c r="E59" s="458"/>
      <c r="F59" s="458"/>
      <c r="G59" s="231" t="s">
        <v>63</v>
      </c>
      <c r="H59" s="248">
        <v>147</v>
      </c>
      <c r="I59" s="232"/>
      <c r="J59" s="248">
        <v>147</v>
      </c>
      <c r="K59" s="240"/>
      <c r="L59" s="232"/>
      <c r="M59" s="233">
        <v>49.85</v>
      </c>
      <c r="N59" s="232"/>
      <c r="O59" s="237">
        <v>2342.34</v>
      </c>
      <c r="AE59" s="2"/>
      <c r="AF59" s="2"/>
      <c r="AG59" s="2"/>
      <c r="AJ59" s="200" t="s">
        <v>238</v>
      </c>
      <c r="AL59" s="2"/>
    </row>
    <row r="60" spans="1:38" s="1" customFormat="1" ht="56.25" x14ac:dyDescent="0.25">
      <c r="A60" s="297"/>
      <c r="B60" s="230"/>
      <c r="C60" s="229" t="s">
        <v>239</v>
      </c>
      <c r="D60" s="458" t="s">
        <v>240</v>
      </c>
      <c r="E60" s="458"/>
      <c r="F60" s="458"/>
      <c r="G60" s="231" t="s">
        <v>63</v>
      </c>
      <c r="H60" s="248">
        <v>134</v>
      </c>
      <c r="I60" s="236">
        <v>0.85</v>
      </c>
      <c r="J60" s="234">
        <v>113.9</v>
      </c>
      <c r="K60" s="240"/>
      <c r="L60" s="232"/>
      <c r="M60" s="233">
        <v>38.619999999999997</v>
      </c>
      <c r="N60" s="232"/>
      <c r="O60" s="237">
        <v>1814.92</v>
      </c>
      <c r="AE60" s="2"/>
      <c r="AF60" s="2"/>
      <c r="AG60" s="2"/>
      <c r="AJ60" s="200" t="s">
        <v>240</v>
      </c>
      <c r="AL60" s="2"/>
    </row>
    <row r="61" spans="1:38" s="1" customFormat="1" ht="15" x14ac:dyDescent="0.25">
      <c r="A61" s="227"/>
      <c r="B61" s="249"/>
      <c r="C61" s="292"/>
      <c r="D61" s="460" t="s">
        <v>64</v>
      </c>
      <c r="E61" s="460"/>
      <c r="F61" s="460"/>
      <c r="G61" s="224"/>
      <c r="H61" s="250"/>
      <c r="I61" s="250"/>
      <c r="J61" s="250"/>
      <c r="K61" s="251"/>
      <c r="L61" s="250"/>
      <c r="M61" s="256">
        <v>201.36</v>
      </c>
      <c r="N61" s="244"/>
      <c r="O61" s="253">
        <v>6490.46</v>
      </c>
      <c r="AE61" s="2"/>
      <c r="AF61" s="2"/>
      <c r="AG61" s="2"/>
      <c r="AL61" s="2" t="s">
        <v>64</v>
      </c>
    </row>
    <row r="62" spans="1:38" s="1" customFormat="1" ht="45.75" x14ac:dyDescent="0.25">
      <c r="A62" s="223" t="s">
        <v>54</v>
      </c>
      <c r="B62" s="224" t="s">
        <v>54</v>
      </c>
      <c r="C62" s="291" t="s">
        <v>241</v>
      </c>
      <c r="D62" s="462" t="s">
        <v>351</v>
      </c>
      <c r="E62" s="462"/>
      <c r="F62" s="462"/>
      <c r="G62" s="224" t="s">
        <v>65</v>
      </c>
      <c r="H62" s="224">
        <v>0.20230000000000001</v>
      </c>
      <c r="I62" s="224" t="s">
        <v>46</v>
      </c>
      <c r="J62" s="224" t="s">
        <v>352</v>
      </c>
      <c r="K62" s="225"/>
      <c r="L62" s="224"/>
      <c r="M62" s="225"/>
      <c r="N62" s="224"/>
      <c r="O62" s="226"/>
      <c r="AE62" s="2"/>
      <c r="AF62" s="2"/>
      <c r="AG62" s="2" t="s">
        <v>351</v>
      </c>
      <c r="AL62" s="2"/>
    </row>
    <row r="63" spans="1:38" s="1" customFormat="1" ht="57" x14ac:dyDescent="0.25">
      <c r="A63" s="227"/>
      <c r="B63" s="228"/>
      <c r="C63" s="229" t="s">
        <v>50</v>
      </c>
      <c r="D63" s="463" t="s">
        <v>51</v>
      </c>
      <c r="E63" s="463"/>
      <c r="F63" s="463"/>
      <c r="G63" s="463"/>
      <c r="H63" s="463"/>
      <c r="I63" s="463"/>
      <c r="J63" s="463"/>
      <c r="K63" s="463"/>
      <c r="L63" s="463"/>
      <c r="M63" s="463"/>
      <c r="N63" s="463"/>
      <c r="O63" s="464"/>
      <c r="AE63" s="2"/>
      <c r="AF63" s="2"/>
      <c r="AG63" s="2"/>
      <c r="AH63" s="200" t="s">
        <v>51</v>
      </c>
      <c r="AL63" s="2"/>
    </row>
    <row r="64" spans="1:38" s="1" customFormat="1" ht="15" x14ac:dyDescent="0.25">
      <c r="A64" s="227"/>
      <c r="B64" s="230"/>
      <c r="C64" s="229" t="s">
        <v>46</v>
      </c>
      <c r="D64" s="458" t="s">
        <v>52</v>
      </c>
      <c r="E64" s="458"/>
      <c r="F64" s="458"/>
      <c r="G64" s="231"/>
      <c r="H64" s="232"/>
      <c r="I64" s="232"/>
      <c r="J64" s="232"/>
      <c r="K64" s="233">
        <v>103.12</v>
      </c>
      <c r="L64" s="236">
        <v>1.1499999999999999</v>
      </c>
      <c r="M64" s="233">
        <v>23.99</v>
      </c>
      <c r="N64" s="236">
        <v>46.99</v>
      </c>
      <c r="O64" s="237">
        <v>1127.29</v>
      </c>
      <c r="AE64" s="2"/>
      <c r="AF64" s="2"/>
      <c r="AG64" s="2"/>
      <c r="AI64" s="200" t="s">
        <v>52</v>
      </c>
      <c r="AL64" s="2"/>
    </row>
    <row r="65" spans="1:38" s="1" customFormat="1" ht="15" x14ac:dyDescent="0.25">
      <c r="A65" s="227"/>
      <c r="B65" s="230"/>
      <c r="C65" s="229" t="s">
        <v>25</v>
      </c>
      <c r="D65" s="458" t="s">
        <v>53</v>
      </c>
      <c r="E65" s="458"/>
      <c r="F65" s="458"/>
      <c r="G65" s="231"/>
      <c r="H65" s="232"/>
      <c r="I65" s="232"/>
      <c r="J65" s="232"/>
      <c r="K65" s="233">
        <v>407.65</v>
      </c>
      <c r="L65" s="236">
        <v>1.1499999999999999</v>
      </c>
      <c r="M65" s="233">
        <v>94.84</v>
      </c>
      <c r="N65" s="236">
        <v>14.01</v>
      </c>
      <c r="O65" s="237">
        <v>1328.71</v>
      </c>
      <c r="AE65" s="2"/>
      <c r="AF65" s="2"/>
      <c r="AG65" s="2"/>
      <c r="AI65" s="200" t="s">
        <v>53</v>
      </c>
      <c r="AL65" s="2"/>
    </row>
    <row r="66" spans="1:38" s="1" customFormat="1" ht="15" x14ac:dyDescent="0.25">
      <c r="A66" s="227"/>
      <c r="B66" s="230"/>
      <c r="C66" s="229" t="s">
        <v>54</v>
      </c>
      <c r="D66" s="458" t="s">
        <v>55</v>
      </c>
      <c r="E66" s="458"/>
      <c r="F66" s="458"/>
      <c r="G66" s="231"/>
      <c r="H66" s="232"/>
      <c r="I66" s="232"/>
      <c r="J66" s="232"/>
      <c r="K66" s="233">
        <v>50.3</v>
      </c>
      <c r="L66" s="236">
        <v>1.1499999999999999</v>
      </c>
      <c r="M66" s="233">
        <v>11.7</v>
      </c>
      <c r="N66" s="236">
        <v>46.99</v>
      </c>
      <c r="O66" s="238">
        <v>549.78</v>
      </c>
      <c r="AE66" s="2"/>
      <c r="AF66" s="2"/>
      <c r="AG66" s="2"/>
      <c r="AI66" s="200" t="s">
        <v>55</v>
      </c>
      <c r="AL66" s="2"/>
    </row>
    <row r="67" spans="1:38" s="1" customFormat="1" ht="15" x14ac:dyDescent="0.25">
      <c r="A67" s="297"/>
      <c r="B67" s="230"/>
      <c r="C67" s="229"/>
      <c r="D67" s="458" t="s">
        <v>58</v>
      </c>
      <c r="E67" s="458"/>
      <c r="F67" s="458"/>
      <c r="G67" s="231" t="s">
        <v>59</v>
      </c>
      <c r="H67" s="236">
        <v>13.22</v>
      </c>
      <c r="I67" s="236">
        <v>1.1499999999999999</v>
      </c>
      <c r="J67" s="277">
        <v>3.0755669000000001</v>
      </c>
      <c r="K67" s="240"/>
      <c r="L67" s="232"/>
      <c r="M67" s="240"/>
      <c r="N67" s="232"/>
      <c r="O67" s="241"/>
      <c r="AE67" s="2"/>
      <c r="AF67" s="2"/>
      <c r="AG67" s="2"/>
      <c r="AJ67" s="200" t="s">
        <v>58</v>
      </c>
      <c r="AL67" s="2"/>
    </row>
    <row r="68" spans="1:38" s="1" customFormat="1" ht="15" x14ac:dyDescent="0.25">
      <c r="A68" s="297"/>
      <c r="B68" s="230"/>
      <c r="C68" s="229"/>
      <c r="D68" s="458" t="s">
        <v>60</v>
      </c>
      <c r="E68" s="458"/>
      <c r="F68" s="458"/>
      <c r="G68" s="231" t="s">
        <v>59</v>
      </c>
      <c r="H68" s="236">
        <v>3.79</v>
      </c>
      <c r="I68" s="236">
        <v>1.1499999999999999</v>
      </c>
      <c r="J68" s="277">
        <v>0.88172459999999997</v>
      </c>
      <c r="K68" s="240"/>
      <c r="L68" s="232"/>
      <c r="M68" s="240"/>
      <c r="N68" s="232"/>
      <c r="O68" s="241"/>
      <c r="AE68" s="2"/>
      <c r="AF68" s="2"/>
      <c r="AG68" s="2"/>
      <c r="AJ68" s="200" t="s">
        <v>60</v>
      </c>
      <c r="AL68" s="2"/>
    </row>
    <row r="69" spans="1:38" s="1" customFormat="1" ht="15" x14ac:dyDescent="0.25">
      <c r="A69" s="242"/>
      <c r="B69" s="231"/>
      <c r="C69" s="229"/>
      <c r="D69" s="461" t="s">
        <v>61</v>
      </c>
      <c r="E69" s="461"/>
      <c r="F69" s="461"/>
      <c r="G69" s="243"/>
      <c r="H69" s="244"/>
      <c r="I69" s="244"/>
      <c r="J69" s="244"/>
      <c r="K69" s="245">
        <v>510.77</v>
      </c>
      <c r="L69" s="244"/>
      <c r="M69" s="245">
        <v>118.83</v>
      </c>
      <c r="N69" s="244"/>
      <c r="O69" s="247">
        <v>2456</v>
      </c>
      <c r="AE69" s="2"/>
      <c r="AF69" s="2"/>
      <c r="AG69" s="2"/>
      <c r="AK69" s="200" t="s">
        <v>61</v>
      </c>
      <c r="AL69" s="2"/>
    </row>
    <row r="70" spans="1:38" s="1" customFormat="1" ht="15" x14ac:dyDescent="0.25">
      <c r="A70" s="297"/>
      <c r="B70" s="230"/>
      <c r="C70" s="229"/>
      <c r="D70" s="458" t="s">
        <v>62</v>
      </c>
      <c r="E70" s="458"/>
      <c r="F70" s="458"/>
      <c r="G70" s="231"/>
      <c r="H70" s="232"/>
      <c r="I70" s="232"/>
      <c r="J70" s="232"/>
      <c r="K70" s="240"/>
      <c r="L70" s="232"/>
      <c r="M70" s="233">
        <v>35.69</v>
      </c>
      <c r="N70" s="232"/>
      <c r="O70" s="237">
        <v>1677.07</v>
      </c>
      <c r="AE70" s="2"/>
      <c r="AF70" s="2"/>
      <c r="AG70" s="2"/>
      <c r="AJ70" s="200" t="s">
        <v>62</v>
      </c>
      <c r="AL70" s="2"/>
    </row>
    <row r="71" spans="1:38" s="1" customFormat="1" ht="33.75" x14ac:dyDescent="0.25">
      <c r="A71" s="297"/>
      <c r="B71" s="230"/>
      <c r="C71" s="229" t="s">
        <v>237</v>
      </c>
      <c r="D71" s="458" t="s">
        <v>238</v>
      </c>
      <c r="E71" s="458"/>
      <c r="F71" s="458"/>
      <c r="G71" s="231" t="s">
        <v>63</v>
      </c>
      <c r="H71" s="248">
        <v>147</v>
      </c>
      <c r="I71" s="232"/>
      <c r="J71" s="248">
        <v>147</v>
      </c>
      <c r="K71" s="240"/>
      <c r="L71" s="232"/>
      <c r="M71" s="233">
        <v>52.46</v>
      </c>
      <c r="N71" s="232"/>
      <c r="O71" s="237">
        <v>2465.29</v>
      </c>
      <c r="AE71" s="2"/>
      <c r="AF71" s="2"/>
      <c r="AG71" s="2"/>
      <c r="AJ71" s="200" t="s">
        <v>238</v>
      </c>
      <c r="AL71" s="2"/>
    </row>
    <row r="72" spans="1:38" s="1" customFormat="1" ht="56.25" x14ac:dyDescent="0.25">
      <c r="A72" s="297"/>
      <c r="B72" s="230"/>
      <c r="C72" s="229" t="s">
        <v>239</v>
      </c>
      <c r="D72" s="458" t="s">
        <v>240</v>
      </c>
      <c r="E72" s="458"/>
      <c r="F72" s="458"/>
      <c r="G72" s="231" t="s">
        <v>63</v>
      </c>
      <c r="H72" s="248">
        <v>134</v>
      </c>
      <c r="I72" s="236">
        <v>0.85</v>
      </c>
      <c r="J72" s="234">
        <v>113.9</v>
      </c>
      <c r="K72" s="240"/>
      <c r="L72" s="232"/>
      <c r="M72" s="233">
        <v>40.65</v>
      </c>
      <c r="N72" s="232"/>
      <c r="O72" s="237">
        <v>1910.18</v>
      </c>
      <c r="AE72" s="2"/>
      <c r="AF72" s="2"/>
      <c r="AG72" s="2"/>
      <c r="AJ72" s="200" t="s">
        <v>240</v>
      </c>
      <c r="AL72" s="2"/>
    </row>
    <row r="73" spans="1:38" s="1" customFormat="1" ht="15" x14ac:dyDescent="0.25">
      <c r="A73" s="227"/>
      <c r="B73" s="249"/>
      <c r="C73" s="292"/>
      <c r="D73" s="460" t="s">
        <v>64</v>
      </c>
      <c r="E73" s="460"/>
      <c r="F73" s="460"/>
      <c r="G73" s="224"/>
      <c r="H73" s="250"/>
      <c r="I73" s="250"/>
      <c r="J73" s="250"/>
      <c r="K73" s="251"/>
      <c r="L73" s="250"/>
      <c r="M73" s="256">
        <v>211.94</v>
      </c>
      <c r="N73" s="244"/>
      <c r="O73" s="253">
        <v>6831.47</v>
      </c>
      <c r="AE73" s="2"/>
      <c r="AF73" s="2"/>
      <c r="AG73" s="2"/>
      <c r="AL73" s="2" t="s">
        <v>64</v>
      </c>
    </row>
    <row r="74" spans="1:38" s="1" customFormat="1" ht="68.25" x14ac:dyDescent="0.25">
      <c r="A74" s="223" t="s">
        <v>56</v>
      </c>
      <c r="B74" s="224" t="s">
        <v>56</v>
      </c>
      <c r="C74" s="291" t="s">
        <v>353</v>
      </c>
      <c r="D74" s="462" t="s">
        <v>354</v>
      </c>
      <c r="E74" s="462"/>
      <c r="F74" s="462"/>
      <c r="G74" s="224" t="s">
        <v>65</v>
      </c>
      <c r="H74" s="224">
        <v>0.20230000000000001</v>
      </c>
      <c r="I74" s="224" t="s">
        <v>46</v>
      </c>
      <c r="J74" s="224" t="s">
        <v>352</v>
      </c>
      <c r="K74" s="225"/>
      <c r="L74" s="224"/>
      <c r="M74" s="225"/>
      <c r="N74" s="224"/>
      <c r="O74" s="226"/>
      <c r="AE74" s="2"/>
      <c r="AF74" s="2"/>
      <c r="AG74" s="2" t="s">
        <v>354</v>
      </c>
      <c r="AL74" s="2"/>
    </row>
    <row r="75" spans="1:38" s="1" customFormat="1" ht="57" x14ac:dyDescent="0.25">
      <c r="A75" s="227"/>
      <c r="B75" s="228"/>
      <c r="C75" s="229" t="s">
        <v>50</v>
      </c>
      <c r="D75" s="463" t="s">
        <v>51</v>
      </c>
      <c r="E75" s="463"/>
      <c r="F75" s="463"/>
      <c r="G75" s="463"/>
      <c r="H75" s="463"/>
      <c r="I75" s="463"/>
      <c r="J75" s="463"/>
      <c r="K75" s="463"/>
      <c r="L75" s="463"/>
      <c r="M75" s="463"/>
      <c r="N75" s="463"/>
      <c r="O75" s="464"/>
      <c r="AE75" s="2"/>
      <c r="AF75" s="2"/>
      <c r="AG75" s="2"/>
      <c r="AH75" s="200" t="s">
        <v>51</v>
      </c>
      <c r="AL75" s="2"/>
    </row>
    <row r="76" spans="1:38" s="1" customFormat="1" ht="15" x14ac:dyDescent="0.25">
      <c r="A76" s="227"/>
      <c r="B76" s="230"/>
      <c r="C76" s="229" t="s">
        <v>46</v>
      </c>
      <c r="D76" s="458" t="s">
        <v>52</v>
      </c>
      <c r="E76" s="458"/>
      <c r="F76" s="458"/>
      <c r="G76" s="231"/>
      <c r="H76" s="232"/>
      <c r="I76" s="232"/>
      <c r="J76" s="232"/>
      <c r="K76" s="233">
        <v>920.4</v>
      </c>
      <c r="L76" s="236">
        <v>1.1499999999999999</v>
      </c>
      <c r="M76" s="233">
        <v>214.13</v>
      </c>
      <c r="N76" s="236">
        <v>46.99</v>
      </c>
      <c r="O76" s="237">
        <v>10061.969999999999</v>
      </c>
      <c r="AE76" s="2"/>
      <c r="AF76" s="2"/>
      <c r="AG76" s="2"/>
      <c r="AI76" s="200" t="s">
        <v>52</v>
      </c>
      <c r="AL76" s="2"/>
    </row>
    <row r="77" spans="1:38" s="1" customFormat="1" ht="15" x14ac:dyDescent="0.25">
      <c r="A77" s="297"/>
      <c r="B77" s="230"/>
      <c r="C77" s="229"/>
      <c r="D77" s="458" t="s">
        <v>58</v>
      </c>
      <c r="E77" s="458"/>
      <c r="F77" s="458"/>
      <c r="G77" s="231" t="s">
        <v>59</v>
      </c>
      <c r="H77" s="248">
        <v>118</v>
      </c>
      <c r="I77" s="236">
        <v>1.1499999999999999</v>
      </c>
      <c r="J77" s="254">
        <v>27.452110000000001</v>
      </c>
      <c r="K77" s="240"/>
      <c r="L77" s="232"/>
      <c r="M77" s="240"/>
      <c r="N77" s="232"/>
      <c r="O77" s="241"/>
      <c r="AE77" s="2"/>
      <c r="AF77" s="2"/>
      <c r="AG77" s="2"/>
      <c r="AJ77" s="200" t="s">
        <v>58</v>
      </c>
      <c r="AL77" s="2"/>
    </row>
    <row r="78" spans="1:38" s="1" customFormat="1" ht="15" x14ac:dyDescent="0.25">
      <c r="A78" s="242"/>
      <c r="B78" s="231"/>
      <c r="C78" s="229"/>
      <c r="D78" s="461" t="s">
        <v>61</v>
      </c>
      <c r="E78" s="461"/>
      <c r="F78" s="461"/>
      <c r="G78" s="243"/>
      <c r="H78" s="244"/>
      <c r="I78" s="244"/>
      <c r="J78" s="244"/>
      <c r="K78" s="245">
        <v>920.4</v>
      </c>
      <c r="L78" s="244"/>
      <c r="M78" s="245">
        <v>214.13</v>
      </c>
      <c r="N78" s="244"/>
      <c r="O78" s="247">
        <v>10061.969999999999</v>
      </c>
      <c r="AE78" s="2"/>
      <c r="AF78" s="2"/>
      <c r="AG78" s="2"/>
      <c r="AK78" s="200" t="s">
        <v>61</v>
      </c>
      <c r="AL78" s="2"/>
    </row>
    <row r="79" spans="1:38" s="1" customFormat="1" ht="15" x14ac:dyDescent="0.25">
      <c r="A79" s="297"/>
      <c r="B79" s="230"/>
      <c r="C79" s="229"/>
      <c r="D79" s="458" t="s">
        <v>62</v>
      </c>
      <c r="E79" s="458"/>
      <c r="F79" s="458"/>
      <c r="G79" s="231"/>
      <c r="H79" s="232"/>
      <c r="I79" s="232"/>
      <c r="J79" s="232"/>
      <c r="K79" s="240"/>
      <c r="L79" s="232"/>
      <c r="M79" s="233">
        <v>214.13</v>
      </c>
      <c r="N79" s="232"/>
      <c r="O79" s="237">
        <v>10061.969999999999</v>
      </c>
      <c r="AE79" s="2"/>
      <c r="AF79" s="2"/>
      <c r="AG79" s="2"/>
      <c r="AJ79" s="200" t="s">
        <v>62</v>
      </c>
      <c r="AL79" s="2"/>
    </row>
    <row r="80" spans="1:38" s="1" customFormat="1" ht="23.25" x14ac:dyDescent="0.25">
      <c r="A80" s="297"/>
      <c r="B80" s="230"/>
      <c r="C80" s="229" t="s">
        <v>66</v>
      </c>
      <c r="D80" s="458" t="s">
        <v>67</v>
      </c>
      <c r="E80" s="458"/>
      <c r="F80" s="458"/>
      <c r="G80" s="231" t="s">
        <v>63</v>
      </c>
      <c r="H80" s="248">
        <v>89</v>
      </c>
      <c r="I80" s="232"/>
      <c r="J80" s="248">
        <v>89</v>
      </c>
      <c r="K80" s="240"/>
      <c r="L80" s="232"/>
      <c r="M80" s="233">
        <v>190.58</v>
      </c>
      <c r="N80" s="232"/>
      <c r="O80" s="237">
        <v>8955.15</v>
      </c>
      <c r="AE80" s="2"/>
      <c r="AF80" s="2"/>
      <c r="AG80" s="2"/>
      <c r="AJ80" s="200" t="s">
        <v>67</v>
      </c>
      <c r="AL80" s="2"/>
    </row>
    <row r="81" spans="1:38" s="1" customFormat="1" ht="33.75" x14ac:dyDescent="0.25">
      <c r="A81" s="297"/>
      <c r="B81" s="230"/>
      <c r="C81" s="229" t="s">
        <v>68</v>
      </c>
      <c r="D81" s="458" t="s">
        <v>69</v>
      </c>
      <c r="E81" s="458"/>
      <c r="F81" s="458"/>
      <c r="G81" s="231" t="s">
        <v>63</v>
      </c>
      <c r="H81" s="248">
        <v>40</v>
      </c>
      <c r="I81" s="236">
        <v>0.85</v>
      </c>
      <c r="J81" s="248">
        <v>34</v>
      </c>
      <c r="K81" s="240"/>
      <c r="L81" s="232"/>
      <c r="M81" s="233">
        <v>72.8</v>
      </c>
      <c r="N81" s="232"/>
      <c r="O81" s="237">
        <v>3421.07</v>
      </c>
      <c r="AE81" s="2"/>
      <c r="AF81" s="2"/>
      <c r="AG81" s="2"/>
      <c r="AJ81" s="200" t="s">
        <v>69</v>
      </c>
      <c r="AL81" s="2"/>
    </row>
    <row r="82" spans="1:38" s="1" customFormat="1" ht="15" x14ac:dyDescent="0.25">
      <c r="A82" s="227"/>
      <c r="B82" s="249"/>
      <c r="C82" s="292"/>
      <c r="D82" s="460" t="s">
        <v>64</v>
      </c>
      <c r="E82" s="460"/>
      <c r="F82" s="460"/>
      <c r="G82" s="224"/>
      <c r="H82" s="250"/>
      <c r="I82" s="250"/>
      <c r="J82" s="250"/>
      <c r="K82" s="251"/>
      <c r="L82" s="250"/>
      <c r="M82" s="256">
        <v>477.51</v>
      </c>
      <c r="N82" s="244"/>
      <c r="O82" s="253">
        <v>22438.19</v>
      </c>
      <c r="AE82" s="2"/>
      <c r="AF82" s="2"/>
      <c r="AG82" s="2"/>
      <c r="AL82" s="2" t="s">
        <v>64</v>
      </c>
    </row>
    <row r="83" spans="1:38" s="1" customFormat="1" ht="34.5" x14ac:dyDescent="0.25">
      <c r="A83" s="223" t="s">
        <v>71</v>
      </c>
      <c r="B83" s="224" t="s">
        <v>71</v>
      </c>
      <c r="C83" s="291" t="s">
        <v>355</v>
      </c>
      <c r="D83" s="462" t="s">
        <v>356</v>
      </c>
      <c r="E83" s="462"/>
      <c r="F83" s="462"/>
      <c r="G83" s="224" t="s">
        <v>263</v>
      </c>
      <c r="H83" s="224">
        <v>1.6E-2</v>
      </c>
      <c r="I83" s="224" t="s">
        <v>46</v>
      </c>
      <c r="J83" s="224" t="s">
        <v>357</v>
      </c>
      <c r="K83" s="225"/>
      <c r="L83" s="224"/>
      <c r="M83" s="225"/>
      <c r="N83" s="224"/>
      <c r="O83" s="226"/>
      <c r="AE83" s="2"/>
      <c r="AF83" s="2"/>
      <c r="AG83" s="2" t="s">
        <v>356</v>
      </c>
      <c r="AL83" s="2"/>
    </row>
    <row r="84" spans="1:38" s="1" customFormat="1" ht="57" x14ac:dyDescent="0.25">
      <c r="A84" s="227"/>
      <c r="B84" s="228"/>
      <c r="C84" s="229" t="s">
        <v>50</v>
      </c>
      <c r="D84" s="463" t="s">
        <v>51</v>
      </c>
      <c r="E84" s="463"/>
      <c r="F84" s="463"/>
      <c r="G84" s="463"/>
      <c r="H84" s="463"/>
      <c r="I84" s="463"/>
      <c r="J84" s="463"/>
      <c r="K84" s="463"/>
      <c r="L84" s="463"/>
      <c r="M84" s="463"/>
      <c r="N84" s="463"/>
      <c r="O84" s="464"/>
      <c r="AE84" s="2"/>
      <c r="AF84" s="2"/>
      <c r="AG84" s="2"/>
      <c r="AH84" s="200" t="s">
        <v>51</v>
      </c>
      <c r="AL84" s="2"/>
    </row>
    <row r="85" spans="1:38" s="1" customFormat="1" ht="15" x14ac:dyDescent="0.25">
      <c r="A85" s="227"/>
      <c r="B85" s="230"/>
      <c r="C85" s="229" t="s">
        <v>46</v>
      </c>
      <c r="D85" s="458" t="s">
        <v>52</v>
      </c>
      <c r="E85" s="458"/>
      <c r="F85" s="458"/>
      <c r="G85" s="231"/>
      <c r="H85" s="232"/>
      <c r="I85" s="232"/>
      <c r="J85" s="232"/>
      <c r="K85" s="233">
        <v>657.76</v>
      </c>
      <c r="L85" s="236">
        <v>1.1499999999999999</v>
      </c>
      <c r="M85" s="233">
        <v>12.1</v>
      </c>
      <c r="N85" s="236">
        <v>46.99</v>
      </c>
      <c r="O85" s="238">
        <v>568.58000000000004</v>
      </c>
      <c r="AE85" s="2"/>
      <c r="AF85" s="2"/>
      <c r="AG85" s="2"/>
      <c r="AI85" s="200" t="s">
        <v>52</v>
      </c>
      <c r="AL85" s="2"/>
    </row>
    <row r="86" spans="1:38" s="1" customFormat="1" ht="15" x14ac:dyDescent="0.25">
      <c r="A86" s="227"/>
      <c r="B86" s="230"/>
      <c r="C86" s="229" t="s">
        <v>25</v>
      </c>
      <c r="D86" s="458" t="s">
        <v>53</v>
      </c>
      <c r="E86" s="458"/>
      <c r="F86" s="458"/>
      <c r="G86" s="231"/>
      <c r="H86" s="232"/>
      <c r="I86" s="232"/>
      <c r="J86" s="232"/>
      <c r="K86" s="235">
        <v>13775.43</v>
      </c>
      <c r="L86" s="236">
        <v>1.1499999999999999</v>
      </c>
      <c r="M86" s="233">
        <v>253.47</v>
      </c>
      <c r="N86" s="236">
        <v>14.01</v>
      </c>
      <c r="O86" s="237">
        <v>3551.11</v>
      </c>
      <c r="AE86" s="2"/>
      <c r="AF86" s="2"/>
      <c r="AG86" s="2"/>
      <c r="AI86" s="200" t="s">
        <v>53</v>
      </c>
      <c r="AL86" s="2"/>
    </row>
    <row r="87" spans="1:38" s="1" customFormat="1" ht="15" x14ac:dyDescent="0.25">
      <c r="A87" s="227"/>
      <c r="B87" s="230"/>
      <c r="C87" s="229" t="s">
        <v>54</v>
      </c>
      <c r="D87" s="458" t="s">
        <v>55</v>
      </c>
      <c r="E87" s="458"/>
      <c r="F87" s="458"/>
      <c r="G87" s="231"/>
      <c r="H87" s="232"/>
      <c r="I87" s="232"/>
      <c r="J87" s="232"/>
      <c r="K87" s="233">
        <v>462.96</v>
      </c>
      <c r="L87" s="236">
        <v>1.1499999999999999</v>
      </c>
      <c r="M87" s="233">
        <v>8.52</v>
      </c>
      <c r="N87" s="236">
        <v>46.99</v>
      </c>
      <c r="O87" s="238">
        <v>400.35</v>
      </c>
      <c r="AE87" s="2"/>
      <c r="AF87" s="2"/>
      <c r="AG87" s="2"/>
      <c r="AI87" s="200" t="s">
        <v>55</v>
      </c>
      <c r="AL87" s="2"/>
    </row>
    <row r="88" spans="1:38" s="1" customFormat="1" ht="15" x14ac:dyDescent="0.25">
      <c r="A88" s="297"/>
      <c r="B88" s="230"/>
      <c r="C88" s="229"/>
      <c r="D88" s="458" t="s">
        <v>58</v>
      </c>
      <c r="E88" s="458"/>
      <c r="F88" s="458"/>
      <c r="G88" s="231" t="s">
        <v>59</v>
      </c>
      <c r="H88" s="236">
        <v>72.52</v>
      </c>
      <c r="I88" s="236">
        <v>1.1499999999999999</v>
      </c>
      <c r="J88" s="255">
        <v>1.334368</v>
      </c>
      <c r="K88" s="240"/>
      <c r="L88" s="232"/>
      <c r="M88" s="240"/>
      <c r="N88" s="232"/>
      <c r="O88" s="241"/>
      <c r="AE88" s="2"/>
      <c r="AF88" s="2"/>
      <c r="AG88" s="2"/>
      <c r="AJ88" s="200" t="s">
        <v>58</v>
      </c>
      <c r="AL88" s="2"/>
    </row>
    <row r="89" spans="1:38" s="1" customFormat="1" ht="15" x14ac:dyDescent="0.25">
      <c r="A89" s="297"/>
      <c r="B89" s="230"/>
      <c r="C89" s="229"/>
      <c r="D89" s="458" t="s">
        <v>60</v>
      </c>
      <c r="E89" s="458"/>
      <c r="F89" s="458"/>
      <c r="G89" s="231" t="s">
        <v>59</v>
      </c>
      <c r="H89" s="234">
        <v>31.4</v>
      </c>
      <c r="I89" s="236">
        <v>1.1499999999999999</v>
      </c>
      <c r="J89" s="254">
        <v>0.57776000000000005</v>
      </c>
      <c r="K89" s="240"/>
      <c r="L89" s="232"/>
      <c r="M89" s="240"/>
      <c r="N89" s="232"/>
      <c r="O89" s="241"/>
      <c r="AE89" s="2"/>
      <c r="AF89" s="2"/>
      <c r="AG89" s="2"/>
      <c r="AJ89" s="200" t="s">
        <v>60</v>
      </c>
      <c r="AL89" s="2"/>
    </row>
    <row r="90" spans="1:38" s="1" customFormat="1" ht="15" x14ac:dyDescent="0.25">
      <c r="A90" s="242"/>
      <c r="B90" s="231"/>
      <c r="C90" s="229"/>
      <c r="D90" s="461" t="s">
        <v>61</v>
      </c>
      <c r="E90" s="461"/>
      <c r="F90" s="461"/>
      <c r="G90" s="243"/>
      <c r="H90" s="244"/>
      <c r="I90" s="244"/>
      <c r="J90" s="244"/>
      <c r="K90" s="246">
        <v>14433.19</v>
      </c>
      <c r="L90" s="244"/>
      <c r="M90" s="245">
        <v>265.57</v>
      </c>
      <c r="N90" s="244"/>
      <c r="O90" s="247">
        <v>4119.6899999999996</v>
      </c>
      <c r="AE90" s="2"/>
      <c r="AF90" s="2"/>
      <c r="AG90" s="2"/>
      <c r="AK90" s="200" t="s">
        <v>61</v>
      </c>
      <c r="AL90" s="2"/>
    </row>
    <row r="91" spans="1:38" s="1" customFormat="1" ht="15" x14ac:dyDescent="0.25">
      <c r="A91" s="297"/>
      <c r="B91" s="230"/>
      <c r="C91" s="229"/>
      <c r="D91" s="458" t="s">
        <v>62</v>
      </c>
      <c r="E91" s="458"/>
      <c r="F91" s="458"/>
      <c r="G91" s="231"/>
      <c r="H91" s="232"/>
      <c r="I91" s="232"/>
      <c r="J91" s="232"/>
      <c r="K91" s="240"/>
      <c r="L91" s="232"/>
      <c r="M91" s="233">
        <v>20.62</v>
      </c>
      <c r="N91" s="232"/>
      <c r="O91" s="238">
        <v>968.93</v>
      </c>
      <c r="AE91" s="2"/>
      <c r="AF91" s="2"/>
      <c r="AG91" s="2"/>
      <c r="AJ91" s="200" t="s">
        <v>62</v>
      </c>
      <c r="AL91" s="2"/>
    </row>
    <row r="92" spans="1:38" s="1" customFormat="1" ht="22.5" x14ac:dyDescent="0.25">
      <c r="A92" s="297"/>
      <c r="B92" s="230"/>
      <c r="C92" s="229" t="s">
        <v>255</v>
      </c>
      <c r="D92" s="458" t="s">
        <v>256</v>
      </c>
      <c r="E92" s="458"/>
      <c r="F92" s="458"/>
      <c r="G92" s="231" t="s">
        <v>63</v>
      </c>
      <c r="H92" s="248">
        <v>109</v>
      </c>
      <c r="I92" s="232"/>
      <c r="J92" s="248">
        <v>109</v>
      </c>
      <c r="K92" s="240"/>
      <c r="L92" s="232"/>
      <c r="M92" s="233">
        <v>22.48</v>
      </c>
      <c r="N92" s="232"/>
      <c r="O92" s="237">
        <v>1056.1300000000001</v>
      </c>
      <c r="AE92" s="2"/>
      <c r="AF92" s="2"/>
      <c r="AG92" s="2"/>
      <c r="AJ92" s="200" t="s">
        <v>256</v>
      </c>
      <c r="AL92" s="2"/>
    </row>
    <row r="93" spans="1:38" s="1" customFormat="1" ht="33.75" x14ac:dyDescent="0.25">
      <c r="A93" s="297"/>
      <c r="B93" s="230"/>
      <c r="C93" s="229" t="s">
        <v>257</v>
      </c>
      <c r="D93" s="458" t="s">
        <v>258</v>
      </c>
      <c r="E93" s="458"/>
      <c r="F93" s="458"/>
      <c r="G93" s="231" t="s">
        <v>63</v>
      </c>
      <c r="H93" s="248">
        <v>65</v>
      </c>
      <c r="I93" s="236">
        <v>0.85</v>
      </c>
      <c r="J93" s="236">
        <v>55.25</v>
      </c>
      <c r="K93" s="240"/>
      <c r="L93" s="232"/>
      <c r="M93" s="233">
        <v>11.39</v>
      </c>
      <c r="N93" s="232"/>
      <c r="O93" s="238">
        <v>535.33000000000004</v>
      </c>
      <c r="AE93" s="2"/>
      <c r="AF93" s="2"/>
      <c r="AG93" s="2"/>
      <c r="AJ93" s="200" t="s">
        <v>258</v>
      </c>
      <c r="AL93" s="2"/>
    </row>
    <row r="94" spans="1:38" s="1" customFormat="1" ht="15" x14ac:dyDescent="0.25">
      <c r="A94" s="227"/>
      <c r="B94" s="249"/>
      <c r="C94" s="292"/>
      <c r="D94" s="460" t="s">
        <v>64</v>
      </c>
      <c r="E94" s="460"/>
      <c r="F94" s="460"/>
      <c r="G94" s="224"/>
      <c r="H94" s="250"/>
      <c r="I94" s="250"/>
      <c r="J94" s="250"/>
      <c r="K94" s="251"/>
      <c r="L94" s="250"/>
      <c r="M94" s="256">
        <v>299.44</v>
      </c>
      <c r="N94" s="244"/>
      <c r="O94" s="253">
        <v>5711.15</v>
      </c>
      <c r="AE94" s="2"/>
      <c r="AF94" s="2"/>
      <c r="AG94" s="2"/>
      <c r="AL94" s="2" t="s">
        <v>64</v>
      </c>
    </row>
    <row r="95" spans="1:38" s="1" customFormat="1" ht="45" x14ac:dyDescent="0.25">
      <c r="A95" s="223" t="s">
        <v>73</v>
      </c>
      <c r="B95" s="224" t="s">
        <v>73</v>
      </c>
      <c r="C95" s="291" t="s">
        <v>358</v>
      </c>
      <c r="D95" s="462" t="s">
        <v>359</v>
      </c>
      <c r="E95" s="462"/>
      <c r="F95" s="462"/>
      <c r="G95" s="224" t="s">
        <v>360</v>
      </c>
      <c r="H95" s="224">
        <v>0.36</v>
      </c>
      <c r="I95" s="224" t="s">
        <v>46</v>
      </c>
      <c r="J95" s="224" t="s">
        <v>361</v>
      </c>
      <c r="K95" s="225"/>
      <c r="L95" s="224"/>
      <c r="M95" s="225"/>
      <c r="N95" s="224"/>
      <c r="O95" s="226"/>
      <c r="AE95" s="2"/>
      <c r="AF95" s="2"/>
      <c r="AG95" s="2" t="s">
        <v>359</v>
      </c>
      <c r="AL95" s="2"/>
    </row>
    <row r="96" spans="1:38" s="1" customFormat="1" ht="22.5" x14ac:dyDescent="0.25">
      <c r="A96" s="227"/>
      <c r="B96" s="228"/>
      <c r="C96" s="229" t="s">
        <v>121</v>
      </c>
      <c r="D96" s="463" t="s">
        <v>345</v>
      </c>
      <c r="E96" s="463"/>
      <c r="F96" s="463"/>
      <c r="G96" s="463"/>
      <c r="H96" s="463"/>
      <c r="I96" s="463"/>
      <c r="J96" s="463"/>
      <c r="K96" s="463"/>
      <c r="L96" s="463"/>
      <c r="M96" s="463"/>
      <c r="N96" s="463"/>
      <c r="O96" s="464"/>
      <c r="AE96" s="2"/>
      <c r="AF96" s="2"/>
      <c r="AG96" s="2"/>
      <c r="AH96" s="200" t="s">
        <v>345</v>
      </c>
      <c r="AL96" s="2"/>
    </row>
    <row r="97" spans="1:38" s="1" customFormat="1" ht="57" x14ac:dyDescent="0.25">
      <c r="A97" s="227"/>
      <c r="B97" s="228"/>
      <c r="C97" s="229" t="s">
        <v>50</v>
      </c>
      <c r="D97" s="463" t="s">
        <v>51</v>
      </c>
      <c r="E97" s="463"/>
      <c r="F97" s="463"/>
      <c r="G97" s="463"/>
      <c r="H97" s="463"/>
      <c r="I97" s="463"/>
      <c r="J97" s="463"/>
      <c r="K97" s="463"/>
      <c r="L97" s="463"/>
      <c r="M97" s="463"/>
      <c r="N97" s="463"/>
      <c r="O97" s="464"/>
      <c r="AE97" s="2"/>
      <c r="AF97" s="2"/>
      <c r="AG97" s="2"/>
      <c r="AH97" s="200" t="s">
        <v>51</v>
      </c>
      <c r="AL97" s="2"/>
    </row>
    <row r="98" spans="1:38" s="1" customFormat="1" ht="15" x14ac:dyDescent="0.25">
      <c r="A98" s="227"/>
      <c r="B98" s="230"/>
      <c r="C98" s="229" t="s">
        <v>46</v>
      </c>
      <c r="D98" s="458" t="s">
        <v>52</v>
      </c>
      <c r="E98" s="458"/>
      <c r="F98" s="458"/>
      <c r="G98" s="231"/>
      <c r="H98" s="232"/>
      <c r="I98" s="232"/>
      <c r="J98" s="232"/>
      <c r="K98" s="233">
        <v>777.45</v>
      </c>
      <c r="L98" s="257">
        <v>0.80500000000000005</v>
      </c>
      <c r="M98" s="233">
        <v>225.31</v>
      </c>
      <c r="N98" s="236">
        <v>46.99</v>
      </c>
      <c r="O98" s="237">
        <v>10587.32</v>
      </c>
      <c r="AE98" s="2"/>
      <c r="AF98" s="2"/>
      <c r="AG98" s="2"/>
      <c r="AI98" s="200" t="s">
        <v>52</v>
      </c>
      <c r="AL98" s="2"/>
    </row>
    <row r="99" spans="1:38" s="1" customFormat="1" ht="15" x14ac:dyDescent="0.25">
      <c r="A99" s="227"/>
      <c r="B99" s="230"/>
      <c r="C99" s="229" t="s">
        <v>25</v>
      </c>
      <c r="D99" s="458" t="s">
        <v>53</v>
      </c>
      <c r="E99" s="458"/>
      <c r="F99" s="458"/>
      <c r="G99" s="231"/>
      <c r="H99" s="232"/>
      <c r="I99" s="232"/>
      <c r="J99" s="232"/>
      <c r="K99" s="233">
        <v>119.74</v>
      </c>
      <c r="L99" s="257">
        <v>0.80500000000000005</v>
      </c>
      <c r="M99" s="233">
        <v>34.700000000000003</v>
      </c>
      <c r="N99" s="236">
        <v>14.01</v>
      </c>
      <c r="O99" s="238">
        <v>486.15</v>
      </c>
      <c r="AE99" s="2"/>
      <c r="AF99" s="2"/>
      <c r="AG99" s="2"/>
      <c r="AI99" s="200" t="s">
        <v>53</v>
      </c>
      <c r="AL99" s="2"/>
    </row>
    <row r="100" spans="1:38" s="1" customFormat="1" ht="15" x14ac:dyDescent="0.25">
      <c r="A100" s="227"/>
      <c r="B100" s="230"/>
      <c r="C100" s="229" t="s">
        <v>54</v>
      </c>
      <c r="D100" s="458" t="s">
        <v>55</v>
      </c>
      <c r="E100" s="458"/>
      <c r="F100" s="458"/>
      <c r="G100" s="231"/>
      <c r="H100" s="232"/>
      <c r="I100" s="232"/>
      <c r="J100" s="232"/>
      <c r="K100" s="233">
        <v>7.54</v>
      </c>
      <c r="L100" s="257">
        <v>0.80500000000000005</v>
      </c>
      <c r="M100" s="233">
        <v>2.19</v>
      </c>
      <c r="N100" s="236">
        <v>46.99</v>
      </c>
      <c r="O100" s="238">
        <v>102.91</v>
      </c>
      <c r="AE100" s="2"/>
      <c r="AF100" s="2"/>
      <c r="AG100" s="2"/>
      <c r="AI100" s="200" t="s">
        <v>55</v>
      </c>
      <c r="AL100" s="2"/>
    </row>
    <row r="101" spans="1:38" s="1" customFormat="1" ht="15" x14ac:dyDescent="0.25">
      <c r="A101" s="227"/>
      <c r="B101" s="230"/>
      <c r="C101" s="229" t="s">
        <v>56</v>
      </c>
      <c r="D101" s="458" t="s">
        <v>57</v>
      </c>
      <c r="E101" s="458"/>
      <c r="F101" s="458"/>
      <c r="G101" s="231"/>
      <c r="H101" s="232"/>
      <c r="I101" s="232"/>
      <c r="J101" s="232"/>
      <c r="K101" s="233">
        <v>84</v>
      </c>
      <c r="L101" s="248">
        <v>0</v>
      </c>
      <c r="M101" s="233">
        <v>0</v>
      </c>
      <c r="N101" s="236">
        <v>8.75</v>
      </c>
      <c r="O101" s="241"/>
      <c r="AE101" s="2"/>
      <c r="AF101" s="2"/>
      <c r="AG101" s="2"/>
      <c r="AI101" s="200" t="s">
        <v>57</v>
      </c>
      <c r="AL101" s="2"/>
    </row>
    <row r="102" spans="1:38" s="1" customFormat="1" ht="15" x14ac:dyDescent="0.25">
      <c r="A102" s="297"/>
      <c r="B102" s="230"/>
      <c r="C102" s="229"/>
      <c r="D102" s="458" t="s">
        <v>58</v>
      </c>
      <c r="E102" s="458"/>
      <c r="F102" s="458"/>
      <c r="G102" s="231" t="s">
        <v>59</v>
      </c>
      <c r="H102" s="236">
        <v>84.69</v>
      </c>
      <c r="I102" s="257">
        <v>0.80500000000000005</v>
      </c>
      <c r="J102" s="255">
        <v>24.543161999999999</v>
      </c>
      <c r="K102" s="240"/>
      <c r="L102" s="232"/>
      <c r="M102" s="240"/>
      <c r="N102" s="232"/>
      <c r="O102" s="241"/>
      <c r="AE102" s="2"/>
      <c r="AF102" s="2"/>
      <c r="AG102" s="2"/>
      <c r="AJ102" s="200" t="s">
        <v>58</v>
      </c>
      <c r="AL102" s="2"/>
    </row>
    <row r="103" spans="1:38" s="1" customFormat="1" ht="15" x14ac:dyDescent="0.25">
      <c r="A103" s="297"/>
      <c r="B103" s="230"/>
      <c r="C103" s="229"/>
      <c r="D103" s="458" t="s">
        <v>60</v>
      </c>
      <c r="E103" s="458"/>
      <c r="F103" s="458"/>
      <c r="G103" s="231" t="s">
        <v>59</v>
      </c>
      <c r="H103" s="236">
        <v>0.65</v>
      </c>
      <c r="I103" s="257">
        <v>0.80500000000000005</v>
      </c>
      <c r="J103" s="254">
        <v>0.18837000000000001</v>
      </c>
      <c r="K103" s="240"/>
      <c r="L103" s="232"/>
      <c r="M103" s="240"/>
      <c r="N103" s="232"/>
      <c r="O103" s="241"/>
      <c r="AE103" s="2"/>
      <c r="AF103" s="2"/>
      <c r="AG103" s="2"/>
      <c r="AJ103" s="200" t="s">
        <v>60</v>
      </c>
      <c r="AL103" s="2"/>
    </row>
    <row r="104" spans="1:38" s="1" customFormat="1" ht="15" x14ac:dyDescent="0.25">
      <c r="A104" s="242"/>
      <c r="B104" s="231"/>
      <c r="C104" s="229"/>
      <c r="D104" s="461" t="s">
        <v>61</v>
      </c>
      <c r="E104" s="461"/>
      <c r="F104" s="461"/>
      <c r="G104" s="243"/>
      <c r="H104" s="244"/>
      <c r="I104" s="244"/>
      <c r="J104" s="244"/>
      <c r="K104" s="245">
        <v>981.19</v>
      </c>
      <c r="L104" s="244"/>
      <c r="M104" s="245">
        <v>260.01</v>
      </c>
      <c r="N104" s="244"/>
      <c r="O104" s="247">
        <v>11073.47</v>
      </c>
      <c r="AE104" s="2"/>
      <c r="AF104" s="2"/>
      <c r="AG104" s="2"/>
      <c r="AK104" s="200" t="s">
        <v>61</v>
      </c>
      <c r="AL104" s="2"/>
    </row>
    <row r="105" spans="1:38" s="1" customFormat="1" ht="15" x14ac:dyDescent="0.25">
      <c r="A105" s="297"/>
      <c r="B105" s="230"/>
      <c r="C105" s="229"/>
      <c r="D105" s="458" t="s">
        <v>62</v>
      </c>
      <c r="E105" s="458"/>
      <c r="F105" s="458"/>
      <c r="G105" s="231"/>
      <c r="H105" s="232"/>
      <c r="I105" s="232"/>
      <c r="J105" s="232"/>
      <c r="K105" s="240"/>
      <c r="L105" s="232"/>
      <c r="M105" s="233">
        <v>227.5</v>
      </c>
      <c r="N105" s="232"/>
      <c r="O105" s="237">
        <v>10690.23</v>
      </c>
      <c r="AE105" s="2"/>
      <c r="AF105" s="2"/>
      <c r="AG105" s="2"/>
      <c r="AJ105" s="200" t="s">
        <v>62</v>
      </c>
      <c r="AL105" s="2"/>
    </row>
    <row r="106" spans="1:38" s="1" customFormat="1" ht="45.75" x14ac:dyDescent="0.25">
      <c r="A106" s="297"/>
      <c r="B106" s="230"/>
      <c r="C106" s="229" t="s">
        <v>362</v>
      </c>
      <c r="D106" s="458" t="s">
        <v>363</v>
      </c>
      <c r="E106" s="458"/>
      <c r="F106" s="458"/>
      <c r="G106" s="231" t="s">
        <v>63</v>
      </c>
      <c r="H106" s="248">
        <v>103</v>
      </c>
      <c r="I106" s="232"/>
      <c r="J106" s="248">
        <v>103</v>
      </c>
      <c r="K106" s="240"/>
      <c r="L106" s="232"/>
      <c r="M106" s="233">
        <v>234.33</v>
      </c>
      <c r="N106" s="232"/>
      <c r="O106" s="237">
        <v>11010.94</v>
      </c>
      <c r="AE106" s="2"/>
      <c r="AF106" s="2"/>
      <c r="AG106" s="2"/>
      <c r="AJ106" s="200" t="s">
        <v>363</v>
      </c>
      <c r="AL106" s="2"/>
    </row>
    <row r="107" spans="1:38" s="1" customFormat="1" ht="45.75" x14ac:dyDescent="0.25">
      <c r="A107" s="297"/>
      <c r="B107" s="230"/>
      <c r="C107" s="229" t="s">
        <v>364</v>
      </c>
      <c r="D107" s="458" t="s">
        <v>365</v>
      </c>
      <c r="E107" s="458"/>
      <c r="F107" s="458"/>
      <c r="G107" s="231" t="s">
        <v>63</v>
      </c>
      <c r="H107" s="248">
        <v>59</v>
      </c>
      <c r="I107" s="232"/>
      <c r="J107" s="248">
        <v>59</v>
      </c>
      <c r="K107" s="240"/>
      <c r="L107" s="232"/>
      <c r="M107" s="233">
        <v>134.22999999999999</v>
      </c>
      <c r="N107" s="232"/>
      <c r="O107" s="237">
        <v>6307.24</v>
      </c>
      <c r="AE107" s="2"/>
      <c r="AF107" s="2"/>
      <c r="AG107" s="2"/>
      <c r="AJ107" s="200" t="s">
        <v>365</v>
      </c>
      <c r="AL107" s="2"/>
    </row>
    <row r="108" spans="1:38" s="1" customFormat="1" ht="15" x14ac:dyDescent="0.25">
      <c r="A108" s="227"/>
      <c r="B108" s="249"/>
      <c r="C108" s="292"/>
      <c r="D108" s="460" t="s">
        <v>64</v>
      </c>
      <c r="E108" s="460"/>
      <c r="F108" s="460"/>
      <c r="G108" s="224"/>
      <c r="H108" s="250"/>
      <c r="I108" s="250"/>
      <c r="J108" s="250"/>
      <c r="K108" s="251"/>
      <c r="L108" s="250"/>
      <c r="M108" s="256">
        <v>628.57000000000005</v>
      </c>
      <c r="N108" s="244"/>
      <c r="O108" s="253">
        <v>28391.65</v>
      </c>
      <c r="AE108" s="2"/>
      <c r="AF108" s="2"/>
      <c r="AG108" s="2"/>
      <c r="AL108" s="2" t="s">
        <v>64</v>
      </c>
    </row>
    <row r="109" spans="1:38" s="1" customFormat="1" ht="15" x14ac:dyDescent="0.25">
      <c r="A109" s="466" t="s">
        <v>366</v>
      </c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  <c r="M109" s="467"/>
      <c r="N109" s="467"/>
      <c r="O109" s="468"/>
      <c r="AE109" s="2"/>
      <c r="AF109" s="2" t="s">
        <v>366</v>
      </c>
      <c r="AG109" s="2"/>
      <c r="AL109" s="2"/>
    </row>
    <row r="110" spans="1:38" s="1" customFormat="1" ht="34.5" x14ac:dyDescent="0.25">
      <c r="A110" s="223" t="s">
        <v>74</v>
      </c>
      <c r="B110" s="224" t="s">
        <v>74</v>
      </c>
      <c r="C110" s="291" t="s">
        <v>122</v>
      </c>
      <c r="D110" s="462" t="s">
        <v>123</v>
      </c>
      <c r="E110" s="462"/>
      <c r="F110" s="462"/>
      <c r="G110" s="224" t="s">
        <v>70</v>
      </c>
      <c r="H110" s="224">
        <v>2.6</v>
      </c>
      <c r="I110" s="224" t="s">
        <v>46</v>
      </c>
      <c r="J110" s="224" t="s">
        <v>367</v>
      </c>
      <c r="K110" s="225" t="s">
        <v>124</v>
      </c>
      <c r="L110" s="224"/>
      <c r="M110" s="225" t="s">
        <v>368</v>
      </c>
      <c r="N110" s="224" t="s">
        <v>369</v>
      </c>
      <c r="O110" s="226" t="s">
        <v>370</v>
      </c>
      <c r="AE110" s="2"/>
      <c r="AF110" s="2"/>
      <c r="AG110" s="2" t="s">
        <v>123</v>
      </c>
      <c r="AL110" s="2"/>
    </row>
    <row r="111" spans="1:38" s="1" customFormat="1" ht="15" x14ac:dyDescent="0.25">
      <c r="A111" s="227"/>
      <c r="B111" s="249"/>
      <c r="C111" s="292"/>
      <c r="D111" s="460" t="s">
        <v>64</v>
      </c>
      <c r="E111" s="460"/>
      <c r="F111" s="460"/>
      <c r="G111" s="224"/>
      <c r="H111" s="250"/>
      <c r="I111" s="250"/>
      <c r="J111" s="250"/>
      <c r="K111" s="251"/>
      <c r="L111" s="250"/>
      <c r="M111" s="256">
        <v>111.75</v>
      </c>
      <c r="N111" s="244"/>
      <c r="O111" s="253">
        <v>1565.62</v>
      </c>
      <c r="AE111" s="2"/>
      <c r="AF111" s="2"/>
      <c r="AG111" s="2"/>
      <c r="AL111" s="2" t="s">
        <v>64</v>
      </c>
    </row>
    <row r="112" spans="1:38" s="1" customFormat="1" ht="45.75" x14ac:dyDescent="0.25">
      <c r="A112" s="223" t="s">
        <v>75</v>
      </c>
      <c r="B112" s="224" t="s">
        <v>75</v>
      </c>
      <c r="C112" s="291" t="s">
        <v>243</v>
      </c>
      <c r="D112" s="462" t="s">
        <v>371</v>
      </c>
      <c r="E112" s="462"/>
      <c r="F112" s="462"/>
      <c r="G112" s="224" t="s">
        <v>70</v>
      </c>
      <c r="H112" s="224">
        <v>24.22</v>
      </c>
      <c r="I112" s="224" t="s">
        <v>46</v>
      </c>
      <c r="J112" s="224" t="s">
        <v>372</v>
      </c>
      <c r="K112" s="225" t="s">
        <v>244</v>
      </c>
      <c r="L112" s="224"/>
      <c r="M112" s="225" t="s">
        <v>373</v>
      </c>
      <c r="N112" s="224" t="s">
        <v>369</v>
      </c>
      <c r="O112" s="226" t="s">
        <v>374</v>
      </c>
      <c r="AE112" s="2"/>
      <c r="AF112" s="2"/>
      <c r="AG112" s="2" t="s">
        <v>371</v>
      </c>
      <c r="AL112" s="2"/>
    </row>
    <row r="113" spans="1:38" s="1" customFormat="1" ht="15" x14ac:dyDescent="0.25">
      <c r="A113" s="227"/>
      <c r="B113" s="249"/>
      <c r="C113" s="292"/>
      <c r="D113" s="460" t="s">
        <v>64</v>
      </c>
      <c r="E113" s="460"/>
      <c r="F113" s="460"/>
      <c r="G113" s="224"/>
      <c r="H113" s="250"/>
      <c r="I113" s="250"/>
      <c r="J113" s="250"/>
      <c r="K113" s="251"/>
      <c r="L113" s="250"/>
      <c r="M113" s="256">
        <v>79.44</v>
      </c>
      <c r="N113" s="244"/>
      <c r="O113" s="253">
        <v>1112.95</v>
      </c>
      <c r="AE113" s="2"/>
      <c r="AF113" s="2"/>
      <c r="AG113" s="2"/>
      <c r="AL113" s="2" t="s">
        <v>64</v>
      </c>
    </row>
    <row r="114" spans="1:38" s="1" customFormat="1" ht="45.75" x14ac:dyDescent="0.25">
      <c r="A114" s="223" t="s">
        <v>76</v>
      </c>
      <c r="B114" s="224" t="s">
        <v>76</v>
      </c>
      <c r="C114" s="291" t="s">
        <v>243</v>
      </c>
      <c r="D114" s="462" t="s">
        <v>371</v>
      </c>
      <c r="E114" s="462"/>
      <c r="F114" s="462"/>
      <c r="G114" s="224" t="s">
        <v>70</v>
      </c>
      <c r="H114" s="224">
        <v>7.5</v>
      </c>
      <c r="I114" s="224" t="s">
        <v>46</v>
      </c>
      <c r="J114" s="224" t="s">
        <v>375</v>
      </c>
      <c r="K114" s="225" t="s">
        <v>244</v>
      </c>
      <c r="L114" s="224"/>
      <c r="M114" s="225" t="s">
        <v>376</v>
      </c>
      <c r="N114" s="224" t="s">
        <v>369</v>
      </c>
      <c r="O114" s="226" t="s">
        <v>377</v>
      </c>
      <c r="AE114" s="2"/>
      <c r="AF114" s="2"/>
      <c r="AG114" s="2" t="s">
        <v>371</v>
      </c>
      <c r="AL114" s="2"/>
    </row>
    <row r="115" spans="1:38" s="1" customFormat="1" ht="15" x14ac:dyDescent="0.25">
      <c r="A115" s="227"/>
      <c r="B115" s="249"/>
      <c r="C115" s="292"/>
      <c r="D115" s="460" t="s">
        <v>64</v>
      </c>
      <c r="E115" s="460"/>
      <c r="F115" s="460"/>
      <c r="G115" s="224"/>
      <c r="H115" s="250"/>
      <c r="I115" s="250"/>
      <c r="J115" s="250"/>
      <c r="K115" s="251"/>
      <c r="L115" s="250"/>
      <c r="M115" s="256">
        <v>24.6</v>
      </c>
      <c r="N115" s="244"/>
      <c r="O115" s="259">
        <v>344.65</v>
      </c>
      <c r="AE115" s="2"/>
      <c r="AF115" s="2"/>
      <c r="AG115" s="2"/>
      <c r="AL115" s="2" t="s">
        <v>64</v>
      </c>
    </row>
    <row r="116" spans="1:38" s="1" customFormat="1" ht="15" x14ac:dyDescent="0.25">
      <c r="A116" s="466" t="s">
        <v>378</v>
      </c>
      <c r="B116" s="467"/>
      <c r="C116" s="467"/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  <c r="N116" s="467"/>
      <c r="O116" s="468"/>
      <c r="AE116" s="2"/>
      <c r="AF116" s="2" t="s">
        <v>378</v>
      </c>
      <c r="AG116" s="2"/>
      <c r="AL116" s="2"/>
    </row>
    <row r="117" spans="1:38" s="1" customFormat="1" ht="57" x14ac:dyDescent="0.25">
      <c r="A117" s="223" t="s">
        <v>77</v>
      </c>
      <c r="B117" s="224" t="s">
        <v>77</v>
      </c>
      <c r="C117" s="291" t="s">
        <v>342</v>
      </c>
      <c r="D117" s="462" t="s">
        <v>379</v>
      </c>
      <c r="E117" s="462"/>
      <c r="F117" s="462"/>
      <c r="G117" s="224" t="s">
        <v>104</v>
      </c>
      <c r="H117" s="224">
        <v>16.489999999999998</v>
      </c>
      <c r="I117" s="224" t="s">
        <v>46</v>
      </c>
      <c r="J117" s="224" t="s">
        <v>380</v>
      </c>
      <c r="K117" s="225"/>
      <c r="L117" s="224"/>
      <c r="M117" s="225"/>
      <c r="N117" s="224"/>
      <c r="O117" s="226"/>
      <c r="AE117" s="2"/>
      <c r="AF117" s="2"/>
      <c r="AG117" s="2" t="s">
        <v>379</v>
      </c>
      <c r="AL117" s="2"/>
    </row>
    <row r="118" spans="1:38" s="1" customFormat="1" ht="23.25" x14ac:dyDescent="0.25">
      <c r="A118" s="227"/>
      <c r="B118" s="228"/>
      <c r="C118" s="229" t="s">
        <v>48</v>
      </c>
      <c r="D118" s="463" t="s">
        <v>49</v>
      </c>
      <c r="E118" s="463"/>
      <c r="F118" s="463"/>
      <c r="G118" s="463"/>
      <c r="H118" s="463"/>
      <c r="I118" s="463"/>
      <c r="J118" s="463"/>
      <c r="K118" s="463"/>
      <c r="L118" s="463"/>
      <c r="M118" s="463"/>
      <c r="N118" s="463"/>
      <c r="O118" s="464"/>
      <c r="AE118" s="2"/>
      <c r="AF118" s="2"/>
      <c r="AG118" s="2"/>
      <c r="AH118" s="200" t="s">
        <v>49</v>
      </c>
      <c r="AL118" s="2"/>
    </row>
    <row r="119" spans="1:38" s="1" customFormat="1" ht="57" x14ac:dyDescent="0.25">
      <c r="A119" s="227"/>
      <c r="B119" s="228"/>
      <c r="C119" s="229" t="s">
        <v>50</v>
      </c>
      <c r="D119" s="463" t="s">
        <v>51</v>
      </c>
      <c r="E119" s="463"/>
      <c r="F119" s="463"/>
      <c r="G119" s="463"/>
      <c r="H119" s="463"/>
      <c r="I119" s="463"/>
      <c r="J119" s="463"/>
      <c r="K119" s="463"/>
      <c r="L119" s="463"/>
      <c r="M119" s="463"/>
      <c r="N119" s="463"/>
      <c r="O119" s="464"/>
      <c r="AE119" s="2"/>
      <c r="AF119" s="2"/>
      <c r="AG119" s="2"/>
      <c r="AH119" s="200" t="s">
        <v>51</v>
      </c>
      <c r="AL119" s="2"/>
    </row>
    <row r="120" spans="1:38" s="1" customFormat="1" ht="15" x14ac:dyDescent="0.25">
      <c r="A120" s="227"/>
      <c r="B120" s="230"/>
      <c r="C120" s="229" t="s">
        <v>46</v>
      </c>
      <c r="D120" s="458" t="s">
        <v>52</v>
      </c>
      <c r="E120" s="458"/>
      <c r="F120" s="458"/>
      <c r="G120" s="231"/>
      <c r="H120" s="232"/>
      <c r="I120" s="232"/>
      <c r="J120" s="232"/>
      <c r="K120" s="233">
        <v>107.36</v>
      </c>
      <c r="L120" s="239">
        <v>1.3225</v>
      </c>
      <c r="M120" s="235">
        <v>2341.31</v>
      </c>
      <c r="N120" s="236">
        <v>46.99</v>
      </c>
      <c r="O120" s="237">
        <v>110018.16</v>
      </c>
      <c r="AE120" s="2"/>
      <c r="AF120" s="2"/>
      <c r="AG120" s="2"/>
      <c r="AI120" s="200" t="s">
        <v>52</v>
      </c>
      <c r="AL120" s="2"/>
    </row>
    <row r="121" spans="1:38" s="1" customFormat="1" ht="15" x14ac:dyDescent="0.25">
      <c r="A121" s="227"/>
      <c r="B121" s="230"/>
      <c r="C121" s="229" t="s">
        <v>25</v>
      </c>
      <c r="D121" s="458" t="s">
        <v>53</v>
      </c>
      <c r="E121" s="458"/>
      <c r="F121" s="458"/>
      <c r="G121" s="231"/>
      <c r="H121" s="232"/>
      <c r="I121" s="232"/>
      <c r="J121" s="232"/>
      <c r="K121" s="233">
        <v>412.55</v>
      </c>
      <c r="L121" s="239">
        <v>1.4375</v>
      </c>
      <c r="M121" s="235">
        <v>9779.24</v>
      </c>
      <c r="N121" s="236">
        <v>14.01</v>
      </c>
      <c r="O121" s="237">
        <v>137007.15</v>
      </c>
      <c r="AE121" s="2"/>
      <c r="AF121" s="2"/>
      <c r="AG121" s="2"/>
      <c r="AI121" s="200" t="s">
        <v>53</v>
      </c>
      <c r="AL121" s="2"/>
    </row>
    <row r="122" spans="1:38" s="1" customFormat="1" ht="15" x14ac:dyDescent="0.25">
      <c r="A122" s="227"/>
      <c r="B122" s="230"/>
      <c r="C122" s="229" t="s">
        <v>54</v>
      </c>
      <c r="D122" s="458" t="s">
        <v>55</v>
      </c>
      <c r="E122" s="458"/>
      <c r="F122" s="458"/>
      <c r="G122" s="231"/>
      <c r="H122" s="232"/>
      <c r="I122" s="232"/>
      <c r="J122" s="232"/>
      <c r="K122" s="233">
        <v>47.18</v>
      </c>
      <c r="L122" s="239">
        <v>1.4375</v>
      </c>
      <c r="M122" s="235">
        <v>1118.3699999999999</v>
      </c>
      <c r="N122" s="236">
        <v>46.99</v>
      </c>
      <c r="O122" s="237">
        <v>52552.21</v>
      </c>
      <c r="AE122" s="2"/>
      <c r="AF122" s="2"/>
      <c r="AG122" s="2"/>
      <c r="AI122" s="200" t="s">
        <v>55</v>
      </c>
      <c r="AL122" s="2"/>
    </row>
    <row r="123" spans="1:38" s="1" customFormat="1" ht="15" x14ac:dyDescent="0.25">
      <c r="A123" s="227"/>
      <c r="B123" s="230"/>
      <c r="C123" s="229" t="s">
        <v>56</v>
      </c>
      <c r="D123" s="458" t="s">
        <v>57</v>
      </c>
      <c r="E123" s="458"/>
      <c r="F123" s="458"/>
      <c r="G123" s="231"/>
      <c r="H123" s="232"/>
      <c r="I123" s="232"/>
      <c r="J123" s="232"/>
      <c r="K123" s="233">
        <v>141.33000000000001</v>
      </c>
      <c r="L123" s="232"/>
      <c r="M123" s="235">
        <v>2330.5300000000002</v>
      </c>
      <c r="N123" s="236">
        <v>8.75</v>
      </c>
      <c r="O123" s="237">
        <v>20392.14</v>
      </c>
      <c r="AE123" s="2"/>
      <c r="AF123" s="2"/>
      <c r="AG123" s="2"/>
      <c r="AI123" s="200" t="s">
        <v>57</v>
      </c>
      <c r="AL123" s="2"/>
    </row>
    <row r="124" spans="1:38" s="1" customFormat="1" ht="15" x14ac:dyDescent="0.25">
      <c r="A124" s="297"/>
      <c r="B124" s="230"/>
      <c r="C124" s="229"/>
      <c r="D124" s="458" t="s">
        <v>58</v>
      </c>
      <c r="E124" s="458"/>
      <c r="F124" s="458"/>
      <c r="G124" s="231" t="s">
        <v>59</v>
      </c>
      <c r="H124" s="236">
        <v>11.16</v>
      </c>
      <c r="I124" s="239">
        <v>1.3225</v>
      </c>
      <c r="J124" s="255">
        <v>243.37755899999999</v>
      </c>
      <c r="K124" s="240"/>
      <c r="L124" s="232"/>
      <c r="M124" s="240"/>
      <c r="N124" s="232"/>
      <c r="O124" s="241"/>
      <c r="AE124" s="2"/>
      <c r="AF124" s="2"/>
      <c r="AG124" s="2"/>
      <c r="AJ124" s="200" t="s">
        <v>58</v>
      </c>
      <c r="AL124" s="2"/>
    </row>
    <row r="125" spans="1:38" s="1" customFormat="1" ht="15" x14ac:dyDescent="0.25">
      <c r="A125" s="297"/>
      <c r="B125" s="230"/>
      <c r="C125" s="229"/>
      <c r="D125" s="458" t="s">
        <v>60</v>
      </c>
      <c r="E125" s="458"/>
      <c r="F125" s="458"/>
      <c r="G125" s="231" t="s">
        <v>59</v>
      </c>
      <c r="H125" s="236">
        <v>3.51</v>
      </c>
      <c r="I125" s="239">
        <v>1.4375</v>
      </c>
      <c r="J125" s="277">
        <v>83.202356300000005</v>
      </c>
      <c r="K125" s="240"/>
      <c r="L125" s="232"/>
      <c r="M125" s="240"/>
      <c r="N125" s="232"/>
      <c r="O125" s="241"/>
      <c r="AE125" s="2"/>
      <c r="AF125" s="2"/>
      <c r="AG125" s="2"/>
      <c r="AJ125" s="200" t="s">
        <v>60</v>
      </c>
      <c r="AL125" s="2"/>
    </row>
    <row r="126" spans="1:38" s="1" customFormat="1" ht="15" x14ac:dyDescent="0.25">
      <c r="A126" s="242"/>
      <c r="B126" s="231"/>
      <c r="C126" s="229"/>
      <c r="D126" s="461" t="s">
        <v>61</v>
      </c>
      <c r="E126" s="461"/>
      <c r="F126" s="461"/>
      <c r="G126" s="243"/>
      <c r="H126" s="244"/>
      <c r="I126" s="244"/>
      <c r="J126" s="244"/>
      <c r="K126" s="245">
        <v>661.24</v>
      </c>
      <c r="L126" s="244"/>
      <c r="M126" s="246">
        <v>14451.08</v>
      </c>
      <c r="N126" s="244"/>
      <c r="O126" s="247">
        <v>267417.45</v>
      </c>
      <c r="AE126" s="2"/>
      <c r="AF126" s="2"/>
      <c r="AG126" s="2"/>
      <c r="AK126" s="200" t="s">
        <v>61</v>
      </c>
      <c r="AL126" s="2"/>
    </row>
    <row r="127" spans="1:38" s="1" customFormat="1" ht="15" x14ac:dyDescent="0.25">
      <c r="A127" s="297"/>
      <c r="B127" s="230"/>
      <c r="C127" s="229"/>
      <c r="D127" s="458" t="s">
        <v>62</v>
      </c>
      <c r="E127" s="458"/>
      <c r="F127" s="458"/>
      <c r="G127" s="231"/>
      <c r="H127" s="232"/>
      <c r="I127" s="232"/>
      <c r="J127" s="232"/>
      <c r="K127" s="240"/>
      <c r="L127" s="232"/>
      <c r="M127" s="235">
        <v>3459.68</v>
      </c>
      <c r="N127" s="232"/>
      <c r="O127" s="237">
        <v>162570.37</v>
      </c>
      <c r="AE127" s="2"/>
      <c r="AF127" s="2"/>
      <c r="AG127" s="2"/>
      <c r="AJ127" s="200" t="s">
        <v>62</v>
      </c>
      <c r="AL127" s="2"/>
    </row>
    <row r="128" spans="1:38" s="1" customFormat="1" ht="23.25" x14ac:dyDescent="0.25">
      <c r="A128" s="297"/>
      <c r="B128" s="230"/>
      <c r="C128" s="229" t="s">
        <v>346</v>
      </c>
      <c r="D128" s="458" t="s">
        <v>347</v>
      </c>
      <c r="E128" s="458"/>
      <c r="F128" s="458"/>
      <c r="G128" s="231" t="s">
        <v>63</v>
      </c>
      <c r="H128" s="248">
        <v>93</v>
      </c>
      <c r="I128" s="232"/>
      <c r="J128" s="248">
        <v>93</v>
      </c>
      <c r="K128" s="240"/>
      <c r="L128" s="232"/>
      <c r="M128" s="235">
        <v>3217.5</v>
      </c>
      <c r="N128" s="232"/>
      <c r="O128" s="237">
        <v>151190.44</v>
      </c>
      <c r="AE128" s="2"/>
      <c r="AF128" s="2"/>
      <c r="AG128" s="2"/>
      <c r="AJ128" s="200" t="s">
        <v>347</v>
      </c>
      <c r="AL128" s="2"/>
    </row>
    <row r="129" spans="1:38" s="1" customFormat="1" ht="33.75" x14ac:dyDescent="0.25">
      <c r="A129" s="297"/>
      <c r="B129" s="230"/>
      <c r="C129" s="229" t="s">
        <v>348</v>
      </c>
      <c r="D129" s="458" t="s">
        <v>349</v>
      </c>
      <c r="E129" s="458"/>
      <c r="F129" s="458"/>
      <c r="G129" s="231" t="s">
        <v>63</v>
      </c>
      <c r="H129" s="248">
        <v>62</v>
      </c>
      <c r="I129" s="236">
        <v>0.85</v>
      </c>
      <c r="J129" s="234">
        <v>52.7</v>
      </c>
      <c r="K129" s="240"/>
      <c r="L129" s="232"/>
      <c r="M129" s="235">
        <v>1823.25</v>
      </c>
      <c r="N129" s="232"/>
      <c r="O129" s="237">
        <v>85674.58</v>
      </c>
      <c r="AE129" s="2"/>
      <c r="AF129" s="2"/>
      <c r="AG129" s="2"/>
      <c r="AJ129" s="200" t="s">
        <v>349</v>
      </c>
      <c r="AL129" s="2"/>
    </row>
    <row r="130" spans="1:38" s="1" customFormat="1" ht="15" x14ac:dyDescent="0.25">
      <c r="A130" s="227"/>
      <c r="B130" s="249"/>
      <c r="C130" s="292"/>
      <c r="D130" s="460" t="s">
        <v>64</v>
      </c>
      <c r="E130" s="460"/>
      <c r="F130" s="460"/>
      <c r="G130" s="224"/>
      <c r="H130" s="250"/>
      <c r="I130" s="250"/>
      <c r="J130" s="250"/>
      <c r="K130" s="251"/>
      <c r="L130" s="250"/>
      <c r="M130" s="252">
        <v>19491.830000000002</v>
      </c>
      <c r="N130" s="244"/>
      <c r="O130" s="253">
        <v>504282.47</v>
      </c>
      <c r="AE130" s="2"/>
      <c r="AF130" s="2"/>
      <c r="AG130" s="2"/>
      <c r="AL130" s="2" t="s">
        <v>64</v>
      </c>
    </row>
    <row r="131" spans="1:38" s="1" customFormat="1" ht="45.75" x14ac:dyDescent="0.25">
      <c r="A131" s="223" t="s">
        <v>79</v>
      </c>
      <c r="B131" s="224" t="s">
        <v>79</v>
      </c>
      <c r="C131" s="291" t="s">
        <v>358</v>
      </c>
      <c r="D131" s="462" t="s">
        <v>381</v>
      </c>
      <c r="E131" s="462"/>
      <c r="F131" s="462"/>
      <c r="G131" s="224" t="s">
        <v>360</v>
      </c>
      <c r="H131" s="224">
        <v>0.36</v>
      </c>
      <c r="I131" s="224" t="s">
        <v>46</v>
      </c>
      <c r="J131" s="224" t="s">
        <v>361</v>
      </c>
      <c r="K131" s="225"/>
      <c r="L131" s="224"/>
      <c r="M131" s="225"/>
      <c r="N131" s="224"/>
      <c r="O131" s="226"/>
      <c r="AE131" s="2"/>
      <c r="AF131" s="2"/>
      <c r="AG131" s="2" t="s">
        <v>381</v>
      </c>
      <c r="AL131" s="2"/>
    </row>
    <row r="132" spans="1:38" s="1" customFormat="1" ht="57" x14ac:dyDescent="0.25">
      <c r="A132" s="227"/>
      <c r="B132" s="228"/>
      <c r="C132" s="229" t="s">
        <v>50</v>
      </c>
      <c r="D132" s="463" t="s">
        <v>51</v>
      </c>
      <c r="E132" s="463"/>
      <c r="F132" s="463"/>
      <c r="G132" s="463"/>
      <c r="H132" s="463"/>
      <c r="I132" s="463"/>
      <c r="J132" s="463"/>
      <c r="K132" s="463"/>
      <c r="L132" s="463"/>
      <c r="M132" s="463"/>
      <c r="N132" s="463"/>
      <c r="O132" s="464"/>
      <c r="AE132" s="2"/>
      <c r="AF132" s="2"/>
      <c r="AG132" s="2"/>
      <c r="AH132" s="200" t="s">
        <v>51</v>
      </c>
      <c r="AL132" s="2"/>
    </row>
    <row r="133" spans="1:38" s="1" customFormat="1" ht="15" x14ac:dyDescent="0.25">
      <c r="A133" s="227"/>
      <c r="B133" s="230"/>
      <c r="C133" s="229" t="s">
        <v>46</v>
      </c>
      <c r="D133" s="458" t="s">
        <v>52</v>
      </c>
      <c r="E133" s="458"/>
      <c r="F133" s="458"/>
      <c r="G133" s="231"/>
      <c r="H133" s="232"/>
      <c r="I133" s="232"/>
      <c r="J133" s="232"/>
      <c r="K133" s="233">
        <v>777.45</v>
      </c>
      <c r="L133" s="236">
        <v>1.1499999999999999</v>
      </c>
      <c r="M133" s="233">
        <v>321.86</v>
      </c>
      <c r="N133" s="236">
        <v>46.99</v>
      </c>
      <c r="O133" s="237">
        <v>15124.2</v>
      </c>
      <c r="AE133" s="2"/>
      <c r="AF133" s="2"/>
      <c r="AG133" s="2"/>
      <c r="AI133" s="200" t="s">
        <v>52</v>
      </c>
      <c r="AL133" s="2"/>
    </row>
    <row r="134" spans="1:38" s="1" customFormat="1" ht="15" x14ac:dyDescent="0.25">
      <c r="A134" s="227"/>
      <c r="B134" s="230"/>
      <c r="C134" s="229" t="s">
        <v>25</v>
      </c>
      <c r="D134" s="458" t="s">
        <v>53</v>
      </c>
      <c r="E134" s="458"/>
      <c r="F134" s="458"/>
      <c r="G134" s="231"/>
      <c r="H134" s="232"/>
      <c r="I134" s="232"/>
      <c r="J134" s="232"/>
      <c r="K134" s="233">
        <v>119.74</v>
      </c>
      <c r="L134" s="236">
        <v>1.1499999999999999</v>
      </c>
      <c r="M134" s="233">
        <v>49.57</v>
      </c>
      <c r="N134" s="236">
        <v>14.01</v>
      </c>
      <c r="O134" s="238">
        <v>694.48</v>
      </c>
      <c r="AE134" s="2"/>
      <c r="AF134" s="2"/>
      <c r="AG134" s="2"/>
      <c r="AI134" s="200" t="s">
        <v>53</v>
      </c>
      <c r="AL134" s="2"/>
    </row>
    <row r="135" spans="1:38" s="1" customFormat="1" ht="15" x14ac:dyDescent="0.25">
      <c r="A135" s="227"/>
      <c r="B135" s="230"/>
      <c r="C135" s="229" t="s">
        <v>54</v>
      </c>
      <c r="D135" s="458" t="s">
        <v>55</v>
      </c>
      <c r="E135" s="458"/>
      <c r="F135" s="458"/>
      <c r="G135" s="231"/>
      <c r="H135" s="232"/>
      <c r="I135" s="232"/>
      <c r="J135" s="232"/>
      <c r="K135" s="233">
        <v>7.54</v>
      </c>
      <c r="L135" s="236">
        <v>1.1499999999999999</v>
      </c>
      <c r="M135" s="233">
        <v>3.12</v>
      </c>
      <c r="N135" s="236">
        <v>46.99</v>
      </c>
      <c r="O135" s="238">
        <v>146.61000000000001</v>
      </c>
      <c r="AE135" s="2"/>
      <c r="AF135" s="2"/>
      <c r="AG135" s="2"/>
      <c r="AI135" s="200" t="s">
        <v>55</v>
      </c>
      <c r="AL135" s="2"/>
    </row>
    <row r="136" spans="1:38" s="1" customFormat="1" ht="15" x14ac:dyDescent="0.25">
      <c r="A136" s="227"/>
      <c r="B136" s="230"/>
      <c r="C136" s="229" t="s">
        <v>56</v>
      </c>
      <c r="D136" s="458" t="s">
        <v>57</v>
      </c>
      <c r="E136" s="458"/>
      <c r="F136" s="458"/>
      <c r="G136" s="231"/>
      <c r="H136" s="232"/>
      <c r="I136" s="232"/>
      <c r="J136" s="232"/>
      <c r="K136" s="233">
        <v>84</v>
      </c>
      <c r="L136" s="232"/>
      <c r="M136" s="233">
        <v>30.24</v>
      </c>
      <c r="N136" s="236">
        <v>8.75</v>
      </c>
      <c r="O136" s="238">
        <v>264.60000000000002</v>
      </c>
      <c r="AE136" s="2"/>
      <c r="AF136" s="2"/>
      <c r="AG136" s="2"/>
      <c r="AI136" s="200" t="s">
        <v>57</v>
      </c>
      <c r="AL136" s="2"/>
    </row>
    <row r="137" spans="1:38" s="1" customFormat="1" ht="15" x14ac:dyDescent="0.25">
      <c r="A137" s="297"/>
      <c r="B137" s="230"/>
      <c r="C137" s="229"/>
      <c r="D137" s="458" t="s">
        <v>58</v>
      </c>
      <c r="E137" s="458"/>
      <c r="F137" s="458"/>
      <c r="G137" s="231" t="s">
        <v>59</v>
      </c>
      <c r="H137" s="236">
        <v>84.69</v>
      </c>
      <c r="I137" s="236">
        <v>1.1499999999999999</v>
      </c>
      <c r="J137" s="254">
        <v>35.061660000000003</v>
      </c>
      <c r="K137" s="240"/>
      <c r="L137" s="232"/>
      <c r="M137" s="240"/>
      <c r="N137" s="232"/>
      <c r="O137" s="241"/>
      <c r="AE137" s="2"/>
      <c r="AF137" s="2"/>
      <c r="AG137" s="2"/>
      <c r="AJ137" s="200" t="s">
        <v>58</v>
      </c>
      <c r="AL137" s="2"/>
    </row>
    <row r="138" spans="1:38" s="1" customFormat="1" ht="15" x14ac:dyDescent="0.25">
      <c r="A138" s="297"/>
      <c r="B138" s="230"/>
      <c r="C138" s="229"/>
      <c r="D138" s="458" t="s">
        <v>60</v>
      </c>
      <c r="E138" s="458"/>
      <c r="F138" s="458"/>
      <c r="G138" s="231" t="s">
        <v>59</v>
      </c>
      <c r="H138" s="236">
        <v>0.65</v>
      </c>
      <c r="I138" s="236">
        <v>1.1499999999999999</v>
      </c>
      <c r="J138" s="239">
        <v>0.26910000000000001</v>
      </c>
      <c r="K138" s="240"/>
      <c r="L138" s="232"/>
      <c r="M138" s="240"/>
      <c r="N138" s="232"/>
      <c r="O138" s="241"/>
      <c r="AE138" s="2"/>
      <c r="AF138" s="2"/>
      <c r="AG138" s="2"/>
      <c r="AJ138" s="200" t="s">
        <v>60</v>
      </c>
      <c r="AL138" s="2"/>
    </row>
    <row r="139" spans="1:38" s="1" customFormat="1" ht="15" x14ac:dyDescent="0.25">
      <c r="A139" s="242"/>
      <c r="B139" s="231"/>
      <c r="C139" s="229"/>
      <c r="D139" s="461" t="s">
        <v>61</v>
      </c>
      <c r="E139" s="461"/>
      <c r="F139" s="461"/>
      <c r="G139" s="243"/>
      <c r="H139" s="244"/>
      <c r="I139" s="244"/>
      <c r="J139" s="244"/>
      <c r="K139" s="245">
        <v>981.19</v>
      </c>
      <c r="L139" s="244"/>
      <c r="M139" s="245">
        <v>401.67</v>
      </c>
      <c r="N139" s="244"/>
      <c r="O139" s="247">
        <v>16083.28</v>
      </c>
      <c r="AE139" s="2"/>
      <c r="AF139" s="2"/>
      <c r="AG139" s="2"/>
      <c r="AK139" s="200" t="s">
        <v>61</v>
      </c>
      <c r="AL139" s="2"/>
    </row>
    <row r="140" spans="1:38" s="1" customFormat="1" ht="15" x14ac:dyDescent="0.25">
      <c r="A140" s="297"/>
      <c r="B140" s="230"/>
      <c r="C140" s="229"/>
      <c r="D140" s="458" t="s">
        <v>62</v>
      </c>
      <c r="E140" s="458"/>
      <c r="F140" s="458"/>
      <c r="G140" s="231"/>
      <c r="H140" s="232"/>
      <c r="I140" s="232"/>
      <c r="J140" s="232"/>
      <c r="K140" s="240"/>
      <c r="L140" s="232"/>
      <c r="M140" s="233">
        <v>324.98</v>
      </c>
      <c r="N140" s="232"/>
      <c r="O140" s="237">
        <v>15270.81</v>
      </c>
      <c r="AE140" s="2"/>
      <c r="AF140" s="2"/>
      <c r="AG140" s="2"/>
      <c r="AJ140" s="200" t="s">
        <v>62</v>
      </c>
      <c r="AL140" s="2"/>
    </row>
    <row r="141" spans="1:38" s="1" customFormat="1" ht="45.75" x14ac:dyDescent="0.25">
      <c r="A141" s="297"/>
      <c r="B141" s="230"/>
      <c r="C141" s="229" t="s">
        <v>362</v>
      </c>
      <c r="D141" s="458" t="s">
        <v>363</v>
      </c>
      <c r="E141" s="458"/>
      <c r="F141" s="458"/>
      <c r="G141" s="231" t="s">
        <v>63</v>
      </c>
      <c r="H141" s="248">
        <v>103</v>
      </c>
      <c r="I141" s="232"/>
      <c r="J141" s="248">
        <v>103</v>
      </c>
      <c r="K141" s="240"/>
      <c r="L141" s="232"/>
      <c r="M141" s="233">
        <v>334.73</v>
      </c>
      <c r="N141" s="232"/>
      <c r="O141" s="237">
        <v>15728.93</v>
      </c>
      <c r="AE141" s="2"/>
      <c r="AF141" s="2"/>
      <c r="AG141" s="2"/>
      <c r="AJ141" s="200" t="s">
        <v>363</v>
      </c>
      <c r="AL141" s="2"/>
    </row>
    <row r="142" spans="1:38" s="1" customFormat="1" ht="45.75" x14ac:dyDescent="0.25">
      <c r="A142" s="297"/>
      <c r="B142" s="230"/>
      <c r="C142" s="229" t="s">
        <v>364</v>
      </c>
      <c r="D142" s="458" t="s">
        <v>365</v>
      </c>
      <c r="E142" s="458"/>
      <c r="F142" s="458"/>
      <c r="G142" s="231" t="s">
        <v>63</v>
      </c>
      <c r="H142" s="248">
        <v>59</v>
      </c>
      <c r="I142" s="232"/>
      <c r="J142" s="248">
        <v>59</v>
      </c>
      <c r="K142" s="240"/>
      <c r="L142" s="232"/>
      <c r="M142" s="233">
        <v>191.74</v>
      </c>
      <c r="N142" s="232"/>
      <c r="O142" s="237">
        <v>9009.7800000000007</v>
      </c>
      <c r="AE142" s="2"/>
      <c r="AF142" s="2"/>
      <c r="AG142" s="2"/>
      <c r="AJ142" s="200" t="s">
        <v>365</v>
      </c>
      <c r="AL142" s="2"/>
    </row>
    <row r="143" spans="1:38" s="1" customFormat="1" ht="15" x14ac:dyDescent="0.25">
      <c r="A143" s="227"/>
      <c r="B143" s="249"/>
      <c r="C143" s="292"/>
      <c r="D143" s="460" t="s">
        <v>64</v>
      </c>
      <c r="E143" s="460"/>
      <c r="F143" s="460"/>
      <c r="G143" s="224"/>
      <c r="H143" s="250"/>
      <c r="I143" s="250"/>
      <c r="J143" s="250"/>
      <c r="K143" s="251"/>
      <c r="L143" s="250"/>
      <c r="M143" s="256">
        <v>928.14</v>
      </c>
      <c r="N143" s="244"/>
      <c r="O143" s="253">
        <v>40821.99</v>
      </c>
      <c r="AE143" s="2"/>
      <c r="AF143" s="2"/>
      <c r="AG143" s="2"/>
      <c r="AL143" s="2" t="s">
        <v>64</v>
      </c>
    </row>
    <row r="144" spans="1:38" s="1" customFormat="1" ht="57" x14ac:dyDescent="0.25">
      <c r="A144" s="223" t="s">
        <v>78</v>
      </c>
      <c r="B144" s="224" t="s">
        <v>78</v>
      </c>
      <c r="C144" s="291" t="s">
        <v>285</v>
      </c>
      <c r="D144" s="462" t="s">
        <v>382</v>
      </c>
      <c r="E144" s="462"/>
      <c r="F144" s="462"/>
      <c r="G144" s="224" t="s">
        <v>263</v>
      </c>
      <c r="H144" s="224">
        <v>1.6E-2</v>
      </c>
      <c r="I144" s="224" t="s">
        <v>46</v>
      </c>
      <c r="J144" s="224" t="s">
        <v>357</v>
      </c>
      <c r="K144" s="225"/>
      <c r="L144" s="224"/>
      <c r="M144" s="225"/>
      <c r="N144" s="224"/>
      <c r="O144" s="226"/>
      <c r="AE144" s="2"/>
      <c r="AF144" s="2"/>
      <c r="AG144" s="2" t="s">
        <v>382</v>
      </c>
      <c r="AL144" s="2"/>
    </row>
    <row r="145" spans="1:38" s="1" customFormat="1" ht="23.25" x14ac:dyDescent="0.25">
      <c r="A145" s="227"/>
      <c r="B145" s="228"/>
      <c r="C145" s="229" t="s">
        <v>48</v>
      </c>
      <c r="D145" s="463" t="s">
        <v>49</v>
      </c>
      <c r="E145" s="463"/>
      <c r="F145" s="463"/>
      <c r="G145" s="463"/>
      <c r="H145" s="463"/>
      <c r="I145" s="463"/>
      <c r="J145" s="463"/>
      <c r="K145" s="463"/>
      <c r="L145" s="463"/>
      <c r="M145" s="463"/>
      <c r="N145" s="463"/>
      <c r="O145" s="464"/>
      <c r="AE145" s="2"/>
      <c r="AF145" s="2"/>
      <c r="AG145" s="2"/>
      <c r="AH145" s="200" t="s">
        <v>49</v>
      </c>
      <c r="AL145" s="2"/>
    </row>
    <row r="146" spans="1:38" s="1" customFormat="1" ht="57" x14ac:dyDescent="0.25">
      <c r="A146" s="227"/>
      <c r="B146" s="228"/>
      <c r="C146" s="229" t="s">
        <v>50</v>
      </c>
      <c r="D146" s="463" t="s">
        <v>51</v>
      </c>
      <c r="E146" s="463"/>
      <c r="F146" s="463"/>
      <c r="G146" s="463"/>
      <c r="H146" s="463"/>
      <c r="I146" s="463"/>
      <c r="J146" s="463"/>
      <c r="K146" s="463"/>
      <c r="L146" s="463"/>
      <c r="M146" s="463"/>
      <c r="N146" s="463"/>
      <c r="O146" s="464"/>
      <c r="AE146" s="2"/>
      <c r="AF146" s="2"/>
      <c r="AG146" s="2"/>
      <c r="AH146" s="200" t="s">
        <v>51</v>
      </c>
      <c r="AL146" s="2"/>
    </row>
    <row r="147" spans="1:38" s="1" customFormat="1" ht="15" x14ac:dyDescent="0.25">
      <c r="A147" s="227"/>
      <c r="B147" s="230"/>
      <c r="C147" s="229" t="s">
        <v>46</v>
      </c>
      <c r="D147" s="458" t="s">
        <v>52</v>
      </c>
      <c r="E147" s="458"/>
      <c r="F147" s="458"/>
      <c r="G147" s="231"/>
      <c r="H147" s="232"/>
      <c r="I147" s="232"/>
      <c r="J147" s="232"/>
      <c r="K147" s="235">
        <v>9218</v>
      </c>
      <c r="L147" s="239">
        <v>1.3225</v>
      </c>
      <c r="M147" s="233">
        <v>195.05</v>
      </c>
      <c r="N147" s="236">
        <v>46.99</v>
      </c>
      <c r="O147" s="237">
        <v>9165.4</v>
      </c>
      <c r="AE147" s="2"/>
      <c r="AF147" s="2"/>
      <c r="AG147" s="2"/>
      <c r="AI147" s="200" t="s">
        <v>52</v>
      </c>
      <c r="AL147" s="2"/>
    </row>
    <row r="148" spans="1:38" s="1" customFormat="1" ht="15" x14ac:dyDescent="0.25">
      <c r="A148" s="227"/>
      <c r="B148" s="230"/>
      <c r="C148" s="229" t="s">
        <v>25</v>
      </c>
      <c r="D148" s="458" t="s">
        <v>53</v>
      </c>
      <c r="E148" s="458"/>
      <c r="F148" s="458"/>
      <c r="G148" s="231"/>
      <c r="H148" s="232"/>
      <c r="I148" s="232"/>
      <c r="J148" s="232"/>
      <c r="K148" s="235">
        <v>40105.1</v>
      </c>
      <c r="L148" s="239">
        <v>1.4375</v>
      </c>
      <c r="M148" s="233">
        <v>922.42</v>
      </c>
      <c r="N148" s="236">
        <v>14.01</v>
      </c>
      <c r="O148" s="237">
        <v>12923.1</v>
      </c>
      <c r="AE148" s="2"/>
      <c r="AF148" s="2"/>
      <c r="AG148" s="2"/>
      <c r="AI148" s="200" t="s">
        <v>53</v>
      </c>
      <c r="AL148" s="2"/>
    </row>
    <row r="149" spans="1:38" s="1" customFormat="1" ht="15" x14ac:dyDescent="0.25">
      <c r="A149" s="227"/>
      <c r="B149" s="230"/>
      <c r="C149" s="229" t="s">
        <v>54</v>
      </c>
      <c r="D149" s="458" t="s">
        <v>55</v>
      </c>
      <c r="E149" s="458"/>
      <c r="F149" s="458"/>
      <c r="G149" s="231"/>
      <c r="H149" s="232"/>
      <c r="I149" s="232"/>
      <c r="J149" s="232"/>
      <c r="K149" s="235">
        <v>2629.93</v>
      </c>
      <c r="L149" s="239">
        <v>1.4375</v>
      </c>
      <c r="M149" s="233">
        <v>60.49</v>
      </c>
      <c r="N149" s="236">
        <v>46.99</v>
      </c>
      <c r="O149" s="237">
        <v>2842.43</v>
      </c>
      <c r="AE149" s="2"/>
      <c r="AF149" s="2"/>
      <c r="AG149" s="2"/>
      <c r="AI149" s="200" t="s">
        <v>55</v>
      </c>
      <c r="AL149" s="2"/>
    </row>
    <row r="150" spans="1:38" s="1" customFormat="1" ht="15" x14ac:dyDescent="0.25">
      <c r="A150" s="227"/>
      <c r="B150" s="230"/>
      <c r="C150" s="229" t="s">
        <v>56</v>
      </c>
      <c r="D150" s="458" t="s">
        <v>57</v>
      </c>
      <c r="E150" s="458"/>
      <c r="F150" s="458"/>
      <c r="G150" s="231"/>
      <c r="H150" s="232"/>
      <c r="I150" s="232"/>
      <c r="J150" s="232"/>
      <c r="K150" s="235">
        <v>1477980.73</v>
      </c>
      <c r="L150" s="232"/>
      <c r="M150" s="235">
        <v>23647.69</v>
      </c>
      <c r="N150" s="236">
        <v>8.75</v>
      </c>
      <c r="O150" s="237">
        <v>206917.29</v>
      </c>
      <c r="AE150" s="2"/>
      <c r="AF150" s="2"/>
      <c r="AG150" s="2"/>
      <c r="AI150" s="200" t="s">
        <v>57</v>
      </c>
      <c r="AL150" s="2"/>
    </row>
    <row r="151" spans="1:38" s="1" customFormat="1" ht="15" x14ac:dyDescent="0.25">
      <c r="A151" s="297"/>
      <c r="B151" s="230"/>
      <c r="C151" s="229"/>
      <c r="D151" s="458" t="s">
        <v>58</v>
      </c>
      <c r="E151" s="458"/>
      <c r="F151" s="458"/>
      <c r="G151" s="231" t="s">
        <v>59</v>
      </c>
      <c r="H151" s="248">
        <v>1100</v>
      </c>
      <c r="I151" s="239">
        <v>1.3225</v>
      </c>
      <c r="J151" s="257">
        <v>23.276</v>
      </c>
      <c r="K151" s="240"/>
      <c r="L151" s="232"/>
      <c r="M151" s="240"/>
      <c r="N151" s="232"/>
      <c r="O151" s="241"/>
      <c r="AE151" s="2"/>
      <c r="AF151" s="2"/>
      <c r="AG151" s="2"/>
      <c r="AJ151" s="200" t="s">
        <v>58</v>
      </c>
      <c r="AL151" s="2"/>
    </row>
    <row r="152" spans="1:38" s="1" customFormat="1" ht="15" x14ac:dyDescent="0.25">
      <c r="A152" s="297"/>
      <c r="B152" s="230"/>
      <c r="C152" s="229"/>
      <c r="D152" s="458" t="s">
        <v>60</v>
      </c>
      <c r="E152" s="458"/>
      <c r="F152" s="458"/>
      <c r="G152" s="231" t="s">
        <v>59</v>
      </c>
      <c r="H152" s="236">
        <v>213.68</v>
      </c>
      <c r="I152" s="239">
        <v>1.4375</v>
      </c>
      <c r="J152" s="254">
        <v>4.9146400000000003</v>
      </c>
      <c r="K152" s="240"/>
      <c r="L152" s="232"/>
      <c r="M152" s="240"/>
      <c r="N152" s="232"/>
      <c r="O152" s="241"/>
      <c r="AE152" s="2"/>
      <c r="AF152" s="2"/>
      <c r="AG152" s="2"/>
      <c r="AJ152" s="200" t="s">
        <v>60</v>
      </c>
      <c r="AL152" s="2"/>
    </row>
    <row r="153" spans="1:38" s="1" customFormat="1" ht="15" x14ac:dyDescent="0.25">
      <c r="A153" s="242"/>
      <c r="B153" s="231"/>
      <c r="C153" s="229"/>
      <c r="D153" s="461" t="s">
        <v>61</v>
      </c>
      <c r="E153" s="461"/>
      <c r="F153" s="461"/>
      <c r="G153" s="243"/>
      <c r="H153" s="244"/>
      <c r="I153" s="244"/>
      <c r="J153" s="244"/>
      <c r="K153" s="246">
        <v>1527303.83</v>
      </c>
      <c r="L153" s="244"/>
      <c r="M153" s="246">
        <v>24765.16</v>
      </c>
      <c r="N153" s="244"/>
      <c r="O153" s="247">
        <v>229005.79</v>
      </c>
      <c r="AE153" s="2"/>
      <c r="AF153" s="2"/>
      <c r="AG153" s="2"/>
      <c r="AK153" s="200" t="s">
        <v>61</v>
      </c>
      <c r="AL153" s="2"/>
    </row>
    <row r="154" spans="1:38" s="1" customFormat="1" ht="15" x14ac:dyDescent="0.25">
      <c r="A154" s="297"/>
      <c r="B154" s="230"/>
      <c r="C154" s="229"/>
      <c r="D154" s="458" t="s">
        <v>62</v>
      </c>
      <c r="E154" s="458"/>
      <c r="F154" s="458"/>
      <c r="G154" s="231"/>
      <c r="H154" s="232"/>
      <c r="I154" s="232"/>
      <c r="J154" s="232"/>
      <c r="K154" s="240"/>
      <c r="L154" s="232"/>
      <c r="M154" s="233">
        <v>255.54</v>
      </c>
      <c r="N154" s="232"/>
      <c r="O154" s="237">
        <v>12007.83</v>
      </c>
      <c r="AE154" s="2"/>
      <c r="AF154" s="2"/>
      <c r="AG154" s="2"/>
      <c r="AJ154" s="200" t="s">
        <v>62</v>
      </c>
      <c r="AL154" s="2"/>
    </row>
    <row r="155" spans="1:38" s="1" customFormat="1" ht="22.5" x14ac:dyDescent="0.25">
      <c r="A155" s="297"/>
      <c r="B155" s="230"/>
      <c r="C155" s="229" t="s">
        <v>255</v>
      </c>
      <c r="D155" s="458" t="s">
        <v>256</v>
      </c>
      <c r="E155" s="458"/>
      <c r="F155" s="458"/>
      <c r="G155" s="231" t="s">
        <v>63</v>
      </c>
      <c r="H155" s="248">
        <v>109</v>
      </c>
      <c r="I155" s="232"/>
      <c r="J155" s="248">
        <v>109</v>
      </c>
      <c r="K155" s="240"/>
      <c r="L155" s="232"/>
      <c r="M155" s="233">
        <v>278.54000000000002</v>
      </c>
      <c r="N155" s="232"/>
      <c r="O155" s="237">
        <v>13088.53</v>
      </c>
      <c r="AE155" s="2"/>
      <c r="AF155" s="2"/>
      <c r="AG155" s="2"/>
      <c r="AJ155" s="200" t="s">
        <v>256</v>
      </c>
      <c r="AL155" s="2"/>
    </row>
    <row r="156" spans="1:38" s="1" customFormat="1" ht="33.75" x14ac:dyDescent="0.25">
      <c r="A156" s="297"/>
      <c r="B156" s="230"/>
      <c r="C156" s="229" t="s">
        <v>257</v>
      </c>
      <c r="D156" s="458" t="s">
        <v>258</v>
      </c>
      <c r="E156" s="458"/>
      <c r="F156" s="458"/>
      <c r="G156" s="231" t="s">
        <v>63</v>
      </c>
      <c r="H156" s="248">
        <v>65</v>
      </c>
      <c r="I156" s="236">
        <v>0.85</v>
      </c>
      <c r="J156" s="236">
        <v>55.25</v>
      </c>
      <c r="K156" s="240"/>
      <c r="L156" s="232"/>
      <c r="M156" s="233">
        <v>141.19</v>
      </c>
      <c r="N156" s="232"/>
      <c r="O156" s="237">
        <v>6634.33</v>
      </c>
      <c r="AE156" s="2"/>
      <c r="AF156" s="2"/>
      <c r="AG156" s="2"/>
      <c r="AJ156" s="200" t="s">
        <v>258</v>
      </c>
      <c r="AL156" s="2"/>
    </row>
    <row r="157" spans="1:38" s="1" customFormat="1" ht="15" x14ac:dyDescent="0.25">
      <c r="A157" s="227"/>
      <c r="B157" s="249"/>
      <c r="C157" s="292"/>
      <c r="D157" s="460" t="s">
        <v>64</v>
      </c>
      <c r="E157" s="460"/>
      <c r="F157" s="460"/>
      <c r="G157" s="224"/>
      <c r="H157" s="250"/>
      <c r="I157" s="250"/>
      <c r="J157" s="250"/>
      <c r="K157" s="251"/>
      <c r="L157" s="250"/>
      <c r="M157" s="252">
        <v>25184.89</v>
      </c>
      <c r="N157" s="244"/>
      <c r="O157" s="253">
        <v>248728.65</v>
      </c>
      <c r="AE157" s="2"/>
      <c r="AF157" s="2"/>
      <c r="AG157" s="2"/>
      <c r="AL157" s="2" t="s">
        <v>64</v>
      </c>
    </row>
    <row r="158" spans="1:38" s="1" customFormat="1" ht="23.25" x14ac:dyDescent="0.25">
      <c r="A158" s="223" t="s">
        <v>80</v>
      </c>
      <c r="B158" s="224" t="s">
        <v>80</v>
      </c>
      <c r="C158" s="291" t="s">
        <v>264</v>
      </c>
      <c r="D158" s="462" t="s">
        <v>265</v>
      </c>
      <c r="E158" s="462"/>
      <c r="F158" s="462"/>
      <c r="G158" s="224" t="s">
        <v>101</v>
      </c>
      <c r="H158" s="224">
        <v>-32</v>
      </c>
      <c r="I158" s="224" t="s">
        <v>46</v>
      </c>
      <c r="J158" s="224" t="s">
        <v>383</v>
      </c>
      <c r="K158" s="225" t="s">
        <v>266</v>
      </c>
      <c r="L158" s="224"/>
      <c r="M158" s="225" t="s">
        <v>384</v>
      </c>
      <c r="N158" s="224" t="s">
        <v>385</v>
      </c>
      <c r="O158" s="226" t="s">
        <v>386</v>
      </c>
      <c r="AE158" s="2"/>
      <c r="AF158" s="2"/>
      <c r="AG158" s="2" t="s">
        <v>265</v>
      </c>
      <c r="AL158" s="2"/>
    </row>
    <row r="159" spans="1:38" s="1" customFormat="1" ht="15" x14ac:dyDescent="0.25">
      <c r="A159" s="227"/>
      <c r="B159" s="249"/>
      <c r="C159" s="292"/>
      <c r="D159" s="460" t="s">
        <v>64</v>
      </c>
      <c r="E159" s="460"/>
      <c r="F159" s="460"/>
      <c r="G159" s="224"/>
      <c r="H159" s="250"/>
      <c r="I159" s="250"/>
      <c r="J159" s="250"/>
      <c r="K159" s="251"/>
      <c r="L159" s="250"/>
      <c r="M159" s="252">
        <v>-11238.4</v>
      </c>
      <c r="N159" s="244"/>
      <c r="O159" s="253">
        <v>-98336</v>
      </c>
      <c r="AE159" s="2"/>
      <c r="AF159" s="2"/>
      <c r="AG159" s="2"/>
      <c r="AL159" s="2" t="s">
        <v>64</v>
      </c>
    </row>
    <row r="160" spans="1:38" s="1" customFormat="1" ht="34.5" x14ac:dyDescent="0.25">
      <c r="A160" s="223" t="s">
        <v>92</v>
      </c>
      <c r="B160" s="224" t="s">
        <v>92</v>
      </c>
      <c r="C160" s="291" t="s">
        <v>298</v>
      </c>
      <c r="D160" s="462" t="s">
        <v>299</v>
      </c>
      <c r="E160" s="462"/>
      <c r="F160" s="462"/>
      <c r="G160" s="224" t="s">
        <v>104</v>
      </c>
      <c r="H160" s="224">
        <v>-8.7999999999999995E-2</v>
      </c>
      <c r="I160" s="224" t="s">
        <v>46</v>
      </c>
      <c r="J160" s="224" t="s">
        <v>387</v>
      </c>
      <c r="K160" s="225" t="s">
        <v>300</v>
      </c>
      <c r="L160" s="224"/>
      <c r="M160" s="225" t="s">
        <v>388</v>
      </c>
      <c r="N160" s="224" t="s">
        <v>385</v>
      </c>
      <c r="O160" s="226" t="s">
        <v>389</v>
      </c>
      <c r="AE160" s="2"/>
      <c r="AF160" s="2"/>
      <c r="AG160" s="2" t="s">
        <v>299</v>
      </c>
      <c r="AL160" s="2"/>
    </row>
    <row r="161" spans="1:39" s="1" customFormat="1" ht="15" x14ac:dyDescent="0.25">
      <c r="A161" s="227"/>
      <c r="B161" s="249"/>
      <c r="C161" s="292"/>
      <c r="D161" s="460" t="s">
        <v>64</v>
      </c>
      <c r="E161" s="460"/>
      <c r="F161" s="460"/>
      <c r="G161" s="224"/>
      <c r="H161" s="250"/>
      <c r="I161" s="250"/>
      <c r="J161" s="250"/>
      <c r="K161" s="251"/>
      <c r="L161" s="250"/>
      <c r="M161" s="256">
        <v>-963.42</v>
      </c>
      <c r="N161" s="244"/>
      <c r="O161" s="253">
        <v>-8429.93</v>
      </c>
      <c r="AE161" s="2"/>
      <c r="AF161" s="2"/>
      <c r="AG161" s="2"/>
      <c r="AL161" s="2" t="s">
        <v>64</v>
      </c>
    </row>
    <row r="162" spans="1:39" s="1" customFormat="1" ht="23.25" x14ac:dyDescent="0.25">
      <c r="A162" s="223" t="s">
        <v>102</v>
      </c>
      <c r="B162" s="224" t="s">
        <v>102</v>
      </c>
      <c r="C162" s="291" t="s">
        <v>390</v>
      </c>
      <c r="D162" s="462" t="s">
        <v>391</v>
      </c>
      <c r="E162" s="462"/>
      <c r="F162" s="462"/>
      <c r="G162" s="224" t="s">
        <v>104</v>
      </c>
      <c r="H162" s="224">
        <v>0.12</v>
      </c>
      <c r="I162" s="224" t="s">
        <v>46</v>
      </c>
      <c r="J162" s="224" t="s">
        <v>392</v>
      </c>
      <c r="K162" s="225" t="s">
        <v>393</v>
      </c>
      <c r="L162" s="224" t="s">
        <v>81</v>
      </c>
      <c r="M162" s="225" t="s">
        <v>394</v>
      </c>
      <c r="N162" s="224" t="s">
        <v>385</v>
      </c>
      <c r="O162" s="226" t="s">
        <v>395</v>
      </c>
      <c r="AE162" s="2"/>
      <c r="AF162" s="2"/>
      <c r="AG162" s="2" t="s">
        <v>391</v>
      </c>
      <c r="AL162" s="2"/>
    </row>
    <row r="163" spans="1:39" s="1" customFormat="1" ht="15" x14ac:dyDescent="0.25">
      <c r="A163" s="272"/>
      <c r="B163" s="249"/>
      <c r="C163" s="292"/>
      <c r="D163" s="458" t="s">
        <v>396</v>
      </c>
      <c r="E163" s="458"/>
      <c r="F163" s="458"/>
      <c r="G163" s="458"/>
      <c r="H163" s="458"/>
      <c r="I163" s="458"/>
      <c r="J163" s="458"/>
      <c r="K163" s="458"/>
      <c r="L163" s="458"/>
      <c r="M163" s="458"/>
      <c r="N163" s="458"/>
      <c r="O163" s="465"/>
      <c r="AE163" s="2"/>
      <c r="AF163" s="2"/>
      <c r="AG163" s="2"/>
      <c r="AL163" s="2"/>
      <c r="AM163" s="200" t="s">
        <v>396</v>
      </c>
    </row>
    <row r="164" spans="1:39" s="1" customFormat="1" ht="15" x14ac:dyDescent="0.25">
      <c r="A164" s="227"/>
      <c r="B164" s="228"/>
      <c r="C164" s="229"/>
      <c r="D164" s="463" t="s">
        <v>105</v>
      </c>
      <c r="E164" s="463"/>
      <c r="F164" s="463"/>
      <c r="G164" s="463"/>
      <c r="H164" s="463"/>
      <c r="I164" s="463"/>
      <c r="J164" s="463"/>
      <c r="K164" s="463"/>
      <c r="L164" s="463"/>
      <c r="M164" s="463"/>
      <c r="N164" s="463"/>
      <c r="O164" s="464"/>
      <c r="AE164" s="2"/>
      <c r="AF164" s="2"/>
      <c r="AG164" s="2"/>
      <c r="AH164" s="200" t="s">
        <v>105</v>
      </c>
      <c r="AL164" s="2"/>
    </row>
    <row r="165" spans="1:39" s="1" customFormat="1" ht="15" x14ac:dyDescent="0.25">
      <c r="A165" s="227"/>
      <c r="B165" s="249"/>
      <c r="C165" s="292"/>
      <c r="D165" s="460" t="s">
        <v>64</v>
      </c>
      <c r="E165" s="460"/>
      <c r="F165" s="460"/>
      <c r="G165" s="224"/>
      <c r="H165" s="250"/>
      <c r="I165" s="250"/>
      <c r="J165" s="250"/>
      <c r="K165" s="251"/>
      <c r="L165" s="250"/>
      <c r="M165" s="252">
        <v>2789.65</v>
      </c>
      <c r="N165" s="244"/>
      <c r="O165" s="253">
        <v>24409.439999999999</v>
      </c>
      <c r="AE165" s="2"/>
      <c r="AF165" s="2"/>
      <c r="AG165" s="2"/>
      <c r="AL165" s="2" t="s">
        <v>64</v>
      </c>
    </row>
    <row r="166" spans="1:39" s="1" customFormat="1" ht="34.5" x14ac:dyDescent="0.25">
      <c r="A166" s="223" t="s">
        <v>106</v>
      </c>
      <c r="B166" s="224" t="s">
        <v>106</v>
      </c>
      <c r="C166" s="291" t="s">
        <v>280</v>
      </c>
      <c r="D166" s="462" t="s">
        <v>281</v>
      </c>
      <c r="E166" s="462"/>
      <c r="F166" s="462"/>
      <c r="G166" s="224" t="s">
        <v>104</v>
      </c>
      <c r="H166" s="224">
        <v>-5.5039999999999999E-2</v>
      </c>
      <c r="I166" s="224" t="s">
        <v>46</v>
      </c>
      <c r="J166" s="224" t="s">
        <v>397</v>
      </c>
      <c r="K166" s="225" t="s">
        <v>282</v>
      </c>
      <c r="L166" s="224"/>
      <c r="M166" s="225" t="s">
        <v>398</v>
      </c>
      <c r="N166" s="224" t="s">
        <v>385</v>
      </c>
      <c r="O166" s="226" t="s">
        <v>399</v>
      </c>
      <c r="AE166" s="2"/>
      <c r="AF166" s="2"/>
      <c r="AG166" s="2" t="s">
        <v>281</v>
      </c>
      <c r="AL166" s="2"/>
    </row>
    <row r="167" spans="1:39" s="1" customFormat="1" ht="15" x14ac:dyDescent="0.25">
      <c r="A167" s="227"/>
      <c r="B167" s="249"/>
      <c r="C167" s="292"/>
      <c r="D167" s="460" t="s">
        <v>64</v>
      </c>
      <c r="E167" s="460"/>
      <c r="F167" s="460"/>
      <c r="G167" s="224"/>
      <c r="H167" s="250"/>
      <c r="I167" s="250"/>
      <c r="J167" s="250"/>
      <c r="K167" s="251"/>
      <c r="L167" s="250"/>
      <c r="M167" s="256">
        <v>-652.72</v>
      </c>
      <c r="N167" s="244"/>
      <c r="O167" s="253">
        <v>-5711.3</v>
      </c>
      <c r="AE167" s="2"/>
      <c r="AF167" s="2"/>
      <c r="AG167" s="2"/>
      <c r="AL167" s="2" t="s">
        <v>64</v>
      </c>
    </row>
    <row r="168" spans="1:39" s="1" customFormat="1" ht="23.25" x14ac:dyDescent="0.25">
      <c r="A168" s="223" t="s">
        <v>108</v>
      </c>
      <c r="B168" s="224" t="s">
        <v>108</v>
      </c>
      <c r="C168" s="291" t="s">
        <v>400</v>
      </c>
      <c r="D168" s="462" t="s">
        <v>401</v>
      </c>
      <c r="E168" s="462"/>
      <c r="F168" s="462"/>
      <c r="G168" s="224" t="s">
        <v>104</v>
      </c>
      <c r="H168" s="224">
        <v>0.15</v>
      </c>
      <c r="I168" s="224" t="s">
        <v>46</v>
      </c>
      <c r="J168" s="224" t="s">
        <v>402</v>
      </c>
      <c r="K168" s="225" t="s">
        <v>403</v>
      </c>
      <c r="L168" s="224" t="s">
        <v>81</v>
      </c>
      <c r="M168" s="225" t="s">
        <v>404</v>
      </c>
      <c r="N168" s="224" t="s">
        <v>385</v>
      </c>
      <c r="O168" s="226" t="s">
        <v>405</v>
      </c>
      <c r="AE168" s="2"/>
      <c r="AF168" s="2"/>
      <c r="AG168" s="2" t="s">
        <v>401</v>
      </c>
      <c r="AL168" s="2"/>
    </row>
    <row r="169" spans="1:39" s="1" customFormat="1" ht="15" x14ac:dyDescent="0.25">
      <c r="A169" s="272"/>
      <c r="B169" s="249"/>
      <c r="C169" s="292"/>
      <c r="D169" s="458" t="s">
        <v>406</v>
      </c>
      <c r="E169" s="458"/>
      <c r="F169" s="458"/>
      <c r="G169" s="458"/>
      <c r="H169" s="458"/>
      <c r="I169" s="458"/>
      <c r="J169" s="458"/>
      <c r="K169" s="458"/>
      <c r="L169" s="458"/>
      <c r="M169" s="458"/>
      <c r="N169" s="458"/>
      <c r="O169" s="465"/>
      <c r="AE169" s="2"/>
      <c r="AF169" s="2"/>
      <c r="AG169" s="2"/>
      <c r="AL169" s="2"/>
      <c r="AM169" s="200" t="s">
        <v>406</v>
      </c>
    </row>
    <row r="170" spans="1:39" s="1" customFormat="1" ht="15" x14ac:dyDescent="0.25">
      <c r="A170" s="227"/>
      <c r="B170" s="228"/>
      <c r="C170" s="229"/>
      <c r="D170" s="463" t="s">
        <v>105</v>
      </c>
      <c r="E170" s="463"/>
      <c r="F170" s="463"/>
      <c r="G170" s="463"/>
      <c r="H170" s="463"/>
      <c r="I170" s="463"/>
      <c r="J170" s="463"/>
      <c r="K170" s="463"/>
      <c r="L170" s="463"/>
      <c r="M170" s="463"/>
      <c r="N170" s="463"/>
      <c r="O170" s="464"/>
      <c r="AE170" s="2"/>
      <c r="AF170" s="2"/>
      <c r="AG170" s="2"/>
      <c r="AH170" s="200" t="s">
        <v>105</v>
      </c>
      <c r="AL170" s="2"/>
    </row>
    <row r="171" spans="1:39" s="1" customFormat="1" ht="15" x14ac:dyDescent="0.25">
      <c r="A171" s="227"/>
      <c r="B171" s="249"/>
      <c r="C171" s="292"/>
      <c r="D171" s="460" t="s">
        <v>64</v>
      </c>
      <c r="E171" s="460"/>
      <c r="F171" s="460"/>
      <c r="G171" s="224"/>
      <c r="H171" s="250"/>
      <c r="I171" s="250"/>
      <c r="J171" s="250"/>
      <c r="K171" s="251"/>
      <c r="L171" s="250"/>
      <c r="M171" s="252">
        <v>3452.37</v>
      </c>
      <c r="N171" s="244"/>
      <c r="O171" s="253">
        <v>30208.240000000002</v>
      </c>
      <c r="AE171" s="2"/>
      <c r="AF171" s="2"/>
      <c r="AG171" s="2"/>
      <c r="AL171" s="2" t="s">
        <v>64</v>
      </c>
    </row>
    <row r="172" spans="1:39" s="1" customFormat="1" ht="23.25" x14ac:dyDescent="0.25">
      <c r="A172" s="223" t="s">
        <v>110</v>
      </c>
      <c r="B172" s="224" t="s">
        <v>110</v>
      </c>
      <c r="C172" s="291" t="s">
        <v>302</v>
      </c>
      <c r="D172" s="462" t="s">
        <v>303</v>
      </c>
      <c r="E172" s="462"/>
      <c r="F172" s="462"/>
      <c r="G172" s="224" t="s">
        <v>93</v>
      </c>
      <c r="H172" s="224">
        <v>-59</v>
      </c>
      <c r="I172" s="224" t="s">
        <v>46</v>
      </c>
      <c r="J172" s="224" t="s">
        <v>407</v>
      </c>
      <c r="K172" s="225" t="s">
        <v>304</v>
      </c>
      <c r="L172" s="224"/>
      <c r="M172" s="225" t="s">
        <v>408</v>
      </c>
      <c r="N172" s="224" t="s">
        <v>385</v>
      </c>
      <c r="O172" s="226" t="s">
        <v>409</v>
      </c>
      <c r="AE172" s="2"/>
      <c r="AF172" s="2"/>
      <c r="AG172" s="2" t="s">
        <v>303</v>
      </c>
      <c r="AL172" s="2"/>
    </row>
    <row r="173" spans="1:39" s="1" customFormat="1" ht="15" x14ac:dyDescent="0.25">
      <c r="A173" s="227"/>
      <c r="B173" s="249"/>
      <c r="C173" s="292"/>
      <c r="D173" s="460" t="s">
        <v>64</v>
      </c>
      <c r="E173" s="460"/>
      <c r="F173" s="460"/>
      <c r="G173" s="224"/>
      <c r="H173" s="250"/>
      <c r="I173" s="250"/>
      <c r="J173" s="250"/>
      <c r="K173" s="251"/>
      <c r="L173" s="250"/>
      <c r="M173" s="252">
        <v>-2572.9899999999998</v>
      </c>
      <c r="N173" s="244"/>
      <c r="O173" s="253">
        <v>-22513.66</v>
      </c>
      <c r="AE173" s="2"/>
      <c r="AF173" s="2"/>
      <c r="AG173" s="2"/>
      <c r="AL173" s="2" t="s">
        <v>64</v>
      </c>
    </row>
    <row r="174" spans="1:39" s="1" customFormat="1" ht="22.5" x14ac:dyDescent="0.25">
      <c r="A174" s="223" t="s">
        <v>111</v>
      </c>
      <c r="B174" s="224" t="s">
        <v>111</v>
      </c>
      <c r="C174" s="291" t="s">
        <v>410</v>
      </c>
      <c r="D174" s="462" t="s">
        <v>411</v>
      </c>
      <c r="E174" s="462"/>
      <c r="F174" s="462"/>
      <c r="G174" s="224" t="s">
        <v>104</v>
      </c>
      <c r="H174" s="224">
        <v>0.42</v>
      </c>
      <c r="I174" s="224" t="s">
        <v>46</v>
      </c>
      <c r="J174" s="224" t="s">
        <v>412</v>
      </c>
      <c r="K174" s="225" t="s">
        <v>413</v>
      </c>
      <c r="L174" s="224" t="s">
        <v>81</v>
      </c>
      <c r="M174" s="225" t="s">
        <v>414</v>
      </c>
      <c r="N174" s="224" t="s">
        <v>385</v>
      </c>
      <c r="O174" s="226" t="s">
        <v>415</v>
      </c>
      <c r="AE174" s="2"/>
      <c r="AF174" s="2"/>
      <c r="AG174" s="2" t="s">
        <v>411</v>
      </c>
      <c r="AL174" s="2"/>
    </row>
    <row r="175" spans="1:39" s="1" customFormat="1" ht="15" x14ac:dyDescent="0.25">
      <c r="A175" s="272"/>
      <c r="B175" s="249"/>
      <c r="C175" s="292"/>
      <c r="D175" s="458" t="s">
        <v>416</v>
      </c>
      <c r="E175" s="458"/>
      <c r="F175" s="458"/>
      <c r="G175" s="458"/>
      <c r="H175" s="458"/>
      <c r="I175" s="458"/>
      <c r="J175" s="458"/>
      <c r="K175" s="458"/>
      <c r="L175" s="458"/>
      <c r="M175" s="458"/>
      <c r="N175" s="458"/>
      <c r="O175" s="465"/>
      <c r="AE175" s="2"/>
      <c r="AF175" s="2"/>
      <c r="AG175" s="2"/>
      <c r="AL175" s="2"/>
      <c r="AM175" s="200" t="s">
        <v>416</v>
      </c>
    </row>
    <row r="176" spans="1:39" s="1" customFormat="1" ht="15" x14ac:dyDescent="0.25">
      <c r="A176" s="227"/>
      <c r="B176" s="228"/>
      <c r="C176" s="229"/>
      <c r="D176" s="463" t="s">
        <v>105</v>
      </c>
      <c r="E176" s="463"/>
      <c r="F176" s="463"/>
      <c r="G176" s="463"/>
      <c r="H176" s="463"/>
      <c r="I176" s="463"/>
      <c r="J176" s="463"/>
      <c r="K176" s="463"/>
      <c r="L176" s="463"/>
      <c r="M176" s="463"/>
      <c r="N176" s="463"/>
      <c r="O176" s="464"/>
      <c r="AE176" s="2"/>
      <c r="AF176" s="2"/>
      <c r="AG176" s="2"/>
      <c r="AH176" s="200" t="s">
        <v>105</v>
      </c>
      <c r="AL176" s="2"/>
    </row>
    <row r="177" spans="1:39" s="1" customFormat="1" ht="15" x14ac:dyDescent="0.25">
      <c r="A177" s="227"/>
      <c r="B177" s="249"/>
      <c r="C177" s="292"/>
      <c r="D177" s="460" t="s">
        <v>64</v>
      </c>
      <c r="E177" s="460"/>
      <c r="F177" s="460"/>
      <c r="G177" s="224"/>
      <c r="H177" s="250"/>
      <c r="I177" s="250"/>
      <c r="J177" s="250"/>
      <c r="K177" s="251"/>
      <c r="L177" s="250"/>
      <c r="M177" s="252">
        <v>14038.46</v>
      </c>
      <c r="N177" s="244"/>
      <c r="O177" s="253">
        <v>122836.53</v>
      </c>
      <c r="AE177" s="2"/>
      <c r="AF177" s="2"/>
      <c r="AG177" s="2"/>
      <c r="AL177" s="2" t="s">
        <v>64</v>
      </c>
    </row>
    <row r="178" spans="1:39" s="1" customFormat="1" ht="34.5" x14ac:dyDescent="0.25">
      <c r="A178" s="223" t="s">
        <v>112</v>
      </c>
      <c r="B178" s="224" t="s">
        <v>112</v>
      </c>
      <c r="C178" s="291" t="s">
        <v>305</v>
      </c>
      <c r="D178" s="462" t="s">
        <v>306</v>
      </c>
      <c r="E178" s="462"/>
      <c r="F178" s="462"/>
      <c r="G178" s="224" t="s">
        <v>93</v>
      </c>
      <c r="H178" s="224">
        <v>-59</v>
      </c>
      <c r="I178" s="224" t="s">
        <v>46</v>
      </c>
      <c r="J178" s="224" t="s">
        <v>407</v>
      </c>
      <c r="K178" s="225" t="s">
        <v>307</v>
      </c>
      <c r="L178" s="224"/>
      <c r="M178" s="225" t="s">
        <v>417</v>
      </c>
      <c r="N178" s="224" t="s">
        <v>385</v>
      </c>
      <c r="O178" s="226" t="s">
        <v>418</v>
      </c>
      <c r="AE178" s="2"/>
      <c r="AF178" s="2"/>
      <c r="AG178" s="2" t="s">
        <v>306</v>
      </c>
      <c r="AL178" s="2"/>
    </row>
    <row r="179" spans="1:39" s="1" customFormat="1" ht="15" x14ac:dyDescent="0.25">
      <c r="A179" s="227"/>
      <c r="B179" s="249"/>
      <c r="C179" s="292"/>
      <c r="D179" s="460" t="s">
        <v>64</v>
      </c>
      <c r="E179" s="460"/>
      <c r="F179" s="460"/>
      <c r="G179" s="224"/>
      <c r="H179" s="250"/>
      <c r="I179" s="250"/>
      <c r="J179" s="250"/>
      <c r="K179" s="251"/>
      <c r="L179" s="250"/>
      <c r="M179" s="256">
        <v>-330.4</v>
      </c>
      <c r="N179" s="244"/>
      <c r="O179" s="253">
        <v>-2891</v>
      </c>
      <c r="AE179" s="2"/>
      <c r="AF179" s="2"/>
      <c r="AG179" s="2"/>
      <c r="AL179" s="2" t="s">
        <v>64</v>
      </c>
    </row>
    <row r="180" spans="1:39" s="1" customFormat="1" ht="22.5" x14ac:dyDescent="0.25">
      <c r="A180" s="223" t="s">
        <v>113</v>
      </c>
      <c r="B180" s="224" t="s">
        <v>113</v>
      </c>
      <c r="C180" s="291" t="s">
        <v>419</v>
      </c>
      <c r="D180" s="462" t="s">
        <v>420</v>
      </c>
      <c r="E180" s="462"/>
      <c r="F180" s="462"/>
      <c r="G180" s="224" t="s">
        <v>93</v>
      </c>
      <c r="H180" s="224">
        <v>60</v>
      </c>
      <c r="I180" s="224" t="s">
        <v>46</v>
      </c>
      <c r="J180" s="224" t="s">
        <v>297</v>
      </c>
      <c r="K180" s="225" t="s">
        <v>421</v>
      </c>
      <c r="L180" s="224" t="s">
        <v>81</v>
      </c>
      <c r="M180" s="225" t="s">
        <v>422</v>
      </c>
      <c r="N180" s="224" t="s">
        <v>385</v>
      </c>
      <c r="O180" s="226" t="s">
        <v>423</v>
      </c>
      <c r="AE180" s="2"/>
      <c r="AF180" s="2"/>
      <c r="AG180" s="2" t="s">
        <v>420</v>
      </c>
      <c r="AL180" s="2"/>
    </row>
    <row r="181" spans="1:39" s="1" customFormat="1" ht="15" x14ac:dyDescent="0.25">
      <c r="A181" s="272"/>
      <c r="B181" s="249"/>
      <c r="C181" s="292"/>
      <c r="D181" s="458" t="s">
        <v>424</v>
      </c>
      <c r="E181" s="458"/>
      <c r="F181" s="458"/>
      <c r="G181" s="458"/>
      <c r="H181" s="458"/>
      <c r="I181" s="458"/>
      <c r="J181" s="458"/>
      <c r="K181" s="458"/>
      <c r="L181" s="458"/>
      <c r="M181" s="458"/>
      <c r="N181" s="458"/>
      <c r="O181" s="465"/>
      <c r="AE181" s="2"/>
      <c r="AF181" s="2"/>
      <c r="AG181" s="2"/>
      <c r="AL181" s="2"/>
      <c r="AM181" s="200" t="s">
        <v>424</v>
      </c>
    </row>
    <row r="182" spans="1:39" s="1" customFormat="1" ht="15" x14ac:dyDescent="0.25">
      <c r="A182" s="227"/>
      <c r="B182" s="228"/>
      <c r="C182" s="229"/>
      <c r="D182" s="463" t="s">
        <v>105</v>
      </c>
      <c r="E182" s="463"/>
      <c r="F182" s="463"/>
      <c r="G182" s="463"/>
      <c r="H182" s="463"/>
      <c r="I182" s="463"/>
      <c r="J182" s="463"/>
      <c r="K182" s="463"/>
      <c r="L182" s="463"/>
      <c r="M182" s="463"/>
      <c r="N182" s="463"/>
      <c r="O182" s="464"/>
      <c r="AE182" s="2"/>
      <c r="AF182" s="2"/>
      <c r="AG182" s="2"/>
      <c r="AH182" s="200" t="s">
        <v>105</v>
      </c>
      <c r="AL182" s="2"/>
    </row>
    <row r="183" spans="1:39" s="1" customFormat="1" ht="15" x14ac:dyDescent="0.25">
      <c r="A183" s="227"/>
      <c r="B183" s="249"/>
      <c r="C183" s="292"/>
      <c r="D183" s="460" t="s">
        <v>64</v>
      </c>
      <c r="E183" s="460"/>
      <c r="F183" s="460"/>
      <c r="G183" s="224"/>
      <c r="H183" s="250"/>
      <c r="I183" s="250"/>
      <c r="J183" s="250"/>
      <c r="K183" s="251"/>
      <c r="L183" s="250"/>
      <c r="M183" s="256">
        <v>638.16999999999996</v>
      </c>
      <c r="N183" s="244"/>
      <c r="O183" s="253">
        <v>5583.99</v>
      </c>
      <c r="AE183" s="2"/>
      <c r="AF183" s="2"/>
      <c r="AG183" s="2"/>
      <c r="AL183" s="2" t="s">
        <v>64</v>
      </c>
    </row>
    <row r="184" spans="1:39" s="1" customFormat="1" ht="23.25" x14ac:dyDescent="0.25">
      <c r="A184" s="223" t="s">
        <v>114</v>
      </c>
      <c r="B184" s="224" t="s">
        <v>114</v>
      </c>
      <c r="C184" s="291" t="s">
        <v>309</v>
      </c>
      <c r="D184" s="462" t="s">
        <v>310</v>
      </c>
      <c r="E184" s="462"/>
      <c r="F184" s="462"/>
      <c r="G184" s="224" t="s">
        <v>93</v>
      </c>
      <c r="H184" s="224">
        <v>-59</v>
      </c>
      <c r="I184" s="224" t="s">
        <v>46</v>
      </c>
      <c r="J184" s="224" t="s">
        <v>407</v>
      </c>
      <c r="K184" s="225" t="s">
        <v>311</v>
      </c>
      <c r="L184" s="224"/>
      <c r="M184" s="225" t="s">
        <v>425</v>
      </c>
      <c r="N184" s="224" t="s">
        <v>385</v>
      </c>
      <c r="O184" s="226" t="s">
        <v>426</v>
      </c>
      <c r="AE184" s="2"/>
      <c r="AF184" s="2"/>
      <c r="AG184" s="2" t="s">
        <v>310</v>
      </c>
      <c r="AL184" s="2"/>
    </row>
    <row r="185" spans="1:39" s="1" customFormat="1" ht="15" x14ac:dyDescent="0.25">
      <c r="A185" s="227"/>
      <c r="B185" s="249"/>
      <c r="C185" s="292"/>
      <c r="D185" s="460" t="s">
        <v>64</v>
      </c>
      <c r="E185" s="460"/>
      <c r="F185" s="460"/>
      <c r="G185" s="224"/>
      <c r="H185" s="250"/>
      <c r="I185" s="250"/>
      <c r="J185" s="250"/>
      <c r="K185" s="251"/>
      <c r="L185" s="250"/>
      <c r="M185" s="256">
        <v>-147.5</v>
      </c>
      <c r="N185" s="244"/>
      <c r="O185" s="253">
        <v>-1290.6300000000001</v>
      </c>
      <c r="AE185" s="2"/>
      <c r="AF185" s="2"/>
      <c r="AG185" s="2"/>
      <c r="AL185" s="2" t="s">
        <v>64</v>
      </c>
    </row>
    <row r="186" spans="1:39" s="1" customFormat="1" ht="22.5" x14ac:dyDescent="0.25">
      <c r="A186" s="223" t="s">
        <v>115</v>
      </c>
      <c r="B186" s="224" t="s">
        <v>115</v>
      </c>
      <c r="C186" s="291" t="s">
        <v>427</v>
      </c>
      <c r="D186" s="462" t="s">
        <v>428</v>
      </c>
      <c r="E186" s="462"/>
      <c r="F186" s="462"/>
      <c r="G186" s="224" t="s">
        <v>93</v>
      </c>
      <c r="H186" s="224">
        <v>60</v>
      </c>
      <c r="I186" s="224" t="s">
        <v>46</v>
      </c>
      <c r="J186" s="224" t="s">
        <v>297</v>
      </c>
      <c r="K186" s="225" t="s">
        <v>429</v>
      </c>
      <c r="L186" s="224" t="s">
        <v>81</v>
      </c>
      <c r="M186" s="225" t="s">
        <v>430</v>
      </c>
      <c r="N186" s="224" t="s">
        <v>385</v>
      </c>
      <c r="O186" s="226" t="s">
        <v>431</v>
      </c>
      <c r="AE186" s="2"/>
      <c r="AF186" s="2"/>
      <c r="AG186" s="2" t="s">
        <v>428</v>
      </c>
      <c r="AL186" s="2"/>
    </row>
    <row r="187" spans="1:39" s="1" customFormat="1" ht="15" x14ac:dyDescent="0.25">
      <c r="A187" s="272"/>
      <c r="B187" s="249"/>
      <c r="C187" s="292"/>
      <c r="D187" s="458" t="s">
        <v>432</v>
      </c>
      <c r="E187" s="458"/>
      <c r="F187" s="458"/>
      <c r="G187" s="458"/>
      <c r="H187" s="458"/>
      <c r="I187" s="458"/>
      <c r="J187" s="458"/>
      <c r="K187" s="458"/>
      <c r="L187" s="458"/>
      <c r="M187" s="458"/>
      <c r="N187" s="458"/>
      <c r="O187" s="465"/>
      <c r="AE187" s="2"/>
      <c r="AF187" s="2"/>
      <c r="AG187" s="2"/>
      <c r="AL187" s="2"/>
      <c r="AM187" s="200" t="s">
        <v>432</v>
      </c>
    </row>
    <row r="188" spans="1:39" s="1" customFormat="1" ht="15" x14ac:dyDescent="0.25">
      <c r="A188" s="227"/>
      <c r="B188" s="228"/>
      <c r="C188" s="229"/>
      <c r="D188" s="463" t="s">
        <v>105</v>
      </c>
      <c r="E188" s="463"/>
      <c r="F188" s="463"/>
      <c r="G188" s="463"/>
      <c r="H188" s="463"/>
      <c r="I188" s="463"/>
      <c r="J188" s="463"/>
      <c r="K188" s="463"/>
      <c r="L188" s="463"/>
      <c r="M188" s="463"/>
      <c r="N188" s="463"/>
      <c r="O188" s="464"/>
      <c r="AE188" s="2"/>
      <c r="AF188" s="2"/>
      <c r="AG188" s="2"/>
      <c r="AH188" s="200" t="s">
        <v>105</v>
      </c>
      <c r="AL188" s="2"/>
    </row>
    <row r="189" spans="1:39" s="1" customFormat="1" ht="15" x14ac:dyDescent="0.25">
      <c r="A189" s="227"/>
      <c r="B189" s="249"/>
      <c r="C189" s="292"/>
      <c r="D189" s="460" t="s">
        <v>64</v>
      </c>
      <c r="E189" s="460"/>
      <c r="F189" s="460"/>
      <c r="G189" s="224"/>
      <c r="H189" s="250"/>
      <c r="I189" s="250"/>
      <c r="J189" s="250"/>
      <c r="K189" s="251"/>
      <c r="L189" s="250"/>
      <c r="M189" s="256">
        <v>568.95000000000005</v>
      </c>
      <c r="N189" s="244"/>
      <c r="O189" s="253">
        <v>4978.3100000000004</v>
      </c>
      <c r="AE189" s="2"/>
      <c r="AF189" s="2"/>
      <c r="AG189" s="2"/>
      <c r="AL189" s="2" t="s">
        <v>64</v>
      </c>
    </row>
    <row r="190" spans="1:39" s="1" customFormat="1" ht="23.25" x14ac:dyDescent="0.25">
      <c r="A190" s="223" t="s">
        <v>116</v>
      </c>
      <c r="B190" s="224" t="s">
        <v>116</v>
      </c>
      <c r="C190" s="291" t="s">
        <v>290</v>
      </c>
      <c r="D190" s="462" t="s">
        <v>291</v>
      </c>
      <c r="E190" s="462"/>
      <c r="F190" s="462"/>
      <c r="G190" s="224" t="s">
        <v>93</v>
      </c>
      <c r="H190" s="224">
        <v>-32</v>
      </c>
      <c r="I190" s="224" t="s">
        <v>46</v>
      </c>
      <c r="J190" s="224" t="s">
        <v>383</v>
      </c>
      <c r="K190" s="225" t="s">
        <v>292</v>
      </c>
      <c r="L190" s="224"/>
      <c r="M190" s="225" t="s">
        <v>433</v>
      </c>
      <c r="N190" s="224" t="s">
        <v>385</v>
      </c>
      <c r="O190" s="226" t="s">
        <v>434</v>
      </c>
      <c r="AE190" s="2"/>
      <c r="AF190" s="2"/>
      <c r="AG190" s="2" t="s">
        <v>291</v>
      </c>
      <c r="AL190" s="2"/>
    </row>
    <row r="191" spans="1:39" s="1" customFormat="1" ht="15" x14ac:dyDescent="0.25">
      <c r="A191" s="227"/>
      <c r="B191" s="249"/>
      <c r="C191" s="292"/>
      <c r="D191" s="460" t="s">
        <v>64</v>
      </c>
      <c r="E191" s="460"/>
      <c r="F191" s="460"/>
      <c r="G191" s="224"/>
      <c r="H191" s="250"/>
      <c r="I191" s="250"/>
      <c r="J191" s="250"/>
      <c r="K191" s="251"/>
      <c r="L191" s="250"/>
      <c r="M191" s="252">
        <v>-6019.2</v>
      </c>
      <c r="N191" s="244"/>
      <c r="O191" s="253">
        <v>-52668</v>
      </c>
      <c r="AE191" s="2"/>
      <c r="AF191" s="2"/>
      <c r="AG191" s="2"/>
      <c r="AL191" s="2" t="s">
        <v>64</v>
      </c>
    </row>
    <row r="192" spans="1:39" s="1" customFormat="1" ht="22.5" x14ac:dyDescent="0.25">
      <c r="A192" s="223" t="s">
        <v>117</v>
      </c>
      <c r="B192" s="224" t="s">
        <v>117</v>
      </c>
      <c r="C192" s="291" t="s">
        <v>435</v>
      </c>
      <c r="D192" s="462" t="s">
        <v>436</v>
      </c>
      <c r="E192" s="462"/>
      <c r="F192" s="462"/>
      <c r="G192" s="224" t="s">
        <v>93</v>
      </c>
      <c r="H192" s="224">
        <v>15</v>
      </c>
      <c r="I192" s="224" t="s">
        <v>46</v>
      </c>
      <c r="J192" s="224" t="s">
        <v>102</v>
      </c>
      <c r="K192" s="225" t="s">
        <v>437</v>
      </c>
      <c r="L192" s="224" t="s">
        <v>81</v>
      </c>
      <c r="M192" s="225" t="s">
        <v>438</v>
      </c>
      <c r="N192" s="224" t="s">
        <v>385</v>
      </c>
      <c r="O192" s="226" t="s">
        <v>439</v>
      </c>
      <c r="AE192" s="2"/>
      <c r="AF192" s="2"/>
      <c r="AG192" s="2" t="s">
        <v>436</v>
      </c>
      <c r="AL192" s="2"/>
    </row>
    <row r="193" spans="1:39" s="1" customFormat="1" ht="15" x14ac:dyDescent="0.25">
      <c r="A193" s="272"/>
      <c r="B193" s="249"/>
      <c r="C193" s="292"/>
      <c r="D193" s="458" t="s">
        <v>440</v>
      </c>
      <c r="E193" s="458"/>
      <c r="F193" s="458"/>
      <c r="G193" s="458"/>
      <c r="H193" s="458"/>
      <c r="I193" s="458"/>
      <c r="J193" s="458"/>
      <c r="K193" s="458"/>
      <c r="L193" s="458"/>
      <c r="M193" s="458"/>
      <c r="N193" s="458"/>
      <c r="O193" s="465"/>
      <c r="AE193" s="2"/>
      <c r="AF193" s="2"/>
      <c r="AG193" s="2"/>
      <c r="AL193" s="2"/>
      <c r="AM193" s="200" t="s">
        <v>440</v>
      </c>
    </row>
    <row r="194" spans="1:39" s="1" customFormat="1" ht="15" x14ac:dyDescent="0.25">
      <c r="A194" s="227"/>
      <c r="B194" s="228"/>
      <c r="C194" s="229"/>
      <c r="D194" s="463" t="s">
        <v>105</v>
      </c>
      <c r="E194" s="463"/>
      <c r="F194" s="463"/>
      <c r="G194" s="463"/>
      <c r="H194" s="463"/>
      <c r="I194" s="463"/>
      <c r="J194" s="463"/>
      <c r="K194" s="463"/>
      <c r="L194" s="463"/>
      <c r="M194" s="463"/>
      <c r="N194" s="463"/>
      <c r="O194" s="464"/>
      <c r="AE194" s="2"/>
      <c r="AF194" s="2"/>
      <c r="AG194" s="2"/>
      <c r="AH194" s="200" t="s">
        <v>105</v>
      </c>
      <c r="AL194" s="2"/>
    </row>
    <row r="195" spans="1:39" s="1" customFormat="1" ht="15" x14ac:dyDescent="0.25">
      <c r="A195" s="227"/>
      <c r="B195" s="249"/>
      <c r="C195" s="292"/>
      <c r="D195" s="460" t="s">
        <v>64</v>
      </c>
      <c r="E195" s="460"/>
      <c r="F195" s="460"/>
      <c r="G195" s="224"/>
      <c r="H195" s="250"/>
      <c r="I195" s="250"/>
      <c r="J195" s="250"/>
      <c r="K195" s="251"/>
      <c r="L195" s="250"/>
      <c r="M195" s="252">
        <v>10148.89</v>
      </c>
      <c r="N195" s="244"/>
      <c r="O195" s="253">
        <v>88802.79</v>
      </c>
      <c r="AE195" s="2"/>
      <c r="AF195" s="2"/>
      <c r="AG195" s="2"/>
      <c r="AL195" s="2" t="s">
        <v>64</v>
      </c>
    </row>
    <row r="196" spans="1:39" s="1" customFormat="1" ht="23.25" x14ac:dyDescent="0.25">
      <c r="A196" s="223" t="s">
        <v>118</v>
      </c>
      <c r="B196" s="224" t="s">
        <v>118</v>
      </c>
      <c r="C196" s="291" t="s">
        <v>441</v>
      </c>
      <c r="D196" s="462" t="s">
        <v>442</v>
      </c>
      <c r="E196" s="462"/>
      <c r="F196" s="462"/>
      <c r="G196" s="224" t="s">
        <v>93</v>
      </c>
      <c r="H196" s="224">
        <v>15</v>
      </c>
      <c r="I196" s="224" t="s">
        <v>46</v>
      </c>
      <c r="J196" s="224" t="s">
        <v>102</v>
      </c>
      <c r="K196" s="225"/>
      <c r="L196" s="224"/>
      <c r="M196" s="225"/>
      <c r="N196" s="224" t="s">
        <v>385</v>
      </c>
      <c r="O196" s="226"/>
      <c r="AE196" s="2"/>
      <c r="AF196" s="2"/>
      <c r="AG196" s="2" t="s">
        <v>442</v>
      </c>
      <c r="AL196" s="2"/>
    </row>
    <row r="197" spans="1:39" s="1" customFormat="1" ht="15" x14ac:dyDescent="0.25">
      <c r="A197" s="227"/>
      <c r="B197" s="249"/>
      <c r="C197" s="292"/>
      <c r="D197" s="460" t="s">
        <v>64</v>
      </c>
      <c r="E197" s="460"/>
      <c r="F197" s="460"/>
      <c r="G197" s="224"/>
      <c r="H197" s="250"/>
      <c r="I197" s="250"/>
      <c r="J197" s="250"/>
      <c r="K197" s="251"/>
      <c r="L197" s="250"/>
      <c r="M197" s="256">
        <v>0</v>
      </c>
      <c r="N197" s="244"/>
      <c r="O197" s="259">
        <v>0</v>
      </c>
      <c r="AE197" s="2"/>
      <c r="AF197" s="2"/>
      <c r="AG197" s="2"/>
      <c r="AL197" s="2" t="s">
        <v>64</v>
      </c>
    </row>
    <row r="198" spans="1:39" s="1" customFormat="1" ht="34.5" x14ac:dyDescent="0.25">
      <c r="A198" s="223" t="s">
        <v>119</v>
      </c>
      <c r="B198" s="224" t="s">
        <v>119</v>
      </c>
      <c r="C198" s="291" t="s">
        <v>443</v>
      </c>
      <c r="D198" s="462" t="s">
        <v>444</v>
      </c>
      <c r="E198" s="462"/>
      <c r="F198" s="462"/>
      <c r="G198" s="224" t="s">
        <v>47</v>
      </c>
      <c r="H198" s="224">
        <v>2.2579999999999999E-2</v>
      </c>
      <c r="I198" s="224" t="s">
        <v>46</v>
      </c>
      <c r="J198" s="224" t="s">
        <v>445</v>
      </c>
      <c r="K198" s="225"/>
      <c r="L198" s="224"/>
      <c r="M198" s="225"/>
      <c r="N198" s="224"/>
      <c r="O198" s="226"/>
      <c r="AE198" s="2"/>
      <c r="AF198" s="2"/>
      <c r="AG198" s="2" t="s">
        <v>444</v>
      </c>
      <c r="AL198" s="2"/>
    </row>
    <row r="199" spans="1:39" s="1" customFormat="1" ht="23.25" x14ac:dyDescent="0.25">
      <c r="A199" s="227"/>
      <c r="B199" s="228"/>
      <c r="C199" s="229" t="s">
        <v>48</v>
      </c>
      <c r="D199" s="463" t="s">
        <v>49</v>
      </c>
      <c r="E199" s="463"/>
      <c r="F199" s="463"/>
      <c r="G199" s="463"/>
      <c r="H199" s="463"/>
      <c r="I199" s="463"/>
      <c r="J199" s="463"/>
      <c r="K199" s="463"/>
      <c r="L199" s="463"/>
      <c r="M199" s="463"/>
      <c r="N199" s="463"/>
      <c r="O199" s="464"/>
      <c r="AE199" s="2"/>
      <c r="AF199" s="2"/>
      <c r="AG199" s="2"/>
      <c r="AH199" s="200" t="s">
        <v>49</v>
      </c>
      <c r="AL199" s="2"/>
    </row>
    <row r="200" spans="1:39" s="1" customFormat="1" ht="57" x14ac:dyDescent="0.25">
      <c r="A200" s="227"/>
      <c r="B200" s="228"/>
      <c r="C200" s="229" t="s">
        <v>50</v>
      </c>
      <c r="D200" s="463" t="s">
        <v>51</v>
      </c>
      <c r="E200" s="463"/>
      <c r="F200" s="463"/>
      <c r="G200" s="463"/>
      <c r="H200" s="463"/>
      <c r="I200" s="463"/>
      <c r="J200" s="463"/>
      <c r="K200" s="463"/>
      <c r="L200" s="463"/>
      <c r="M200" s="463"/>
      <c r="N200" s="463"/>
      <c r="O200" s="464"/>
      <c r="AE200" s="2"/>
      <c r="AF200" s="2"/>
      <c r="AG200" s="2"/>
      <c r="AH200" s="200" t="s">
        <v>51</v>
      </c>
      <c r="AL200" s="2"/>
    </row>
    <row r="201" spans="1:39" s="1" customFormat="1" ht="15" x14ac:dyDescent="0.25">
      <c r="A201" s="227"/>
      <c r="B201" s="230"/>
      <c r="C201" s="229" t="s">
        <v>46</v>
      </c>
      <c r="D201" s="458" t="s">
        <v>52</v>
      </c>
      <c r="E201" s="458"/>
      <c r="F201" s="458"/>
      <c r="G201" s="231"/>
      <c r="H201" s="232"/>
      <c r="I201" s="232"/>
      <c r="J201" s="232"/>
      <c r="K201" s="235">
        <v>1107.95</v>
      </c>
      <c r="L201" s="239">
        <v>1.3225</v>
      </c>
      <c r="M201" s="233">
        <v>33.090000000000003</v>
      </c>
      <c r="N201" s="236">
        <v>46.99</v>
      </c>
      <c r="O201" s="237">
        <v>1554.9</v>
      </c>
      <c r="AE201" s="2"/>
      <c r="AF201" s="2"/>
      <c r="AG201" s="2"/>
      <c r="AI201" s="200" t="s">
        <v>52</v>
      </c>
      <c r="AL201" s="2"/>
    </row>
    <row r="202" spans="1:39" s="1" customFormat="1" ht="15" x14ac:dyDescent="0.25">
      <c r="A202" s="227"/>
      <c r="B202" s="230"/>
      <c r="C202" s="229" t="s">
        <v>25</v>
      </c>
      <c r="D202" s="458" t="s">
        <v>53</v>
      </c>
      <c r="E202" s="458"/>
      <c r="F202" s="458"/>
      <c r="G202" s="231"/>
      <c r="H202" s="232"/>
      <c r="I202" s="232"/>
      <c r="J202" s="232"/>
      <c r="K202" s="235">
        <v>12533.99</v>
      </c>
      <c r="L202" s="239">
        <v>1.4375</v>
      </c>
      <c r="M202" s="233">
        <v>406.84</v>
      </c>
      <c r="N202" s="236">
        <v>14.01</v>
      </c>
      <c r="O202" s="237">
        <v>5699.83</v>
      </c>
      <c r="AE202" s="2"/>
      <c r="AF202" s="2"/>
      <c r="AG202" s="2"/>
      <c r="AI202" s="200" t="s">
        <v>53</v>
      </c>
      <c r="AL202" s="2"/>
    </row>
    <row r="203" spans="1:39" s="1" customFormat="1" ht="15" x14ac:dyDescent="0.25">
      <c r="A203" s="227"/>
      <c r="B203" s="230"/>
      <c r="C203" s="229" t="s">
        <v>54</v>
      </c>
      <c r="D203" s="458" t="s">
        <v>55</v>
      </c>
      <c r="E203" s="458"/>
      <c r="F203" s="458"/>
      <c r="G203" s="231"/>
      <c r="H203" s="232"/>
      <c r="I203" s="232"/>
      <c r="J203" s="232"/>
      <c r="K203" s="233">
        <v>820.22</v>
      </c>
      <c r="L203" s="239">
        <v>1.4375</v>
      </c>
      <c r="M203" s="233">
        <v>26.62</v>
      </c>
      <c r="N203" s="236">
        <v>46.99</v>
      </c>
      <c r="O203" s="237">
        <v>1250.8699999999999</v>
      </c>
      <c r="AE203" s="2"/>
      <c r="AF203" s="2"/>
      <c r="AG203" s="2"/>
      <c r="AI203" s="200" t="s">
        <v>55</v>
      </c>
      <c r="AL203" s="2"/>
    </row>
    <row r="204" spans="1:39" s="1" customFormat="1" ht="15" x14ac:dyDescent="0.25">
      <c r="A204" s="227"/>
      <c r="B204" s="230"/>
      <c r="C204" s="229" t="s">
        <v>56</v>
      </c>
      <c r="D204" s="458" t="s">
        <v>57</v>
      </c>
      <c r="E204" s="458"/>
      <c r="F204" s="458"/>
      <c r="G204" s="231"/>
      <c r="H204" s="232"/>
      <c r="I204" s="232"/>
      <c r="J204" s="232"/>
      <c r="K204" s="235">
        <v>230267.7</v>
      </c>
      <c r="L204" s="232"/>
      <c r="M204" s="235">
        <v>5199.4399999999996</v>
      </c>
      <c r="N204" s="236">
        <v>8.75</v>
      </c>
      <c r="O204" s="237">
        <v>45495.1</v>
      </c>
      <c r="AE204" s="2"/>
      <c r="AF204" s="2"/>
      <c r="AG204" s="2"/>
      <c r="AI204" s="200" t="s">
        <v>57</v>
      </c>
      <c r="AL204" s="2"/>
    </row>
    <row r="205" spans="1:39" s="1" customFormat="1" ht="15" x14ac:dyDescent="0.25">
      <c r="A205" s="297"/>
      <c r="B205" s="230"/>
      <c r="C205" s="229"/>
      <c r="D205" s="458" t="s">
        <v>58</v>
      </c>
      <c r="E205" s="458"/>
      <c r="F205" s="458"/>
      <c r="G205" s="231" t="s">
        <v>59</v>
      </c>
      <c r="H205" s="236">
        <v>134.46</v>
      </c>
      <c r="I205" s="239">
        <v>1.3225</v>
      </c>
      <c r="J205" s="277">
        <v>4.0152511999999998</v>
      </c>
      <c r="K205" s="240"/>
      <c r="L205" s="232"/>
      <c r="M205" s="240"/>
      <c r="N205" s="232"/>
      <c r="O205" s="241"/>
      <c r="AE205" s="2"/>
      <c r="AF205" s="2"/>
      <c r="AG205" s="2"/>
      <c r="AJ205" s="200" t="s">
        <v>58</v>
      </c>
      <c r="AL205" s="2"/>
    </row>
    <row r="206" spans="1:39" s="1" customFormat="1" ht="15" x14ac:dyDescent="0.25">
      <c r="A206" s="297"/>
      <c r="B206" s="230"/>
      <c r="C206" s="229"/>
      <c r="D206" s="458" t="s">
        <v>60</v>
      </c>
      <c r="E206" s="458"/>
      <c r="F206" s="458"/>
      <c r="G206" s="231" t="s">
        <v>59</v>
      </c>
      <c r="H206" s="236">
        <v>54.89</v>
      </c>
      <c r="I206" s="239">
        <v>1.4375</v>
      </c>
      <c r="J206" s="277">
        <v>1.7816608</v>
      </c>
      <c r="K206" s="240"/>
      <c r="L206" s="232"/>
      <c r="M206" s="240"/>
      <c r="N206" s="232"/>
      <c r="O206" s="241"/>
      <c r="AE206" s="2"/>
      <c r="AF206" s="2"/>
      <c r="AG206" s="2"/>
      <c r="AJ206" s="200" t="s">
        <v>60</v>
      </c>
      <c r="AL206" s="2"/>
    </row>
    <row r="207" spans="1:39" s="1" customFormat="1" ht="15" x14ac:dyDescent="0.25">
      <c r="A207" s="242"/>
      <c r="B207" s="231"/>
      <c r="C207" s="229"/>
      <c r="D207" s="461" t="s">
        <v>61</v>
      </c>
      <c r="E207" s="461"/>
      <c r="F207" s="461"/>
      <c r="G207" s="243"/>
      <c r="H207" s="244"/>
      <c r="I207" s="244"/>
      <c r="J207" s="244"/>
      <c r="K207" s="246">
        <v>243909.64</v>
      </c>
      <c r="L207" s="244"/>
      <c r="M207" s="246">
        <v>5639.37</v>
      </c>
      <c r="N207" s="244"/>
      <c r="O207" s="247">
        <v>52749.83</v>
      </c>
      <c r="AE207" s="2"/>
      <c r="AF207" s="2"/>
      <c r="AG207" s="2"/>
      <c r="AK207" s="200" t="s">
        <v>61</v>
      </c>
      <c r="AL207" s="2"/>
    </row>
    <row r="208" spans="1:39" s="1" customFormat="1" ht="15" x14ac:dyDescent="0.25">
      <c r="A208" s="297"/>
      <c r="B208" s="230"/>
      <c r="C208" s="229"/>
      <c r="D208" s="458" t="s">
        <v>62</v>
      </c>
      <c r="E208" s="458"/>
      <c r="F208" s="458"/>
      <c r="G208" s="231"/>
      <c r="H208" s="232"/>
      <c r="I208" s="232"/>
      <c r="J208" s="232"/>
      <c r="K208" s="240"/>
      <c r="L208" s="232"/>
      <c r="M208" s="233">
        <v>59.71</v>
      </c>
      <c r="N208" s="232"/>
      <c r="O208" s="237">
        <v>2805.77</v>
      </c>
      <c r="AE208" s="2"/>
      <c r="AF208" s="2"/>
      <c r="AG208" s="2"/>
      <c r="AJ208" s="200" t="s">
        <v>62</v>
      </c>
      <c r="AL208" s="2"/>
    </row>
    <row r="209" spans="1:39" s="1" customFormat="1" ht="22.5" x14ac:dyDescent="0.25">
      <c r="A209" s="297"/>
      <c r="B209" s="230"/>
      <c r="C209" s="229" t="s">
        <v>255</v>
      </c>
      <c r="D209" s="458" t="s">
        <v>256</v>
      </c>
      <c r="E209" s="458"/>
      <c r="F209" s="458"/>
      <c r="G209" s="231" t="s">
        <v>63</v>
      </c>
      <c r="H209" s="248">
        <v>109</v>
      </c>
      <c r="I209" s="232"/>
      <c r="J209" s="248">
        <v>109</v>
      </c>
      <c r="K209" s="240"/>
      <c r="L209" s="232"/>
      <c r="M209" s="233">
        <v>65.08</v>
      </c>
      <c r="N209" s="232"/>
      <c r="O209" s="237">
        <v>3058.29</v>
      </c>
      <c r="AE209" s="2"/>
      <c r="AF209" s="2"/>
      <c r="AG209" s="2"/>
      <c r="AJ209" s="200" t="s">
        <v>256</v>
      </c>
      <c r="AL209" s="2"/>
    </row>
    <row r="210" spans="1:39" s="1" customFormat="1" ht="33.75" x14ac:dyDescent="0.25">
      <c r="A210" s="297"/>
      <c r="B210" s="230"/>
      <c r="C210" s="229" t="s">
        <v>257</v>
      </c>
      <c r="D210" s="458" t="s">
        <v>258</v>
      </c>
      <c r="E210" s="458"/>
      <c r="F210" s="458"/>
      <c r="G210" s="231" t="s">
        <v>63</v>
      </c>
      <c r="H210" s="248">
        <v>65</v>
      </c>
      <c r="I210" s="236">
        <v>0.85</v>
      </c>
      <c r="J210" s="236">
        <v>55.25</v>
      </c>
      <c r="K210" s="240"/>
      <c r="L210" s="232"/>
      <c r="M210" s="233">
        <v>32.99</v>
      </c>
      <c r="N210" s="232"/>
      <c r="O210" s="237">
        <v>1550.19</v>
      </c>
      <c r="AE210" s="2"/>
      <c r="AF210" s="2"/>
      <c r="AG210" s="2"/>
      <c r="AJ210" s="200" t="s">
        <v>258</v>
      </c>
      <c r="AL210" s="2"/>
    </row>
    <row r="211" spans="1:39" s="1" customFormat="1" ht="15" x14ac:dyDescent="0.25">
      <c r="A211" s="227"/>
      <c r="B211" s="249"/>
      <c r="C211" s="292"/>
      <c r="D211" s="460" t="s">
        <v>64</v>
      </c>
      <c r="E211" s="460"/>
      <c r="F211" s="460"/>
      <c r="G211" s="224"/>
      <c r="H211" s="250"/>
      <c r="I211" s="250"/>
      <c r="J211" s="250"/>
      <c r="K211" s="251"/>
      <c r="L211" s="250"/>
      <c r="M211" s="252">
        <v>5737.44</v>
      </c>
      <c r="N211" s="244"/>
      <c r="O211" s="253">
        <v>57358.31</v>
      </c>
      <c r="AE211" s="2"/>
      <c r="AF211" s="2"/>
      <c r="AG211" s="2"/>
      <c r="AL211" s="2" t="s">
        <v>64</v>
      </c>
    </row>
    <row r="212" spans="1:39" s="1" customFormat="1" ht="45.75" x14ac:dyDescent="0.25">
      <c r="A212" s="223" t="s">
        <v>99</v>
      </c>
      <c r="B212" s="224" t="s">
        <v>99</v>
      </c>
      <c r="C212" s="291" t="s">
        <v>318</v>
      </c>
      <c r="D212" s="462" t="s">
        <v>319</v>
      </c>
      <c r="E212" s="462"/>
      <c r="F212" s="462"/>
      <c r="G212" s="224" t="s">
        <v>72</v>
      </c>
      <c r="H212" s="224">
        <v>-26.42</v>
      </c>
      <c r="I212" s="224" t="s">
        <v>46</v>
      </c>
      <c r="J212" s="224" t="s">
        <v>446</v>
      </c>
      <c r="K212" s="225" t="s">
        <v>320</v>
      </c>
      <c r="L212" s="224"/>
      <c r="M212" s="225" t="s">
        <v>447</v>
      </c>
      <c r="N212" s="224" t="s">
        <v>385</v>
      </c>
      <c r="O212" s="226" t="s">
        <v>448</v>
      </c>
      <c r="AE212" s="2"/>
      <c r="AF212" s="2"/>
      <c r="AG212" s="2" t="s">
        <v>319</v>
      </c>
      <c r="AL212" s="2"/>
    </row>
    <row r="213" spans="1:39" s="1" customFormat="1" ht="15" x14ac:dyDescent="0.25">
      <c r="A213" s="227"/>
      <c r="B213" s="249"/>
      <c r="C213" s="292"/>
      <c r="D213" s="460" t="s">
        <v>64</v>
      </c>
      <c r="E213" s="460"/>
      <c r="F213" s="460"/>
      <c r="G213" s="224"/>
      <c r="H213" s="250"/>
      <c r="I213" s="250"/>
      <c r="J213" s="250"/>
      <c r="K213" s="251"/>
      <c r="L213" s="250"/>
      <c r="M213" s="252">
        <v>-5199.72</v>
      </c>
      <c r="N213" s="244"/>
      <c r="O213" s="253">
        <v>-45497.55</v>
      </c>
      <c r="AE213" s="2"/>
      <c r="AF213" s="2"/>
      <c r="AG213" s="2"/>
      <c r="AL213" s="2" t="s">
        <v>64</v>
      </c>
    </row>
    <row r="214" spans="1:39" s="1" customFormat="1" ht="22.5" x14ac:dyDescent="0.25">
      <c r="A214" s="223" t="s">
        <v>100</v>
      </c>
      <c r="B214" s="224" t="s">
        <v>100</v>
      </c>
      <c r="C214" s="291" t="s">
        <v>449</v>
      </c>
      <c r="D214" s="462" t="s">
        <v>450</v>
      </c>
      <c r="E214" s="462"/>
      <c r="F214" s="462"/>
      <c r="G214" s="224" t="s">
        <v>72</v>
      </c>
      <c r="H214" s="224">
        <v>26.42</v>
      </c>
      <c r="I214" s="224" t="s">
        <v>46</v>
      </c>
      <c r="J214" s="224" t="s">
        <v>451</v>
      </c>
      <c r="K214" s="225" t="s">
        <v>452</v>
      </c>
      <c r="L214" s="224" t="s">
        <v>234</v>
      </c>
      <c r="M214" s="225" t="s">
        <v>453</v>
      </c>
      <c r="N214" s="224" t="s">
        <v>385</v>
      </c>
      <c r="O214" s="226" t="s">
        <v>454</v>
      </c>
      <c r="AE214" s="2"/>
      <c r="AF214" s="2"/>
      <c r="AG214" s="2" t="s">
        <v>450</v>
      </c>
      <c r="AL214" s="2"/>
    </row>
    <row r="215" spans="1:39" s="1" customFormat="1" ht="15" x14ac:dyDescent="0.25">
      <c r="A215" s="272"/>
      <c r="B215" s="249"/>
      <c r="C215" s="292"/>
      <c r="D215" s="458" t="s">
        <v>455</v>
      </c>
      <c r="E215" s="458"/>
      <c r="F215" s="458"/>
      <c r="G215" s="458"/>
      <c r="H215" s="458"/>
      <c r="I215" s="458"/>
      <c r="J215" s="458"/>
      <c r="K215" s="458"/>
      <c r="L215" s="458"/>
      <c r="M215" s="458"/>
      <c r="N215" s="458"/>
      <c r="O215" s="465"/>
      <c r="AE215" s="2"/>
      <c r="AF215" s="2"/>
      <c r="AG215" s="2"/>
      <c r="AL215" s="2"/>
      <c r="AM215" s="200" t="s">
        <v>455</v>
      </c>
    </row>
    <row r="216" spans="1:39" s="1" customFormat="1" ht="15" x14ac:dyDescent="0.25">
      <c r="A216" s="227"/>
      <c r="B216" s="228"/>
      <c r="C216" s="229"/>
      <c r="D216" s="463" t="s">
        <v>456</v>
      </c>
      <c r="E216" s="463"/>
      <c r="F216" s="463"/>
      <c r="G216" s="463"/>
      <c r="H216" s="463"/>
      <c r="I216" s="463"/>
      <c r="J216" s="463"/>
      <c r="K216" s="463"/>
      <c r="L216" s="463"/>
      <c r="M216" s="463"/>
      <c r="N216" s="463"/>
      <c r="O216" s="464"/>
      <c r="AE216" s="2"/>
      <c r="AF216" s="2"/>
      <c r="AG216" s="2"/>
      <c r="AH216" s="200" t="s">
        <v>456</v>
      </c>
      <c r="AL216" s="2"/>
    </row>
    <row r="217" spans="1:39" s="1" customFormat="1" ht="15" x14ac:dyDescent="0.25">
      <c r="A217" s="227"/>
      <c r="B217" s="228"/>
      <c r="C217" s="229"/>
      <c r="D217" s="463" t="s">
        <v>148</v>
      </c>
      <c r="E217" s="463"/>
      <c r="F217" s="463"/>
      <c r="G217" s="463"/>
      <c r="H217" s="463"/>
      <c r="I217" s="463"/>
      <c r="J217" s="463"/>
      <c r="K217" s="463"/>
      <c r="L217" s="463"/>
      <c r="M217" s="463"/>
      <c r="N217" s="463"/>
      <c r="O217" s="464"/>
      <c r="AE217" s="2"/>
      <c r="AF217" s="2"/>
      <c r="AG217" s="2"/>
      <c r="AH217" s="200" t="s">
        <v>148</v>
      </c>
      <c r="AL217" s="2"/>
    </row>
    <row r="218" spans="1:39" s="1" customFormat="1" ht="15" x14ac:dyDescent="0.25">
      <c r="A218" s="227"/>
      <c r="B218" s="249"/>
      <c r="C218" s="292"/>
      <c r="D218" s="460" t="s">
        <v>64</v>
      </c>
      <c r="E218" s="460"/>
      <c r="F218" s="460"/>
      <c r="G218" s="224"/>
      <c r="H218" s="250"/>
      <c r="I218" s="250"/>
      <c r="J218" s="250"/>
      <c r="K218" s="251"/>
      <c r="L218" s="250"/>
      <c r="M218" s="252">
        <v>13244.95</v>
      </c>
      <c r="N218" s="244"/>
      <c r="O218" s="253">
        <v>115893.31</v>
      </c>
      <c r="AE218" s="2"/>
      <c r="AF218" s="2"/>
      <c r="AG218" s="2"/>
      <c r="AL218" s="2" t="s">
        <v>64</v>
      </c>
    </row>
    <row r="219" spans="1:39" s="1" customFormat="1" ht="57" x14ac:dyDescent="0.25">
      <c r="A219" s="223" t="s">
        <v>103</v>
      </c>
      <c r="B219" s="224" t="s">
        <v>103</v>
      </c>
      <c r="C219" s="291" t="s">
        <v>457</v>
      </c>
      <c r="D219" s="462" t="s">
        <v>458</v>
      </c>
      <c r="E219" s="462"/>
      <c r="F219" s="462"/>
      <c r="G219" s="224" t="s">
        <v>263</v>
      </c>
      <c r="H219" s="224">
        <v>5.2999999999999999E-2</v>
      </c>
      <c r="I219" s="224" t="s">
        <v>46</v>
      </c>
      <c r="J219" s="224" t="s">
        <v>459</v>
      </c>
      <c r="K219" s="225"/>
      <c r="L219" s="224"/>
      <c r="M219" s="225"/>
      <c r="N219" s="224"/>
      <c r="O219" s="226"/>
      <c r="AE219" s="2"/>
      <c r="AF219" s="2"/>
      <c r="AG219" s="2" t="s">
        <v>458</v>
      </c>
      <c r="AL219" s="2"/>
    </row>
    <row r="220" spans="1:39" s="1" customFormat="1" ht="23.25" x14ac:dyDescent="0.25">
      <c r="A220" s="227"/>
      <c r="B220" s="228"/>
      <c r="C220" s="229" t="s">
        <v>48</v>
      </c>
      <c r="D220" s="463" t="s">
        <v>49</v>
      </c>
      <c r="E220" s="463"/>
      <c r="F220" s="463"/>
      <c r="G220" s="463"/>
      <c r="H220" s="463"/>
      <c r="I220" s="463"/>
      <c r="J220" s="463"/>
      <c r="K220" s="463"/>
      <c r="L220" s="463"/>
      <c r="M220" s="463"/>
      <c r="N220" s="463"/>
      <c r="O220" s="464"/>
      <c r="AE220" s="2"/>
      <c r="AF220" s="2"/>
      <c r="AG220" s="2"/>
      <c r="AH220" s="200" t="s">
        <v>49</v>
      </c>
      <c r="AL220" s="2"/>
    </row>
    <row r="221" spans="1:39" s="1" customFormat="1" ht="57" x14ac:dyDescent="0.25">
      <c r="A221" s="227"/>
      <c r="B221" s="228"/>
      <c r="C221" s="229" t="s">
        <v>50</v>
      </c>
      <c r="D221" s="463" t="s">
        <v>51</v>
      </c>
      <c r="E221" s="463"/>
      <c r="F221" s="463"/>
      <c r="G221" s="463"/>
      <c r="H221" s="463"/>
      <c r="I221" s="463"/>
      <c r="J221" s="463"/>
      <c r="K221" s="463"/>
      <c r="L221" s="463"/>
      <c r="M221" s="463"/>
      <c r="N221" s="463"/>
      <c r="O221" s="464"/>
      <c r="AE221" s="2"/>
      <c r="AF221" s="2"/>
      <c r="AG221" s="2"/>
      <c r="AH221" s="200" t="s">
        <v>51</v>
      </c>
      <c r="AL221" s="2"/>
    </row>
    <row r="222" spans="1:39" s="1" customFormat="1" ht="15" x14ac:dyDescent="0.25">
      <c r="A222" s="227"/>
      <c r="B222" s="230"/>
      <c r="C222" s="229" t="s">
        <v>46</v>
      </c>
      <c r="D222" s="458" t="s">
        <v>52</v>
      </c>
      <c r="E222" s="458"/>
      <c r="F222" s="458"/>
      <c r="G222" s="231"/>
      <c r="H222" s="232"/>
      <c r="I222" s="232"/>
      <c r="J222" s="232"/>
      <c r="K222" s="233">
        <v>991.03</v>
      </c>
      <c r="L222" s="239">
        <v>1.3225</v>
      </c>
      <c r="M222" s="233">
        <v>69.459999999999994</v>
      </c>
      <c r="N222" s="236">
        <v>46.99</v>
      </c>
      <c r="O222" s="237">
        <v>3263.93</v>
      </c>
      <c r="AE222" s="2"/>
      <c r="AF222" s="2"/>
      <c r="AG222" s="2"/>
      <c r="AI222" s="200" t="s">
        <v>52</v>
      </c>
      <c r="AL222" s="2"/>
    </row>
    <row r="223" spans="1:39" s="1" customFormat="1" ht="15" x14ac:dyDescent="0.25">
      <c r="A223" s="227"/>
      <c r="B223" s="230"/>
      <c r="C223" s="229" t="s">
        <v>25</v>
      </c>
      <c r="D223" s="458" t="s">
        <v>53</v>
      </c>
      <c r="E223" s="458"/>
      <c r="F223" s="458"/>
      <c r="G223" s="231"/>
      <c r="H223" s="232"/>
      <c r="I223" s="232"/>
      <c r="J223" s="232"/>
      <c r="K223" s="235">
        <v>9818.43</v>
      </c>
      <c r="L223" s="239">
        <v>1.4375</v>
      </c>
      <c r="M223" s="233">
        <v>748.04</v>
      </c>
      <c r="N223" s="236">
        <v>14.01</v>
      </c>
      <c r="O223" s="237">
        <v>10480.040000000001</v>
      </c>
      <c r="AE223" s="2"/>
      <c r="AF223" s="2"/>
      <c r="AG223" s="2"/>
      <c r="AI223" s="200" t="s">
        <v>53</v>
      </c>
      <c r="AL223" s="2"/>
    </row>
    <row r="224" spans="1:39" s="1" customFormat="1" ht="15" x14ac:dyDescent="0.25">
      <c r="A224" s="227"/>
      <c r="B224" s="230"/>
      <c r="C224" s="229" t="s">
        <v>54</v>
      </c>
      <c r="D224" s="458" t="s">
        <v>55</v>
      </c>
      <c r="E224" s="458"/>
      <c r="F224" s="458"/>
      <c r="G224" s="231"/>
      <c r="H224" s="232"/>
      <c r="I224" s="232"/>
      <c r="J224" s="232"/>
      <c r="K224" s="233">
        <v>554.48</v>
      </c>
      <c r="L224" s="239">
        <v>1.4375</v>
      </c>
      <c r="M224" s="233">
        <v>42.24</v>
      </c>
      <c r="N224" s="236">
        <v>46.99</v>
      </c>
      <c r="O224" s="237">
        <v>1984.86</v>
      </c>
      <c r="AE224" s="2"/>
      <c r="AF224" s="2"/>
      <c r="AG224" s="2"/>
      <c r="AI224" s="200" t="s">
        <v>55</v>
      </c>
      <c r="AL224" s="2"/>
    </row>
    <row r="225" spans="1:38" s="1" customFormat="1" ht="15" x14ac:dyDescent="0.25">
      <c r="A225" s="297"/>
      <c r="B225" s="230"/>
      <c r="C225" s="229"/>
      <c r="D225" s="458" t="s">
        <v>58</v>
      </c>
      <c r="E225" s="458"/>
      <c r="F225" s="458"/>
      <c r="G225" s="231" t="s">
        <v>59</v>
      </c>
      <c r="H225" s="234">
        <v>122.5</v>
      </c>
      <c r="I225" s="239">
        <v>1.3225</v>
      </c>
      <c r="J225" s="277">
        <v>8.5863312999999994</v>
      </c>
      <c r="K225" s="240"/>
      <c r="L225" s="232"/>
      <c r="M225" s="240"/>
      <c r="N225" s="232"/>
      <c r="O225" s="241"/>
      <c r="AE225" s="2"/>
      <c r="AF225" s="2"/>
      <c r="AG225" s="2"/>
      <c r="AJ225" s="200" t="s">
        <v>58</v>
      </c>
      <c r="AL225" s="2"/>
    </row>
    <row r="226" spans="1:38" s="1" customFormat="1" ht="15" x14ac:dyDescent="0.25">
      <c r="A226" s="297"/>
      <c r="B226" s="230"/>
      <c r="C226" s="229"/>
      <c r="D226" s="458" t="s">
        <v>60</v>
      </c>
      <c r="E226" s="458"/>
      <c r="F226" s="458"/>
      <c r="G226" s="231" t="s">
        <v>59</v>
      </c>
      <c r="H226" s="236">
        <v>39.049999999999997</v>
      </c>
      <c r="I226" s="239">
        <v>1.4375</v>
      </c>
      <c r="J226" s="277">
        <v>2.9751219</v>
      </c>
      <c r="K226" s="240"/>
      <c r="L226" s="232"/>
      <c r="M226" s="240"/>
      <c r="N226" s="232"/>
      <c r="O226" s="241"/>
      <c r="AE226" s="2"/>
      <c r="AF226" s="2"/>
      <c r="AG226" s="2"/>
      <c r="AJ226" s="200" t="s">
        <v>60</v>
      </c>
      <c r="AL226" s="2"/>
    </row>
    <row r="227" spans="1:38" s="1" customFormat="1" ht="15" x14ac:dyDescent="0.25">
      <c r="A227" s="242"/>
      <c r="B227" s="231"/>
      <c r="C227" s="229"/>
      <c r="D227" s="461" t="s">
        <v>61</v>
      </c>
      <c r="E227" s="461"/>
      <c r="F227" s="461"/>
      <c r="G227" s="243"/>
      <c r="H227" s="244"/>
      <c r="I227" s="244"/>
      <c r="J227" s="244"/>
      <c r="K227" s="246">
        <v>10809.46</v>
      </c>
      <c r="L227" s="244"/>
      <c r="M227" s="245">
        <v>817.5</v>
      </c>
      <c r="N227" s="244"/>
      <c r="O227" s="247">
        <v>13743.97</v>
      </c>
      <c r="AE227" s="2"/>
      <c r="AF227" s="2"/>
      <c r="AG227" s="2"/>
      <c r="AK227" s="200" t="s">
        <v>61</v>
      </c>
      <c r="AL227" s="2"/>
    </row>
    <row r="228" spans="1:38" s="1" customFormat="1" ht="15" x14ac:dyDescent="0.25">
      <c r="A228" s="297"/>
      <c r="B228" s="230"/>
      <c r="C228" s="229"/>
      <c r="D228" s="458" t="s">
        <v>62</v>
      </c>
      <c r="E228" s="458"/>
      <c r="F228" s="458"/>
      <c r="G228" s="231"/>
      <c r="H228" s="232"/>
      <c r="I228" s="232"/>
      <c r="J228" s="232"/>
      <c r="K228" s="240"/>
      <c r="L228" s="232"/>
      <c r="M228" s="233">
        <v>111.7</v>
      </c>
      <c r="N228" s="232"/>
      <c r="O228" s="237">
        <v>5248.79</v>
      </c>
      <c r="AE228" s="2"/>
      <c r="AF228" s="2"/>
      <c r="AG228" s="2"/>
      <c r="AJ228" s="200" t="s">
        <v>62</v>
      </c>
      <c r="AL228" s="2"/>
    </row>
    <row r="229" spans="1:38" s="1" customFormat="1" ht="22.5" x14ac:dyDescent="0.25">
      <c r="A229" s="297"/>
      <c r="B229" s="230"/>
      <c r="C229" s="229" t="s">
        <v>255</v>
      </c>
      <c r="D229" s="458" t="s">
        <v>256</v>
      </c>
      <c r="E229" s="458"/>
      <c r="F229" s="458"/>
      <c r="G229" s="231" t="s">
        <v>63</v>
      </c>
      <c r="H229" s="248">
        <v>109</v>
      </c>
      <c r="I229" s="232"/>
      <c r="J229" s="248">
        <v>109</v>
      </c>
      <c r="K229" s="240"/>
      <c r="L229" s="232"/>
      <c r="M229" s="233">
        <v>121.75</v>
      </c>
      <c r="N229" s="232"/>
      <c r="O229" s="237">
        <v>5721.18</v>
      </c>
      <c r="AE229" s="2"/>
      <c r="AF229" s="2"/>
      <c r="AG229" s="2"/>
      <c r="AJ229" s="200" t="s">
        <v>256</v>
      </c>
      <c r="AL229" s="2"/>
    </row>
    <row r="230" spans="1:38" s="1" customFormat="1" ht="33.75" x14ac:dyDescent="0.25">
      <c r="A230" s="297"/>
      <c r="B230" s="230"/>
      <c r="C230" s="229" t="s">
        <v>257</v>
      </c>
      <c r="D230" s="458" t="s">
        <v>258</v>
      </c>
      <c r="E230" s="458"/>
      <c r="F230" s="458"/>
      <c r="G230" s="231" t="s">
        <v>63</v>
      </c>
      <c r="H230" s="248">
        <v>65</v>
      </c>
      <c r="I230" s="236">
        <v>0.85</v>
      </c>
      <c r="J230" s="236">
        <v>55.25</v>
      </c>
      <c r="K230" s="240"/>
      <c r="L230" s="232"/>
      <c r="M230" s="233">
        <v>61.71</v>
      </c>
      <c r="N230" s="232"/>
      <c r="O230" s="237">
        <v>2899.96</v>
      </c>
      <c r="AE230" s="2"/>
      <c r="AF230" s="2"/>
      <c r="AG230" s="2"/>
      <c r="AJ230" s="200" t="s">
        <v>258</v>
      </c>
      <c r="AL230" s="2"/>
    </row>
    <row r="231" spans="1:38" s="1" customFormat="1" ht="15" x14ac:dyDescent="0.25">
      <c r="A231" s="227"/>
      <c r="B231" s="249"/>
      <c r="C231" s="292"/>
      <c r="D231" s="460" t="s">
        <v>64</v>
      </c>
      <c r="E231" s="460"/>
      <c r="F231" s="460"/>
      <c r="G231" s="224"/>
      <c r="H231" s="250"/>
      <c r="I231" s="250"/>
      <c r="J231" s="250"/>
      <c r="K231" s="251"/>
      <c r="L231" s="250"/>
      <c r="M231" s="252">
        <v>1000.96</v>
      </c>
      <c r="N231" s="244"/>
      <c r="O231" s="253">
        <v>22365.11</v>
      </c>
      <c r="AE231" s="2"/>
      <c r="AF231" s="2"/>
      <c r="AG231" s="2"/>
      <c r="AL231" s="2" t="s">
        <v>64</v>
      </c>
    </row>
    <row r="232" spans="1:38" s="1" customFormat="1" ht="15" x14ac:dyDescent="0.25">
      <c r="A232" s="466" t="s">
        <v>460</v>
      </c>
      <c r="B232" s="467"/>
      <c r="C232" s="467"/>
      <c r="D232" s="467"/>
      <c r="E232" s="467"/>
      <c r="F232" s="467"/>
      <c r="G232" s="467"/>
      <c r="H232" s="467"/>
      <c r="I232" s="467"/>
      <c r="J232" s="467"/>
      <c r="K232" s="467"/>
      <c r="L232" s="467"/>
      <c r="M232" s="467"/>
      <c r="N232" s="467"/>
      <c r="O232" s="468"/>
      <c r="AE232" s="2"/>
      <c r="AF232" s="2" t="s">
        <v>460</v>
      </c>
      <c r="AG232" s="2"/>
      <c r="AL232" s="2"/>
    </row>
    <row r="233" spans="1:38" s="1" customFormat="1" ht="68.25" x14ac:dyDescent="0.25">
      <c r="A233" s="223" t="s">
        <v>107</v>
      </c>
      <c r="B233" s="224" t="s">
        <v>107</v>
      </c>
      <c r="C233" s="291" t="s">
        <v>461</v>
      </c>
      <c r="D233" s="462" t="s">
        <v>462</v>
      </c>
      <c r="E233" s="462"/>
      <c r="F233" s="462"/>
      <c r="G233" s="224" t="s">
        <v>254</v>
      </c>
      <c r="H233" s="224">
        <v>2</v>
      </c>
      <c r="I233" s="224" t="s">
        <v>46</v>
      </c>
      <c r="J233" s="224" t="s">
        <v>25</v>
      </c>
      <c r="K233" s="225"/>
      <c r="L233" s="224"/>
      <c r="M233" s="225"/>
      <c r="N233" s="224"/>
      <c r="O233" s="226"/>
      <c r="AE233" s="2"/>
      <c r="AF233" s="2"/>
      <c r="AG233" s="2" t="s">
        <v>462</v>
      </c>
      <c r="AL233" s="2"/>
    </row>
    <row r="234" spans="1:38" s="1" customFormat="1" ht="23.25" x14ac:dyDescent="0.25">
      <c r="A234" s="227"/>
      <c r="B234" s="228"/>
      <c r="C234" s="229" t="s">
        <v>48</v>
      </c>
      <c r="D234" s="463" t="s">
        <v>49</v>
      </c>
      <c r="E234" s="463"/>
      <c r="F234" s="463"/>
      <c r="G234" s="463"/>
      <c r="H234" s="463"/>
      <c r="I234" s="463"/>
      <c r="J234" s="463"/>
      <c r="K234" s="463"/>
      <c r="L234" s="463"/>
      <c r="M234" s="463"/>
      <c r="N234" s="463"/>
      <c r="O234" s="464"/>
      <c r="AE234" s="2"/>
      <c r="AF234" s="2"/>
      <c r="AG234" s="2"/>
      <c r="AH234" s="200" t="s">
        <v>49</v>
      </c>
      <c r="AL234" s="2"/>
    </row>
    <row r="235" spans="1:38" s="1" customFormat="1" ht="57" x14ac:dyDescent="0.25">
      <c r="A235" s="227"/>
      <c r="B235" s="228"/>
      <c r="C235" s="229" t="s">
        <v>50</v>
      </c>
      <c r="D235" s="463" t="s">
        <v>51</v>
      </c>
      <c r="E235" s="463"/>
      <c r="F235" s="463"/>
      <c r="G235" s="463"/>
      <c r="H235" s="463"/>
      <c r="I235" s="463"/>
      <c r="J235" s="463"/>
      <c r="K235" s="463"/>
      <c r="L235" s="463"/>
      <c r="M235" s="463"/>
      <c r="N235" s="463"/>
      <c r="O235" s="464"/>
      <c r="AE235" s="2"/>
      <c r="AF235" s="2"/>
      <c r="AG235" s="2"/>
      <c r="AH235" s="200" t="s">
        <v>51</v>
      </c>
      <c r="AL235" s="2"/>
    </row>
    <row r="236" spans="1:38" s="1" customFormat="1" ht="15" x14ac:dyDescent="0.25">
      <c r="A236" s="227"/>
      <c r="B236" s="230"/>
      <c r="C236" s="229" t="s">
        <v>46</v>
      </c>
      <c r="D236" s="458" t="s">
        <v>52</v>
      </c>
      <c r="E236" s="458"/>
      <c r="F236" s="458"/>
      <c r="G236" s="231"/>
      <c r="H236" s="232"/>
      <c r="I236" s="232"/>
      <c r="J236" s="232"/>
      <c r="K236" s="235">
        <v>2757.02</v>
      </c>
      <c r="L236" s="239">
        <v>1.3225</v>
      </c>
      <c r="M236" s="235">
        <v>7292.32</v>
      </c>
      <c r="N236" s="236">
        <v>46.99</v>
      </c>
      <c r="O236" s="237">
        <v>342666.12</v>
      </c>
      <c r="AE236" s="2"/>
      <c r="AF236" s="2"/>
      <c r="AG236" s="2"/>
      <c r="AI236" s="200" t="s">
        <v>52</v>
      </c>
      <c r="AL236" s="2"/>
    </row>
    <row r="237" spans="1:38" s="1" customFormat="1" ht="15" x14ac:dyDescent="0.25">
      <c r="A237" s="227"/>
      <c r="B237" s="230"/>
      <c r="C237" s="229" t="s">
        <v>25</v>
      </c>
      <c r="D237" s="458" t="s">
        <v>53</v>
      </c>
      <c r="E237" s="458"/>
      <c r="F237" s="458"/>
      <c r="G237" s="231"/>
      <c r="H237" s="232"/>
      <c r="I237" s="232"/>
      <c r="J237" s="232"/>
      <c r="K237" s="235">
        <v>4372.91</v>
      </c>
      <c r="L237" s="239">
        <v>1.4375</v>
      </c>
      <c r="M237" s="235">
        <v>12572.12</v>
      </c>
      <c r="N237" s="236">
        <v>14.01</v>
      </c>
      <c r="O237" s="237">
        <v>176135.4</v>
      </c>
      <c r="AE237" s="2"/>
      <c r="AF237" s="2"/>
      <c r="AG237" s="2"/>
      <c r="AI237" s="200" t="s">
        <v>53</v>
      </c>
      <c r="AL237" s="2"/>
    </row>
    <row r="238" spans="1:38" s="1" customFormat="1" ht="15" x14ac:dyDescent="0.25">
      <c r="A238" s="227"/>
      <c r="B238" s="230"/>
      <c r="C238" s="229" t="s">
        <v>54</v>
      </c>
      <c r="D238" s="458" t="s">
        <v>55</v>
      </c>
      <c r="E238" s="458"/>
      <c r="F238" s="458"/>
      <c r="G238" s="231"/>
      <c r="H238" s="232"/>
      <c r="I238" s="232"/>
      <c r="J238" s="232"/>
      <c r="K238" s="233">
        <v>489.67</v>
      </c>
      <c r="L238" s="239">
        <v>1.4375</v>
      </c>
      <c r="M238" s="235">
        <v>1407.8</v>
      </c>
      <c r="N238" s="236">
        <v>46.99</v>
      </c>
      <c r="O238" s="237">
        <v>66152.52</v>
      </c>
      <c r="AE238" s="2"/>
      <c r="AF238" s="2"/>
      <c r="AG238" s="2"/>
      <c r="AI238" s="200" t="s">
        <v>55</v>
      </c>
      <c r="AL238" s="2"/>
    </row>
    <row r="239" spans="1:38" s="1" customFormat="1" ht="15" x14ac:dyDescent="0.25">
      <c r="A239" s="227"/>
      <c r="B239" s="230"/>
      <c r="C239" s="229" t="s">
        <v>56</v>
      </c>
      <c r="D239" s="458" t="s">
        <v>57</v>
      </c>
      <c r="E239" s="458"/>
      <c r="F239" s="458"/>
      <c r="G239" s="231"/>
      <c r="H239" s="232"/>
      <c r="I239" s="232"/>
      <c r="J239" s="232"/>
      <c r="K239" s="235">
        <v>11385.47</v>
      </c>
      <c r="L239" s="232"/>
      <c r="M239" s="235">
        <v>22770.94</v>
      </c>
      <c r="N239" s="236">
        <v>8.75</v>
      </c>
      <c r="O239" s="237">
        <v>199245.73</v>
      </c>
      <c r="AE239" s="2"/>
      <c r="AF239" s="2"/>
      <c r="AG239" s="2"/>
      <c r="AI239" s="200" t="s">
        <v>57</v>
      </c>
      <c r="AL239" s="2"/>
    </row>
    <row r="240" spans="1:38" s="1" customFormat="1" ht="15" x14ac:dyDescent="0.25">
      <c r="A240" s="297"/>
      <c r="B240" s="230"/>
      <c r="C240" s="229"/>
      <c r="D240" s="458" t="s">
        <v>58</v>
      </c>
      <c r="E240" s="458"/>
      <c r="F240" s="458"/>
      <c r="G240" s="231" t="s">
        <v>59</v>
      </c>
      <c r="H240" s="248">
        <v>329</v>
      </c>
      <c r="I240" s="239">
        <v>1.3225</v>
      </c>
      <c r="J240" s="257">
        <v>870.20500000000004</v>
      </c>
      <c r="K240" s="240"/>
      <c r="L240" s="232"/>
      <c r="M240" s="240"/>
      <c r="N240" s="232"/>
      <c r="O240" s="241"/>
      <c r="AE240" s="2"/>
      <c r="AF240" s="2"/>
      <c r="AG240" s="2"/>
      <c r="AJ240" s="200" t="s">
        <v>58</v>
      </c>
      <c r="AL240" s="2"/>
    </row>
    <row r="241" spans="1:39" s="1" customFormat="1" ht="15" x14ac:dyDescent="0.25">
      <c r="A241" s="297"/>
      <c r="B241" s="230"/>
      <c r="C241" s="229"/>
      <c r="D241" s="458" t="s">
        <v>60</v>
      </c>
      <c r="E241" s="458"/>
      <c r="F241" s="458"/>
      <c r="G241" s="231" t="s">
        <v>59</v>
      </c>
      <c r="H241" s="236">
        <v>39.71</v>
      </c>
      <c r="I241" s="239">
        <v>1.4375</v>
      </c>
      <c r="J241" s="254">
        <v>114.16625000000001</v>
      </c>
      <c r="K241" s="240"/>
      <c r="L241" s="232"/>
      <c r="M241" s="240"/>
      <c r="N241" s="232"/>
      <c r="O241" s="241"/>
      <c r="AE241" s="2"/>
      <c r="AF241" s="2"/>
      <c r="AG241" s="2"/>
      <c r="AJ241" s="200" t="s">
        <v>60</v>
      </c>
      <c r="AL241" s="2"/>
    </row>
    <row r="242" spans="1:39" s="1" customFormat="1" ht="15" x14ac:dyDescent="0.25">
      <c r="A242" s="242"/>
      <c r="B242" s="231"/>
      <c r="C242" s="229"/>
      <c r="D242" s="461" t="s">
        <v>61</v>
      </c>
      <c r="E242" s="461"/>
      <c r="F242" s="461"/>
      <c r="G242" s="243"/>
      <c r="H242" s="244"/>
      <c r="I242" s="244"/>
      <c r="J242" s="244"/>
      <c r="K242" s="246">
        <v>18515.400000000001</v>
      </c>
      <c r="L242" s="244"/>
      <c r="M242" s="246">
        <v>42635.38</v>
      </c>
      <c r="N242" s="244"/>
      <c r="O242" s="247">
        <v>718047.25</v>
      </c>
      <c r="AE242" s="2"/>
      <c r="AF242" s="2"/>
      <c r="AG242" s="2"/>
      <c r="AK242" s="200" t="s">
        <v>61</v>
      </c>
      <c r="AL242" s="2"/>
    </row>
    <row r="243" spans="1:39" s="1" customFormat="1" ht="15" x14ac:dyDescent="0.25">
      <c r="A243" s="297"/>
      <c r="B243" s="230"/>
      <c r="C243" s="229"/>
      <c r="D243" s="458" t="s">
        <v>62</v>
      </c>
      <c r="E243" s="458"/>
      <c r="F243" s="458"/>
      <c r="G243" s="231"/>
      <c r="H243" s="232"/>
      <c r="I243" s="232"/>
      <c r="J243" s="232"/>
      <c r="K243" s="240"/>
      <c r="L243" s="232"/>
      <c r="M243" s="235">
        <v>8700.1200000000008</v>
      </c>
      <c r="N243" s="232"/>
      <c r="O243" s="237">
        <v>408818.64</v>
      </c>
      <c r="AE243" s="2"/>
      <c r="AF243" s="2"/>
      <c r="AG243" s="2"/>
      <c r="AJ243" s="200" t="s">
        <v>62</v>
      </c>
      <c r="AL243" s="2"/>
    </row>
    <row r="244" spans="1:39" s="1" customFormat="1" ht="22.5" x14ac:dyDescent="0.25">
      <c r="A244" s="297"/>
      <c r="B244" s="230"/>
      <c r="C244" s="229" t="s">
        <v>255</v>
      </c>
      <c r="D244" s="458" t="s">
        <v>256</v>
      </c>
      <c r="E244" s="458"/>
      <c r="F244" s="458"/>
      <c r="G244" s="231" t="s">
        <v>63</v>
      </c>
      <c r="H244" s="248">
        <v>109</v>
      </c>
      <c r="I244" s="232"/>
      <c r="J244" s="248">
        <v>109</v>
      </c>
      <c r="K244" s="240"/>
      <c r="L244" s="232"/>
      <c r="M244" s="235">
        <v>9483.1299999999992</v>
      </c>
      <c r="N244" s="232"/>
      <c r="O244" s="237">
        <v>445612.32</v>
      </c>
      <c r="AE244" s="2"/>
      <c r="AF244" s="2"/>
      <c r="AG244" s="2"/>
      <c r="AJ244" s="200" t="s">
        <v>256</v>
      </c>
      <c r="AL244" s="2"/>
    </row>
    <row r="245" spans="1:39" s="1" customFormat="1" ht="33.75" x14ac:dyDescent="0.25">
      <c r="A245" s="297"/>
      <c r="B245" s="230"/>
      <c r="C245" s="229" t="s">
        <v>257</v>
      </c>
      <c r="D245" s="458" t="s">
        <v>258</v>
      </c>
      <c r="E245" s="458"/>
      <c r="F245" s="458"/>
      <c r="G245" s="231" t="s">
        <v>63</v>
      </c>
      <c r="H245" s="248">
        <v>65</v>
      </c>
      <c r="I245" s="236">
        <v>0.85</v>
      </c>
      <c r="J245" s="236">
        <v>55.25</v>
      </c>
      <c r="K245" s="240"/>
      <c r="L245" s="232"/>
      <c r="M245" s="235">
        <v>4806.82</v>
      </c>
      <c r="N245" s="232"/>
      <c r="O245" s="237">
        <v>225872.3</v>
      </c>
      <c r="AE245" s="2"/>
      <c r="AF245" s="2"/>
      <c r="AG245" s="2"/>
      <c r="AJ245" s="200" t="s">
        <v>258</v>
      </c>
      <c r="AL245" s="2"/>
    </row>
    <row r="246" spans="1:39" s="1" customFormat="1" ht="15" x14ac:dyDescent="0.25">
      <c r="A246" s="227"/>
      <c r="B246" s="249"/>
      <c r="C246" s="292"/>
      <c r="D246" s="460" t="s">
        <v>64</v>
      </c>
      <c r="E246" s="460"/>
      <c r="F246" s="460"/>
      <c r="G246" s="224"/>
      <c r="H246" s="250"/>
      <c r="I246" s="250"/>
      <c r="J246" s="250"/>
      <c r="K246" s="251"/>
      <c r="L246" s="250"/>
      <c r="M246" s="252">
        <v>56925.33</v>
      </c>
      <c r="N246" s="244"/>
      <c r="O246" s="253">
        <v>1389531.87</v>
      </c>
      <c r="AE246" s="2"/>
      <c r="AF246" s="2"/>
      <c r="AG246" s="2"/>
      <c r="AL246" s="2" t="s">
        <v>64</v>
      </c>
    </row>
    <row r="247" spans="1:39" s="1" customFormat="1" ht="34.5" x14ac:dyDescent="0.25">
      <c r="A247" s="223" t="s">
        <v>109</v>
      </c>
      <c r="B247" s="224" t="s">
        <v>109</v>
      </c>
      <c r="C247" s="291" t="s">
        <v>463</v>
      </c>
      <c r="D247" s="462" t="s">
        <v>464</v>
      </c>
      <c r="E247" s="462"/>
      <c r="F247" s="462"/>
      <c r="G247" s="224" t="s">
        <v>261</v>
      </c>
      <c r="H247" s="224">
        <v>2</v>
      </c>
      <c r="I247" s="224" t="s">
        <v>46</v>
      </c>
      <c r="J247" s="224" t="s">
        <v>25</v>
      </c>
      <c r="K247" s="225" t="s">
        <v>465</v>
      </c>
      <c r="L247" s="224" t="s">
        <v>81</v>
      </c>
      <c r="M247" s="225" t="s">
        <v>466</v>
      </c>
      <c r="N247" s="224" t="s">
        <v>385</v>
      </c>
      <c r="O247" s="226" t="s">
        <v>467</v>
      </c>
      <c r="AE247" s="2"/>
      <c r="AF247" s="2"/>
      <c r="AG247" s="2" t="s">
        <v>464</v>
      </c>
      <c r="AL247" s="2"/>
    </row>
    <row r="248" spans="1:39" s="1" customFormat="1" ht="15" x14ac:dyDescent="0.25">
      <c r="A248" s="272"/>
      <c r="B248" s="249"/>
      <c r="C248" s="292"/>
      <c r="D248" s="458" t="s">
        <v>468</v>
      </c>
      <c r="E248" s="458"/>
      <c r="F248" s="458"/>
      <c r="G248" s="458"/>
      <c r="H248" s="458"/>
      <c r="I248" s="458"/>
      <c r="J248" s="458"/>
      <c r="K248" s="458"/>
      <c r="L248" s="458"/>
      <c r="M248" s="458"/>
      <c r="N248" s="458"/>
      <c r="O248" s="465"/>
      <c r="AE248" s="2"/>
      <c r="AF248" s="2"/>
      <c r="AG248" s="2"/>
      <c r="AL248" s="2"/>
      <c r="AM248" s="200" t="s">
        <v>468</v>
      </c>
    </row>
    <row r="249" spans="1:39" s="1" customFormat="1" ht="15" x14ac:dyDescent="0.25">
      <c r="A249" s="227"/>
      <c r="B249" s="228"/>
      <c r="C249" s="229"/>
      <c r="D249" s="463" t="s">
        <v>148</v>
      </c>
      <c r="E249" s="463"/>
      <c r="F249" s="463"/>
      <c r="G249" s="463"/>
      <c r="H249" s="463"/>
      <c r="I249" s="463"/>
      <c r="J249" s="463"/>
      <c r="K249" s="463"/>
      <c r="L249" s="463"/>
      <c r="M249" s="463"/>
      <c r="N249" s="463"/>
      <c r="O249" s="464"/>
      <c r="AE249" s="2"/>
      <c r="AF249" s="2"/>
      <c r="AG249" s="2"/>
      <c r="AH249" s="200" t="s">
        <v>148</v>
      </c>
      <c r="AL249" s="2"/>
    </row>
    <row r="250" spans="1:39" s="1" customFormat="1" ht="15" x14ac:dyDescent="0.25">
      <c r="A250" s="227"/>
      <c r="B250" s="249"/>
      <c r="C250" s="292"/>
      <c r="D250" s="460" t="s">
        <v>64</v>
      </c>
      <c r="E250" s="460"/>
      <c r="F250" s="460"/>
      <c r="G250" s="224"/>
      <c r="H250" s="250"/>
      <c r="I250" s="250"/>
      <c r="J250" s="250"/>
      <c r="K250" s="251"/>
      <c r="L250" s="250"/>
      <c r="M250" s="252">
        <v>198267.19</v>
      </c>
      <c r="N250" s="244"/>
      <c r="O250" s="253">
        <v>1734837.91</v>
      </c>
      <c r="AE250" s="2"/>
      <c r="AF250" s="2"/>
      <c r="AG250" s="2"/>
      <c r="AL250" s="2" t="s">
        <v>64</v>
      </c>
    </row>
    <row r="251" spans="1:39" s="1" customFormat="1" ht="23.25" x14ac:dyDescent="0.25">
      <c r="A251" s="223" t="s">
        <v>286</v>
      </c>
      <c r="B251" s="224" t="s">
        <v>286</v>
      </c>
      <c r="C251" s="291" t="s">
        <v>469</v>
      </c>
      <c r="D251" s="462" t="s">
        <v>470</v>
      </c>
      <c r="E251" s="462"/>
      <c r="F251" s="462"/>
      <c r="G251" s="224" t="s">
        <v>93</v>
      </c>
      <c r="H251" s="224">
        <v>4</v>
      </c>
      <c r="I251" s="224" t="s">
        <v>46</v>
      </c>
      <c r="J251" s="224" t="s">
        <v>56</v>
      </c>
      <c r="K251" s="225" t="s">
        <v>471</v>
      </c>
      <c r="L251" s="224" t="s">
        <v>81</v>
      </c>
      <c r="M251" s="225" t="s">
        <v>472</v>
      </c>
      <c r="N251" s="224" t="s">
        <v>385</v>
      </c>
      <c r="O251" s="226" t="s">
        <v>473</v>
      </c>
      <c r="AE251" s="2"/>
      <c r="AF251" s="2"/>
      <c r="AG251" s="2" t="s">
        <v>470</v>
      </c>
      <c r="AL251" s="2"/>
    </row>
    <row r="252" spans="1:39" s="1" customFormat="1" ht="15" x14ac:dyDescent="0.25">
      <c r="A252" s="272"/>
      <c r="B252" s="249"/>
      <c r="C252" s="292"/>
      <c r="D252" s="458" t="s">
        <v>474</v>
      </c>
      <c r="E252" s="458"/>
      <c r="F252" s="458"/>
      <c r="G252" s="458"/>
      <c r="H252" s="458"/>
      <c r="I252" s="458"/>
      <c r="J252" s="458"/>
      <c r="K252" s="458"/>
      <c r="L252" s="458"/>
      <c r="M252" s="458"/>
      <c r="N252" s="458"/>
      <c r="O252" s="465"/>
      <c r="AE252" s="2"/>
      <c r="AF252" s="2"/>
      <c r="AG252" s="2"/>
      <c r="AL252" s="2"/>
      <c r="AM252" s="200" t="s">
        <v>474</v>
      </c>
    </row>
    <row r="253" spans="1:39" s="1" customFormat="1" ht="15" x14ac:dyDescent="0.25">
      <c r="A253" s="227"/>
      <c r="B253" s="228"/>
      <c r="C253" s="229"/>
      <c r="D253" s="463" t="s">
        <v>148</v>
      </c>
      <c r="E253" s="463"/>
      <c r="F253" s="463"/>
      <c r="G253" s="463"/>
      <c r="H253" s="463"/>
      <c r="I253" s="463"/>
      <c r="J253" s="463"/>
      <c r="K253" s="463"/>
      <c r="L253" s="463"/>
      <c r="M253" s="463"/>
      <c r="N253" s="463"/>
      <c r="O253" s="464"/>
      <c r="AE253" s="2"/>
      <c r="AF253" s="2"/>
      <c r="AG253" s="2"/>
      <c r="AH253" s="200" t="s">
        <v>148</v>
      </c>
      <c r="AL253" s="2"/>
    </row>
    <row r="254" spans="1:39" s="1" customFormat="1" ht="15" x14ac:dyDescent="0.25">
      <c r="A254" s="227"/>
      <c r="B254" s="249"/>
      <c r="C254" s="292"/>
      <c r="D254" s="460" t="s">
        <v>64</v>
      </c>
      <c r="E254" s="460"/>
      <c r="F254" s="460"/>
      <c r="G254" s="224"/>
      <c r="H254" s="250"/>
      <c r="I254" s="250"/>
      <c r="J254" s="250"/>
      <c r="K254" s="251"/>
      <c r="L254" s="250"/>
      <c r="M254" s="252">
        <v>5011.83</v>
      </c>
      <c r="N254" s="244"/>
      <c r="O254" s="253">
        <v>43853.51</v>
      </c>
      <c r="AE254" s="2"/>
      <c r="AF254" s="2"/>
      <c r="AG254" s="2"/>
      <c r="AL254" s="2" t="s">
        <v>64</v>
      </c>
    </row>
    <row r="255" spans="1:39" s="1" customFormat="1" ht="15" x14ac:dyDescent="0.25">
      <c r="A255" s="466" t="s">
        <v>475</v>
      </c>
      <c r="B255" s="467"/>
      <c r="C255" s="467"/>
      <c r="D255" s="467"/>
      <c r="E255" s="467"/>
      <c r="F255" s="467"/>
      <c r="G255" s="467"/>
      <c r="H255" s="467"/>
      <c r="I255" s="467"/>
      <c r="J255" s="467"/>
      <c r="K255" s="467"/>
      <c r="L255" s="467"/>
      <c r="M255" s="467"/>
      <c r="N255" s="467"/>
      <c r="O255" s="468"/>
      <c r="AE255" s="2"/>
      <c r="AF255" s="2" t="s">
        <v>475</v>
      </c>
      <c r="AG255" s="2"/>
      <c r="AL255" s="2"/>
    </row>
    <row r="256" spans="1:39" s="1" customFormat="1" ht="34.5" x14ac:dyDescent="0.25">
      <c r="A256" s="223" t="s">
        <v>288</v>
      </c>
      <c r="B256" s="224" t="s">
        <v>288</v>
      </c>
      <c r="C256" s="291" t="s">
        <v>476</v>
      </c>
      <c r="D256" s="462" t="s">
        <v>477</v>
      </c>
      <c r="E256" s="462"/>
      <c r="F256" s="462"/>
      <c r="G256" s="224" t="s">
        <v>65</v>
      </c>
      <c r="H256" s="224">
        <v>4.2700000000000002E-2</v>
      </c>
      <c r="I256" s="224" t="s">
        <v>46</v>
      </c>
      <c r="J256" s="224" t="s">
        <v>478</v>
      </c>
      <c r="K256" s="225"/>
      <c r="L256" s="224"/>
      <c r="M256" s="225"/>
      <c r="N256" s="224"/>
      <c r="O256" s="226"/>
      <c r="AE256" s="2"/>
      <c r="AF256" s="2"/>
      <c r="AG256" s="2" t="s">
        <v>477</v>
      </c>
      <c r="AL256" s="2"/>
    </row>
    <row r="257" spans="1:39" s="1" customFormat="1" ht="23.25" x14ac:dyDescent="0.25">
      <c r="A257" s="227"/>
      <c r="B257" s="228"/>
      <c r="C257" s="229" t="s">
        <v>48</v>
      </c>
      <c r="D257" s="463" t="s">
        <v>49</v>
      </c>
      <c r="E257" s="463"/>
      <c r="F257" s="463"/>
      <c r="G257" s="463"/>
      <c r="H257" s="463"/>
      <c r="I257" s="463"/>
      <c r="J257" s="463"/>
      <c r="K257" s="463"/>
      <c r="L257" s="463"/>
      <c r="M257" s="463"/>
      <c r="N257" s="463"/>
      <c r="O257" s="464"/>
      <c r="AE257" s="2"/>
      <c r="AF257" s="2"/>
      <c r="AG257" s="2"/>
      <c r="AH257" s="200" t="s">
        <v>49</v>
      </c>
      <c r="AL257" s="2"/>
    </row>
    <row r="258" spans="1:39" s="1" customFormat="1" ht="57" x14ac:dyDescent="0.25">
      <c r="A258" s="227"/>
      <c r="B258" s="228"/>
      <c r="C258" s="229" t="s">
        <v>50</v>
      </c>
      <c r="D258" s="463" t="s">
        <v>51</v>
      </c>
      <c r="E258" s="463"/>
      <c r="F258" s="463"/>
      <c r="G258" s="463"/>
      <c r="H258" s="463"/>
      <c r="I258" s="463"/>
      <c r="J258" s="463"/>
      <c r="K258" s="463"/>
      <c r="L258" s="463"/>
      <c r="M258" s="463"/>
      <c r="N258" s="463"/>
      <c r="O258" s="464"/>
      <c r="AE258" s="2"/>
      <c r="AF258" s="2"/>
      <c r="AG258" s="2"/>
      <c r="AH258" s="200" t="s">
        <v>51</v>
      </c>
      <c r="AL258" s="2"/>
    </row>
    <row r="259" spans="1:39" s="1" customFormat="1" ht="15" x14ac:dyDescent="0.25">
      <c r="A259" s="227"/>
      <c r="B259" s="230"/>
      <c r="C259" s="229" t="s">
        <v>46</v>
      </c>
      <c r="D259" s="458" t="s">
        <v>52</v>
      </c>
      <c r="E259" s="458"/>
      <c r="F259" s="458"/>
      <c r="G259" s="231"/>
      <c r="H259" s="232"/>
      <c r="I259" s="232"/>
      <c r="J259" s="232"/>
      <c r="K259" s="233">
        <v>115.49</v>
      </c>
      <c r="L259" s="239">
        <v>1.3225</v>
      </c>
      <c r="M259" s="233">
        <v>6.52</v>
      </c>
      <c r="N259" s="236">
        <v>46.99</v>
      </c>
      <c r="O259" s="238">
        <v>306.37</v>
      </c>
      <c r="AE259" s="2"/>
      <c r="AF259" s="2"/>
      <c r="AG259" s="2"/>
      <c r="AI259" s="200" t="s">
        <v>52</v>
      </c>
      <c r="AL259" s="2"/>
    </row>
    <row r="260" spans="1:39" s="1" customFormat="1" ht="15" x14ac:dyDescent="0.25">
      <c r="A260" s="227"/>
      <c r="B260" s="230"/>
      <c r="C260" s="229" t="s">
        <v>25</v>
      </c>
      <c r="D260" s="458" t="s">
        <v>53</v>
      </c>
      <c r="E260" s="458"/>
      <c r="F260" s="458"/>
      <c r="G260" s="231"/>
      <c r="H260" s="232"/>
      <c r="I260" s="232"/>
      <c r="J260" s="232"/>
      <c r="K260" s="235">
        <v>3262.79</v>
      </c>
      <c r="L260" s="239">
        <v>1.4375</v>
      </c>
      <c r="M260" s="233">
        <v>200.27</v>
      </c>
      <c r="N260" s="236">
        <v>14.01</v>
      </c>
      <c r="O260" s="237">
        <v>2805.78</v>
      </c>
      <c r="AE260" s="2"/>
      <c r="AF260" s="2"/>
      <c r="AG260" s="2"/>
      <c r="AI260" s="200" t="s">
        <v>53</v>
      </c>
      <c r="AL260" s="2"/>
    </row>
    <row r="261" spans="1:39" s="1" customFormat="1" ht="15" x14ac:dyDescent="0.25">
      <c r="A261" s="227"/>
      <c r="B261" s="230"/>
      <c r="C261" s="229" t="s">
        <v>54</v>
      </c>
      <c r="D261" s="458" t="s">
        <v>55</v>
      </c>
      <c r="E261" s="458"/>
      <c r="F261" s="458"/>
      <c r="G261" s="231"/>
      <c r="H261" s="232"/>
      <c r="I261" s="232"/>
      <c r="J261" s="232"/>
      <c r="K261" s="233">
        <v>171.22</v>
      </c>
      <c r="L261" s="239">
        <v>1.4375</v>
      </c>
      <c r="M261" s="233">
        <v>10.51</v>
      </c>
      <c r="N261" s="236">
        <v>46.99</v>
      </c>
      <c r="O261" s="238">
        <v>493.86</v>
      </c>
      <c r="AE261" s="2"/>
      <c r="AF261" s="2"/>
      <c r="AG261" s="2"/>
      <c r="AI261" s="200" t="s">
        <v>55</v>
      </c>
      <c r="AL261" s="2"/>
    </row>
    <row r="262" spans="1:39" s="1" customFormat="1" ht="15" x14ac:dyDescent="0.25">
      <c r="A262" s="227"/>
      <c r="B262" s="230"/>
      <c r="C262" s="229" t="s">
        <v>56</v>
      </c>
      <c r="D262" s="458" t="s">
        <v>57</v>
      </c>
      <c r="E262" s="458"/>
      <c r="F262" s="458"/>
      <c r="G262" s="231"/>
      <c r="H262" s="232"/>
      <c r="I262" s="232"/>
      <c r="J262" s="232"/>
      <c r="K262" s="233">
        <v>12.2</v>
      </c>
      <c r="L262" s="232"/>
      <c r="M262" s="233">
        <v>0.52</v>
      </c>
      <c r="N262" s="236">
        <v>8.75</v>
      </c>
      <c r="O262" s="238">
        <v>4.55</v>
      </c>
      <c r="AE262" s="2"/>
      <c r="AF262" s="2"/>
      <c r="AG262" s="2"/>
      <c r="AI262" s="200" t="s">
        <v>57</v>
      </c>
      <c r="AL262" s="2"/>
    </row>
    <row r="263" spans="1:39" s="1" customFormat="1" ht="15" x14ac:dyDescent="0.25">
      <c r="A263" s="297"/>
      <c r="B263" s="230"/>
      <c r="C263" s="229"/>
      <c r="D263" s="458" t="s">
        <v>58</v>
      </c>
      <c r="E263" s="458"/>
      <c r="F263" s="458"/>
      <c r="G263" s="231" t="s">
        <v>59</v>
      </c>
      <c r="H263" s="234">
        <v>14.4</v>
      </c>
      <c r="I263" s="239">
        <v>1.3225</v>
      </c>
      <c r="J263" s="277">
        <v>0.81317879999999998</v>
      </c>
      <c r="K263" s="240"/>
      <c r="L263" s="232"/>
      <c r="M263" s="240"/>
      <c r="N263" s="232"/>
      <c r="O263" s="241"/>
      <c r="AE263" s="2"/>
      <c r="AF263" s="2"/>
      <c r="AG263" s="2"/>
      <c r="AJ263" s="200" t="s">
        <v>58</v>
      </c>
      <c r="AL263" s="2"/>
    </row>
    <row r="264" spans="1:39" s="1" customFormat="1" ht="15" x14ac:dyDescent="0.25">
      <c r="A264" s="297"/>
      <c r="B264" s="230"/>
      <c r="C264" s="229"/>
      <c r="D264" s="458" t="s">
        <v>60</v>
      </c>
      <c r="E264" s="458"/>
      <c r="F264" s="458"/>
      <c r="G264" s="231" t="s">
        <v>59</v>
      </c>
      <c r="H264" s="236">
        <v>13.88</v>
      </c>
      <c r="I264" s="239">
        <v>1.4375</v>
      </c>
      <c r="J264" s="277">
        <v>0.85197179999999995</v>
      </c>
      <c r="K264" s="240"/>
      <c r="L264" s="232"/>
      <c r="M264" s="240"/>
      <c r="N264" s="232"/>
      <c r="O264" s="241"/>
      <c r="AE264" s="2"/>
      <c r="AF264" s="2"/>
      <c r="AG264" s="2"/>
      <c r="AJ264" s="200" t="s">
        <v>60</v>
      </c>
      <c r="AL264" s="2"/>
    </row>
    <row r="265" spans="1:39" s="1" customFormat="1" ht="15" x14ac:dyDescent="0.25">
      <c r="A265" s="242"/>
      <c r="B265" s="231"/>
      <c r="C265" s="229"/>
      <c r="D265" s="461" t="s">
        <v>61</v>
      </c>
      <c r="E265" s="461"/>
      <c r="F265" s="461"/>
      <c r="G265" s="243"/>
      <c r="H265" s="244"/>
      <c r="I265" s="244"/>
      <c r="J265" s="244"/>
      <c r="K265" s="246">
        <v>3390.48</v>
      </c>
      <c r="L265" s="244"/>
      <c r="M265" s="245">
        <v>207.31</v>
      </c>
      <c r="N265" s="244"/>
      <c r="O265" s="247">
        <v>3116.7</v>
      </c>
      <c r="AE265" s="2"/>
      <c r="AF265" s="2"/>
      <c r="AG265" s="2"/>
      <c r="AK265" s="200" t="s">
        <v>61</v>
      </c>
      <c r="AL265" s="2"/>
    </row>
    <row r="266" spans="1:39" s="1" customFormat="1" ht="15" x14ac:dyDescent="0.25">
      <c r="A266" s="297"/>
      <c r="B266" s="230"/>
      <c r="C266" s="229"/>
      <c r="D266" s="458" t="s">
        <v>62</v>
      </c>
      <c r="E266" s="458"/>
      <c r="F266" s="458"/>
      <c r="G266" s="231"/>
      <c r="H266" s="232"/>
      <c r="I266" s="232"/>
      <c r="J266" s="232"/>
      <c r="K266" s="240"/>
      <c r="L266" s="232"/>
      <c r="M266" s="233">
        <v>17.03</v>
      </c>
      <c r="N266" s="232"/>
      <c r="O266" s="238">
        <v>800.23</v>
      </c>
      <c r="AE266" s="2"/>
      <c r="AF266" s="2"/>
      <c r="AG266" s="2"/>
      <c r="AJ266" s="200" t="s">
        <v>62</v>
      </c>
      <c r="AL266" s="2"/>
    </row>
    <row r="267" spans="1:39" s="1" customFormat="1" ht="33.75" x14ac:dyDescent="0.25">
      <c r="A267" s="297"/>
      <c r="B267" s="230"/>
      <c r="C267" s="229" t="s">
        <v>237</v>
      </c>
      <c r="D267" s="458" t="s">
        <v>238</v>
      </c>
      <c r="E267" s="458"/>
      <c r="F267" s="458"/>
      <c r="G267" s="231" t="s">
        <v>63</v>
      </c>
      <c r="H267" s="248">
        <v>147</v>
      </c>
      <c r="I267" s="232"/>
      <c r="J267" s="248">
        <v>147</v>
      </c>
      <c r="K267" s="240"/>
      <c r="L267" s="232"/>
      <c r="M267" s="233">
        <v>25.03</v>
      </c>
      <c r="N267" s="232"/>
      <c r="O267" s="237">
        <v>1176.3399999999999</v>
      </c>
      <c r="AE267" s="2"/>
      <c r="AF267" s="2"/>
      <c r="AG267" s="2"/>
      <c r="AJ267" s="200" t="s">
        <v>238</v>
      </c>
      <c r="AL267" s="2"/>
    </row>
    <row r="268" spans="1:39" s="1" customFormat="1" ht="56.25" x14ac:dyDescent="0.25">
      <c r="A268" s="297"/>
      <c r="B268" s="230"/>
      <c r="C268" s="229" t="s">
        <v>239</v>
      </c>
      <c r="D268" s="458" t="s">
        <v>240</v>
      </c>
      <c r="E268" s="458"/>
      <c r="F268" s="458"/>
      <c r="G268" s="231" t="s">
        <v>63</v>
      </c>
      <c r="H268" s="248">
        <v>134</v>
      </c>
      <c r="I268" s="236">
        <v>0.85</v>
      </c>
      <c r="J268" s="234">
        <v>113.9</v>
      </c>
      <c r="K268" s="240"/>
      <c r="L268" s="232"/>
      <c r="M268" s="233">
        <v>19.399999999999999</v>
      </c>
      <c r="N268" s="232"/>
      <c r="O268" s="238">
        <v>911.46</v>
      </c>
      <c r="AE268" s="2"/>
      <c r="AF268" s="2"/>
      <c r="AG268" s="2"/>
      <c r="AJ268" s="200" t="s">
        <v>240</v>
      </c>
      <c r="AL268" s="2"/>
    </row>
    <row r="269" spans="1:39" s="1" customFormat="1" ht="15" x14ac:dyDescent="0.25">
      <c r="A269" s="227"/>
      <c r="B269" s="249"/>
      <c r="C269" s="292"/>
      <c r="D269" s="460" t="s">
        <v>64</v>
      </c>
      <c r="E269" s="460"/>
      <c r="F269" s="460"/>
      <c r="G269" s="224"/>
      <c r="H269" s="250"/>
      <c r="I269" s="250"/>
      <c r="J269" s="250"/>
      <c r="K269" s="251"/>
      <c r="L269" s="250"/>
      <c r="M269" s="256">
        <v>251.74</v>
      </c>
      <c r="N269" s="244"/>
      <c r="O269" s="253">
        <v>5204.5</v>
      </c>
      <c r="AE269" s="2"/>
      <c r="AF269" s="2"/>
      <c r="AG269" s="2"/>
      <c r="AL269" s="2" t="s">
        <v>64</v>
      </c>
    </row>
    <row r="270" spans="1:39" s="1" customFormat="1" ht="22.5" x14ac:dyDescent="0.25">
      <c r="A270" s="223" t="s">
        <v>267</v>
      </c>
      <c r="B270" s="224" t="s">
        <v>267</v>
      </c>
      <c r="C270" s="291" t="s">
        <v>479</v>
      </c>
      <c r="D270" s="462" t="s">
        <v>480</v>
      </c>
      <c r="E270" s="462"/>
      <c r="F270" s="462"/>
      <c r="G270" s="224" t="s">
        <v>72</v>
      </c>
      <c r="H270" s="224">
        <v>4.7</v>
      </c>
      <c r="I270" s="224" t="s">
        <v>46</v>
      </c>
      <c r="J270" s="224" t="s">
        <v>481</v>
      </c>
      <c r="K270" s="225" t="s">
        <v>482</v>
      </c>
      <c r="L270" s="224" t="s">
        <v>234</v>
      </c>
      <c r="M270" s="225" t="s">
        <v>483</v>
      </c>
      <c r="N270" s="224" t="s">
        <v>385</v>
      </c>
      <c r="O270" s="226" t="s">
        <v>484</v>
      </c>
      <c r="AE270" s="2"/>
      <c r="AF270" s="2"/>
      <c r="AG270" s="2" t="s">
        <v>480</v>
      </c>
      <c r="AL270" s="2"/>
    </row>
    <row r="271" spans="1:39" s="1" customFormat="1" ht="15" x14ac:dyDescent="0.25">
      <c r="A271" s="272"/>
      <c r="B271" s="249"/>
      <c r="C271" s="292"/>
      <c r="D271" s="458" t="s">
        <v>485</v>
      </c>
      <c r="E271" s="458"/>
      <c r="F271" s="458"/>
      <c r="G271" s="458"/>
      <c r="H271" s="458"/>
      <c r="I271" s="458"/>
      <c r="J271" s="458"/>
      <c r="K271" s="458"/>
      <c r="L271" s="458"/>
      <c r="M271" s="458"/>
      <c r="N271" s="458"/>
      <c r="O271" s="465"/>
      <c r="AE271" s="2"/>
      <c r="AF271" s="2"/>
      <c r="AG271" s="2"/>
      <c r="AL271" s="2"/>
      <c r="AM271" s="200" t="s">
        <v>485</v>
      </c>
    </row>
    <row r="272" spans="1:39" s="1" customFormat="1" ht="15" x14ac:dyDescent="0.25">
      <c r="A272" s="227"/>
      <c r="B272" s="228"/>
      <c r="C272" s="229"/>
      <c r="D272" s="463" t="s">
        <v>456</v>
      </c>
      <c r="E272" s="463"/>
      <c r="F272" s="463"/>
      <c r="G272" s="463"/>
      <c r="H272" s="463"/>
      <c r="I272" s="463"/>
      <c r="J272" s="463"/>
      <c r="K272" s="463"/>
      <c r="L272" s="463"/>
      <c r="M272" s="463"/>
      <c r="N272" s="463"/>
      <c r="O272" s="464"/>
      <c r="AE272" s="2"/>
      <c r="AF272" s="2"/>
      <c r="AG272" s="2"/>
      <c r="AH272" s="200" t="s">
        <v>456</v>
      </c>
      <c r="AL272" s="2"/>
    </row>
    <row r="273" spans="1:38" s="1" customFormat="1" ht="15" x14ac:dyDescent="0.25">
      <c r="A273" s="227"/>
      <c r="B273" s="228"/>
      <c r="C273" s="229"/>
      <c r="D273" s="463" t="s">
        <v>148</v>
      </c>
      <c r="E273" s="463"/>
      <c r="F273" s="463"/>
      <c r="G273" s="463"/>
      <c r="H273" s="463"/>
      <c r="I273" s="463"/>
      <c r="J273" s="463"/>
      <c r="K273" s="463"/>
      <c r="L273" s="463"/>
      <c r="M273" s="463"/>
      <c r="N273" s="463"/>
      <c r="O273" s="464"/>
      <c r="AE273" s="2"/>
      <c r="AF273" s="2"/>
      <c r="AG273" s="2"/>
      <c r="AH273" s="200" t="s">
        <v>148</v>
      </c>
      <c r="AL273" s="2"/>
    </row>
    <row r="274" spans="1:38" s="1" customFormat="1" ht="15" x14ac:dyDescent="0.25">
      <c r="A274" s="227"/>
      <c r="B274" s="249"/>
      <c r="C274" s="292"/>
      <c r="D274" s="460" t="s">
        <v>64</v>
      </c>
      <c r="E274" s="460"/>
      <c r="F274" s="460"/>
      <c r="G274" s="224"/>
      <c r="H274" s="250"/>
      <c r="I274" s="250"/>
      <c r="J274" s="250"/>
      <c r="K274" s="251"/>
      <c r="L274" s="250"/>
      <c r="M274" s="256">
        <v>543.54999999999995</v>
      </c>
      <c r="N274" s="244"/>
      <c r="O274" s="253">
        <v>4756.0600000000004</v>
      </c>
      <c r="AE274" s="2"/>
      <c r="AF274" s="2"/>
      <c r="AG274" s="2"/>
      <c r="AL274" s="2" t="s">
        <v>64</v>
      </c>
    </row>
    <row r="275" spans="1:38" s="1" customFormat="1" ht="23.25" x14ac:dyDescent="0.25">
      <c r="A275" s="223" t="s">
        <v>294</v>
      </c>
      <c r="B275" s="224" t="s">
        <v>294</v>
      </c>
      <c r="C275" s="291" t="s">
        <v>486</v>
      </c>
      <c r="D275" s="462" t="s">
        <v>487</v>
      </c>
      <c r="E275" s="462"/>
      <c r="F275" s="462"/>
      <c r="G275" s="224" t="s">
        <v>233</v>
      </c>
      <c r="H275" s="224">
        <v>0.42699999999999999</v>
      </c>
      <c r="I275" s="224" t="s">
        <v>46</v>
      </c>
      <c r="J275" s="224" t="s">
        <v>488</v>
      </c>
      <c r="K275" s="225"/>
      <c r="L275" s="224"/>
      <c r="M275" s="225"/>
      <c r="N275" s="224"/>
      <c r="O275" s="226"/>
      <c r="AE275" s="2"/>
      <c r="AF275" s="2"/>
      <c r="AG275" s="2" t="s">
        <v>487</v>
      </c>
      <c r="AL275" s="2"/>
    </row>
    <row r="276" spans="1:38" s="1" customFormat="1" ht="23.25" x14ac:dyDescent="0.25">
      <c r="A276" s="227"/>
      <c r="B276" s="228"/>
      <c r="C276" s="229" t="s">
        <v>48</v>
      </c>
      <c r="D276" s="463" t="s">
        <v>49</v>
      </c>
      <c r="E276" s="463"/>
      <c r="F276" s="463"/>
      <c r="G276" s="463"/>
      <c r="H276" s="463"/>
      <c r="I276" s="463"/>
      <c r="J276" s="463"/>
      <c r="K276" s="463"/>
      <c r="L276" s="463"/>
      <c r="M276" s="463"/>
      <c r="N276" s="463"/>
      <c r="O276" s="464"/>
      <c r="AE276" s="2"/>
      <c r="AF276" s="2"/>
      <c r="AG276" s="2"/>
      <c r="AH276" s="200" t="s">
        <v>49</v>
      </c>
      <c r="AL276" s="2"/>
    </row>
    <row r="277" spans="1:38" s="1" customFormat="1" ht="57" x14ac:dyDescent="0.25">
      <c r="A277" s="227"/>
      <c r="B277" s="228"/>
      <c r="C277" s="229" t="s">
        <v>50</v>
      </c>
      <c r="D277" s="463" t="s">
        <v>51</v>
      </c>
      <c r="E277" s="463"/>
      <c r="F277" s="463"/>
      <c r="G277" s="463"/>
      <c r="H277" s="463"/>
      <c r="I277" s="463"/>
      <c r="J277" s="463"/>
      <c r="K277" s="463"/>
      <c r="L277" s="463"/>
      <c r="M277" s="463"/>
      <c r="N277" s="463"/>
      <c r="O277" s="464"/>
      <c r="AE277" s="2"/>
      <c r="AF277" s="2"/>
      <c r="AG277" s="2"/>
      <c r="AH277" s="200" t="s">
        <v>51</v>
      </c>
      <c r="AL277" s="2"/>
    </row>
    <row r="278" spans="1:38" s="1" customFormat="1" ht="15" x14ac:dyDescent="0.25">
      <c r="A278" s="227"/>
      <c r="B278" s="230"/>
      <c r="C278" s="229" t="s">
        <v>46</v>
      </c>
      <c r="D278" s="458" t="s">
        <v>52</v>
      </c>
      <c r="E278" s="458"/>
      <c r="F278" s="458"/>
      <c r="G278" s="231"/>
      <c r="H278" s="232"/>
      <c r="I278" s="232"/>
      <c r="J278" s="232"/>
      <c r="K278" s="233">
        <v>155.97999999999999</v>
      </c>
      <c r="L278" s="239">
        <v>1.3225</v>
      </c>
      <c r="M278" s="233">
        <v>88.08</v>
      </c>
      <c r="N278" s="236">
        <v>46.99</v>
      </c>
      <c r="O278" s="237">
        <v>4138.88</v>
      </c>
      <c r="AE278" s="2"/>
      <c r="AF278" s="2"/>
      <c r="AG278" s="2"/>
      <c r="AI278" s="200" t="s">
        <v>52</v>
      </c>
      <c r="AL278" s="2"/>
    </row>
    <row r="279" spans="1:38" s="1" customFormat="1" ht="15" x14ac:dyDescent="0.25">
      <c r="A279" s="227"/>
      <c r="B279" s="230"/>
      <c r="C279" s="229" t="s">
        <v>25</v>
      </c>
      <c r="D279" s="458" t="s">
        <v>53</v>
      </c>
      <c r="E279" s="458"/>
      <c r="F279" s="458"/>
      <c r="G279" s="231"/>
      <c r="H279" s="232"/>
      <c r="I279" s="232"/>
      <c r="J279" s="232"/>
      <c r="K279" s="233">
        <v>531.39</v>
      </c>
      <c r="L279" s="239">
        <v>1.4375</v>
      </c>
      <c r="M279" s="233">
        <v>326.17</v>
      </c>
      <c r="N279" s="236">
        <v>14.01</v>
      </c>
      <c r="O279" s="237">
        <v>4569.6400000000003</v>
      </c>
      <c r="AE279" s="2"/>
      <c r="AF279" s="2"/>
      <c r="AG279" s="2"/>
      <c r="AI279" s="200" t="s">
        <v>53</v>
      </c>
      <c r="AL279" s="2"/>
    </row>
    <row r="280" spans="1:38" s="1" customFormat="1" ht="15" x14ac:dyDescent="0.25">
      <c r="A280" s="227"/>
      <c r="B280" s="230"/>
      <c r="C280" s="229" t="s">
        <v>54</v>
      </c>
      <c r="D280" s="458" t="s">
        <v>55</v>
      </c>
      <c r="E280" s="458"/>
      <c r="F280" s="458"/>
      <c r="G280" s="231"/>
      <c r="H280" s="232"/>
      <c r="I280" s="232"/>
      <c r="J280" s="232"/>
      <c r="K280" s="233">
        <v>29</v>
      </c>
      <c r="L280" s="239">
        <v>1.4375</v>
      </c>
      <c r="M280" s="233">
        <v>17.8</v>
      </c>
      <c r="N280" s="236">
        <v>46.99</v>
      </c>
      <c r="O280" s="238">
        <v>836.42</v>
      </c>
      <c r="AE280" s="2"/>
      <c r="AF280" s="2"/>
      <c r="AG280" s="2"/>
      <c r="AI280" s="200" t="s">
        <v>55</v>
      </c>
      <c r="AL280" s="2"/>
    </row>
    <row r="281" spans="1:38" s="1" customFormat="1" ht="15" x14ac:dyDescent="0.25">
      <c r="A281" s="227"/>
      <c r="B281" s="230"/>
      <c r="C281" s="229" t="s">
        <v>56</v>
      </c>
      <c r="D281" s="458" t="s">
        <v>57</v>
      </c>
      <c r="E281" s="458"/>
      <c r="F281" s="458"/>
      <c r="G281" s="231"/>
      <c r="H281" s="232"/>
      <c r="I281" s="232"/>
      <c r="J281" s="232"/>
      <c r="K281" s="235">
        <v>1443.3</v>
      </c>
      <c r="L281" s="232"/>
      <c r="M281" s="233">
        <v>616.29</v>
      </c>
      <c r="N281" s="236">
        <v>8.75</v>
      </c>
      <c r="O281" s="237">
        <v>5392.54</v>
      </c>
      <c r="AE281" s="2"/>
      <c r="AF281" s="2"/>
      <c r="AG281" s="2"/>
      <c r="AI281" s="200" t="s">
        <v>57</v>
      </c>
      <c r="AL281" s="2"/>
    </row>
    <row r="282" spans="1:38" s="1" customFormat="1" ht="15" x14ac:dyDescent="0.25">
      <c r="A282" s="297"/>
      <c r="B282" s="230"/>
      <c r="C282" s="229"/>
      <c r="D282" s="458" t="s">
        <v>58</v>
      </c>
      <c r="E282" s="458"/>
      <c r="F282" s="458"/>
      <c r="G282" s="231" t="s">
        <v>59</v>
      </c>
      <c r="H282" s="236">
        <v>18.93</v>
      </c>
      <c r="I282" s="239">
        <v>1.3225</v>
      </c>
      <c r="J282" s="255">
        <v>10.689913000000001</v>
      </c>
      <c r="K282" s="240"/>
      <c r="L282" s="232"/>
      <c r="M282" s="240"/>
      <c r="N282" s="232"/>
      <c r="O282" s="241"/>
      <c r="AE282" s="2"/>
      <c r="AF282" s="2"/>
      <c r="AG282" s="2"/>
      <c r="AJ282" s="200" t="s">
        <v>58</v>
      </c>
      <c r="AL282" s="2"/>
    </row>
    <row r="283" spans="1:38" s="1" customFormat="1" ht="15" x14ac:dyDescent="0.25">
      <c r="A283" s="297"/>
      <c r="B283" s="230"/>
      <c r="C283" s="229"/>
      <c r="D283" s="458" t="s">
        <v>60</v>
      </c>
      <c r="E283" s="458"/>
      <c r="F283" s="458"/>
      <c r="G283" s="231" t="s">
        <v>59</v>
      </c>
      <c r="H283" s="234">
        <v>2.5</v>
      </c>
      <c r="I283" s="239">
        <v>1.4375</v>
      </c>
      <c r="J283" s="277">
        <v>1.5345313</v>
      </c>
      <c r="K283" s="240"/>
      <c r="L283" s="232"/>
      <c r="M283" s="240"/>
      <c r="N283" s="232"/>
      <c r="O283" s="241"/>
      <c r="AE283" s="2"/>
      <c r="AF283" s="2"/>
      <c r="AG283" s="2"/>
      <c r="AJ283" s="200" t="s">
        <v>60</v>
      </c>
      <c r="AL283" s="2"/>
    </row>
    <row r="284" spans="1:38" s="1" customFormat="1" ht="15" x14ac:dyDescent="0.25">
      <c r="A284" s="242"/>
      <c r="B284" s="231"/>
      <c r="C284" s="229"/>
      <c r="D284" s="461" t="s">
        <v>61</v>
      </c>
      <c r="E284" s="461"/>
      <c r="F284" s="461"/>
      <c r="G284" s="243"/>
      <c r="H284" s="244"/>
      <c r="I284" s="244"/>
      <c r="J284" s="244"/>
      <c r="K284" s="246">
        <v>2130.67</v>
      </c>
      <c r="L284" s="244"/>
      <c r="M284" s="246">
        <v>1030.54</v>
      </c>
      <c r="N284" s="244"/>
      <c r="O284" s="247">
        <v>14101.06</v>
      </c>
      <c r="AE284" s="2"/>
      <c r="AF284" s="2"/>
      <c r="AG284" s="2"/>
      <c r="AK284" s="200" t="s">
        <v>61</v>
      </c>
      <c r="AL284" s="2"/>
    </row>
    <row r="285" spans="1:38" s="1" customFormat="1" ht="15" x14ac:dyDescent="0.25">
      <c r="A285" s="297"/>
      <c r="B285" s="230"/>
      <c r="C285" s="229"/>
      <c r="D285" s="458" t="s">
        <v>62</v>
      </c>
      <c r="E285" s="458"/>
      <c r="F285" s="458"/>
      <c r="G285" s="231"/>
      <c r="H285" s="232"/>
      <c r="I285" s="232"/>
      <c r="J285" s="232"/>
      <c r="K285" s="240"/>
      <c r="L285" s="232"/>
      <c r="M285" s="233">
        <v>105.88</v>
      </c>
      <c r="N285" s="232"/>
      <c r="O285" s="237">
        <v>4975.3</v>
      </c>
      <c r="AE285" s="2"/>
      <c r="AF285" s="2"/>
      <c r="AG285" s="2"/>
      <c r="AJ285" s="200" t="s">
        <v>62</v>
      </c>
      <c r="AL285" s="2"/>
    </row>
    <row r="286" spans="1:38" s="1" customFormat="1" ht="34.5" x14ac:dyDescent="0.25">
      <c r="A286" s="297"/>
      <c r="B286" s="230"/>
      <c r="C286" s="229" t="s">
        <v>489</v>
      </c>
      <c r="D286" s="458" t="s">
        <v>490</v>
      </c>
      <c r="E286" s="458"/>
      <c r="F286" s="458"/>
      <c r="G286" s="231" t="s">
        <v>63</v>
      </c>
      <c r="H286" s="248">
        <v>113</v>
      </c>
      <c r="I286" s="232"/>
      <c r="J286" s="248">
        <v>113</v>
      </c>
      <c r="K286" s="240"/>
      <c r="L286" s="232"/>
      <c r="M286" s="233">
        <v>119.64</v>
      </c>
      <c r="N286" s="232"/>
      <c r="O286" s="237">
        <v>5622.09</v>
      </c>
      <c r="AE286" s="2"/>
      <c r="AF286" s="2"/>
      <c r="AG286" s="2"/>
      <c r="AJ286" s="200" t="s">
        <v>490</v>
      </c>
      <c r="AL286" s="2"/>
    </row>
    <row r="287" spans="1:38" s="1" customFormat="1" ht="45" x14ac:dyDescent="0.25">
      <c r="A287" s="297"/>
      <c r="B287" s="230"/>
      <c r="C287" s="229" t="s">
        <v>491</v>
      </c>
      <c r="D287" s="458" t="s">
        <v>492</v>
      </c>
      <c r="E287" s="458"/>
      <c r="F287" s="458"/>
      <c r="G287" s="231" t="s">
        <v>63</v>
      </c>
      <c r="H287" s="248">
        <v>77</v>
      </c>
      <c r="I287" s="236">
        <v>0.85</v>
      </c>
      <c r="J287" s="236">
        <v>65.45</v>
      </c>
      <c r="K287" s="240"/>
      <c r="L287" s="232"/>
      <c r="M287" s="233">
        <v>69.3</v>
      </c>
      <c r="N287" s="232"/>
      <c r="O287" s="237">
        <v>3256.33</v>
      </c>
      <c r="AE287" s="2"/>
      <c r="AF287" s="2"/>
      <c r="AG287" s="2"/>
      <c r="AJ287" s="200" t="s">
        <v>492</v>
      </c>
      <c r="AL287" s="2"/>
    </row>
    <row r="288" spans="1:38" s="1" customFormat="1" ht="15" x14ac:dyDescent="0.25">
      <c r="A288" s="227"/>
      <c r="B288" s="249"/>
      <c r="C288" s="292"/>
      <c r="D288" s="460" t="s">
        <v>64</v>
      </c>
      <c r="E288" s="460"/>
      <c r="F288" s="460"/>
      <c r="G288" s="224"/>
      <c r="H288" s="250"/>
      <c r="I288" s="250"/>
      <c r="J288" s="250"/>
      <c r="K288" s="251"/>
      <c r="L288" s="250"/>
      <c r="M288" s="252">
        <v>1219.48</v>
      </c>
      <c r="N288" s="244"/>
      <c r="O288" s="253">
        <v>22979.48</v>
      </c>
      <c r="AE288" s="2"/>
      <c r="AF288" s="2"/>
      <c r="AG288" s="2"/>
      <c r="AL288" s="2" t="s">
        <v>64</v>
      </c>
    </row>
    <row r="289" spans="1:38" s="1" customFormat="1" ht="23.25" x14ac:dyDescent="0.25">
      <c r="A289" s="223" t="s">
        <v>296</v>
      </c>
      <c r="B289" s="224" t="s">
        <v>296</v>
      </c>
      <c r="C289" s="291" t="s">
        <v>493</v>
      </c>
      <c r="D289" s="462" t="s">
        <v>494</v>
      </c>
      <c r="E289" s="462"/>
      <c r="F289" s="462"/>
      <c r="G289" s="224" t="s">
        <v>72</v>
      </c>
      <c r="H289" s="224">
        <v>-0.43</v>
      </c>
      <c r="I289" s="224" t="s">
        <v>46</v>
      </c>
      <c r="J289" s="224" t="s">
        <v>495</v>
      </c>
      <c r="K289" s="225" t="s">
        <v>496</v>
      </c>
      <c r="L289" s="224"/>
      <c r="M289" s="225" t="s">
        <v>497</v>
      </c>
      <c r="N289" s="224" t="s">
        <v>385</v>
      </c>
      <c r="O289" s="226" t="s">
        <v>498</v>
      </c>
      <c r="AE289" s="2"/>
      <c r="AF289" s="2"/>
      <c r="AG289" s="2" t="s">
        <v>494</v>
      </c>
      <c r="AL289" s="2"/>
    </row>
    <row r="290" spans="1:38" s="1" customFormat="1" ht="15" x14ac:dyDescent="0.25">
      <c r="A290" s="227"/>
      <c r="B290" s="249"/>
      <c r="C290" s="292"/>
      <c r="D290" s="460" t="s">
        <v>64</v>
      </c>
      <c r="E290" s="460"/>
      <c r="F290" s="460"/>
      <c r="G290" s="224"/>
      <c r="H290" s="250"/>
      <c r="I290" s="250"/>
      <c r="J290" s="250"/>
      <c r="K290" s="251"/>
      <c r="L290" s="250"/>
      <c r="M290" s="256">
        <v>-59.94</v>
      </c>
      <c r="N290" s="244"/>
      <c r="O290" s="259">
        <v>-524.48</v>
      </c>
      <c r="AE290" s="2"/>
      <c r="AF290" s="2"/>
      <c r="AG290" s="2"/>
      <c r="AL290" s="2" t="s">
        <v>64</v>
      </c>
    </row>
    <row r="291" spans="1:38" s="1" customFormat="1" ht="23.25" x14ac:dyDescent="0.25">
      <c r="A291" s="223" t="s">
        <v>268</v>
      </c>
      <c r="B291" s="224" t="s">
        <v>268</v>
      </c>
      <c r="C291" s="291" t="s">
        <v>499</v>
      </c>
      <c r="D291" s="462" t="s">
        <v>500</v>
      </c>
      <c r="E291" s="462"/>
      <c r="F291" s="462"/>
      <c r="G291" s="224" t="s">
        <v>72</v>
      </c>
      <c r="H291" s="224">
        <v>-5.38</v>
      </c>
      <c r="I291" s="224" t="s">
        <v>46</v>
      </c>
      <c r="J291" s="224" t="s">
        <v>501</v>
      </c>
      <c r="K291" s="225" t="s">
        <v>502</v>
      </c>
      <c r="L291" s="224"/>
      <c r="M291" s="225" t="s">
        <v>503</v>
      </c>
      <c r="N291" s="224" t="s">
        <v>385</v>
      </c>
      <c r="O291" s="226" t="s">
        <v>504</v>
      </c>
      <c r="AE291" s="2"/>
      <c r="AF291" s="2"/>
      <c r="AG291" s="2" t="s">
        <v>500</v>
      </c>
      <c r="AL291" s="2"/>
    </row>
    <row r="292" spans="1:38" s="1" customFormat="1" ht="15" x14ac:dyDescent="0.25">
      <c r="A292" s="227"/>
      <c r="B292" s="249"/>
      <c r="C292" s="292"/>
      <c r="D292" s="460" t="s">
        <v>64</v>
      </c>
      <c r="E292" s="460"/>
      <c r="F292" s="460"/>
      <c r="G292" s="224"/>
      <c r="H292" s="250"/>
      <c r="I292" s="250"/>
      <c r="J292" s="250"/>
      <c r="K292" s="251"/>
      <c r="L292" s="250"/>
      <c r="M292" s="256">
        <v>-554.14</v>
      </c>
      <c r="N292" s="244"/>
      <c r="O292" s="253">
        <v>-4848.7299999999996</v>
      </c>
      <c r="AE292" s="2"/>
      <c r="AF292" s="2"/>
      <c r="AG292" s="2"/>
      <c r="AL292" s="2" t="s">
        <v>64</v>
      </c>
    </row>
    <row r="293" spans="1:38" s="1" customFormat="1" ht="45.75" x14ac:dyDescent="0.25">
      <c r="A293" s="223" t="s">
        <v>269</v>
      </c>
      <c r="B293" s="224" t="s">
        <v>269</v>
      </c>
      <c r="C293" s="291" t="s">
        <v>505</v>
      </c>
      <c r="D293" s="462" t="s">
        <v>506</v>
      </c>
      <c r="E293" s="462"/>
      <c r="F293" s="462"/>
      <c r="G293" s="224" t="s">
        <v>233</v>
      </c>
      <c r="H293" s="224">
        <v>0.42699999999999999</v>
      </c>
      <c r="I293" s="224" t="s">
        <v>46</v>
      </c>
      <c r="J293" s="224" t="s">
        <v>488</v>
      </c>
      <c r="K293" s="225"/>
      <c r="L293" s="224"/>
      <c r="M293" s="225"/>
      <c r="N293" s="224"/>
      <c r="O293" s="226"/>
      <c r="AE293" s="2"/>
      <c r="AF293" s="2"/>
      <c r="AG293" s="2" t="s">
        <v>506</v>
      </c>
      <c r="AL293" s="2"/>
    </row>
    <row r="294" spans="1:38" s="1" customFormat="1" ht="15" x14ac:dyDescent="0.25">
      <c r="A294" s="227"/>
      <c r="B294" s="228"/>
      <c r="C294" s="229"/>
      <c r="D294" s="463" t="s">
        <v>507</v>
      </c>
      <c r="E294" s="463"/>
      <c r="F294" s="463"/>
      <c r="G294" s="463"/>
      <c r="H294" s="463"/>
      <c r="I294" s="463"/>
      <c r="J294" s="463"/>
      <c r="K294" s="463"/>
      <c r="L294" s="463"/>
      <c r="M294" s="463"/>
      <c r="N294" s="463"/>
      <c r="O294" s="464"/>
      <c r="AE294" s="2"/>
      <c r="AF294" s="2"/>
      <c r="AG294" s="2"/>
      <c r="AH294" s="200" t="s">
        <v>507</v>
      </c>
      <c r="AL294" s="2"/>
    </row>
    <row r="295" spans="1:38" s="1" customFormat="1" ht="23.25" x14ac:dyDescent="0.25">
      <c r="A295" s="227"/>
      <c r="B295" s="228"/>
      <c r="C295" s="229" t="s">
        <v>48</v>
      </c>
      <c r="D295" s="463" t="s">
        <v>49</v>
      </c>
      <c r="E295" s="463"/>
      <c r="F295" s="463"/>
      <c r="G295" s="463"/>
      <c r="H295" s="463"/>
      <c r="I295" s="463"/>
      <c r="J295" s="463"/>
      <c r="K295" s="463"/>
      <c r="L295" s="463"/>
      <c r="M295" s="463"/>
      <c r="N295" s="463"/>
      <c r="O295" s="464"/>
      <c r="AE295" s="2"/>
      <c r="AF295" s="2"/>
      <c r="AG295" s="2"/>
      <c r="AH295" s="200" t="s">
        <v>49</v>
      </c>
      <c r="AL295" s="2"/>
    </row>
    <row r="296" spans="1:38" s="1" customFormat="1" ht="57" x14ac:dyDescent="0.25">
      <c r="A296" s="227"/>
      <c r="B296" s="228"/>
      <c r="C296" s="229" t="s">
        <v>50</v>
      </c>
      <c r="D296" s="463" t="s">
        <v>51</v>
      </c>
      <c r="E296" s="463"/>
      <c r="F296" s="463"/>
      <c r="G296" s="463"/>
      <c r="H296" s="463"/>
      <c r="I296" s="463"/>
      <c r="J296" s="463"/>
      <c r="K296" s="463"/>
      <c r="L296" s="463"/>
      <c r="M296" s="463"/>
      <c r="N296" s="463"/>
      <c r="O296" s="464"/>
      <c r="AE296" s="2"/>
      <c r="AF296" s="2"/>
      <c r="AG296" s="2"/>
      <c r="AH296" s="200" t="s">
        <v>51</v>
      </c>
      <c r="AL296" s="2"/>
    </row>
    <row r="297" spans="1:38" s="1" customFormat="1" ht="15" x14ac:dyDescent="0.25">
      <c r="A297" s="227"/>
      <c r="B297" s="230"/>
      <c r="C297" s="229" t="s">
        <v>46</v>
      </c>
      <c r="D297" s="458" t="s">
        <v>52</v>
      </c>
      <c r="E297" s="458"/>
      <c r="F297" s="458"/>
      <c r="G297" s="231"/>
      <c r="H297" s="232"/>
      <c r="I297" s="232"/>
      <c r="J297" s="232"/>
      <c r="K297" s="233">
        <v>14.91</v>
      </c>
      <c r="L297" s="239">
        <v>6.6124999999999998</v>
      </c>
      <c r="M297" s="233">
        <v>42.1</v>
      </c>
      <c r="N297" s="236">
        <v>46.99</v>
      </c>
      <c r="O297" s="237">
        <v>1978.28</v>
      </c>
      <c r="AE297" s="2"/>
      <c r="AF297" s="2"/>
      <c r="AG297" s="2"/>
      <c r="AI297" s="200" t="s">
        <v>52</v>
      </c>
      <c r="AL297" s="2"/>
    </row>
    <row r="298" spans="1:38" s="1" customFormat="1" ht="15" x14ac:dyDescent="0.25">
      <c r="A298" s="227"/>
      <c r="B298" s="230"/>
      <c r="C298" s="229" t="s">
        <v>25</v>
      </c>
      <c r="D298" s="458" t="s">
        <v>53</v>
      </c>
      <c r="E298" s="458"/>
      <c r="F298" s="458"/>
      <c r="G298" s="231"/>
      <c r="H298" s="232"/>
      <c r="I298" s="232"/>
      <c r="J298" s="232"/>
      <c r="K298" s="233">
        <v>54.3</v>
      </c>
      <c r="L298" s="239">
        <v>7.1875</v>
      </c>
      <c r="M298" s="233">
        <v>166.65</v>
      </c>
      <c r="N298" s="236">
        <v>14.01</v>
      </c>
      <c r="O298" s="237">
        <v>2334.77</v>
      </c>
      <c r="AE298" s="2"/>
      <c r="AF298" s="2"/>
      <c r="AG298" s="2"/>
      <c r="AI298" s="200" t="s">
        <v>53</v>
      </c>
      <c r="AL298" s="2"/>
    </row>
    <row r="299" spans="1:38" s="1" customFormat="1" ht="15" x14ac:dyDescent="0.25">
      <c r="A299" s="227"/>
      <c r="B299" s="230"/>
      <c r="C299" s="229" t="s">
        <v>54</v>
      </c>
      <c r="D299" s="458" t="s">
        <v>55</v>
      </c>
      <c r="E299" s="458"/>
      <c r="F299" s="458"/>
      <c r="G299" s="231"/>
      <c r="H299" s="232"/>
      <c r="I299" s="232"/>
      <c r="J299" s="232"/>
      <c r="K299" s="233">
        <v>2.9</v>
      </c>
      <c r="L299" s="239">
        <v>7.1875</v>
      </c>
      <c r="M299" s="233">
        <v>8.9</v>
      </c>
      <c r="N299" s="236">
        <v>46.99</v>
      </c>
      <c r="O299" s="238">
        <v>418.21</v>
      </c>
      <c r="AE299" s="2"/>
      <c r="AF299" s="2"/>
      <c r="AG299" s="2"/>
      <c r="AI299" s="200" t="s">
        <v>55</v>
      </c>
      <c r="AL299" s="2"/>
    </row>
    <row r="300" spans="1:38" s="1" customFormat="1" ht="15" x14ac:dyDescent="0.25">
      <c r="A300" s="227"/>
      <c r="B300" s="230"/>
      <c r="C300" s="229" t="s">
        <v>56</v>
      </c>
      <c r="D300" s="458" t="s">
        <v>57</v>
      </c>
      <c r="E300" s="458"/>
      <c r="F300" s="458"/>
      <c r="G300" s="231"/>
      <c r="H300" s="232"/>
      <c r="I300" s="232"/>
      <c r="J300" s="232"/>
      <c r="K300" s="233">
        <v>139.41999999999999</v>
      </c>
      <c r="L300" s="248">
        <v>5</v>
      </c>
      <c r="M300" s="233">
        <v>297.66000000000003</v>
      </c>
      <c r="N300" s="236">
        <v>8.75</v>
      </c>
      <c r="O300" s="237">
        <v>2604.5300000000002</v>
      </c>
      <c r="AE300" s="2"/>
      <c r="AF300" s="2"/>
      <c r="AG300" s="2"/>
      <c r="AI300" s="200" t="s">
        <v>57</v>
      </c>
      <c r="AL300" s="2"/>
    </row>
    <row r="301" spans="1:38" s="1" customFormat="1" ht="15" x14ac:dyDescent="0.25">
      <c r="A301" s="297"/>
      <c r="B301" s="230"/>
      <c r="C301" s="229"/>
      <c r="D301" s="458" t="s">
        <v>58</v>
      </c>
      <c r="E301" s="458"/>
      <c r="F301" s="458"/>
      <c r="G301" s="231" t="s">
        <v>59</v>
      </c>
      <c r="H301" s="236">
        <v>1.81</v>
      </c>
      <c r="I301" s="239">
        <v>6.6124999999999998</v>
      </c>
      <c r="J301" s="277">
        <v>5.1106028999999999</v>
      </c>
      <c r="K301" s="240"/>
      <c r="L301" s="232"/>
      <c r="M301" s="240"/>
      <c r="N301" s="232"/>
      <c r="O301" s="241"/>
      <c r="AE301" s="2"/>
      <c r="AF301" s="2"/>
      <c r="AG301" s="2"/>
      <c r="AJ301" s="200" t="s">
        <v>58</v>
      </c>
      <c r="AL301" s="2"/>
    </row>
    <row r="302" spans="1:38" s="1" customFormat="1" ht="15" x14ac:dyDescent="0.25">
      <c r="A302" s="297"/>
      <c r="B302" s="230"/>
      <c r="C302" s="229"/>
      <c r="D302" s="458" t="s">
        <v>60</v>
      </c>
      <c r="E302" s="458"/>
      <c r="F302" s="458"/>
      <c r="G302" s="231" t="s">
        <v>59</v>
      </c>
      <c r="H302" s="236">
        <v>0.25</v>
      </c>
      <c r="I302" s="239">
        <v>7.1875</v>
      </c>
      <c r="J302" s="277">
        <v>0.76726559999999999</v>
      </c>
      <c r="K302" s="240"/>
      <c r="L302" s="232"/>
      <c r="M302" s="240"/>
      <c r="N302" s="232"/>
      <c r="O302" s="241"/>
      <c r="AE302" s="2"/>
      <c r="AF302" s="2"/>
      <c r="AG302" s="2"/>
      <c r="AJ302" s="200" t="s">
        <v>60</v>
      </c>
      <c r="AL302" s="2"/>
    </row>
    <row r="303" spans="1:38" s="1" customFormat="1" ht="15" x14ac:dyDescent="0.25">
      <c r="A303" s="242"/>
      <c r="B303" s="231"/>
      <c r="C303" s="229"/>
      <c r="D303" s="461" t="s">
        <v>61</v>
      </c>
      <c r="E303" s="461"/>
      <c r="F303" s="461"/>
      <c r="G303" s="243"/>
      <c r="H303" s="244"/>
      <c r="I303" s="244"/>
      <c r="J303" s="244"/>
      <c r="K303" s="245">
        <v>208.63</v>
      </c>
      <c r="L303" s="244"/>
      <c r="M303" s="245">
        <v>506.41</v>
      </c>
      <c r="N303" s="244"/>
      <c r="O303" s="247">
        <v>6917.58</v>
      </c>
      <c r="AE303" s="2"/>
      <c r="AF303" s="2"/>
      <c r="AG303" s="2"/>
      <c r="AK303" s="200" t="s">
        <v>61</v>
      </c>
      <c r="AL303" s="2"/>
    </row>
    <row r="304" spans="1:38" s="1" customFormat="1" ht="15" x14ac:dyDescent="0.25">
      <c r="A304" s="297"/>
      <c r="B304" s="230"/>
      <c r="C304" s="229"/>
      <c r="D304" s="458" t="s">
        <v>62</v>
      </c>
      <c r="E304" s="458"/>
      <c r="F304" s="458"/>
      <c r="G304" s="231"/>
      <c r="H304" s="232"/>
      <c r="I304" s="232"/>
      <c r="J304" s="232"/>
      <c r="K304" s="240"/>
      <c r="L304" s="232"/>
      <c r="M304" s="233">
        <v>51</v>
      </c>
      <c r="N304" s="232"/>
      <c r="O304" s="237">
        <v>2396.4899999999998</v>
      </c>
      <c r="AE304" s="2"/>
      <c r="AF304" s="2"/>
      <c r="AG304" s="2"/>
      <c r="AJ304" s="200" t="s">
        <v>62</v>
      </c>
      <c r="AL304" s="2"/>
    </row>
    <row r="305" spans="1:39" s="1" customFormat="1" ht="34.5" x14ac:dyDescent="0.25">
      <c r="A305" s="297"/>
      <c r="B305" s="230"/>
      <c r="C305" s="229" t="s">
        <v>489</v>
      </c>
      <c r="D305" s="458" t="s">
        <v>490</v>
      </c>
      <c r="E305" s="458"/>
      <c r="F305" s="458"/>
      <c r="G305" s="231" t="s">
        <v>63</v>
      </c>
      <c r="H305" s="248">
        <v>113</v>
      </c>
      <c r="I305" s="232"/>
      <c r="J305" s="248">
        <v>113</v>
      </c>
      <c r="K305" s="240"/>
      <c r="L305" s="232"/>
      <c r="M305" s="233">
        <v>57.63</v>
      </c>
      <c r="N305" s="232"/>
      <c r="O305" s="237">
        <v>2708.03</v>
      </c>
      <c r="AE305" s="2"/>
      <c r="AF305" s="2"/>
      <c r="AG305" s="2"/>
      <c r="AJ305" s="200" t="s">
        <v>490</v>
      </c>
      <c r="AL305" s="2"/>
    </row>
    <row r="306" spans="1:39" s="1" customFormat="1" ht="45" x14ac:dyDescent="0.25">
      <c r="A306" s="297"/>
      <c r="B306" s="230"/>
      <c r="C306" s="229" t="s">
        <v>491</v>
      </c>
      <c r="D306" s="458" t="s">
        <v>492</v>
      </c>
      <c r="E306" s="458"/>
      <c r="F306" s="458"/>
      <c r="G306" s="231" t="s">
        <v>63</v>
      </c>
      <c r="H306" s="248">
        <v>77</v>
      </c>
      <c r="I306" s="236">
        <v>0.85</v>
      </c>
      <c r="J306" s="236">
        <v>65.45</v>
      </c>
      <c r="K306" s="240"/>
      <c r="L306" s="232"/>
      <c r="M306" s="233">
        <v>33.380000000000003</v>
      </c>
      <c r="N306" s="232"/>
      <c r="O306" s="237">
        <v>1568.5</v>
      </c>
      <c r="AE306" s="2"/>
      <c r="AF306" s="2"/>
      <c r="AG306" s="2"/>
      <c r="AJ306" s="200" t="s">
        <v>492</v>
      </c>
      <c r="AL306" s="2"/>
    </row>
    <row r="307" spans="1:39" s="1" customFormat="1" ht="15" x14ac:dyDescent="0.25">
      <c r="A307" s="227"/>
      <c r="B307" s="249"/>
      <c r="C307" s="292"/>
      <c r="D307" s="460" t="s">
        <v>64</v>
      </c>
      <c r="E307" s="460"/>
      <c r="F307" s="460"/>
      <c r="G307" s="224"/>
      <c r="H307" s="250"/>
      <c r="I307" s="250"/>
      <c r="J307" s="250"/>
      <c r="K307" s="251"/>
      <c r="L307" s="250"/>
      <c r="M307" s="256">
        <v>597.41999999999996</v>
      </c>
      <c r="N307" s="244"/>
      <c r="O307" s="253">
        <v>11194.11</v>
      </c>
      <c r="AE307" s="2"/>
      <c r="AF307" s="2"/>
      <c r="AG307" s="2"/>
      <c r="AL307" s="2" t="s">
        <v>64</v>
      </c>
    </row>
    <row r="308" spans="1:39" s="1" customFormat="1" ht="23.25" x14ac:dyDescent="0.25">
      <c r="A308" s="223" t="s">
        <v>271</v>
      </c>
      <c r="B308" s="224" t="s">
        <v>271</v>
      </c>
      <c r="C308" s="291" t="s">
        <v>499</v>
      </c>
      <c r="D308" s="462" t="s">
        <v>500</v>
      </c>
      <c r="E308" s="462"/>
      <c r="F308" s="462"/>
      <c r="G308" s="224" t="s">
        <v>72</v>
      </c>
      <c r="H308" s="224">
        <v>-2.88</v>
      </c>
      <c r="I308" s="224" t="s">
        <v>46</v>
      </c>
      <c r="J308" s="224" t="s">
        <v>508</v>
      </c>
      <c r="K308" s="225" t="s">
        <v>502</v>
      </c>
      <c r="L308" s="224"/>
      <c r="M308" s="225" t="s">
        <v>509</v>
      </c>
      <c r="N308" s="224" t="s">
        <v>385</v>
      </c>
      <c r="O308" s="226" t="s">
        <v>510</v>
      </c>
      <c r="AE308" s="2"/>
      <c r="AF308" s="2"/>
      <c r="AG308" s="2" t="s">
        <v>500</v>
      </c>
      <c r="AL308" s="2"/>
    </row>
    <row r="309" spans="1:39" s="1" customFormat="1" ht="15" x14ac:dyDescent="0.25">
      <c r="A309" s="227"/>
      <c r="B309" s="249"/>
      <c r="C309" s="292"/>
      <c r="D309" s="460" t="s">
        <v>64</v>
      </c>
      <c r="E309" s="460"/>
      <c r="F309" s="460"/>
      <c r="G309" s="224"/>
      <c r="H309" s="250"/>
      <c r="I309" s="250"/>
      <c r="J309" s="250"/>
      <c r="K309" s="251"/>
      <c r="L309" s="250"/>
      <c r="M309" s="256">
        <v>-296.64</v>
      </c>
      <c r="N309" s="244"/>
      <c r="O309" s="253">
        <v>-2595.6</v>
      </c>
      <c r="AE309" s="2"/>
      <c r="AF309" s="2"/>
      <c r="AG309" s="2"/>
      <c r="AL309" s="2" t="s">
        <v>64</v>
      </c>
    </row>
    <row r="310" spans="1:39" s="1" customFormat="1" ht="22.5" x14ac:dyDescent="0.25">
      <c r="A310" s="223" t="s">
        <v>273</v>
      </c>
      <c r="B310" s="224" t="s">
        <v>273</v>
      </c>
      <c r="C310" s="291" t="s">
        <v>511</v>
      </c>
      <c r="D310" s="462" t="s">
        <v>512</v>
      </c>
      <c r="E310" s="462"/>
      <c r="F310" s="462"/>
      <c r="G310" s="224" t="s">
        <v>72</v>
      </c>
      <c r="H310" s="224">
        <v>8.69</v>
      </c>
      <c r="I310" s="224" t="s">
        <v>46</v>
      </c>
      <c r="J310" s="224" t="s">
        <v>513</v>
      </c>
      <c r="K310" s="225" t="s">
        <v>514</v>
      </c>
      <c r="L310" s="224" t="s">
        <v>234</v>
      </c>
      <c r="M310" s="225" t="s">
        <v>515</v>
      </c>
      <c r="N310" s="224" t="s">
        <v>385</v>
      </c>
      <c r="O310" s="226" t="s">
        <v>516</v>
      </c>
      <c r="AE310" s="2"/>
      <c r="AF310" s="2"/>
      <c r="AG310" s="2" t="s">
        <v>512</v>
      </c>
      <c r="AL310" s="2"/>
    </row>
    <row r="311" spans="1:39" s="1" customFormat="1" ht="15" x14ac:dyDescent="0.25">
      <c r="A311" s="272"/>
      <c r="B311" s="249"/>
      <c r="C311" s="292"/>
      <c r="D311" s="458" t="s">
        <v>517</v>
      </c>
      <c r="E311" s="458"/>
      <c r="F311" s="458"/>
      <c r="G311" s="458"/>
      <c r="H311" s="458"/>
      <c r="I311" s="458"/>
      <c r="J311" s="458"/>
      <c r="K311" s="458"/>
      <c r="L311" s="458"/>
      <c r="M311" s="458"/>
      <c r="N311" s="458"/>
      <c r="O311" s="465"/>
      <c r="AE311" s="2"/>
      <c r="AF311" s="2"/>
      <c r="AG311" s="2"/>
      <c r="AL311" s="2"/>
      <c r="AM311" s="200" t="s">
        <v>517</v>
      </c>
    </row>
    <row r="312" spans="1:39" s="1" customFormat="1" ht="15" x14ac:dyDescent="0.25">
      <c r="A312" s="227"/>
      <c r="B312" s="228"/>
      <c r="C312" s="229"/>
      <c r="D312" s="463" t="s">
        <v>456</v>
      </c>
      <c r="E312" s="463"/>
      <c r="F312" s="463"/>
      <c r="G312" s="463"/>
      <c r="H312" s="463"/>
      <c r="I312" s="463"/>
      <c r="J312" s="463"/>
      <c r="K312" s="463"/>
      <c r="L312" s="463"/>
      <c r="M312" s="463"/>
      <c r="N312" s="463"/>
      <c r="O312" s="464"/>
      <c r="AE312" s="2"/>
      <c r="AF312" s="2"/>
      <c r="AG312" s="2"/>
      <c r="AH312" s="200" t="s">
        <v>456</v>
      </c>
      <c r="AL312" s="2"/>
    </row>
    <row r="313" spans="1:39" s="1" customFormat="1" ht="15" x14ac:dyDescent="0.25">
      <c r="A313" s="227"/>
      <c r="B313" s="228"/>
      <c r="C313" s="229"/>
      <c r="D313" s="463" t="s">
        <v>148</v>
      </c>
      <c r="E313" s="463"/>
      <c r="F313" s="463"/>
      <c r="G313" s="463"/>
      <c r="H313" s="463"/>
      <c r="I313" s="463"/>
      <c r="J313" s="463"/>
      <c r="K313" s="463"/>
      <c r="L313" s="463"/>
      <c r="M313" s="463"/>
      <c r="N313" s="463"/>
      <c r="O313" s="464"/>
      <c r="AE313" s="2"/>
      <c r="AF313" s="2"/>
      <c r="AG313" s="2"/>
      <c r="AH313" s="200" t="s">
        <v>148</v>
      </c>
      <c r="AL313" s="2"/>
    </row>
    <row r="314" spans="1:39" s="1" customFormat="1" ht="15" x14ac:dyDescent="0.25">
      <c r="A314" s="227"/>
      <c r="B314" s="249"/>
      <c r="C314" s="292"/>
      <c r="D314" s="460" t="s">
        <v>64</v>
      </c>
      <c r="E314" s="460"/>
      <c r="F314" s="460"/>
      <c r="G314" s="224"/>
      <c r="H314" s="250"/>
      <c r="I314" s="250"/>
      <c r="J314" s="250"/>
      <c r="K314" s="251"/>
      <c r="L314" s="250"/>
      <c r="M314" s="252">
        <v>3105.66</v>
      </c>
      <c r="N314" s="244"/>
      <c r="O314" s="253">
        <v>27174.53</v>
      </c>
      <c r="AE314" s="2"/>
      <c r="AF314" s="2"/>
      <c r="AG314" s="2"/>
      <c r="AL314" s="2" t="s">
        <v>64</v>
      </c>
    </row>
    <row r="315" spans="1:39" s="1" customFormat="1" ht="15" x14ac:dyDescent="0.25">
      <c r="A315" s="223" t="s">
        <v>274</v>
      </c>
      <c r="B315" s="224" t="s">
        <v>274</v>
      </c>
      <c r="C315" s="291" t="s">
        <v>518</v>
      </c>
      <c r="D315" s="462" t="s">
        <v>519</v>
      </c>
      <c r="E315" s="462"/>
      <c r="F315" s="462"/>
      <c r="G315" s="224" t="s">
        <v>104</v>
      </c>
      <c r="H315" s="224">
        <v>3.5999999999999997E-2</v>
      </c>
      <c r="I315" s="224" t="s">
        <v>46</v>
      </c>
      <c r="J315" s="224" t="s">
        <v>520</v>
      </c>
      <c r="K315" s="225"/>
      <c r="L315" s="224"/>
      <c r="M315" s="225"/>
      <c r="N315" s="224"/>
      <c r="O315" s="226"/>
      <c r="AE315" s="2"/>
      <c r="AF315" s="2"/>
      <c r="AG315" s="2" t="s">
        <v>519</v>
      </c>
      <c r="AL315" s="2"/>
    </row>
    <row r="316" spans="1:39" s="1" customFormat="1" ht="23.25" x14ac:dyDescent="0.25">
      <c r="A316" s="227"/>
      <c r="B316" s="228"/>
      <c r="C316" s="229" t="s">
        <v>48</v>
      </c>
      <c r="D316" s="463" t="s">
        <v>49</v>
      </c>
      <c r="E316" s="463"/>
      <c r="F316" s="463"/>
      <c r="G316" s="463"/>
      <c r="H316" s="463"/>
      <c r="I316" s="463"/>
      <c r="J316" s="463"/>
      <c r="K316" s="463"/>
      <c r="L316" s="463"/>
      <c r="M316" s="463"/>
      <c r="N316" s="463"/>
      <c r="O316" s="464"/>
      <c r="AE316" s="2"/>
      <c r="AF316" s="2"/>
      <c r="AG316" s="2"/>
      <c r="AH316" s="200" t="s">
        <v>49</v>
      </c>
      <c r="AL316" s="2"/>
    </row>
    <row r="317" spans="1:39" s="1" customFormat="1" ht="57" x14ac:dyDescent="0.25">
      <c r="A317" s="227"/>
      <c r="B317" s="228"/>
      <c r="C317" s="229" t="s">
        <v>50</v>
      </c>
      <c r="D317" s="463" t="s">
        <v>51</v>
      </c>
      <c r="E317" s="463"/>
      <c r="F317" s="463"/>
      <c r="G317" s="463"/>
      <c r="H317" s="463"/>
      <c r="I317" s="463"/>
      <c r="J317" s="463"/>
      <c r="K317" s="463"/>
      <c r="L317" s="463"/>
      <c r="M317" s="463"/>
      <c r="N317" s="463"/>
      <c r="O317" s="464"/>
      <c r="AE317" s="2"/>
      <c r="AF317" s="2"/>
      <c r="AG317" s="2"/>
      <c r="AH317" s="200" t="s">
        <v>51</v>
      </c>
      <c r="AL317" s="2"/>
    </row>
    <row r="318" spans="1:39" s="1" customFormat="1" ht="15" x14ac:dyDescent="0.25">
      <c r="A318" s="227"/>
      <c r="B318" s="230"/>
      <c r="C318" s="229" t="s">
        <v>25</v>
      </c>
      <c r="D318" s="458" t="s">
        <v>53</v>
      </c>
      <c r="E318" s="458"/>
      <c r="F318" s="458"/>
      <c r="G318" s="231"/>
      <c r="H318" s="232"/>
      <c r="I318" s="232"/>
      <c r="J318" s="232"/>
      <c r="K318" s="233">
        <v>39.1</v>
      </c>
      <c r="L318" s="239">
        <v>1.4375</v>
      </c>
      <c r="M318" s="233">
        <v>2.02</v>
      </c>
      <c r="N318" s="236">
        <v>14.01</v>
      </c>
      <c r="O318" s="238">
        <v>28.3</v>
      </c>
      <c r="AE318" s="2"/>
      <c r="AF318" s="2"/>
      <c r="AG318" s="2"/>
      <c r="AI318" s="200" t="s">
        <v>53</v>
      </c>
      <c r="AL318" s="2"/>
    </row>
    <row r="319" spans="1:39" s="1" customFormat="1" ht="15" x14ac:dyDescent="0.25">
      <c r="A319" s="227"/>
      <c r="B319" s="230"/>
      <c r="C319" s="229" t="s">
        <v>54</v>
      </c>
      <c r="D319" s="458" t="s">
        <v>55</v>
      </c>
      <c r="E319" s="458"/>
      <c r="F319" s="458"/>
      <c r="G319" s="231"/>
      <c r="H319" s="232"/>
      <c r="I319" s="232"/>
      <c r="J319" s="232"/>
      <c r="K319" s="233">
        <v>7.15</v>
      </c>
      <c r="L319" s="239">
        <v>1.4375</v>
      </c>
      <c r="M319" s="233">
        <v>0.37</v>
      </c>
      <c r="N319" s="236">
        <v>46.99</v>
      </c>
      <c r="O319" s="238">
        <v>17.39</v>
      </c>
      <c r="AE319" s="2"/>
      <c r="AF319" s="2"/>
      <c r="AG319" s="2"/>
      <c r="AI319" s="200" t="s">
        <v>55</v>
      </c>
      <c r="AL319" s="2"/>
    </row>
    <row r="320" spans="1:39" s="1" customFormat="1" ht="15" x14ac:dyDescent="0.25">
      <c r="A320" s="297"/>
      <c r="B320" s="230"/>
      <c r="C320" s="229"/>
      <c r="D320" s="458" t="s">
        <v>60</v>
      </c>
      <c r="E320" s="458"/>
      <c r="F320" s="458"/>
      <c r="G320" s="231" t="s">
        <v>59</v>
      </c>
      <c r="H320" s="236">
        <v>0.66</v>
      </c>
      <c r="I320" s="239">
        <v>1.4375</v>
      </c>
      <c r="J320" s="255">
        <v>3.4154999999999998E-2</v>
      </c>
      <c r="K320" s="240"/>
      <c r="L320" s="232"/>
      <c r="M320" s="240"/>
      <c r="N320" s="232"/>
      <c r="O320" s="241"/>
      <c r="AE320" s="2"/>
      <c r="AF320" s="2"/>
      <c r="AG320" s="2"/>
      <c r="AJ320" s="200" t="s">
        <v>60</v>
      </c>
      <c r="AL320" s="2"/>
    </row>
    <row r="321" spans="1:38" s="1" customFormat="1" ht="15" x14ac:dyDescent="0.25">
      <c r="A321" s="242"/>
      <c r="B321" s="231"/>
      <c r="C321" s="229"/>
      <c r="D321" s="461" t="s">
        <v>61</v>
      </c>
      <c r="E321" s="461"/>
      <c r="F321" s="461"/>
      <c r="G321" s="243"/>
      <c r="H321" s="244"/>
      <c r="I321" s="244"/>
      <c r="J321" s="244"/>
      <c r="K321" s="245">
        <v>39.1</v>
      </c>
      <c r="L321" s="244"/>
      <c r="M321" s="245">
        <v>2.02</v>
      </c>
      <c r="N321" s="244"/>
      <c r="O321" s="258">
        <v>28.3</v>
      </c>
      <c r="AE321" s="2"/>
      <c r="AF321" s="2"/>
      <c r="AG321" s="2"/>
      <c r="AK321" s="200" t="s">
        <v>61</v>
      </c>
      <c r="AL321" s="2"/>
    </row>
    <row r="322" spans="1:38" s="1" customFormat="1" ht="15" x14ac:dyDescent="0.25">
      <c r="A322" s="297"/>
      <c r="B322" s="230"/>
      <c r="C322" s="229"/>
      <c r="D322" s="458" t="s">
        <v>62</v>
      </c>
      <c r="E322" s="458"/>
      <c r="F322" s="458"/>
      <c r="G322" s="231"/>
      <c r="H322" s="232"/>
      <c r="I322" s="232"/>
      <c r="J322" s="232"/>
      <c r="K322" s="240"/>
      <c r="L322" s="232"/>
      <c r="M322" s="233">
        <v>0.37</v>
      </c>
      <c r="N322" s="232"/>
      <c r="O322" s="238">
        <v>17.39</v>
      </c>
      <c r="AE322" s="2"/>
      <c r="AF322" s="2"/>
      <c r="AG322" s="2"/>
      <c r="AJ322" s="200" t="s">
        <v>62</v>
      </c>
      <c r="AL322" s="2"/>
    </row>
    <row r="323" spans="1:38" s="1" customFormat="1" ht="33.75" x14ac:dyDescent="0.25">
      <c r="A323" s="297"/>
      <c r="B323" s="230"/>
      <c r="C323" s="229" t="s">
        <v>237</v>
      </c>
      <c r="D323" s="458" t="s">
        <v>238</v>
      </c>
      <c r="E323" s="458"/>
      <c r="F323" s="458"/>
      <c r="G323" s="231" t="s">
        <v>63</v>
      </c>
      <c r="H323" s="248">
        <v>147</v>
      </c>
      <c r="I323" s="232"/>
      <c r="J323" s="248">
        <v>147</v>
      </c>
      <c r="K323" s="240"/>
      <c r="L323" s="232"/>
      <c r="M323" s="233">
        <v>0.54</v>
      </c>
      <c r="N323" s="232"/>
      <c r="O323" s="238">
        <v>25.56</v>
      </c>
      <c r="AE323" s="2"/>
      <c r="AF323" s="2"/>
      <c r="AG323" s="2"/>
      <c r="AJ323" s="200" t="s">
        <v>238</v>
      </c>
      <c r="AL323" s="2"/>
    </row>
    <row r="324" spans="1:38" s="1" customFormat="1" ht="56.25" x14ac:dyDescent="0.25">
      <c r="A324" s="297"/>
      <c r="B324" s="230"/>
      <c r="C324" s="229" t="s">
        <v>239</v>
      </c>
      <c r="D324" s="458" t="s">
        <v>240</v>
      </c>
      <c r="E324" s="458"/>
      <c r="F324" s="458"/>
      <c r="G324" s="231" t="s">
        <v>63</v>
      </c>
      <c r="H324" s="248">
        <v>134</v>
      </c>
      <c r="I324" s="236">
        <v>0.85</v>
      </c>
      <c r="J324" s="234">
        <v>113.9</v>
      </c>
      <c r="K324" s="240"/>
      <c r="L324" s="232"/>
      <c r="M324" s="233">
        <v>0.42</v>
      </c>
      <c r="N324" s="232"/>
      <c r="O324" s="238">
        <v>19.809999999999999</v>
      </c>
      <c r="AE324" s="2"/>
      <c r="AF324" s="2"/>
      <c r="AG324" s="2"/>
      <c r="AJ324" s="200" t="s">
        <v>240</v>
      </c>
      <c r="AL324" s="2"/>
    </row>
    <row r="325" spans="1:38" s="1" customFormat="1" ht="15" x14ac:dyDescent="0.25">
      <c r="A325" s="227"/>
      <c r="B325" s="249"/>
      <c r="C325" s="292"/>
      <c r="D325" s="460" t="s">
        <v>64</v>
      </c>
      <c r="E325" s="460"/>
      <c r="F325" s="460"/>
      <c r="G325" s="224"/>
      <c r="H325" s="250"/>
      <c r="I325" s="250"/>
      <c r="J325" s="250"/>
      <c r="K325" s="251"/>
      <c r="L325" s="250"/>
      <c r="M325" s="256">
        <v>2.98</v>
      </c>
      <c r="N325" s="244"/>
      <c r="O325" s="259">
        <v>73.67</v>
      </c>
      <c r="AE325" s="2"/>
      <c r="AF325" s="2"/>
      <c r="AG325" s="2"/>
      <c r="AL325" s="2" t="s">
        <v>64</v>
      </c>
    </row>
    <row r="326" spans="1:38" s="1" customFormat="1" ht="23.25" x14ac:dyDescent="0.25">
      <c r="A326" s="223" t="s">
        <v>275</v>
      </c>
      <c r="B326" s="224" t="s">
        <v>275</v>
      </c>
      <c r="C326" s="291" t="s">
        <v>521</v>
      </c>
      <c r="D326" s="462" t="s">
        <v>522</v>
      </c>
      <c r="E326" s="462"/>
      <c r="F326" s="462"/>
      <c r="G326" s="224" t="s">
        <v>104</v>
      </c>
      <c r="H326" s="224">
        <v>3.6999999999999998E-2</v>
      </c>
      <c r="I326" s="224" t="s">
        <v>46</v>
      </c>
      <c r="J326" s="224" t="s">
        <v>523</v>
      </c>
      <c r="K326" s="225" t="s">
        <v>524</v>
      </c>
      <c r="L326" s="224"/>
      <c r="M326" s="225" t="s">
        <v>525</v>
      </c>
      <c r="N326" s="224" t="s">
        <v>385</v>
      </c>
      <c r="O326" s="226" t="s">
        <v>526</v>
      </c>
      <c r="AE326" s="2"/>
      <c r="AF326" s="2"/>
      <c r="AG326" s="2" t="s">
        <v>522</v>
      </c>
      <c r="AL326" s="2"/>
    </row>
    <row r="327" spans="1:38" s="1" customFormat="1" ht="15" x14ac:dyDescent="0.25">
      <c r="A327" s="227"/>
      <c r="B327" s="249"/>
      <c r="C327" s="292"/>
      <c r="D327" s="460" t="s">
        <v>64</v>
      </c>
      <c r="E327" s="460"/>
      <c r="F327" s="460"/>
      <c r="G327" s="224"/>
      <c r="H327" s="250"/>
      <c r="I327" s="250"/>
      <c r="J327" s="250"/>
      <c r="K327" s="251"/>
      <c r="L327" s="250"/>
      <c r="M327" s="256">
        <v>62.53</v>
      </c>
      <c r="N327" s="244"/>
      <c r="O327" s="259">
        <v>547.14</v>
      </c>
      <c r="AE327" s="2"/>
      <c r="AF327" s="2"/>
      <c r="AG327" s="2"/>
      <c r="AL327" s="2" t="s">
        <v>64</v>
      </c>
    </row>
    <row r="328" spans="1:38" s="1" customFormat="1" ht="45.75" x14ac:dyDescent="0.25">
      <c r="A328" s="223" t="s">
        <v>276</v>
      </c>
      <c r="B328" s="224" t="s">
        <v>276</v>
      </c>
      <c r="C328" s="291" t="s">
        <v>527</v>
      </c>
      <c r="D328" s="462" t="s">
        <v>528</v>
      </c>
      <c r="E328" s="462"/>
      <c r="F328" s="462"/>
      <c r="G328" s="224" t="s">
        <v>262</v>
      </c>
      <c r="H328" s="224">
        <v>4.2700000000000002E-2</v>
      </c>
      <c r="I328" s="224" t="s">
        <v>46</v>
      </c>
      <c r="J328" s="224" t="s">
        <v>478</v>
      </c>
      <c r="K328" s="225"/>
      <c r="L328" s="224"/>
      <c r="M328" s="225"/>
      <c r="N328" s="224"/>
      <c r="O328" s="226"/>
      <c r="AE328" s="2"/>
      <c r="AF328" s="2"/>
      <c r="AG328" s="2" t="s">
        <v>528</v>
      </c>
      <c r="AL328" s="2"/>
    </row>
    <row r="329" spans="1:38" s="1" customFormat="1" ht="23.25" x14ac:dyDescent="0.25">
      <c r="A329" s="227"/>
      <c r="B329" s="228"/>
      <c r="C329" s="229" t="s">
        <v>48</v>
      </c>
      <c r="D329" s="463" t="s">
        <v>49</v>
      </c>
      <c r="E329" s="463"/>
      <c r="F329" s="463"/>
      <c r="G329" s="463"/>
      <c r="H329" s="463"/>
      <c r="I329" s="463"/>
      <c r="J329" s="463"/>
      <c r="K329" s="463"/>
      <c r="L329" s="463"/>
      <c r="M329" s="463"/>
      <c r="N329" s="463"/>
      <c r="O329" s="464"/>
      <c r="AE329" s="2"/>
      <c r="AF329" s="2"/>
      <c r="AG329" s="2"/>
      <c r="AH329" s="200" t="s">
        <v>49</v>
      </c>
      <c r="AL329" s="2"/>
    </row>
    <row r="330" spans="1:38" s="1" customFormat="1" ht="57" x14ac:dyDescent="0.25">
      <c r="A330" s="227"/>
      <c r="B330" s="228"/>
      <c r="C330" s="229" t="s">
        <v>50</v>
      </c>
      <c r="D330" s="463" t="s">
        <v>51</v>
      </c>
      <c r="E330" s="463"/>
      <c r="F330" s="463"/>
      <c r="G330" s="463"/>
      <c r="H330" s="463"/>
      <c r="I330" s="463"/>
      <c r="J330" s="463"/>
      <c r="K330" s="463"/>
      <c r="L330" s="463"/>
      <c r="M330" s="463"/>
      <c r="N330" s="463"/>
      <c r="O330" s="464"/>
      <c r="AE330" s="2"/>
      <c r="AF330" s="2"/>
      <c r="AG330" s="2"/>
      <c r="AH330" s="200" t="s">
        <v>51</v>
      </c>
      <c r="AL330" s="2"/>
    </row>
    <row r="331" spans="1:38" s="1" customFormat="1" ht="15" x14ac:dyDescent="0.25">
      <c r="A331" s="227"/>
      <c r="B331" s="230"/>
      <c r="C331" s="229" t="s">
        <v>46</v>
      </c>
      <c r="D331" s="458" t="s">
        <v>52</v>
      </c>
      <c r="E331" s="458"/>
      <c r="F331" s="458"/>
      <c r="G331" s="231"/>
      <c r="H331" s="232"/>
      <c r="I331" s="232"/>
      <c r="J331" s="232"/>
      <c r="K331" s="233">
        <v>182.32</v>
      </c>
      <c r="L331" s="239">
        <v>1.3225</v>
      </c>
      <c r="M331" s="233">
        <v>10.3</v>
      </c>
      <c r="N331" s="236">
        <v>46.99</v>
      </c>
      <c r="O331" s="238">
        <v>484</v>
      </c>
      <c r="AE331" s="2"/>
      <c r="AF331" s="2"/>
      <c r="AG331" s="2"/>
      <c r="AI331" s="200" t="s">
        <v>52</v>
      </c>
      <c r="AL331" s="2"/>
    </row>
    <row r="332" spans="1:38" s="1" customFormat="1" ht="15" x14ac:dyDescent="0.25">
      <c r="A332" s="227"/>
      <c r="B332" s="230"/>
      <c r="C332" s="229" t="s">
        <v>25</v>
      </c>
      <c r="D332" s="458" t="s">
        <v>53</v>
      </c>
      <c r="E332" s="458"/>
      <c r="F332" s="458"/>
      <c r="G332" s="231"/>
      <c r="H332" s="232"/>
      <c r="I332" s="232"/>
      <c r="J332" s="232"/>
      <c r="K332" s="235">
        <v>7479.03</v>
      </c>
      <c r="L332" s="239">
        <v>1.4375</v>
      </c>
      <c r="M332" s="233">
        <v>459.07</v>
      </c>
      <c r="N332" s="236">
        <v>14.01</v>
      </c>
      <c r="O332" s="237">
        <v>6431.57</v>
      </c>
      <c r="AE332" s="2"/>
      <c r="AF332" s="2"/>
      <c r="AG332" s="2"/>
      <c r="AI332" s="200" t="s">
        <v>53</v>
      </c>
      <c r="AL332" s="2"/>
    </row>
    <row r="333" spans="1:38" s="1" customFormat="1" ht="15" x14ac:dyDescent="0.25">
      <c r="A333" s="227"/>
      <c r="B333" s="230"/>
      <c r="C333" s="229" t="s">
        <v>54</v>
      </c>
      <c r="D333" s="458" t="s">
        <v>55</v>
      </c>
      <c r="E333" s="458"/>
      <c r="F333" s="458"/>
      <c r="G333" s="231"/>
      <c r="H333" s="232"/>
      <c r="I333" s="232"/>
      <c r="J333" s="232"/>
      <c r="K333" s="233">
        <v>234.46</v>
      </c>
      <c r="L333" s="239">
        <v>1.4375</v>
      </c>
      <c r="M333" s="233">
        <v>14.39</v>
      </c>
      <c r="N333" s="236">
        <v>46.99</v>
      </c>
      <c r="O333" s="238">
        <v>676.19</v>
      </c>
      <c r="AE333" s="2"/>
      <c r="AF333" s="2"/>
      <c r="AG333" s="2"/>
      <c r="AI333" s="200" t="s">
        <v>55</v>
      </c>
      <c r="AL333" s="2"/>
    </row>
    <row r="334" spans="1:38" s="1" customFormat="1" ht="15" x14ac:dyDescent="0.25">
      <c r="A334" s="227"/>
      <c r="B334" s="230"/>
      <c r="C334" s="229" t="s">
        <v>56</v>
      </c>
      <c r="D334" s="458" t="s">
        <v>57</v>
      </c>
      <c r="E334" s="458"/>
      <c r="F334" s="458"/>
      <c r="G334" s="231"/>
      <c r="H334" s="232"/>
      <c r="I334" s="232"/>
      <c r="J334" s="232"/>
      <c r="K334" s="233">
        <v>874.78</v>
      </c>
      <c r="L334" s="232"/>
      <c r="M334" s="233">
        <v>37.35</v>
      </c>
      <c r="N334" s="236">
        <v>8.75</v>
      </c>
      <c r="O334" s="238">
        <v>326.81</v>
      </c>
      <c r="AE334" s="2"/>
      <c r="AF334" s="2"/>
      <c r="AG334" s="2"/>
      <c r="AI334" s="200" t="s">
        <v>57</v>
      </c>
      <c r="AL334" s="2"/>
    </row>
    <row r="335" spans="1:38" s="1" customFormat="1" ht="15" x14ac:dyDescent="0.25">
      <c r="A335" s="297"/>
      <c r="B335" s="230"/>
      <c r="C335" s="229"/>
      <c r="D335" s="458" t="s">
        <v>58</v>
      </c>
      <c r="E335" s="458"/>
      <c r="F335" s="458"/>
      <c r="G335" s="231" t="s">
        <v>59</v>
      </c>
      <c r="H335" s="236">
        <v>20.86</v>
      </c>
      <c r="I335" s="239">
        <v>1.3225</v>
      </c>
      <c r="J335" s="277">
        <v>1.1779797999999999</v>
      </c>
      <c r="K335" s="240"/>
      <c r="L335" s="232"/>
      <c r="M335" s="240"/>
      <c r="N335" s="232"/>
      <c r="O335" s="241"/>
      <c r="AE335" s="2"/>
      <c r="AF335" s="2"/>
      <c r="AG335" s="2"/>
      <c r="AJ335" s="200" t="s">
        <v>58</v>
      </c>
      <c r="AL335" s="2"/>
    </row>
    <row r="336" spans="1:38" s="1" customFormat="1" ht="15" x14ac:dyDescent="0.25">
      <c r="A336" s="297"/>
      <c r="B336" s="230"/>
      <c r="C336" s="229"/>
      <c r="D336" s="458" t="s">
        <v>60</v>
      </c>
      <c r="E336" s="458"/>
      <c r="F336" s="458"/>
      <c r="G336" s="231" t="s">
        <v>59</v>
      </c>
      <c r="H336" s="236">
        <v>18.850000000000001</v>
      </c>
      <c r="I336" s="239">
        <v>1.4375</v>
      </c>
      <c r="J336" s="277">
        <v>1.1570366000000001</v>
      </c>
      <c r="K336" s="240"/>
      <c r="L336" s="232"/>
      <c r="M336" s="240"/>
      <c r="N336" s="232"/>
      <c r="O336" s="241"/>
      <c r="AE336" s="2"/>
      <c r="AF336" s="2"/>
      <c r="AG336" s="2"/>
      <c r="AJ336" s="200" t="s">
        <v>60</v>
      </c>
      <c r="AL336" s="2"/>
    </row>
    <row r="337" spans="1:38" s="1" customFormat="1" ht="15" x14ac:dyDescent="0.25">
      <c r="A337" s="242"/>
      <c r="B337" s="231"/>
      <c r="C337" s="229"/>
      <c r="D337" s="461" t="s">
        <v>61</v>
      </c>
      <c r="E337" s="461"/>
      <c r="F337" s="461"/>
      <c r="G337" s="243"/>
      <c r="H337" s="244"/>
      <c r="I337" s="244"/>
      <c r="J337" s="244"/>
      <c r="K337" s="246">
        <v>8536.1299999999992</v>
      </c>
      <c r="L337" s="244"/>
      <c r="M337" s="245">
        <v>506.72</v>
      </c>
      <c r="N337" s="244"/>
      <c r="O337" s="247">
        <v>7242.38</v>
      </c>
      <c r="AE337" s="2"/>
      <c r="AF337" s="2"/>
      <c r="AG337" s="2"/>
      <c r="AK337" s="200" t="s">
        <v>61</v>
      </c>
      <c r="AL337" s="2"/>
    </row>
    <row r="338" spans="1:38" s="1" customFormat="1" ht="15" x14ac:dyDescent="0.25">
      <c r="A338" s="297"/>
      <c r="B338" s="230"/>
      <c r="C338" s="229"/>
      <c r="D338" s="458" t="s">
        <v>62</v>
      </c>
      <c r="E338" s="458"/>
      <c r="F338" s="458"/>
      <c r="G338" s="231"/>
      <c r="H338" s="232"/>
      <c r="I338" s="232"/>
      <c r="J338" s="232"/>
      <c r="K338" s="240"/>
      <c r="L338" s="232"/>
      <c r="M338" s="233">
        <v>24.69</v>
      </c>
      <c r="N338" s="232"/>
      <c r="O338" s="237">
        <v>1160.19</v>
      </c>
      <c r="AE338" s="2"/>
      <c r="AF338" s="2"/>
      <c r="AG338" s="2"/>
      <c r="AJ338" s="200" t="s">
        <v>62</v>
      </c>
      <c r="AL338" s="2"/>
    </row>
    <row r="339" spans="1:38" s="1" customFormat="1" ht="33.75" x14ac:dyDescent="0.25">
      <c r="A339" s="297"/>
      <c r="B339" s="230"/>
      <c r="C339" s="229" t="s">
        <v>237</v>
      </c>
      <c r="D339" s="458" t="s">
        <v>238</v>
      </c>
      <c r="E339" s="458"/>
      <c r="F339" s="458"/>
      <c r="G339" s="231" t="s">
        <v>63</v>
      </c>
      <c r="H339" s="248">
        <v>147</v>
      </c>
      <c r="I339" s="232"/>
      <c r="J339" s="248">
        <v>147</v>
      </c>
      <c r="K339" s="240"/>
      <c r="L339" s="232"/>
      <c r="M339" s="233">
        <v>36.29</v>
      </c>
      <c r="N339" s="232"/>
      <c r="O339" s="237">
        <v>1705.48</v>
      </c>
      <c r="AE339" s="2"/>
      <c r="AF339" s="2"/>
      <c r="AG339" s="2"/>
      <c r="AJ339" s="200" t="s">
        <v>238</v>
      </c>
      <c r="AL339" s="2"/>
    </row>
    <row r="340" spans="1:38" s="1" customFormat="1" ht="56.25" x14ac:dyDescent="0.25">
      <c r="A340" s="297"/>
      <c r="B340" s="230"/>
      <c r="C340" s="229" t="s">
        <v>239</v>
      </c>
      <c r="D340" s="458" t="s">
        <v>240</v>
      </c>
      <c r="E340" s="458"/>
      <c r="F340" s="458"/>
      <c r="G340" s="231" t="s">
        <v>63</v>
      </c>
      <c r="H340" s="248">
        <v>134</v>
      </c>
      <c r="I340" s="236">
        <v>0.85</v>
      </c>
      <c r="J340" s="234">
        <v>113.9</v>
      </c>
      <c r="K340" s="240"/>
      <c r="L340" s="232"/>
      <c r="M340" s="233">
        <v>28.12</v>
      </c>
      <c r="N340" s="232"/>
      <c r="O340" s="237">
        <v>1321.46</v>
      </c>
      <c r="AE340" s="2"/>
      <c r="AF340" s="2"/>
      <c r="AG340" s="2"/>
      <c r="AJ340" s="200" t="s">
        <v>240</v>
      </c>
      <c r="AL340" s="2"/>
    </row>
    <row r="341" spans="1:38" s="1" customFormat="1" ht="15" x14ac:dyDescent="0.25">
      <c r="A341" s="227"/>
      <c r="B341" s="249"/>
      <c r="C341" s="292"/>
      <c r="D341" s="460" t="s">
        <v>64</v>
      </c>
      <c r="E341" s="460"/>
      <c r="F341" s="460"/>
      <c r="G341" s="224"/>
      <c r="H341" s="250"/>
      <c r="I341" s="250"/>
      <c r="J341" s="250"/>
      <c r="K341" s="251"/>
      <c r="L341" s="250"/>
      <c r="M341" s="256">
        <v>571.13</v>
      </c>
      <c r="N341" s="244"/>
      <c r="O341" s="253">
        <v>10269.32</v>
      </c>
      <c r="AE341" s="2"/>
      <c r="AF341" s="2"/>
      <c r="AG341" s="2"/>
      <c r="AL341" s="2" t="s">
        <v>64</v>
      </c>
    </row>
    <row r="342" spans="1:38" s="1" customFormat="1" ht="45.75" x14ac:dyDescent="0.25">
      <c r="A342" s="223" t="s">
        <v>277</v>
      </c>
      <c r="B342" s="224" t="s">
        <v>277</v>
      </c>
      <c r="C342" s="291" t="s">
        <v>529</v>
      </c>
      <c r="D342" s="462" t="s">
        <v>530</v>
      </c>
      <c r="E342" s="462"/>
      <c r="F342" s="462"/>
      <c r="G342" s="224" t="s">
        <v>262</v>
      </c>
      <c r="H342" s="224">
        <v>4.2700000000000002E-2</v>
      </c>
      <c r="I342" s="224" t="s">
        <v>46</v>
      </c>
      <c r="J342" s="224" t="s">
        <v>478</v>
      </c>
      <c r="K342" s="225"/>
      <c r="L342" s="224"/>
      <c r="M342" s="225"/>
      <c r="N342" s="224"/>
      <c r="O342" s="226"/>
      <c r="AE342" s="2"/>
      <c r="AF342" s="2"/>
      <c r="AG342" s="2" t="s">
        <v>530</v>
      </c>
      <c r="AL342" s="2"/>
    </row>
    <row r="343" spans="1:38" s="1" customFormat="1" ht="15" x14ac:dyDescent="0.25">
      <c r="A343" s="227"/>
      <c r="B343" s="228"/>
      <c r="C343" s="229"/>
      <c r="D343" s="463" t="s">
        <v>531</v>
      </c>
      <c r="E343" s="463"/>
      <c r="F343" s="463"/>
      <c r="G343" s="463"/>
      <c r="H343" s="463"/>
      <c r="I343" s="463"/>
      <c r="J343" s="463"/>
      <c r="K343" s="463"/>
      <c r="L343" s="463"/>
      <c r="M343" s="463"/>
      <c r="N343" s="463"/>
      <c r="O343" s="464"/>
      <c r="AE343" s="2"/>
      <c r="AF343" s="2"/>
      <c r="AG343" s="2"/>
      <c r="AH343" s="200" t="s">
        <v>531</v>
      </c>
      <c r="AL343" s="2"/>
    </row>
    <row r="344" spans="1:38" s="1" customFormat="1" ht="23.25" x14ac:dyDescent="0.25">
      <c r="A344" s="227"/>
      <c r="B344" s="228"/>
      <c r="C344" s="229" t="s">
        <v>48</v>
      </c>
      <c r="D344" s="463" t="s">
        <v>49</v>
      </c>
      <c r="E344" s="463"/>
      <c r="F344" s="463"/>
      <c r="G344" s="463"/>
      <c r="H344" s="463"/>
      <c r="I344" s="463"/>
      <c r="J344" s="463"/>
      <c r="K344" s="463"/>
      <c r="L344" s="463"/>
      <c r="M344" s="463"/>
      <c r="N344" s="463"/>
      <c r="O344" s="464"/>
      <c r="AE344" s="2"/>
      <c r="AF344" s="2"/>
      <c r="AG344" s="2"/>
      <c r="AH344" s="200" t="s">
        <v>49</v>
      </c>
      <c r="AL344" s="2"/>
    </row>
    <row r="345" spans="1:38" s="1" customFormat="1" ht="57" x14ac:dyDescent="0.25">
      <c r="A345" s="227"/>
      <c r="B345" s="228"/>
      <c r="C345" s="229" t="s">
        <v>50</v>
      </c>
      <c r="D345" s="463" t="s">
        <v>51</v>
      </c>
      <c r="E345" s="463"/>
      <c r="F345" s="463"/>
      <c r="G345" s="463"/>
      <c r="H345" s="463"/>
      <c r="I345" s="463"/>
      <c r="J345" s="463"/>
      <c r="K345" s="463"/>
      <c r="L345" s="463"/>
      <c r="M345" s="463"/>
      <c r="N345" s="463"/>
      <c r="O345" s="464"/>
      <c r="AE345" s="2"/>
      <c r="AF345" s="2"/>
      <c r="AG345" s="2"/>
      <c r="AH345" s="200" t="s">
        <v>51</v>
      </c>
      <c r="AL345" s="2"/>
    </row>
    <row r="346" spans="1:38" s="1" customFormat="1" ht="15" x14ac:dyDescent="0.25">
      <c r="A346" s="227"/>
      <c r="B346" s="230"/>
      <c r="C346" s="229" t="s">
        <v>46</v>
      </c>
      <c r="D346" s="458" t="s">
        <v>52</v>
      </c>
      <c r="E346" s="458"/>
      <c r="F346" s="458"/>
      <c r="G346" s="231"/>
      <c r="H346" s="232"/>
      <c r="I346" s="232"/>
      <c r="J346" s="232"/>
      <c r="K346" s="233">
        <v>3.29</v>
      </c>
      <c r="L346" s="236">
        <v>5.29</v>
      </c>
      <c r="M346" s="233">
        <v>0.74</v>
      </c>
      <c r="N346" s="236">
        <v>46.99</v>
      </c>
      <c r="O346" s="238">
        <v>34.770000000000003</v>
      </c>
      <c r="AE346" s="2"/>
      <c r="AF346" s="2"/>
      <c r="AG346" s="2"/>
      <c r="AI346" s="200" t="s">
        <v>52</v>
      </c>
      <c r="AL346" s="2"/>
    </row>
    <row r="347" spans="1:38" s="1" customFormat="1" ht="15" x14ac:dyDescent="0.25">
      <c r="A347" s="227"/>
      <c r="B347" s="230"/>
      <c r="C347" s="229" t="s">
        <v>25</v>
      </c>
      <c r="D347" s="458" t="s">
        <v>53</v>
      </c>
      <c r="E347" s="458"/>
      <c r="F347" s="458"/>
      <c r="G347" s="231"/>
      <c r="H347" s="232"/>
      <c r="I347" s="232"/>
      <c r="J347" s="232"/>
      <c r="K347" s="233">
        <v>254.89</v>
      </c>
      <c r="L347" s="236">
        <v>5.75</v>
      </c>
      <c r="M347" s="233">
        <v>62.58</v>
      </c>
      <c r="N347" s="236">
        <v>14.01</v>
      </c>
      <c r="O347" s="238">
        <v>876.75</v>
      </c>
      <c r="AE347" s="2"/>
      <c r="AF347" s="2"/>
      <c r="AG347" s="2"/>
      <c r="AI347" s="200" t="s">
        <v>53</v>
      </c>
      <c r="AL347" s="2"/>
    </row>
    <row r="348" spans="1:38" s="1" customFormat="1" ht="15" x14ac:dyDescent="0.25">
      <c r="A348" s="227"/>
      <c r="B348" s="230"/>
      <c r="C348" s="229" t="s">
        <v>54</v>
      </c>
      <c r="D348" s="458" t="s">
        <v>55</v>
      </c>
      <c r="E348" s="458"/>
      <c r="F348" s="458"/>
      <c r="G348" s="231"/>
      <c r="H348" s="232"/>
      <c r="I348" s="232"/>
      <c r="J348" s="232"/>
      <c r="K348" s="233">
        <v>5.95</v>
      </c>
      <c r="L348" s="236">
        <v>5.75</v>
      </c>
      <c r="M348" s="233">
        <v>1.46</v>
      </c>
      <c r="N348" s="236">
        <v>46.99</v>
      </c>
      <c r="O348" s="238">
        <v>68.61</v>
      </c>
      <c r="AE348" s="2"/>
      <c r="AF348" s="2"/>
      <c r="AG348" s="2"/>
      <c r="AI348" s="200" t="s">
        <v>55</v>
      </c>
      <c r="AL348" s="2"/>
    </row>
    <row r="349" spans="1:38" s="1" customFormat="1" ht="15" x14ac:dyDescent="0.25">
      <c r="A349" s="227"/>
      <c r="B349" s="230"/>
      <c r="C349" s="229" t="s">
        <v>56</v>
      </c>
      <c r="D349" s="458" t="s">
        <v>57</v>
      </c>
      <c r="E349" s="458"/>
      <c r="F349" s="458"/>
      <c r="G349" s="231"/>
      <c r="H349" s="232"/>
      <c r="I349" s="232"/>
      <c r="J349" s="232"/>
      <c r="K349" s="233">
        <v>2.94</v>
      </c>
      <c r="L349" s="248">
        <v>4</v>
      </c>
      <c r="M349" s="233">
        <v>0.5</v>
      </c>
      <c r="N349" s="236">
        <v>8.75</v>
      </c>
      <c r="O349" s="238">
        <v>4.38</v>
      </c>
      <c r="AE349" s="2"/>
      <c r="AF349" s="2"/>
      <c r="AG349" s="2"/>
      <c r="AI349" s="200" t="s">
        <v>57</v>
      </c>
      <c r="AL349" s="2"/>
    </row>
    <row r="350" spans="1:38" s="1" customFormat="1" ht="15" x14ac:dyDescent="0.25">
      <c r="A350" s="297"/>
      <c r="B350" s="230"/>
      <c r="C350" s="229"/>
      <c r="D350" s="458" t="s">
        <v>58</v>
      </c>
      <c r="E350" s="458"/>
      <c r="F350" s="458"/>
      <c r="G350" s="231" t="s">
        <v>59</v>
      </c>
      <c r="H350" s="236">
        <v>0.35</v>
      </c>
      <c r="I350" s="236">
        <v>5.29</v>
      </c>
      <c r="J350" s="277">
        <v>7.9059099999999993E-2</v>
      </c>
      <c r="K350" s="240"/>
      <c r="L350" s="232"/>
      <c r="M350" s="240"/>
      <c r="N350" s="232"/>
      <c r="O350" s="241"/>
      <c r="AE350" s="2"/>
      <c r="AF350" s="2"/>
      <c r="AG350" s="2"/>
      <c r="AJ350" s="200" t="s">
        <v>58</v>
      </c>
      <c r="AL350" s="2"/>
    </row>
    <row r="351" spans="1:38" s="1" customFormat="1" ht="15" x14ac:dyDescent="0.25">
      <c r="A351" s="297"/>
      <c r="B351" s="230"/>
      <c r="C351" s="229"/>
      <c r="D351" s="458" t="s">
        <v>60</v>
      </c>
      <c r="E351" s="458"/>
      <c r="F351" s="458"/>
      <c r="G351" s="231" t="s">
        <v>59</v>
      </c>
      <c r="H351" s="236">
        <v>0.47</v>
      </c>
      <c r="I351" s="236">
        <v>5.75</v>
      </c>
      <c r="J351" s="277">
        <v>0.11539679999999999</v>
      </c>
      <c r="K351" s="240"/>
      <c r="L351" s="232"/>
      <c r="M351" s="240"/>
      <c r="N351" s="232"/>
      <c r="O351" s="241"/>
      <c r="AE351" s="2"/>
      <c r="AF351" s="2"/>
      <c r="AG351" s="2"/>
      <c r="AJ351" s="200" t="s">
        <v>60</v>
      </c>
      <c r="AL351" s="2"/>
    </row>
    <row r="352" spans="1:38" s="1" customFormat="1" ht="15" x14ac:dyDescent="0.25">
      <c r="A352" s="242"/>
      <c r="B352" s="231"/>
      <c r="C352" s="229"/>
      <c r="D352" s="461" t="s">
        <v>61</v>
      </c>
      <c r="E352" s="461"/>
      <c r="F352" s="461"/>
      <c r="G352" s="243"/>
      <c r="H352" s="244"/>
      <c r="I352" s="244"/>
      <c r="J352" s="244"/>
      <c r="K352" s="245">
        <v>261.12</v>
      </c>
      <c r="L352" s="244"/>
      <c r="M352" s="245">
        <v>63.82</v>
      </c>
      <c r="N352" s="244"/>
      <c r="O352" s="258">
        <v>915.9</v>
      </c>
      <c r="AE352" s="2"/>
      <c r="AF352" s="2"/>
      <c r="AG352" s="2"/>
      <c r="AK352" s="200" t="s">
        <v>61</v>
      </c>
      <c r="AL352" s="2"/>
    </row>
    <row r="353" spans="1:38" s="1" customFormat="1" ht="15" x14ac:dyDescent="0.25">
      <c r="A353" s="297"/>
      <c r="B353" s="230"/>
      <c r="C353" s="229"/>
      <c r="D353" s="458" t="s">
        <v>62</v>
      </c>
      <c r="E353" s="458"/>
      <c r="F353" s="458"/>
      <c r="G353" s="231"/>
      <c r="H353" s="232"/>
      <c r="I353" s="232"/>
      <c r="J353" s="232"/>
      <c r="K353" s="240"/>
      <c r="L353" s="232"/>
      <c r="M353" s="233">
        <v>2.2000000000000002</v>
      </c>
      <c r="N353" s="232"/>
      <c r="O353" s="238">
        <v>103.38</v>
      </c>
      <c r="AE353" s="2"/>
      <c r="AF353" s="2"/>
      <c r="AG353" s="2"/>
      <c r="AJ353" s="200" t="s">
        <v>62</v>
      </c>
      <c r="AL353" s="2"/>
    </row>
    <row r="354" spans="1:38" s="1" customFormat="1" ht="33.75" x14ac:dyDescent="0.25">
      <c r="A354" s="297"/>
      <c r="B354" s="230"/>
      <c r="C354" s="229" t="s">
        <v>237</v>
      </c>
      <c r="D354" s="458" t="s">
        <v>238</v>
      </c>
      <c r="E354" s="458"/>
      <c r="F354" s="458"/>
      <c r="G354" s="231" t="s">
        <v>63</v>
      </c>
      <c r="H354" s="248">
        <v>147</v>
      </c>
      <c r="I354" s="232"/>
      <c r="J354" s="248">
        <v>147</v>
      </c>
      <c r="K354" s="240"/>
      <c r="L354" s="232"/>
      <c r="M354" s="233">
        <v>3.23</v>
      </c>
      <c r="N354" s="232"/>
      <c r="O354" s="238">
        <v>151.97</v>
      </c>
      <c r="AE354" s="2"/>
      <c r="AF354" s="2"/>
      <c r="AG354" s="2"/>
      <c r="AJ354" s="200" t="s">
        <v>238</v>
      </c>
      <c r="AL354" s="2"/>
    </row>
    <row r="355" spans="1:38" s="1" customFormat="1" ht="56.25" x14ac:dyDescent="0.25">
      <c r="A355" s="297"/>
      <c r="B355" s="230"/>
      <c r="C355" s="229" t="s">
        <v>239</v>
      </c>
      <c r="D355" s="458" t="s">
        <v>240</v>
      </c>
      <c r="E355" s="458"/>
      <c r="F355" s="458"/>
      <c r="G355" s="231" t="s">
        <v>63</v>
      </c>
      <c r="H355" s="248">
        <v>134</v>
      </c>
      <c r="I355" s="236">
        <v>0.85</v>
      </c>
      <c r="J355" s="234">
        <v>113.9</v>
      </c>
      <c r="K355" s="240"/>
      <c r="L355" s="232"/>
      <c r="M355" s="233">
        <v>2.5099999999999998</v>
      </c>
      <c r="N355" s="232"/>
      <c r="O355" s="238">
        <v>117.75</v>
      </c>
      <c r="AE355" s="2"/>
      <c r="AF355" s="2"/>
      <c r="AG355" s="2"/>
      <c r="AJ355" s="200" t="s">
        <v>240</v>
      </c>
      <c r="AL355" s="2"/>
    </row>
    <row r="356" spans="1:38" s="1" customFormat="1" ht="15" x14ac:dyDescent="0.25">
      <c r="A356" s="227"/>
      <c r="B356" s="249"/>
      <c r="C356" s="292"/>
      <c r="D356" s="460" t="s">
        <v>64</v>
      </c>
      <c r="E356" s="460"/>
      <c r="F356" s="460"/>
      <c r="G356" s="224"/>
      <c r="H356" s="250"/>
      <c r="I356" s="250"/>
      <c r="J356" s="250"/>
      <c r="K356" s="251"/>
      <c r="L356" s="250"/>
      <c r="M356" s="256">
        <v>69.56</v>
      </c>
      <c r="N356" s="244"/>
      <c r="O356" s="253">
        <v>1185.6199999999999</v>
      </c>
      <c r="AE356" s="2"/>
      <c r="AF356" s="2"/>
      <c r="AG356" s="2"/>
      <c r="AL356" s="2" t="s">
        <v>64</v>
      </c>
    </row>
    <row r="357" spans="1:38" s="1" customFormat="1" ht="23.25" x14ac:dyDescent="0.25">
      <c r="A357" s="223" t="s">
        <v>278</v>
      </c>
      <c r="B357" s="224" t="s">
        <v>278</v>
      </c>
      <c r="C357" s="291" t="s">
        <v>532</v>
      </c>
      <c r="D357" s="462" t="s">
        <v>533</v>
      </c>
      <c r="E357" s="462"/>
      <c r="F357" s="462"/>
      <c r="G357" s="224" t="s">
        <v>104</v>
      </c>
      <c r="H357" s="224">
        <v>6.0209999999999999</v>
      </c>
      <c r="I357" s="224" t="s">
        <v>46</v>
      </c>
      <c r="J357" s="224" t="s">
        <v>534</v>
      </c>
      <c r="K357" s="225" t="s">
        <v>535</v>
      </c>
      <c r="L357" s="224"/>
      <c r="M357" s="225" t="s">
        <v>536</v>
      </c>
      <c r="N357" s="224" t="s">
        <v>385</v>
      </c>
      <c r="O357" s="226" t="s">
        <v>537</v>
      </c>
      <c r="AE357" s="2"/>
      <c r="AF357" s="2"/>
      <c r="AG357" s="2" t="s">
        <v>533</v>
      </c>
      <c r="AL357" s="2"/>
    </row>
    <row r="358" spans="1:38" s="1" customFormat="1" ht="15" x14ac:dyDescent="0.25">
      <c r="A358" s="227"/>
      <c r="B358" s="249"/>
      <c r="C358" s="292"/>
      <c r="D358" s="460" t="s">
        <v>64</v>
      </c>
      <c r="E358" s="460"/>
      <c r="F358" s="460"/>
      <c r="G358" s="224"/>
      <c r="H358" s="250"/>
      <c r="I358" s="250"/>
      <c r="J358" s="250"/>
      <c r="K358" s="251"/>
      <c r="L358" s="250"/>
      <c r="M358" s="252">
        <v>2956.37</v>
      </c>
      <c r="N358" s="244"/>
      <c r="O358" s="253">
        <v>25868.240000000002</v>
      </c>
      <c r="AE358" s="2"/>
      <c r="AF358" s="2"/>
      <c r="AG358" s="2"/>
      <c r="AL358" s="2" t="s">
        <v>64</v>
      </c>
    </row>
    <row r="359" spans="1:38" s="1" customFormat="1" ht="15" x14ac:dyDescent="0.25">
      <c r="A359" s="223" t="s">
        <v>279</v>
      </c>
      <c r="B359" s="224" t="s">
        <v>279</v>
      </c>
      <c r="C359" s="291" t="s">
        <v>518</v>
      </c>
      <c r="D359" s="462" t="s">
        <v>519</v>
      </c>
      <c r="E359" s="462"/>
      <c r="F359" s="462"/>
      <c r="G359" s="224" t="s">
        <v>104</v>
      </c>
      <c r="H359" s="224">
        <v>1.7999999999999999E-2</v>
      </c>
      <c r="I359" s="224" t="s">
        <v>46</v>
      </c>
      <c r="J359" s="224" t="s">
        <v>538</v>
      </c>
      <c r="K359" s="225"/>
      <c r="L359" s="224"/>
      <c r="M359" s="225"/>
      <c r="N359" s="224"/>
      <c r="O359" s="226"/>
      <c r="AE359" s="2"/>
      <c r="AF359" s="2"/>
      <c r="AG359" s="2" t="s">
        <v>519</v>
      </c>
      <c r="AL359" s="2"/>
    </row>
    <row r="360" spans="1:38" s="1" customFormat="1" ht="23.25" x14ac:dyDescent="0.25">
      <c r="A360" s="227"/>
      <c r="B360" s="228"/>
      <c r="C360" s="229" t="s">
        <v>48</v>
      </c>
      <c r="D360" s="463" t="s">
        <v>49</v>
      </c>
      <c r="E360" s="463"/>
      <c r="F360" s="463"/>
      <c r="G360" s="463"/>
      <c r="H360" s="463"/>
      <c r="I360" s="463"/>
      <c r="J360" s="463"/>
      <c r="K360" s="463"/>
      <c r="L360" s="463"/>
      <c r="M360" s="463"/>
      <c r="N360" s="463"/>
      <c r="O360" s="464"/>
      <c r="AE360" s="2"/>
      <c r="AF360" s="2"/>
      <c r="AG360" s="2"/>
      <c r="AH360" s="200" t="s">
        <v>49</v>
      </c>
      <c r="AL360" s="2"/>
    </row>
    <row r="361" spans="1:38" s="1" customFormat="1" ht="57" x14ac:dyDescent="0.25">
      <c r="A361" s="227"/>
      <c r="B361" s="228"/>
      <c r="C361" s="229" t="s">
        <v>50</v>
      </c>
      <c r="D361" s="463" t="s">
        <v>51</v>
      </c>
      <c r="E361" s="463"/>
      <c r="F361" s="463"/>
      <c r="G361" s="463"/>
      <c r="H361" s="463"/>
      <c r="I361" s="463"/>
      <c r="J361" s="463"/>
      <c r="K361" s="463"/>
      <c r="L361" s="463"/>
      <c r="M361" s="463"/>
      <c r="N361" s="463"/>
      <c r="O361" s="464"/>
      <c r="AE361" s="2"/>
      <c r="AF361" s="2"/>
      <c r="AG361" s="2"/>
      <c r="AH361" s="200" t="s">
        <v>51</v>
      </c>
      <c r="AL361" s="2"/>
    </row>
    <row r="362" spans="1:38" s="1" customFormat="1" ht="15" x14ac:dyDescent="0.25">
      <c r="A362" s="227"/>
      <c r="B362" s="230"/>
      <c r="C362" s="229" t="s">
        <v>25</v>
      </c>
      <c r="D362" s="458" t="s">
        <v>53</v>
      </c>
      <c r="E362" s="458"/>
      <c r="F362" s="458"/>
      <c r="G362" s="231"/>
      <c r="H362" s="232"/>
      <c r="I362" s="232"/>
      <c r="J362" s="232"/>
      <c r="K362" s="233">
        <v>39.1</v>
      </c>
      <c r="L362" s="239">
        <v>1.4375</v>
      </c>
      <c r="M362" s="233">
        <v>1.01</v>
      </c>
      <c r="N362" s="236">
        <v>14.01</v>
      </c>
      <c r="O362" s="238">
        <v>14.15</v>
      </c>
      <c r="AE362" s="2"/>
      <c r="AF362" s="2"/>
      <c r="AG362" s="2"/>
      <c r="AI362" s="200" t="s">
        <v>53</v>
      </c>
      <c r="AL362" s="2"/>
    </row>
    <row r="363" spans="1:38" s="1" customFormat="1" ht="15" x14ac:dyDescent="0.25">
      <c r="A363" s="227"/>
      <c r="B363" s="230"/>
      <c r="C363" s="229" t="s">
        <v>54</v>
      </c>
      <c r="D363" s="458" t="s">
        <v>55</v>
      </c>
      <c r="E363" s="458"/>
      <c r="F363" s="458"/>
      <c r="G363" s="231"/>
      <c r="H363" s="232"/>
      <c r="I363" s="232"/>
      <c r="J363" s="232"/>
      <c r="K363" s="233">
        <v>7.15</v>
      </c>
      <c r="L363" s="239">
        <v>1.4375</v>
      </c>
      <c r="M363" s="233">
        <v>0.19</v>
      </c>
      <c r="N363" s="236">
        <v>46.99</v>
      </c>
      <c r="O363" s="238">
        <v>8.93</v>
      </c>
      <c r="AE363" s="2"/>
      <c r="AF363" s="2"/>
      <c r="AG363" s="2"/>
      <c r="AI363" s="200" t="s">
        <v>55</v>
      </c>
      <c r="AL363" s="2"/>
    </row>
    <row r="364" spans="1:38" s="1" customFormat="1" ht="15" x14ac:dyDescent="0.25">
      <c r="A364" s="297"/>
      <c r="B364" s="230"/>
      <c r="C364" s="229"/>
      <c r="D364" s="458" t="s">
        <v>60</v>
      </c>
      <c r="E364" s="458"/>
      <c r="F364" s="458"/>
      <c r="G364" s="231" t="s">
        <v>59</v>
      </c>
      <c r="H364" s="236">
        <v>0.66</v>
      </c>
      <c r="I364" s="239">
        <v>1.4375</v>
      </c>
      <c r="J364" s="277">
        <v>1.7077499999999999E-2</v>
      </c>
      <c r="K364" s="240"/>
      <c r="L364" s="232"/>
      <c r="M364" s="240"/>
      <c r="N364" s="232"/>
      <c r="O364" s="241"/>
      <c r="AE364" s="2"/>
      <c r="AF364" s="2"/>
      <c r="AG364" s="2"/>
      <c r="AJ364" s="200" t="s">
        <v>60</v>
      </c>
      <c r="AL364" s="2"/>
    </row>
    <row r="365" spans="1:38" s="1" customFormat="1" ht="15" x14ac:dyDescent="0.25">
      <c r="A365" s="242"/>
      <c r="B365" s="231"/>
      <c r="C365" s="229"/>
      <c r="D365" s="461" t="s">
        <v>61</v>
      </c>
      <c r="E365" s="461"/>
      <c r="F365" s="461"/>
      <c r="G365" s="243"/>
      <c r="H365" s="244"/>
      <c r="I365" s="244"/>
      <c r="J365" s="244"/>
      <c r="K365" s="245">
        <v>39.1</v>
      </c>
      <c r="L365" s="244"/>
      <c r="M365" s="245">
        <v>1.01</v>
      </c>
      <c r="N365" s="244"/>
      <c r="O365" s="258">
        <v>14.15</v>
      </c>
      <c r="AE365" s="2"/>
      <c r="AF365" s="2"/>
      <c r="AG365" s="2"/>
      <c r="AK365" s="200" t="s">
        <v>61</v>
      </c>
      <c r="AL365" s="2"/>
    </row>
    <row r="366" spans="1:38" s="1" customFormat="1" ht="15" x14ac:dyDescent="0.25">
      <c r="A366" s="297"/>
      <c r="B366" s="230"/>
      <c r="C366" s="229"/>
      <c r="D366" s="458" t="s">
        <v>62</v>
      </c>
      <c r="E366" s="458"/>
      <c r="F366" s="458"/>
      <c r="G366" s="231"/>
      <c r="H366" s="232"/>
      <c r="I366" s="232"/>
      <c r="J366" s="232"/>
      <c r="K366" s="240"/>
      <c r="L366" s="232"/>
      <c r="M366" s="233">
        <v>0.19</v>
      </c>
      <c r="N366" s="232"/>
      <c r="O366" s="238">
        <v>8.93</v>
      </c>
      <c r="AE366" s="2"/>
      <c r="AF366" s="2"/>
      <c r="AG366" s="2"/>
      <c r="AJ366" s="200" t="s">
        <v>62</v>
      </c>
      <c r="AL366" s="2"/>
    </row>
    <row r="367" spans="1:38" s="1" customFormat="1" ht="33.75" x14ac:dyDescent="0.25">
      <c r="A367" s="297"/>
      <c r="B367" s="230"/>
      <c r="C367" s="229" t="s">
        <v>237</v>
      </c>
      <c r="D367" s="458" t="s">
        <v>238</v>
      </c>
      <c r="E367" s="458"/>
      <c r="F367" s="458"/>
      <c r="G367" s="231" t="s">
        <v>63</v>
      </c>
      <c r="H367" s="248">
        <v>147</v>
      </c>
      <c r="I367" s="232"/>
      <c r="J367" s="248">
        <v>147</v>
      </c>
      <c r="K367" s="240"/>
      <c r="L367" s="232"/>
      <c r="M367" s="233">
        <v>0.28000000000000003</v>
      </c>
      <c r="N367" s="232"/>
      <c r="O367" s="238">
        <v>13.13</v>
      </c>
      <c r="AE367" s="2"/>
      <c r="AF367" s="2"/>
      <c r="AG367" s="2"/>
      <c r="AJ367" s="200" t="s">
        <v>238</v>
      </c>
      <c r="AL367" s="2"/>
    </row>
    <row r="368" spans="1:38" s="1" customFormat="1" ht="56.25" x14ac:dyDescent="0.25">
      <c r="A368" s="297"/>
      <c r="B368" s="230"/>
      <c r="C368" s="229" t="s">
        <v>239</v>
      </c>
      <c r="D368" s="458" t="s">
        <v>240</v>
      </c>
      <c r="E368" s="458"/>
      <c r="F368" s="458"/>
      <c r="G368" s="231" t="s">
        <v>63</v>
      </c>
      <c r="H368" s="248">
        <v>134</v>
      </c>
      <c r="I368" s="236">
        <v>0.85</v>
      </c>
      <c r="J368" s="234">
        <v>113.9</v>
      </c>
      <c r="K368" s="240"/>
      <c r="L368" s="232"/>
      <c r="M368" s="233">
        <v>0.22</v>
      </c>
      <c r="N368" s="232"/>
      <c r="O368" s="238">
        <v>10.17</v>
      </c>
      <c r="AE368" s="2"/>
      <c r="AF368" s="2"/>
      <c r="AG368" s="2"/>
      <c r="AJ368" s="200" t="s">
        <v>240</v>
      </c>
      <c r="AL368" s="2"/>
    </row>
    <row r="369" spans="1:38" s="1" customFormat="1" ht="15" x14ac:dyDescent="0.25">
      <c r="A369" s="227"/>
      <c r="B369" s="249"/>
      <c r="C369" s="292"/>
      <c r="D369" s="460" t="s">
        <v>64</v>
      </c>
      <c r="E369" s="460"/>
      <c r="F369" s="460"/>
      <c r="G369" s="224"/>
      <c r="H369" s="250"/>
      <c r="I369" s="250"/>
      <c r="J369" s="250"/>
      <c r="K369" s="251"/>
      <c r="L369" s="250"/>
      <c r="M369" s="256">
        <v>1.51</v>
      </c>
      <c r="N369" s="244"/>
      <c r="O369" s="259">
        <v>37.450000000000003</v>
      </c>
      <c r="AE369" s="2"/>
      <c r="AF369" s="2"/>
      <c r="AG369" s="2"/>
      <c r="AL369" s="2" t="s">
        <v>64</v>
      </c>
    </row>
    <row r="370" spans="1:38" s="1" customFormat="1" ht="23.25" x14ac:dyDescent="0.25">
      <c r="A370" s="223" t="s">
        <v>283</v>
      </c>
      <c r="B370" s="224" t="s">
        <v>283</v>
      </c>
      <c r="C370" s="291" t="s">
        <v>521</v>
      </c>
      <c r="D370" s="462" t="s">
        <v>522</v>
      </c>
      <c r="E370" s="462"/>
      <c r="F370" s="462"/>
      <c r="G370" s="224" t="s">
        <v>104</v>
      </c>
      <c r="H370" s="224">
        <v>1.9E-2</v>
      </c>
      <c r="I370" s="224" t="s">
        <v>46</v>
      </c>
      <c r="J370" s="224" t="s">
        <v>539</v>
      </c>
      <c r="K370" s="225" t="s">
        <v>524</v>
      </c>
      <c r="L370" s="224"/>
      <c r="M370" s="225" t="s">
        <v>540</v>
      </c>
      <c r="N370" s="224" t="s">
        <v>385</v>
      </c>
      <c r="O370" s="226" t="s">
        <v>541</v>
      </c>
      <c r="AE370" s="2"/>
      <c r="AF370" s="2"/>
      <c r="AG370" s="2" t="s">
        <v>522</v>
      </c>
      <c r="AL370" s="2"/>
    </row>
    <row r="371" spans="1:38" s="1" customFormat="1" ht="15" x14ac:dyDescent="0.25">
      <c r="A371" s="227"/>
      <c r="B371" s="249"/>
      <c r="C371" s="292"/>
      <c r="D371" s="460" t="s">
        <v>64</v>
      </c>
      <c r="E371" s="460"/>
      <c r="F371" s="460"/>
      <c r="G371" s="224"/>
      <c r="H371" s="250"/>
      <c r="I371" s="250"/>
      <c r="J371" s="250"/>
      <c r="K371" s="251"/>
      <c r="L371" s="250"/>
      <c r="M371" s="256">
        <v>32.11</v>
      </c>
      <c r="N371" s="244"/>
      <c r="O371" s="259">
        <v>280.95999999999998</v>
      </c>
      <c r="AE371" s="2"/>
      <c r="AF371" s="2"/>
      <c r="AG371" s="2"/>
      <c r="AL371" s="2" t="s">
        <v>64</v>
      </c>
    </row>
    <row r="372" spans="1:38" s="1" customFormat="1" ht="45.75" x14ac:dyDescent="0.25">
      <c r="A372" s="223" t="s">
        <v>284</v>
      </c>
      <c r="B372" s="224" t="s">
        <v>284</v>
      </c>
      <c r="C372" s="291" t="s">
        <v>527</v>
      </c>
      <c r="D372" s="462" t="s">
        <v>528</v>
      </c>
      <c r="E372" s="462"/>
      <c r="F372" s="462"/>
      <c r="G372" s="224" t="s">
        <v>262</v>
      </c>
      <c r="H372" s="224">
        <v>4.2700000000000002E-2</v>
      </c>
      <c r="I372" s="224" t="s">
        <v>46</v>
      </c>
      <c r="J372" s="224" t="s">
        <v>478</v>
      </c>
      <c r="K372" s="225"/>
      <c r="L372" s="224"/>
      <c r="M372" s="225"/>
      <c r="N372" s="224"/>
      <c r="O372" s="226"/>
      <c r="AE372" s="2"/>
      <c r="AF372" s="2"/>
      <c r="AG372" s="2" t="s">
        <v>528</v>
      </c>
      <c r="AL372" s="2"/>
    </row>
    <row r="373" spans="1:38" s="1" customFormat="1" ht="23.25" x14ac:dyDescent="0.25">
      <c r="A373" s="227"/>
      <c r="B373" s="228"/>
      <c r="C373" s="229" t="s">
        <v>48</v>
      </c>
      <c r="D373" s="463" t="s">
        <v>49</v>
      </c>
      <c r="E373" s="463"/>
      <c r="F373" s="463"/>
      <c r="G373" s="463"/>
      <c r="H373" s="463"/>
      <c r="I373" s="463"/>
      <c r="J373" s="463"/>
      <c r="K373" s="463"/>
      <c r="L373" s="463"/>
      <c r="M373" s="463"/>
      <c r="N373" s="463"/>
      <c r="O373" s="464"/>
      <c r="AE373" s="2"/>
      <c r="AF373" s="2"/>
      <c r="AG373" s="2"/>
      <c r="AH373" s="200" t="s">
        <v>49</v>
      </c>
      <c r="AL373" s="2"/>
    </row>
    <row r="374" spans="1:38" s="1" customFormat="1" ht="57" x14ac:dyDescent="0.25">
      <c r="A374" s="227"/>
      <c r="B374" s="228"/>
      <c r="C374" s="229" t="s">
        <v>50</v>
      </c>
      <c r="D374" s="463" t="s">
        <v>51</v>
      </c>
      <c r="E374" s="463"/>
      <c r="F374" s="463"/>
      <c r="G374" s="463"/>
      <c r="H374" s="463"/>
      <c r="I374" s="463"/>
      <c r="J374" s="463"/>
      <c r="K374" s="463"/>
      <c r="L374" s="463"/>
      <c r="M374" s="463"/>
      <c r="N374" s="463"/>
      <c r="O374" s="464"/>
      <c r="AE374" s="2"/>
      <c r="AF374" s="2"/>
      <c r="AG374" s="2"/>
      <c r="AH374" s="200" t="s">
        <v>51</v>
      </c>
      <c r="AL374" s="2"/>
    </row>
    <row r="375" spans="1:38" s="1" customFormat="1" ht="15" x14ac:dyDescent="0.25">
      <c r="A375" s="227"/>
      <c r="B375" s="230"/>
      <c r="C375" s="229" t="s">
        <v>46</v>
      </c>
      <c r="D375" s="458" t="s">
        <v>52</v>
      </c>
      <c r="E375" s="458"/>
      <c r="F375" s="458"/>
      <c r="G375" s="231"/>
      <c r="H375" s="232"/>
      <c r="I375" s="232"/>
      <c r="J375" s="232"/>
      <c r="K375" s="233">
        <v>182.32</v>
      </c>
      <c r="L375" s="239">
        <v>1.3225</v>
      </c>
      <c r="M375" s="233">
        <v>10.3</v>
      </c>
      <c r="N375" s="236">
        <v>46.99</v>
      </c>
      <c r="O375" s="238">
        <v>484</v>
      </c>
      <c r="AE375" s="2"/>
      <c r="AF375" s="2"/>
      <c r="AG375" s="2"/>
      <c r="AI375" s="200" t="s">
        <v>52</v>
      </c>
      <c r="AL375" s="2"/>
    </row>
    <row r="376" spans="1:38" s="1" customFormat="1" ht="15" x14ac:dyDescent="0.25">
      <c r="A376" s="227"/>
      <c r="B376" s="230"/>
      <c r="C376" s="229" t="s">
        <v>25</v>
      </c>
      <c r="D376" s="458" t="s">
        <v>53</v>
      </c>
      <c r="E376" s="458"/>
      <c r="F376" s="458"/>
      <c r="G376" s="231"/>
      <c r="H376" s="232"/>
      <c r="I376" s="232"/>
      <c r="J376" s="232"/>
      <c r="K376" s="235">
        <v>7479.03</v>
      </c>
      <c r="L376" s="239">
        <v>1.4375</v>
      </c>
      <c r="M376" s="233">
        <v>459.07</v>
      </c>
      <c r="N376" s="236">
        <v>14.01</v>
      </c>
      <c r="O376" s="237">
        <v>6431.57</v>
      </c>
      <c r="AE376" s="2"/>
      <c r="AF376" s="2"/>
      <c r="AG376" s="2"/>
      <c r="AI376" s="200" t="s">
        <v>53</v>
      </c>
      <c r="AL376" s="2"/>
    </row>
    <row r="377" spans="1:38" s="1" customFormat="1" ht="15" x14ac:dyDescent="0.25">
      <c r="A377" s="227"/>
      <c r="B377" s="230"/>
      <c r="C377" s="229" t="s">
        <v>54</v>
      </c>
      <c r="D377" s="458" t="s">
        <v>55</v>
      </c>
      <c r="E377" s="458"/>
      <c r="F377" s="458"/>
      <c r="G377" s="231"/>
      <c r="H377" s="232"/>
      <c r="I377" s="232"/>
      <c r="J377" s="232"/>
      <c r="K377" s="233">
        <v>234.46</v>
      </c>
      <c r="L377" s="239">
        <v>1.4375</v>
      </c>
      <c r="M377" s="233">
        <v>14.39</v>
      </c>
      <c r="N377" s="236">
        <v>46.99</v>
      </c>
      <c r="O377" s="238">
        <v>676.19</v>
      </c>
      <c r="AE377" s="2"/>
      <c r="AF377" s="2"/>
      <c r="AG377" s="2"/>
      <c r="AI377" s="200" t="s">
        <v>55</v>
      </c>
      <c r="AL377" s="2"/>
    </row>
    <row r="378" spans="1:38" s="1" customFormat="1" ht="15" x14ac:dyDescent="0.25">
      <c r="A378" s="227"/>
      <c r="B378" s="230"/>
      <c r="C378" s="229" t="s">
        <v>56</v>
      </c>
      <c r="D378" s="458" t="s">
        <v>57</v>
      </c>
      <c r="E378" s="458"/>
      <c r="F378" s="458"/>
      <c r="G378" s="231"/>
      <c r="H378" s="232"/>
      <c r="I378" s="232"/>
      <c r="J378" s="232"/>
      <c r="K378" s="233">
        <v>874.78</v>
      </c>
      <c r="L378" s="232"/>
      <c r="M378" s="233">
        <v>37.35</v>
      </c>
      <c r="N378" s="236">
        <v>8.75</v>
      </c>
      <c r="O378" s="238">
        <v>326.81</v>
      </c>
      <c r="AE378" s="2"/>
      <c r="AF378" s="2"/>
      <c r="AG378" s="2"/>
      <c r="AI378" s="200" t="s">
        <v>57</v>
      </c>
      <c r="AL378" s="2"/>
    </row>
    <row r="379" spans="1:38" s="1" customFormat="1" ht="15" x14ac:dyDescent="0.25">
      <c r="A379" s="297"/>
      <c r="B379" s="230"/>
      <c r="C379" s="229"/>
      <c r="D379" s="458" t="s">
        <v>58</v>
      </c>
      <c r="E379" s="458"/>
      <c r="F379" s="458"/>
      <c r="G379" s="231" t="s">
        <v>59</v>
      </c>
      <c r="H379" s="236">
        <v>20.86</v>
      </c>
      <c r="I379" s="239">
        <v>1.3225</v>
      </c>
      <c r="J379" s="277">
        <v>1.1779797999999999</v>
      </c>
      <c r="K379" s="240"/>
      <c r="L379" s="232"/>
      <c r="M379" s="240"/>
      <c r="N379" s="232"/>
      <c r="O379" s="241"/>
      <c r="AE379" s="2"/>
      <c r="AF379" s="2"/>
      <c r="AG379" s="2"/>
      <c r="AJ379" s="200" t="s">
        <v>58</v>
      </c>
      <c r="AL379" s="2"/>
    </row>
    <row r="380" spans="1:38" s="1" customFormat="1" ht="15" x14ac:dyDescent="0.25">
      <c r="A380" s="297"/>
      <c r="B380" s="230"/>
      <c r="C380" s="229"/>
      <c r="D380" s="458" t="s">
        <v>60</v>
      </c>
      <c r="E380" s="458"/>
      <c r="F380" s="458"/>
      <c r="G380" s="231" t="s">
        <v>59</v>
      </c>
      <c r="H380" s="236">
        <v>18.850000000000001</v>
      </c>
      <c r="I380" s="239">
        <v>1.4375</v>
      </c>
      <c r="J380" s="277">
        <v>1.1570366000000001</v>
      </c>
      <c r="K380" s="240"/>
      <c r="L380" s="232"/>
      <c r="M380" s="240"/>
      <c r="N380" s="232"/>
      <c r="O380" s="241"/>
      <c r="AE380" s="2"/>
      <c r="AF380" s="2"/>
      <c r="AG380" s="2"/>
      <c r="AJ380" s="200" t="s">
        <v>60</v>
      </c>
      <c r="AL380" s="2"/>
    </row>
    <row r="381" spans="1:38" s="1" customFormat="1" ht="15" x14ac:dyDescent="0.25">
      <c r="A381" s="242"/>
      <c r="B381" s="231"/>
      <c r="C381" s="229"/>
      <c r="D381" s="461" t="s">
        <v>61</v>
      </c>
      <c r="E381" s="461"/>
      <c r="F381" s="461"/>
      <c r="G381" s="243"/>
      <c r="H381" s="244"/>
      <c r="I381" s="244"/>
      <c r="J381" s="244"/>
      <c r="K381" s="246">
        <v>8536.1299999999992</v>
      </c>
      <c r="L381" s="244"/>
      <c r="M381" s="245">
        <v>506.72</v>
      </c>
      <c r="N381" s="244"/>
      <c r="O381" s="247">
        <v>7242.38</v>
      </c>
      <c r="AE381" s="2"/>
      <c r="AF381" s="2"/>
      <c r="AG381" s="2"/>
      <c r="AK381" s="200" t="s">
        <v>61</v>
      </c>
      <c r="AL381" s="2"/>
    </row>
    <row r="382" spans="1:38" s="1" customFormat="1" ht="15" x14ac:dyDescent="0.25">
      <c r="A382" s="297"/>
      <c r="B382" s="230"/>
      <c r="C382" s="229"/>
      <c r="D382" s="458" t="s">
        <v>62</v>
      </c>
      <c r="E382" s="458"/>
      <c r="F382" s="458"/>
      <c r="G382" s="231"/>
      <c r="H382" s="232"/>
      <c r="I382" s="232"/>
      <c r="J382" s="232"/>
      <c r="K382" s="240"/>
      <c r="L382" s="232"/>
      <c r="M382" s="233">
        <v>24.69</v>
      </c>
      <c r="N382" s="232"/>
      <c r="O382" s="237">
        <v>1160.19</v>
      </c>
      <c r="AE382" s="2"/>
      <c r="AF382" s="2"/>
      <c r="AG382" s="2"/>
      <c r="AJ382" s="200" t="s">
        <v>62</v>
      </c>
      <c r="AL382" s="2"/>
    </row>
    <row r="383" spans="1:38" s="1" customFormat="1" ht="33.75" x14ac:dyDescent="0.25">
      <c r="A383" s="297"/>
      <c r="B383" s="230"/>
      <c r="C383" s="229" t="s">
        <v>237</v>
      </c>
      <c r="D383" s="458" t="s">
        <v>238</v>
      </c>
      <c r="E383" s="458"/>
      <c r="F383" s="458"/>
      <c r="G383" s="231" t="s">
        <v>63</v>
      </c>
      <c r="H383" s="248">
        <v>147</v>
      </c>
      <c r="I383" s="232"/>
      <c r="J383" s="248">
        <v>147</v>
      </c>
      <c r="K383" s="240"/>
      <c r="L383" s="232"/>
      <c r="M383" s="233">
        <v>36.29</v>
      </c>
      <c r="N383" s="232"/>
      <c r="O383" s="237">
        <v>1705.48</v>
      </c>
      <c r="AE383" s="2"/>
      <c r="AF383" s="2"/>
      <c r="AG383" s="2"/>
      <c r="AJ383" s="200" t="s">
        <v>238</v>
      </c>
      <c r="AL383" s="2"/>
    </row>
    <row r="384" spans="1:38" s="1" customFormat="1" ht="56.25" x14ac:dyDescent="0.25">
      <c r="A384" s="297"/>
      <c r="B384" s="230"/>
      <c r="C384" s="229" t="s">
        <v>239</v>
      </c>
      <c r="D384" s="458" t="s">
        <v>240</v>
      </c>
      <c r="E384" s="458"/>
      <c r="F384" s="458"/>
      <c r="G384" s="231" t="s">
        <v>63</v>
      </c>
      <c r="H384" s="248">
        <v>134</v>
      </c>
      <c r="I384" s="236">
        <v>0.85</v>
      </c>
      <c r="J384" s="234">
        <v>113.9</v>
      </c>
      <c r="K384" s="240"/>
      <c r="L384" s="232"/>
      <c r="M384" s="233">
        <v>28.12</v>
      </c>
      <c r="N384" s="232"/>
      <c r="O384" s="237">
        <v>1321.46</v>
      </c>
      <c r="AE384" s="2"/>
      <c r="AF384" s="2"/>
      <c r="AG384" s="2"/>
      <c r="AJ384" s="200" t="s">
        <v>240</v>
      </c>
      <c r="AL384" s="2"/>
    </row>
    <row r="385" spans="1:40" s="1" customFormat="1" ht="15" x14ac:dyDescent="0.25">
      <c r="A385" s="227"/>
      <c r="B385" s="249"/>
      <c r="C385" s="292"/>
      <c r="D385" s="460" t="s">
        <v>64</v>
      </c>
      <c r="E385" s="460"/>
      <c r="F385" s="460"/>
      <c r="G385" s="224"/>
      <c r="H385" s="250"/>
      <c r="I385" s="250"/>
      <c r="J385" s="250"/>
      <c r="K385" s="251"/>
      <c r="L385" s="250"/>
      <c r="M385" s="256">
        <v>571.13</v>
      </c>
      <c r="N385" s="244"/>
      <c r="O385" s="253">
        <v>10269.32</v>
      </c>
      <c r="AE385" s="2"/>
      <c r="AF385" s="2"/>
      <c r="AG385" s="2"/>
      <c r="AL385" s="2" t="s">
        <v>64</v>
      </c>
    </row>
    <row r="386" spans="1:40" s="1" customFormat="1" ht="23.25" x14ac:dyDescent="0.25">
      <c r="A386" s="223" t="s">
        <v>253</v>
      </c>
      <c r="B386" s="224" t="s">
        <v>253</v>
      </c>
      <c r="C386" s="291" t="s">
        <v>542</v>
      </c>
      <c r="D386" s="462" t="s">
        <v>543</v>
      </c>
      <c r="E386" s="462"/>
      <c r="F386" s="462"/>
      <c r="G386" s="224" t="s">
        <v>104</v>
      </c>
      <c r="H386" s="224">
        <v>4.0140000000000002</v>
      </c>
      <c r="I386" s="224" t="s">
        <v>46</v>
      </c>
      <c r="J386" s="224" t="s">
        <v>544</v>
      </c>
      <c r="K386" s="225" t="s">
        <v>545</v>
      </c>
      <c r="L386" s="224"/>
      <c r="M386" s="225" t="s">
        <v>546</v>
      </c>
      <c r="N386" s="224" t="s">
        <v>385</v>
      </c>
      <c r="O386" s="226" t="s">
        <v>547</v>
      </c>
      <c r="AE386" s="2"/>
      <c r="AF386" s="2"/>
      <c r="AG386" s="2" t="s">
        <v>543</v>
      </c>
      <c r="AL386" s="2"/>
    </row>
    <row r="387" spans="1:40" s="1" customFormat="1" ht="15" x14ac:dyDescent="0.25">
      <c r="A387" s="227"/>
      <c r="B387" s="249"/>
      <c r="C387" s="292"/>
      <c r="D387" s="460" t="s">
        <v>64</v>
      </c>
      <c r="E387" s="460"/>
      <c r="F387" s="460"/>
      <c r="G387" s="224"/>
      <c r="H387" s="250"/>
      <c r="I387" s="250"/>
      <c r="J387" s="250"/>
      <c r="K387" s="251"/>
      <c r="L387" s="250"/>
      <c r="M387" s="252">
        <v>2021.37</v>
      </c>
      <c r="N387" s="244"/>
      <c r="O387" s="253">
        <v>17686.990000000002</v>
      </c>
      <c r="AE387" s="2"/>
      <c r="AF387" s="2"/>
      <c r="AG387" s="2"/>
      <c r="AL387" s="2" t="s">
        <v>64</v>
      </c>
    </row>
    <row r="388" spans="1:40" s="1" customFormat="1" ht="15" x14ac:dyDescent="0.25">
      <c r="A388" s="260"/>
      <c r="B388" s="201"/>
      <c r="C388" s="225"/>
      <c r="D388" s="460" t="s">
        <v>548</v>
      </c>
      <c r="E388" s="460"/>
      <c r="F388" s="460"/>
      <c r="G388" s="460"/>
      <c r="H388" s="460"/>
      <c r="I388" s="460"/>
      <c r="J388" s="460"/>
      <c r="K388" s="460"/>
      <c r="L388" s="460"/>
      <c r="M388" s="298">
        <v>363210.07</v>
      </c>
      <c r="N388" s="262"/>
      <c r="O388" s="263"/>
      <c r="AE388" s="2"/>
      <c r="AF388" s="2"/>
      <c r="AG388" s="2"/>
      <c r="AL388" s="2"/>
      <c r="AN388" s="2" t="s">
        <v>548</v>
      </c>
    </row>
    <row r="389" spans="1:40" s="1" customFormat="1" ht="15" x14ac:dyDescent="0.25">
      <c r="A389" s="466" t="s">
        <v>549</v>
      </c>
      <c r="B389" s="467"/>
      <c r="C389" s="467"/>
      <c r="D389" s="467"/>
      <c r="E389" s="467"/>
      <c r="F389" s="467"/>
      <c r="G389" s="467"/>
      <c r="H389" s="467"/>
      <c r="I389" s="467"/>
      <c r="J389" s="467"/>
      <c r="K389" s="467"/>
      <c r="L389" s="467"/>
      <c r="M389" s="467"/>
      <c r="N389" s="467"/>
      <c r="O389" s="468"/>
      <c r="AE389" s="2" t="s">
        <v>549</v>
      </c>
      <c r="AF389" s="2"/>
      <c r="AG389" s="2"/>
      <c r="AL389" s="2"/>
      <c r="AN389" s="2"/>
    </row>
    <row r="390" spans="1:40" s="1" customFormat="1" ht="15" x14ac:dyDescent="0.25">
      <c r="A390" s="466" t="s">
        <v>341</v>
      </c>
      <c r="B390" s="467"/>
      <c r="C390" s="467"/>
      <c r="D390" s="467"/>
      <c r="E390" s="467"/>
      <c r="F390" s="467"/>
      <c r="G390" s="467"/>
      <c r="H390" s="467"/>
      <c r="I390" s="467"/>
      <c r="J390" s="467"/>
      <c r="K390" s="467"/>
      <c r="L390" s="467"/>
      <c r="M390" s="467"/>
      <c r="N390" s="467"/>
      <c r="O390" s="468"/>
      <c r="AE390" s="2"/>
      <c r="AF390" s="2" t="s">
        <v>341</v>
      </c>
      <c r="AG390" s="2"/>
      <c r="AL390" s="2"/>
      <c r="AN390" s="2"/>
    </row>
    <row r="391" spans="1:40" s="1" customFormat="1" ht="45.75" x14ac:dyDescent="0.25">
      <c r="A391" s="223" t="s">
        <v>259</v>
      </c>
      <c r="B391" s="224" t="s">
        <v>259</v>
      </c>
      <c r="C391" s="291" t="s">
        <v>550</v>
      </c>
      <c r="D391" s="462" t="s">
        <v>551</v>
      </c>
      <c r="E391" s="462"/>
      <c r="F391" s="462"/>
      <c r="G391" s="224" t="s">
        <v>149</v>
      </c>
      <c r="H391" s="224">
        <v>0.28000000000000003</v>
      </c>
      <c r="I391" s="224" t="s">
        <v>46</v>
      </c>
      <c r="J391" s="224" t="s">
        <v>552</v>
      </c>
      <c r="K391" s="225"/>
      <c r="L391" s="224"/>
      <c r="M391" s="225"/>
      <c r="N391" s="224"/>
      <c r="O391" s="226"/>
      <c r="AE391" s="2"/>
      <c r="AF391" s="2"/>
      <c r="AG391" s="2" t="s">
        <v>551</v>
      </c>
      <c r="AL391" s="2"/>
      <c r="AN391" s="2"/>
    </row>
    <row r="392" spans="1:40" s="1" customFormat="1" ht="57" x14ac:dyDescent="0.25">
      <c r="A392" s="227"/>
      <c r="B392" s="228"/>
      <c r="C392" s="229" t="s">
        <v>50</v>
      </c>
      <c r="D392" s="463" t="s">
        <v>51</v>
      </c>
      <c r="E392" s="463"/>
      <c r="F392" s="463"/>
      <c r="G392" s="463"/>
      <c r="H392" s="463"/>
      <c r="I392" s="463"/>
      <c r="J392" s="463"/>
      <c r="K392" s="463"/>
      <c r="L392" s="463"/>
      <c r="M392" s="463"/>
      <c r="N392" s="463"/>
      <c r="O392" s="464"/>
      <c r="AE392" s="2"/>
      <c r="AF392" s="2"/>
      <c r="AG392" s="2"/>
      <c r="AH392" s="200" t="s">
        <v>51</v>
      </c>
      <c r="AL392" s="2"/>
      <c r="AN392" s="2"/>
    </row>
    <row r="393" spans="1:40" s="1" customFormat="1" ht="15" x14ac:dyDescent="0.25">
      <c r="A393" s="227"/>
      <c r="B393" s="230"/>
      <c r="C393" s="229" t="s">
        <v>46</v>
      </c>
      <c r="D393" s="458" t="s">
        <v>52</v>
      </c>
      <c r="E393" s="458"/>
      <c r="F393" s="458"/>
      <c r="G393" s="231"/>
      <c r="H393" s="232"/>
      <c r="I393" s="232"/>
      <c r="J393" s="232"/>
      <c r="K393" s="233">
        <v>178.84</v>
      </c>
      <c r="L393" s="236">
        <v>1.1499999999999999</v>
      </c>
      <c r="M393" s="233">
        <v>57.59</v>
      </c>
      <c r="N393" s="236">
        <v>46.99</v>
      </c>
      <c r="O393" s="237">
        <v>2706.15</v>
      </c>
      <c r="AE393" s="2"/>
      <c r="AF393" s="2"/>
      <c r="AG393" s="2"/>
      <c r="AI393" s="200" t="s">
        <v>52</v>
      </c>
      <c r="AL393" s="2"/>
      <c r="AN393" s="2"/>
    </row>
    <row r="394" spans="1:40" s="1" customFormat="1" ht="15" x14ac:dyDescent="0.25">
      <c r="A394" s="227"/>
      <c r="B394" s="230"/>
      <c r="C394" s="229" t="s">
        <v>25</v>
      </c>
      <c r="D394" s="458" t="s">
        <v>53</v>
      </c>
      <c r="E394" s="458"/>
      <c r="F394" s="458"/>
      <c r="G394" s="231"/>
      <c r="H394" s="232"/>
      <c r="I394" s="232"/>
      <c r="J394" s="232"/>
      <c r="K394" s="235">
        <v>1228.57</v>
      </c>
      <c r="L394" s="236">
        <v>1.1499999999999999</v>
      </c>
      <c r="M394" s="233">
        <v>395.6</v>
      </c>
      <c r="N394" s="236">
        <v>14.01</v>
      </c>
      <c r="O394" s="237">
        <v>5542.36</v>
      </c>
      <c r="AE394" s="2"/>
      <c r="AF394" s="2"/>
      <c r="AG394" s="2"/>
      <c r="AI394" s="200" t="s">
        <v>53</v>
      </c>
      <c r="AL394" s="2"/>
      <c r="AN394" s="2"/>
    </row>
    <row r="395" spans="1:40" s="1" customFormat="1" ht="15" x14ac:dyDescent="0.25">
      <c r="A395" s="227"/>
      <c r="B395" s="230"/>
      <c r="C395" s="229" t="s">
        <v>54</v>
      </c>
      <c r="D395" s="458" t="s">
        <v>55</v>
      </c>
      <c r="E395" s="458"/>
      <c r="F395" s="458"/>
      <c r="G395" s="231"/>
      <c r="H395" s="232"/>
      <c r="I395" s="232"/>
      <c r="J395" s="232"/>
      <c r="K395" s="233">
        <v>51.94</v>
      </c>
      <c r="L395" s="236">
        <v>1.1499999999999999</v>
      </c>
      <c r="M395" s="233">
        <v>16.72</v>
      </c>
      <c r="N395" s="236">
        <v>46.99</v>
      </c>
      <c r="O395" s="238">
        <v>785.67</v>
      </c>
      <c r="AE395" s="2"/>
      <c r="AF395" s="2"/>
      <c r="AG395" s="2"/>
      <c r="AI395" s="200" t="s">
        <v>55</v>
      </c>
      <c r="AL395" s="2"/>
      <c r="AN395" s="2"/>
    </row>
    <row r="396" spans="1:40" s="1" customFormat="1" ht="15" x14ac:dyDescent="0.25">
      <c r="A396" s="227"/>
      <c r="B396" s="230"/>
      <c r="C396" s="229" t="s">
        <v>56</v>
      </c>
      <c r="D396" s="458" t="s">
        <v>57</v>
      </c>
      <c r="E396" s="458"/>
      <c r="F396" s="458"/>
      <c r="G396" s="231"/>
      <c r="H396" s="232"/>
      <c r="I396" s="232"/>
      <c r="J396" s="232"/>
      <c r="K396" s="233">
        <v>418.42</v>
      </c>
      <c r="L396" s="232"/>
      <c r="M396" s="233">
        <v>117.16</v>
      </c>
      <c r="N396" s="236">
        <v>8.75</v>
      </c>
      <c r="O396" s="237">
        <v>1025.1500000000001</v>
      </c>
      <c r="AE396" s="2"/>
      <c r="AF396" s="2"/>
      <c r="AG396" s="2"/>
      <c r="AI396" s="200" t="s">
        <v>57</v>
      </c>
      <c r="AL396" s="2"/>
      <c r="AN396" s="2"/>
    </row>
    <row r="397" spans="1:40" s="1" customFormat="1" ht="15" x14ac:dyDescent="0.25">
      <c r="A397" s="297"/>
      <c r="B397" s="230"/>
      <c r="C397" s="229"/>
      <c r="D397" s="458" t="s">
        <v>58</v>
      </c>
      <c r="E397" s="458"/>
      <c r="F397" s="458"/>
      <c r="G397" s="231" t="s">
        <v>59</v>
      </c>
      <c r="H397" s="236">
        <v>21.89</v>
      </c>
      <c r="I397" s="236">
        <v>1.1499999999999999</v>
      </c>
      <c r="J397" s="254">
        <v>7.0485800000000003</v>
      </c>
      <c r="K397" s="240"/>
      <c r="L397" s="232"/>
      <c r="M397" s="240"/>
      <c r="N397" s="232"/>
      <c r="O397" s="241"/>
      <c r="AE397" s="2"/>
      <c r="AF397" s="2"/>
      <c r="AG397" s="2"/>
      <c r="AJ397" s="200" t="s">
        <v>58</v>
      </c>
      <c r="AL397" s="2"/>
      <c r="AN397" s="2"/>
    </row>
    <row r="398" spans="1:40" s="1" customFormat="1" ht="15" x14ac:dyDescent="0.25">
      <c r="A398" s="297"/>
      <c r="B398" s="230"/>
      <c r="C398" s="229"/>
      <c r="D398" s="458" t="s">
        <v>60</v>
      </c>
      <c r="E398" s="458"/>
      <c r="F398" s="458"/>
      <c r="G398" s="231" t="s">
        <v>59</v>
      </c>
      <c r="H398" s="236">
        <v>4.5199999999999996</v>
      </c>
      <c r="I398" s="236">
        <v>1.1499999999999999</v>
      </c>
      <c r="J398" s="254">
        <v>1.4554400000000001</v>
      </c>
      <c r="K398" s="240"/>
      <c r="L398" s="232"/>
      <c r="M398" s="240"/>
      <c r="N398" s="232"/>
      <c r="O398" s="241"/>
      <c r="AE398" s="2"/>
      <c r="AF398" s="2"/>
      <c r="AG398" s="2"/>
      <c r="AJ398" s="200" t="s">
        <v>60</v>
      </c>
      <c r="AL398" s="2"/>
      <c r="AN398" s="2"/>
    </row>
    <row r="399" spans="1:40" s="1" customFormat="1" ht="15" x14ac:dyDescent="0.25">
      <c r="A399" s="242"/>
      <c r="B399" s="231"/>
      <c r="C399" s="229"/>
      <c r="D399" s="461" t="s">
        <v>61</v>
      </c>
      <c r="E399" s="461"/>
      <c r="F399" s="461"/>
      <c r="G399" s="243"/>
      <c r="H399" s="244"/>
      <c r="I399" s="244"/>
      <c r="J399" s="244"/>
      <c r="K399" s="246">
        <v>1825.83</v>
      </c>
      <c r="L399" s="244"/>
      <c r="M399" s="245">
        <v>570.35</v>
      </c>
      <c r="N399" s="244"/>
      <c r="O399" s="247">
        <v>9273.66</v>
      </c>
      <c r="AE399" s="2"/>
      <c r="AF399" s="2"/>
      <c r="AG399" s="2"/>
      <c r="AK399" s="200" t="s">
        <v>61</v>
      </c>
      <c r="AL399" s="2"/>
      <c r="AN399" s="2"/>
    </row>
    <row r="400" spans="1:40" s="1" customFormat="1" ht="15" x14ac:dyDescent="0.25">
      <c r="A400" s="297"/>
      <c r="B400" s="230"/>
      <c r="C400" s="229"/>
      <c r="D400" s="458" t="s">
        <v>62</v>
      </c>
      <c r="E400" s="458"/>
      <c r="F400" s="458"/>
      <c r="G400" s="231"/>
      <c r="H400" s="232"/>
      <c r="I400" s="232"/>
      <c r="J400" s="232"/>
      <c r="K400" s="240"/>
      <c r="L400" s="232"/>
      <c r="M400" s="233">
        <v>74.31</v>
      </c>
      <c r="N400" s="232"/>
      <c r="O400" s="237">
        <v>3491.82</v>
      </c>
      <c r="AE400" s="2"/>
      <c r="AF400" s="2"/>
      <c r="AG400" s="2"/>
      <c r="AJ400" s="200" t="s">
        <v>62</v>
      </c>
      <c r="AL400" s="2"/>
      <c r="AN400" s="2"/>
    </row>
    <row r="401" spans="1:40" s="1" customFormat="1" ht="33.75" x14ac:dyDescent="0.25">
      <c r="A401" s="297"/>
      <c r="B401" s="230"/>
      <c r="C401" s="229" t="s">
        <v>237</v>
      </c>
      <c r="D401" s="458" t="s">
        <v>238</v>
      </c>
      <c r="E401" s="458"/>
      <c r="F401" s="458"/>
      <c r="G401" s="231" t="s">
        <v>63</v>
      </c>
      <c r="H401" s="248">
        <v>147</v>
      </c>
      <c r="I401" s="232"/>
      <c r="J401" s="248">
        <v>147</v>
      </c>
      <c r="K401" s="240"/>
      <c r="L401" s="232"/>
      <c r="M401" s="233">
        <v>109.24</v>
      </c>
      <c r="N401" s="232"/>
      <c r="O401" s="237">
        <v>5132.9799999999996</v>
      </c>
      <c r="AE401" s="2"/>
      <c r="AF401" s="2"/>
      <c r="AG401" s="2"/>
      <c r="AJ401" s="200" t="s">
        <v>238</v>
      </c>
      <c r="AL401" s="2"/>
      <c r="AN401" s="2"/>
    </row>
    <row r="402" spans="1:40" s="1" customFormat="1" ht="56.25" x14ac:dyDescent="0.25">
      <c r="A402" s="297"/>
      <c r="B402" s="230"/>
      <c r="C402" s="229" t="s">
        <v>239</v>
      </c>
      <c r="D402" s="458" t="s">
        <v>240</v>
      </c>
      <c r="E402" s="458"/>
      <c r="F402" s="458"/>
      <c r="G402" s="231" t="s">
        <v>63</v>
      </c>
      <c r="H402" s="248">
        <v>134</v>
      </c>
      <c r="I402" s="236">
        <v>0.85</v>
      </c>
      <c r="J402" s="234">
        <v>113.9</v>
      </c>
      <c r="K402" s="240"/>
      <c r="L402" s="232"/>
      <c r="M402" s="233">
        <v>84.64</v>
      </c>
      <c r="N402" s="232"/>
      <c r="O402" s="237">
        <v>3977.18</v>
      </c>
      <c r="AE402" s="2"/>
      <c r="AF402" s="2"/>
      <c r="AG402" s="2"/>
      <c r="AJ402" s="200" t="s">
        <v>240</v>
      </c>
      <c r="AL402" s="2"/>
      <c r="AN402" s="2"/>
    </row>
    <row r="403" spans="1:40" s="1" customFormat="1" ht="15" x14ac:dyDescent="0.25">
      <c r="A403" s="227"/>
      <c r="B403" s="249"/>
      <c r="C403" s="292"/>
      <c r="D403" s="460" t="s">
        <v>64</v>
      </c>
      <c r="E403" s="460"/>
      <c r="F403" s="460"/>
      <c r="G403" s="224"/>
      <c r="H403" s="250"/>
      <c r="I403" s="250"/>
      <c r="J403" s="250"/>
      <c r="K403" s="251"/>
      <c r="L403" s="250"/>
      <c r="M403" s="256">
        <v>764.23</v>
      </c>
      <c r="N403" s="244"/>
      <c r="O403" s="253">
        <v>18383.82</v>
      </c>
      <c r="AE403" s="2"/>
      <c r="AF403" s="2"/>
      <c r="AG403" s="2"/>
      <c r="AL403" s="2" t="s">
        <v>64</v>
      </c>
      <c r="AN403" s="2"/>
    </row>
    <row r="404" spans="1:40" s="1" customFormat="1" ht="23.25" x14ac:dyDescent="0.25">
      <c r="A404" s="223" t="s">
        <v>260</v>
      </c>
      <c r="B404" s="224" t="s">
        <v>260</v>
      </c>
      <c r="C404" s="291" t="s">
        <v>521</v>
      </c>
      <c r="D404" s="462" t="s">
        <v>522</v>
      </c>
      <c r="E404" s="462"/>
      <c r="F404" s="462"/>
      <c r="G404" s="224" t="s">
        <v>104</v>
      </c>
      <c r="H404" s="224">
        <v>-3.0000000000000001E-3</v>
      </c>
      <c r="I404" s="224" t="s">
        <v>46</v>
      </c>
      <c r="J404" s="224" t="s">
        <v>553</v>
      </c>
      <c r="K404" s="225" t="s">
        <v>524</v>
      </c>
      <c r="L404" s="224"/>
      <c r="M404" s="225" t="s">
        <v>554</v>
      </c>
      <c r="N404" s="224" t="s">
        <v>385</v>
      </c>
      <c r="O404" s="226" t="s">
        <v>555</v>
      </c>
      <c r="AE404" s="2"/>
      <c r="AF404" s="2"/>
      <c r="AG404" s="2" t="s">
        <v>522</v>
      </c>
      <c r="AL404" s="2"/>
      <c r="AN404" s="2"/>
    </row>
    <row r="405" spans="1:40" s="1" customFormat="1" ht="15" x14ac:dyDescent="0.25">
      <c r="A405" s="227"/>
      <c r="B405" s="249"/>
      <c r="C405" s="292"/>
      <c r="D405" s="460" t="s">
        <v>64</v>
      </c>
      <c r="E405" s="460"/>
      <c r="F405" s="460"/>
      <c r="G405" s="224"/>
      <c r="H405" s="250"/>
      <c r="I405" s="250"/>
      <c r="J405" s="250"/>
      <c r="K405" s="251"/>
      <c r="L405" s="250"/>
      <c r="M405" s="256">
        <v>-5.07</v>
      </c>
      <c r="N405" s="244"/>
      <c r="O405" s="259">
        <v>-44.36</v>
      </c>
      <c r="AE405" s="2"/>
      <c r="AF405" s="2"/>
      <c r="AG405" s="2"/>
      <c r="AL405" s="2" t="s">
        <v>64</v>
      </c>
      <c r="AN405" s="2"/>
    </row>
    <row r="406" spans="1:40" s="1" customFormat="1" ht="15" x14ac:dyDescent="0.25">
      <c r="A406" s="223" t="s">
        <v>287</v>
      </c>
      <c r="B406" s="224" t="s">
        <v>287</v>
      </c>
      <c r="C406" s="291" t="s">
        <v>556</v>
      </c>
      <c r="D406" s="462" t="s">
        <v>557</v>
      </c>
      <c r="E406" s="462"/>
      <c r="F406" s="462"/>
      <c r="G406" s="224" t="s">
        <v>104</v>
      </c>
      <c r="H406" s="224">
        <v>-0.02</v>
      </c>
      <c r="I406" s="224" t="s">
        <v>46</v>
      </c>
      <c r="J406" s="224" t="s">
        <v>558</v>
      </c>
      <c r="K406" s="225" t="s">
        <v>559</v>
      </c>
      <c r="L406" s="224"/>
      <c r="M406" s="225" t="s">
        <v>560</v>
      </c>
      <c r="N406" s="224" t="s">
        <v>385</v>
      </c>
      <c r="O406" s="226" t="s">
        <v>561</v>
      </c>
      <c r="AE406" s="2"/>
      <c r="AF406" s="2"/>
      <c r="AG406" s="2" t="s">
        <v>557</v>
      </c>
      <c r="AL406" s="2"/>
      <c r="AN406" s="2"/>
    </row>
    <row r="407" spans="1:40" s="1" customFormat="1" ht="15" x14ac:dyDescent="0.25">
      <c r="A407" s="227"/>
      <c r="B407" s="249"/>
      <c r="C407" s="292"/>
      <c r="D407" s="460" t="s">
        <v>64</v>
      </c>
      <c r="E407" s="460"/>
      <c r="F407" s="460"/>
      <c r="G407" s="224"/>
      <c r="H407" s="250"/>
      <c r="I407" s="250"/>
      <c r="J407" s="250"/>
      <c r="K407" s="251"/>
      <c r="L407" s="250"/>
      <c r="M407" s="256">
        <v>-30</v>
      </c>
      <c r="N407" s="244"/>
      <c r="O407" s="259">
        <v>-262.5</v>
      </c>
      <c r="AE407" s="2"/>
      <c r="AF407" s="2"/>
      <c r="AG407" s="2"/>
      <c r="AL407" s="2" t="s">
        <v>64</v>
      </c>
      <c r="AN407" s="2"/>
    </row>
    <row r="408" spans="1:40" s="1" customFormat="1" ht="15" x14ac:dyDescent="0.25">
      <c r="A408" s="223" t="s">
        <v>289</v>
      </c>
      <c r="B408" s="224" t="s">
        <v>289</v>
      </c>
      <c r="C408" s="291" t="s">
        <v>562</v>
      </c>
      <c r="D408" s="462" t="s">
        <v>563</v>
      </c>
      <c r="E408" s="462"/>
      <c r="F408" s="462"/>
      <c r="G408" s="224" t="s">
        <v>564</v>
      </c>
      <c r="H408" s="224">
        <v>-2.8</v>
      </c>
      <c r="I408" s="224" t="s">
        <v>46</v>
      </c>
      <c r="J408" s="224" t="s">
        <v>565</v>
      </c>
      <c r="K408" s="225" t="s">
        <v>566</v>
      </c>
      <c r="L408" s="224"/>
      <c r="M408" s="225" t="s">
        <v>567</v>
      </c>
      <c r="N408" s="224" t="s">
        <v>385</v>
      </c>
      <c r="O408" s="226" t="s">
        <v>568</v>
      </c>
      <c r="AE408" s="2"/>
      <c r="AF408" s="2"/>
      <c r="AG408" s="2" t="s">
        <v>563</v>
      </c>
      <c r="AL408" s="2"/>
      <c r="AN408" s="2"/>
    </row>
    <row r="409" spans="1:40" s="1" customFormat="1" ht="15" x14ac:dyDescent="0.25">
      <c r="A409" s="227"/>
      <c r="B409" s="249"/>
      <c r="C409" s="292"/>
      <c r="D409" s="460" t="s">
        <v>64</v>
      </c>
      <c r="E409" s="460"/>
      <c r="F409" s="460"/>
      <c r="G409" s="224"/>
      <c r="H409" s="250"/>
      <c r="I409" s="250"/>
      <c r="J409" s="250"/>
      <c r="K409" s="251"/>
      <c r="L409" s="250"/>
      <c r="M409" s="256">
        <v>-47.04</v>
      </c>
      <c r="N409" s="244"/>
      <c r="O409" s="259">
        <v>-411.6</v>
      </c>
      <c r="AE409" s="2"/>
      <c r="AF409" s="2"/>
      <c r="AG409" s="2"/>
      <c r="AL409" s="2" t="s">
        <v>64</v>
      </c>
      <c r="AN409" s="2"/>
    </row>
    <row r="410" spans="1:40" s="1" customFormat="1" ht="23.25" x14ac:dyDescent="0.25">
      <c r="A410" s="223" t="s">
        <v>293</v>
      </c>
      <c r="B410" s="224" t="s">
        <v>293</v>
      </c>
      <c r="C410" s="291" t="s">
        <v>569</v>
      </c>
      <c r="D410" s="462" t="s">
        <v>570</v>
      </c>
      <c r="E410" s="462"/>
      <c r="F410" s="462"/>
      <c r="G410" s="224" t="s">
        <v>72</v>
      </c>
      <c r="H410" s="224">
        <v>-0.56000000000000005</v>
      </c>
      <c r="I410" s="224" t="s">
        <v>46</v>
      </c>
      <c r="J410" s="224" t="s">
        <v>571</v>
      </c>
      <c r="K410" s="225" t="s">
        <v>572</v>
      </c>
      <c r="L410" s="224"/>
      <c r="M410" s="225" t="s">
        <v>573</v>
      </c>
      <c r="N410" s="224" t="s">
        <v>385</v>
      </c>
      <c r="O410" s="226" t="s">
        <v>574</v>
      </c>
      <c r="AE410" s="2"/>
      <c r="AF410" s="2"/>
      <c r="AG410" s="2" t="s">
        <v>570</v>
      </c>
      <c r="AL410" s="2"/>
      <c r="AN410" s="2"/>
    </row>
    <row r="411" spans="1:40" s="1" customFormat="1" ht="15" x14ac:dyDescent="0.25">
      <c r="A411" s="227"/>
      <c r="B411" s="249"/>
      <c r="C411" s="292"/>
      <c r="D411" s="460" t="s">
        <v>64</v>
      </c>
      <c r="E411" s="460"/>
      <c r="F411" s="460"/>
      <c r="G411" s="224"/>
      <c r="H411" s="250"/>
      <c r="I411" s="250"/>
      <c r="J411" s="250"/>
      <c r="K411" s="251"/>
      <c r="L411" s="250"/>
      <c r="M411" s="256">
        <v>-33.590000000000003</v>
      </c>
      <c r="N411" s="244"/>
      <c r="O411" s="259">
        <v>-293.91000000000003</v>
      </c>
      <c r="AE411" s="2"/>
      <c r="AF411" s="2"/>
      <c r="AG411" s="2"/>
      <c r="AL411" s="2" t="s">
        <v>64</v>
      </c>
      <c r="AN411" s="2"/>
    </row>
    <row r="412" spans="1:40" s="1" customFormat="1" ht="23.25" x14ac:dyDescent="0.25">
      <c r="A412" s="223" t="s">
        <v>295</v>
      </c>
      <c r="B412" s="224" t="s">
        <v>295</v>
      </c>
      <c r="C412" s="291" t="s">
        <v>235</v>
      </c>
      <c r="D412" s="462" t="s">
        <v>236</v>
      </c>
      <c r="E412" s="462"/>
      <c r="F412" s="462"/>
      <c r="G412" s="224" t="s">
        <v>65</v>
      </c>
      <c r="H412" s="224">
        <v>3.15E-2</v>
      </c>
      <c r="I412" s="224" t="s">
        <v>46</v>
      </c>
      <c r="J412" s="224" t="s">
        <v>575</v>
      </c>
      <c r="K412" s="225"/>
      <c r="L412" s="224"/>
      <c r="M412" s="225"/>
      <c r="N412" s="224"/>
      <c r="O412" s="226"/>
      <c r="AE412" s="2"/>
      <c r="AF412" s="2"/>
      <c r="AG412" s="2" t="s">
        <v>236</v>
      </c>
      <c r="AL412" s="2"/>
      <c r="AN412" s="2"/>
    </row>
    <row r="413" spans="1:40" s="1" customFormat="1" ht="57" x14ac:dyDescent="0.25">
      <c r="A413" s="227"/>
      <c r="B413" s="228"/>
      <c r="C413" s="229" t="s">
        <v>50</v>
      </c>
      <c r="D413" s="463" t="s">
        <v>51</v>
      </c>
      <c r="E413" s="463"/>
      <c r="F413" s="463"/>
      <c r="G413" s="463"/>
      <c r="H413" s="463"/>
      <c r="I413" s="463"/>
      <c r="J413" s="463"/>
      <c r="K413" s="463"/>
      <c r="L413" s="463"/>
      <c r="M413" s="463"/>
      <c r="N413" s="463"/>
      <c r="O413" s="464"/>
      <c r="AE413" s="2"/>
      <c r="AF413" s="2"/>
      <c r="AG413" s="2"/>
      <c r="AH413" s="200" t="s">
        <v>51</v>
      </c>
      <c r="AL413" s="2"/>
      <c r="AN413" s="2"/>
    </row>
    <row r="414" spans="1:40" s="1" customFormat="1" ht="15" x14ac:dyDescent="0.25">
      <c r="A414" s="227"/>
      <c r="B414" s="230"/>
      <c r="C414" s="229" t="s">
        <v>46</v>
      </c>
      <c r="D414" s="458" t="s">
        <v>52</v>
      </c>
      <c r="E414" s="458"/>
      <c r="F414" s="458"/>
      <c r="G414" s="231"/>
      <c r="H414" s="232"/>
      <c r="I414" s="232"/>
      <c r="J414" s="232"/>
      <c r="K414" s="235">
        <v>1494.14</v>
      </c>
      <c r="L414" s="236">
        <v>1.1499999999999999</v>
      </c>
      <c r="M414" s="233">
        <v>54.13</v>
      </c>
      <c r="N414" s="236">
        <v>46.99</v>
      </c>
      <c r="O414" s="237">
        <v>2543.5700000000002</v>
      </c>
      <c r="AE414" s="2"/>
      <c r="AF414" s="2"/>
      <c r="AG414" s="2"/>
      <c r="AI414" s="200" t="s">
        <v>52</v>
      </c>
      <c r="AL414" s="2"/>
      <c r="AN414" s="2"/>
    </row>
    <row r="415" spans="1:40" s="1" customFormat="1" ht="15" x14ac:dyDescent="0.25">
      <c r="A415" s="227"/>
      <c r="B415" s="230"/>
      <c r="C415" s="229" t="s">
        <v>25</v>
      </c>
      <c r="D415" s="458" t="s">
        <v>53</v>
      </c>
      <c r="E415" s="458"/>
      <c r="F415" s="458"/>
      <c r="G415" s="231"/>
      <c r="H415" s="232"/>
      <c r="I415" s="232"/>
      <c r="J415" s="232"/>
      <c r="K415" s="235">
        <v>4292.7299999999996</v>
      </c>
      <c r="L415" s="236">
        <v>1.1499999999999999</v>
      </c>
      <c r="M415" s="233">
        <v>155.5</v>
      </c>
      <c r="N415" s="236">
        <v>14.01</v>
      </c>
      <c r="O415" s="237">
        <v>2178.56</v>
      </c>
      <c r="AE415" s="2"/>
      <c r="AF415" s="2"/>
      <c r="AG415" s="2"/>
      <c r="AI415" s="200" t="s">
        <v>53</v>
      </c>
      <c r="AL415" s="2"/>
      <c r="AN415" s="2"/>
    </row>
    <row r="416" spans="1:40" s="1" customFormat="1" ht="15" x14ac:dyDescent="0.25">
      <c r="A416" s="227"/>
      <c r="B416" s="230"/>
      <c r="C416" s="229" t="s">
        <v>54</v>
      </c>
      <c r="D416" s="458" t="s">
        <v>55</v>
      </c>
      <c r="E416" s="458"/>
      <c r="F416" s="458"/>
      <c r="G416" s="231"/>
      <c r="H416" s="232"/>
      <c r="I416" s="232"/>
      <c r="J416" s="232"/>
      <c r="K416" s="233">
        <v>464.37</v>
      </c>
      <c r="L416" s="236">
        <v>1.1499999999999999</v>
      </c>
      <c r="M416" s="233">
        <v>16.82</v>
      </c>
      <c r="N416" s="236">
        <v>46.99</v>
      </c>
      <c r="O416" s="238">
        <v>790.37</v>
      </c>
      <c r="AE416" s="2"/>
      <c r="AF416" s="2"/>
      <c r="AG416" s="2"/>
      <c r="AI416" s="200" t="s">
        <v>55</v>
      </c>
      <c r="AL416" s="2"/>
      <c r="AN416" s="2"/>
    </row>
    <row r="417" spans="1:40" s="1" customFormat="1" ht="15" x14ac:dyDescent="0.25">
      <c r="A417" s="297"/>
      <c r="B417" s="230"/>
      <c r="C417" s="229"/>
      <c r="D417" s="458" t="s">
        <v>58</v>
      </c>
      <c r="E417" s="458"/>
      <c r="F417" s="458"/>
      <c r="G417" s="231" t="s">
        <v>59</v>
      </c>
      <c r="H417" s="234">
        <v>179.8</v>
      </c>
      <c r="I417" s="236">
        <v>1.1499999999999999</v>
      </c>
      <c r="J417" s="255">
        <v>6.513255</v>
      </c>
      <c r="K417" s="240"/>
      <c r="L417" s="232"/>
      <c r="M417" s="240"/>
      <c r="N417" s="232"/>
      <c r="O417" s="241"/>
      <c r="AE417" s="2"/>
      <c r="AF417" s="2"/>
      <c r="AG417" s="2"/>
      <c r="AJ417" s="200" t="s">
        <v>58</v>
      </c>
      <c r="AL417" s="2"/>
      <c r="AN417" s="2"/>
    </row>
    <row r="418" spans="1:40" s="1" customFormat="1" ht="15" x14ac:dyDescent="0.25">
      <c r="A418" s="297"/>
      <c r="B418" s="230"/>
      <c r="C418" s="229"/>
      <c r="D418" s="458" t="s">
        <v>60</v>
      </c>
      <c r="E418" s="458"/>
      <c r="F418" s="458"/>
      <c r="G418" s="231" t="s">
        <v>59</v>
      </c>
      <c r="H418" s="236">
        <v>45.63</v>
      </c>
      <c r="I418" s="236">
        <v>1.1499999999999999</v>
      </c>
      <c r="J418" s="277">
        <v>1.6529468</v>
      </c>
      <c r="K418" s="240"/>
      <c r="L418" s="232"/>
      <c r="M418" s="240"/>
      <c r="N418" s="232"/>
      <c r="O418" s="241"/>
      <c r="AE418" s="2"/>
      <c r="AF418" s="2"/>
      <c r="AG418" s="2"/>
      <c r="AJ418" s="200" t="s">
        <v>60</v>
      </c>
      <c r="AL418" s="2"/>
      <c r="AN418" s="2"/>
    </row>
    <row r="419" spans="1:40" s="1" customFormat="1" ht="15" x14ac:dyDescent="0.25">
      <c r="A419" s="242"/>
      <c r="B419" s="231"/>
      <c r="C419" s="229"/>
      <c r="D419" s="461" t="s">
        <v>61</v>
      </c>
      <c r="E419" s="461"/>
      <c r="F419" s="461"/>
      <c r="G419" s="243"/>
      <c r="H419" s="244"/>
      <c r="I419" s="244"/>
      <c r="J419" s="244"/>
      <c r="K419" s="246">
        <v>5786.87</v>
      </c>
      <c r="L419" s="244"/>
      <c r="M419" s="245">
        <v>209.63</v>
      </c>
      <c r="N419" s="244"/>
      <c r="O419" s="247">
        <v>4722.13</v>
      </c>
      <c r="AE419" s="2"/>
      <c r="AF419" s="2"/>
      <c r="AG419" s="2"/>
      <c r="AK419" s="200" t="s">
        <v>61</v>
      </c>
      <c r="AL419" s="2"/>
      <c r="AN419" s="2"/>
    </row>
    <row r="420" spans="1:40" s="1" customFormat="1" ht="15" x14ac:dyDescent="0.25">
      <c r="A420" s="297"/>
      <c r="B420" s="230"/>
      <c r="C420" s="229"/>
      <c r="D420" s="458" t="s">
        <v>62</v>
      </c>
      <c r="E420" s="458"/>
      <c r="F420" s="458"/>
      <c r="G420" s="231"/>
      <c r="H420" s="232"/>
      <c r="I420" s="232"/>
      <c r="J420" s="232"/>
      <c r="K420" s="240"/>
      <c r="L420" s="232"/>
      <c r="M420" s="233">
        <v>70.95</v>
      </c>
      <c r="N420" s="232"/>
      <c r="O420" s="237">
        <v>3333.94</v>
      </c>
      <c r="AE420" s="2"/>
      <c r="AF420" s="2"/>
      <c r="AG420" s="2"/>
      <c r="AJ420" s="200" t="s">
        <v>62</v>
      </c>
      <c r="AL420" s="2"/>
      <c r="AN420" s="2"/>
    </row>
    <row r="421" spans="1:40" s="1" customFormat="1" ht="33.75" x14ac:dyDescent="0.25">
      <c r="A421" s="297"/>
      <c r="B421" s="230"/>
      <c r="C421" s="229" t="s">
        <v>237</v>
      </c>
      <c r="D421" s="458" t="s">
        <v>238</v>
      </c>
      <c r="E421" s="458"/>
      <c r="F421" s="458"/>
      <c r="G421" s="231" t="s">
        <v>63</v>
      </c>
      <c r="H421" s="248">
        <v>147</v>
      </c>
      <c r="I421" s="232"/>
      <c r="J421" s="248">
        <v>147</v>
      </c>
      <c r="K421" s="240"/>
      <c r="L421" s="232"/>
      <c r="M421" s="233">
        <v>104.3</v>
      </c>
      <c r="N421" s="232"/>
      <c r="O421" s="237">
        <v>4900.8900000000003</v>
      </c>
      <c r="AE421" s="2"/>
      <c r="AF421" s="2"/>
      <c r="AG421" s="2"/>
      <c r="AJ421" s="200" t="s">
        <v>238</v>
      </c>
      <c r="AL421" s="2"/>
      <c r="AN421" s="2"/>
    </row>
    <row r="422" spans="1:40" s="1" customFormat="1" ht="56.25" x14ac:dyDescent="0.25">
      <c r="A422" s="297"/>
      <c r="B422" s="230"/>
      <c r="C422" s="229" t="s">
        <v>239</v>
      </c>
      <c r="D422" s="458" t="s">
        <v>240</v>
      </c>
      <c r="E422" s="458"/>
      <c r="F422" s="458"/>
      <c r="G422" s="231" t="s">
        <v>63</v>
      </c>
      <c r="H422" s="248">
        <v>134</v>
      </c>
      <c r="I422" s="236">
        <v>0.85</v>
      </c>
      <c r="J422" s="234">
        <v>113.9</v>
      </c>
      <c r="K422" s="240"/>
      <c r="L422" s="232"/>
      <c r="M422" s="233">
        <v>80.81</v>
      </c>
      <c r="N422" s="232"/>
      <c r="O422" s="237">
        <v>3797.36</v>
      </c>
      <c r="AE422" s="2"/>
      <c r="AF422" s="2"/>
      <c r="AG422" s="2"/>
      <c r="AJ422" s="200" t="s">
        <v>240</v>
      </c>
      <c r="AL422" s="2"/>
      <c r="AN422" s="2"/>
    </row>
    <row r="423" spans="1:40" s="1" customFormat="1" ht="15" x14ac:dyDescent="0.25">
      <c r="A423" s="227"/>
      <c r="B423" s="249"/>
      <c r="C423" s="292"/>
      <c r="D423" s="460" t="s">
        <v>64</v>
      </c>
      <c r="E423" s="460"/>
      <c r="F423" s="460"/>
      <c r="G423" s="224"/>
      <c r="H423" s="250"/>
      <c r="I423" s="250"/>
      <c r="J423" s="250"/>
      <c r="K423" s="251"/>
      <c r="L423" s="250"/>
      <c r="M423" s="256">
        <v>394.74</v>
      </c>
      <c r="N423" s="244"/>
      <c r="O423" s="253">
        <v>13420.38</v>
      </c>
      <c r="AE423" s="2"/>
      <c r="AF423" s="2"/>
      <c r="AG423" s="2"/>
      <c r="AL423" s="2" t="s">
        <v>64</v>
      </c>
      <c r="AN423" s="2"/>
    </row>
    <row r="424" spans="1:40" s="1" customFormat="1" ht="23.25" x14ac:dyDescent="0.25">
      <c r="A424" s="223" t="s">
        <v>315</v>
      </c>
      <c r="B424" s="224" t="s">
        <v>315</v>
      </c>
      <c r="C424" s="291" t="s">
        <v>241</v>
      </c>
      <c r="D424" s="462" t="s">
        <v>242</v>
      </c>
      <c r="E424" s="462"/>
      <c r="F424" s="462"/>
      <c r="G424" s="224" t="s">
        <v>65</v>
      </c>
      <c r="H424" s="224">
        <v>9.4500000000000001E-2</v>
      </c>
      <c r="I424" s="224" t="s">
        <v>46</v>
      </c>
      <c r="J424" s="224" t="s">
        <v>576</v>
      </c>
      <c r="K424" s="225"/>
      <c r="L424" s="224"/>
      <c r="M424" s="225"/>
      <c r="N424" s="224"/>
      <c r="O424" s="226"/>
      <c r="AE424" s="2"/>
      <c r="AF424" s="2"/>
      <c r="AG424" s="2" t="s">
        <v>242</v>
      </c>
      <c r="AL424" s="2"/>
      <c r="AN424" s="2"/>
    </row>
    <row r="425" spans="1:40" s="1" customFormat="1" ht="57" x14ac:dyDescent="0.25">
      <c r="A425" s="227"/>
      <c r="B425" s="228"/>
      <c r="C425" s="229" t="s">
        <v>50</v>
      </c>
      <c r="D425" s="463" t="s">
        <v>51</v>
      </c>
      <c r="E425" s="463"/>
      <c r="F425" s="463"/>
      <c r="G425" s="463"/>
      <c r="H425" s="463"/>
      <c r="I425" s="463"/>
      <c r="J425" s="463"/>
      <c r="K425" s="463"/>
      <c r="L425" s="463"/>
      <c r="M425" s="463"/>
      <c r="N425" s="463"/>
      <c r="O425" s="464"/>
      <c r="AE425" s="2"/>
      <c r="AF425" s="2"/>
      <c r="AG425" s="2"/>
      <c r="AH425" s="200" t="s">
        <v>51</v>
      </c>
      <c r="AL425" s="2"/>
      <c r="AN425" s="2"/>
    </row>
    <row r="426" spans="1:40" s="1" customFormat="1" ht="15" x14ac:dyDescent="0.25">
      <c r="A426" s="227"/>
      <c r="B426" s="230"/>
      <c r="C426" s="229" t="s">
        <v>46</v>
      </c>
      <c r="D426" s="458" t="s">
        <v>52</v>
      </c>
      <c r="E426" s="458"/>
      <c r="F426" s="458"/>
      <c r="G426" s="231"/>
      <c r="H426" s="232"/>
      <c r="I426" s="232"/>
      <c r="J426" s="232"/>
      <c r="K426" s="233">
        <v>103.12</v>
      </c>
      <c r="L426" s="236">
        <v>1.1499999999999999</v>
      </c>
      <c r="M426" s="233">
        <v>11.21</v>
      </c>
      <c r="N426" s="236">
        <v>46.99</v>
      </c>
      <c r="O426" s="238">
        <v>526.76</v>
      </c>
      <c r="AE426" s="2"/>
      <c r="AF426" s="2"/>
      <c r="AG426" s="2"/>
      <c r="AI426" s="200" t="s">
        <v>52</v>
      </c>
      <c r="AL426" s="2"/>
      <c r="AN426" s="2"/>
    </row>
    <row r="427" spans="1:40" s="1" customFormat="1" ht="15" x14ac:dyDescent="0.25">
      <c r="A427" s="227"/>
      <c r="B427" s="230"/>
      <c r="C427" s="229" t="s">
        <v>25</v>
      </c>
      <c r="D427" s="458" t="s">
        <v>53</v>
      </c>
      <c r="E427" s="458"/>
      <c r="F427" s="458"/>
      <c r="G427" s="231"/>
      <c r="H427" s="232"/>
      <c r="I427" s="232"/>
      <c r="J427" s="232"/>
      <c r="K427" s="233">
        <v>407.65</v>
      </c>
      <c r="L427" s="236">
        <v>1.1499999999999999</v>
      </c>
      <c r="M427" s="233">
        <v>44.3</v>
      </c>
      <c r="N427" s="236">
        <v>14.01</v>
      </c>
      <c r="O427" s="238">
        <v>620.64</v>
      </c>
      <c r="AE427" s="2"/>
      <c r="AF427" s="2"/>
      <c r="AG427" s="2"/>
      <c r="AI427" s="200" t="s">
        <v>53</v>
      </c>
      <c r="AL427" s="2"/>
      <c r="AN427" s="2"/>
    </row>
    <row r="428" spans="1:40" s="1" customFormat="1" ht="15" x14ac:dyDescent="0.25">
      <c r="A428" s="227"/>
      <c r="B428" s="230"/>
      <c r="C428" s="229" t="s">
        <v>54</v>
      </c>
      <c r="D428" s="458" t="s">
        <v>55</v>
      </c>
      <c r="E428" s="458"/>
      <c r="F428" s="458"/>
      <c r="G428" s="231"/>
      <c r="H428" s="232"/>
      <c r="I428" s="232"/>
      <c r="J428" s="232"/>
      <c r="K428" s="233">
        <v>50.3</v>
      </c>
      <c r="L428" s="236">
        <v>1.1499999999999999</v>
      </c>
      <c r="M428" s="233">
        <v>5.47</v>
      </c>
      <c r="N428" s="236">
        <v>46.99</v>
      </c>
      <c r="O428" s="238">
        <v>257.04000000000002</v>
      </c>
      <c r="AE428" s="2"/>
      <c r="AF428" s="2"/>
      <c r="AG428" s="2"/>
      <c r="AI428" s="200" t="s">
        <v>55</v>
      </c>
      <c r="AL428" s="2"/>
      <c r="AN428" s="2"/>
    </row>
    <row r="429" spans="1:40" s="1" customFormat="1" ht="15" x14ac:dyDescent="0.25">
      <c r="A429" s="297"/>
      <c r="B429" s="230"/>
      <c r="C429" s="229"/>
      <c r="D429" s="458" t="s">
        <v>58</v>
      </c>
      <c r="E429" s="458"/>
      <c r="F429" s="458"/>
      <c r="G429" s="231" t="s">
        <v>59</v>
      </c>
      <c r="H429" s="236">
        <v>13.22</v>
      </c>
      <c r="I429" s="236">
        <v>1.1499999999999999</v>
      </c>
      <c r="J429" s="277">
        <v>1.4366835</v>
      </c>
      <c r="K429" s="240"/>
      <c r="L429" s="232"/>
      <c r="M429" s="240"/>
      <c r="N429" s="232"/>
      <c r="O429" s="241"/>
      <c r="AE429" s="2"/>
      <c r="AF429" s="2"/>
      <c r="AG429" s="2"/>
      <c r="AJ429" s="200" t="s">
        <v>58</v>
      </c>
      <c r="AL429" s="2"/>
      <c r="AN429" s="2"/>
    </row>
    <row r="430" spans="1:40" s="1" customFormat="1" ht="15" x14ac:dyDescent="0.25">
      <c r="A430" s="297"/>
      <c r="B430" s="230"/>
      <c r="C430" s="229"/>
      <c r="D430" s="458" t="s">
        <v>60</v>
      </c>
      <c r="E430" s="458"/>
      <c r="F430" s="458"/>
      <c r="G430" s="231" t="s">
        <v>59</v>
      </c>
      <c r="H430" s="236">
        <v>3.79</v>
      </c>
      <c r="I430" s="236">
        <v>1.1499999999999999</v>
      </c>
      <c r="J430" s="277">
        <v>0.41187829999999997</v>
      </c>
      <c r="K430" s="240"/>
      <c r="L430" s="232"/>
      <c r="M430" s="240"/>
      <c r="N430" s="232"/>
      <c r="O430" s="241"/>
      <c r="AE430" s="2"/>
      <c r="AF430" s="2"/>
      <c r="AG430" s="2"/>
      <c r="AJ430" s="200" t="s">
        <v>60</v>
      </c>
      <c r="AL430" s="2"/>
      <c r="AN430" s="2"/>
    </row>
    <row r="431" spans="1:40" s="1" customFormat="1" ht="15" x14ac:dyDescent="0.25">
      <c r="A431" s="242"/>
      <c r="B431" s="231"/>
      <c r="C431" s="229"/>
      <c r="D431" s="461" t="s">
        <v>61</v>
      </c>
      <c r="E431" s="461"/>
      <c r="F431" s="461"/>
      <c r="G431" s="243"/>
      <c r="H431" s="244"/>
      <c r="I431" s="244"/>
      <c r="J431" s="244"/>
      <c r="K431" s="245">
        <v>510.77</v>
      </c>
      <c r="L431" s="244"/>
      <c r="M431" s="245">
        <v>55.51</v>
      </c>
      <c r="N431" s="244"/>
      <c r="O431" s="247">
        <v>1147.4000000000001</v>
      </c>
      <c r="AE431" s="2"/>
      <c r="AF431" s="2"/>
      <c r="AG431" s="2"/>
      <c r="AK431" s="200" t="s">
        <v>61</v>
      </c>
      <c r="AL431" s="2"/>
      <c r="AN431" s="2"/>
    </row>
    <row r="432" spans="1:40" s="1" customFormat="1" ht="15" x14ac:dyDescent="0.25">
      <c r="A432" s="297"/>
      <c r="B432" s="230"/>
      <c r="C432" s="229"/>
      <c r="D432" s="458" t="s">
        <v>62</v>
      </c>
      <c r="E432" s="458"/>
      <c r="F432" s="458"/>
      <c r="G432" s="231"/>
      <c r="H432" s="232"/>
      <c r="I432" s="232"/>
      <c r="J432" s="232"/>
      <c r="K432" s="240"/>
      <c r="L432" s="232"/>
      <c r="M432" s="233">
        <v>16.68</v>
      </c>
      <c r="N432" s="232"/>
      <c r="O432" s="238">
        <v>783.8</v>
      </c>
      <c r="AE432" s="2"/>
      <c r="AF432" s="2"/>
      <c r="AG432" s="2"/>
      <c r="AJ432" s="200" t="s">
        <v>62</v>
      </c>
      <c r="AL432" s="2"/>
      <c r="AN432" s="2"/>
    </row>
    <row r="433" spans="1:40" s="1" customFormat="1" ht="33.75" x14ac:dyDescent="0.25">
      <c r="A433" s="297"/>
      <c r="B433" s="230"/>
      <c r="C433" s="229" t="s">
        <v>237</v>
      </c>
      <c r="D433" s="458" t="s">
        <v>238</v>
      </c>
      <c r="E433" s="458"/>
      <c r="F433" s="458"/>
      <c r="G433" s="231" t="s">
        <v>63</v>
      </c>
      <c r="H433" s="248">
        <v>147</v>
      </c>
      <c r="I433" s="232"/>
      <c r="J433" s="248">
        <v>147</v>
      </c>
      <c r="K433" s="240"/>
      <c r="L433" s="232"/>
      <c r="M433" s="233">
        <v>24.52</v>
      </c>
      <c r="N433" s="232"/>
      <c r="O433" s="237">
        <v>1152.19</v>
      </c>
      <c r="AE433" s="2"/>
      <c r="AF433" s="2"/>
      <c r="AG433" s="2"/>
      <c r="AJ433" s="200" t="s">
        <v>238</v>
      </c>
      <c r="AL433" s="2"/>
      <c r="AN433" s="2"/>
    </row>
    <row r="434" spans="1:40" s="1" customFormat="1" ht="56.25" x14ac:dyDescent="0.25">
      <c r="A434" s="297"/>
      <c r="B434" s="230"/>
      <c r="C434" s="229" t="s">
        <v>239</v>
      </c>
      <c r="D434" s="458" t="s">
        <v>240</v>
      </c>
      <c r="E434" s="458"/>
      <c r="F434" s="458"/>
      <c r="G434" s="231" t="s">
        <v>63</v>
      </c>
      <c r="H434" s="248">
        <v>134</v>
      </c>
      <c r="I434" s="236">
        <v>0.85</v>
      </c>
      <c r="J434" s="234">
        <v>113.9</v>
      </c>
      <c r="K434" s="240"/>
      <c r="L434" s="232"/>
      <c r="M434" s="233">
        <v>19</v>
      </c>
      <c r="N434" s="232"/>
      <c r="O434" s="238">
        <v>892.75</v>
      </c>
      <c r="AE434" s="2"/>
      <c r="AF434" s="2"/>
      <c r="AG434" s="2"/>
      <c r="AJ434" s="200" t="s">
        <v>240</v>
      </c>
      <c r="AL434" s="2"/>
      <c r="AN434" s="2"/>
    </row>
    <row r="435" spans="1:40" s="1" customFormat="1" ht="15" x14ac:dyDescent="0.25">
      <c r="A435" s="227"/>
      <c r="B435" s="249"/>
      <c r="C435" s="292"/>
      <c r="D435" s="460" t="s">
        <v>64</v>
      </c>
      <c r="E435" s="460"/>
      <c r="F435" s="460"/>
      <c r="G435" s="224"/>
      <c r="H435" s="250"/>
      <c r="I435" s="250"/>
      <c r="J435" s="250"/>
      <c r="K435" s="251"/>
      <c r="L435" s="250"/>
      <c r="M435" s="256">
        <v>99.03</v>
      </c>
      <c r="N435" s="244"/>
      <c r="O435" s="253">
        <v>3192.34</v>
      </c>
      <c r="AE435" s="2"/>
      <c r="AF435" s="2"/>
      <c r="AG435" s="2"/>
      <c r="AL435" s="2" t="s">
        <v>64</v>
      </c>
      <c r="AN435" s="2"/>
    </row>
    <row r="436" spans="1:40" s="1" customFormat="1" ht="15" x14ac:dyDescent="0.25">
      <c r="A436" s="466" t="s">
        <v>366</v>
      </c>
      <c r="B436" s="467"/>
      <c r="C436" s="467"/>
      <c r="D436" s="467"/>
      <c r="E436" s="467"/>
      <c r="F436" s="467"/>
      <c r="G436" s="467"/>
      <c r="H436" s="467"/>
      <c r="I436" s="467"/>
      <c r="J436" s="467"/>
      <c r="K436" s="467"/>
      <c r="L436" s="467"/>
      <c r="M436" s="467"/>
      <c r="N436" s="467"/>
      <c r="O436" s="468"/>
      <c r="AE436" s="2"/>
      <c r="AF436" s="2" t="s">
        <v>366</v>
      </c>
      <c r="AG436" s="2"/>
      <c r="AL436" s="2"/>
      <c r="AN436" s="2"/>
    </row>
    <row r="437" spans="1:40" s="1" customFormat="1" ht="34.5" x14ac:dyDescent="0.25">
      <c r="A437" s="223" t="s">
        <v>316</v>
      </c>
      <c r="B437" s="224" t="s">
        <v>316</v>
      </c>
      <c r="C437" s="291" t="s">
        <v>122</v>
      </c>
      <c r="D437" s="462" t="s">
        <v>123</v>
      </c>
      <c r="E437" s="462"/>
      <c r="F437" s="462"/>
      <c r="G437" s="224" t="s">
        <v>70</v>
      </c>
      <c r="H437" s="224">
        <v>1.89</v>
      </c>
      <c r="I437" s="224" t="s">
        <v>46</v>
      </c>
      <c r="J437" s="224" t="s">
        <v>577</v>
      </c>
      <c r="K437" s="225" t="s">
        <v>124</v>
      </c>
      <c r="L437" s="224"/>
      <c r="M437" s="225" t="s">
        <v>578</v>
      </c>
      <c r="N437" s="224" t="s">
        <v>369</v>
      </c>
      <c r="O437" s="226" t="s">
        <v>579</v>
      </c>
      <c r="AE437" s="2"/>
      <c r="AF437" s="2"/>
      <c r="AG437" s="2" t="s">
        <v>123</v>
      </c>
      <c r="AL437" s="2"/>
      <c r="AN437" s="2"/>
    </row>
    <row r="438" spans="1:40" s="1" customFormat="1" ht="15" x14ac:dyDescent="0.25">
      <c r="A438" s="227"/>
      <c r="B438" s="249"/>
      <c r="C438" s="292"/>
      <c r="D438" s="460" t="s">
        <v>64</v>
      </c>
      <c r="E438" s="460"/>
      <c r="F438" s="460"/>
      <c r="G438" s="224"/>
      <c r="H438" s="250"/>
      <c r="I438" s="250"/>
      <c r="J438" s="250"/>
      <c r="K438" s="251"/>
      <c r="L438" s="250"/>
      <c r="M438" s="256">
        <v>81.23</v>
      </c>
      <c r="N438" s="244"/>
      <c r="O438" s="253">
        <v>1138.03</v>
      </c>
      <c r="AE438" s="2"/>
      <c r="AF438" s="2"/>
      <c r="AG438" s="2"/>
      <c r="AL438" s="2" t="s">
        <v>64</v>
      </c>
      <c r="AN438" s="2"/>
    </row>
    <row r="439" spans="1:40" s="1" customFormat="1" ht="45.75" x14ac:dyDescent="0.25">
      <c r="A439" s="223" t="s">
        <v>317</v>
      </c>
      <c r="B439" s="224" t="s">
        <v>317</v>
      </c>
      <c r="C439" s="291" t="s">
        <v>243</v>
      </c>
      <c r="D439" s="462" t="s">
        <v>371</v>
      </c>
      <c r="E439" s="462"/>
      <c r="F439" s="462"/>
      <c r="G439" s="224" t="s">
        <v>70</v>
      </c>
      <c r="H439" s="224">
        <v>17.010000000000002</v>
      </c>
      <c r="I439" s="224" t="s">
        <v>46</v>
      </c>
      <c r="J439" s="224" t="s">
        <v>580</v>
      </c>
      <c r="K439" s="225" t="s">
        <v>244</v>
      </c>
      <c r="L439" s="224"/>
      <c r="M439" s="225" t="s">
        <v>581</v>
      </c>
      <c r="N439" s="224" t="s">
        <v>369</v>
      </c>
      <c r="O439" s="226" t="s">
        <v>582</v>
      </c>
      <c r="AE439" s="2"/>
      <c r="AF439" s="2"/>
      <c r="AG439" s="2" t="s">
        <v>371</v>
      </c>
      <c r="AL439" s="2"/>
      <c r="AN439" s="2"/>
    </row>
    <row r="440" spans="1:40" s="1" customFormat="1" ht="15" x14ac:dyDescent="0.25">
      <c r="A440" s="227"/>
      <c r="B440" s="249"/>
      <c r="C440" s="292"/>
      <c r="D440" s="460" t="s">
        <v>64</v>
      </c>
      <c r="E440" s="460"/>
      <c r="F440" s="460"/>
      <c r="G440" s="224"/>
      <c r="H440" s="250"/>
      <c r="I440" s="250"/>
      <c r="J440" s="250"/>
      <c r="K440" s="251"/>
      <c r="L440" s="250"/>
      <c r="M440" s="256">
        <v>55.79</v>
      </c>
      <c r="N440" s="244"/>
      <c r="O440" s="259">
        <v>781.62</v>
      </c>
      <c r="AE440" s="2"/>
      <c r="AF440" s="2"/>
      <c r="AG440" s="2"/>
      <c r="AL440" s="2" t="s">
        <v>64</v>
      </c>
      <c r="AN440" s="2"/>
    </row>
    <row r="441" spans="1:40" s="1" customFormat="1" ht="15" x14ac:dyDescent="0.25">
      <c r="A441" s="466" t="s">
        <v>583</v>
      </c>
      <c r="B441" s="467"/>
      <c r="C441" s="467"/>
      <c r="D441" s="467"/>
      <c r="E441" s="467"/>
      <c r="F441" s="467"/>
      <c r="G441" s="467"/>
      <c r="H441" s="467"/>
      <c r="I441" s="467"/>
      <c r="J441" s="467"/>
      <c r="K441" s="467"/>
      <c r="L441" s="467"/>
      <c r="M441" s="467"/>
      <c r="N441" s="467"/>
      <c r="O441" s="468"/>
      <c r="AE441" s="2"/>
      <c r="AF441" s="2" t="s">
        <v>583</v>
      </c>
      <c r="AG441" s="2"/>
      <c r="AL441" s="2"/>
      <c r="AN441" s="2"/>
    </row>
    <row r="442" spans="1:40" s="1" customFormat="1" ht="90.75" x14ac:dyDescent="0.25">
      <c r="A442" s="223" t="s">
        <v>297</v>
      </c>
      <c r="B442" s="224" t="s">
        <v>297</v>
      </c>
      <c r="C442" s="291" t="s">
        <v>584</v>
      </c>
      <c r="D442" s="462" t="s">
        <v>585</v>
      </c>
      <c r="E442" s="462"/>
      <c r="F442" s="462"/>
      <c r="G442" s="224" t="s">
        <v>104</v>
      </c>
      <c r="H442" s="224">
        <v>1.44E-2</v>
      </c>
      <c r="I442" s="224" t="s">
        <v>46</v>
      </c>
      <c r="J442" s="224" t="s">
        <v>586</v>
      </c>
      <c r="K442" s="225"/>
      <c r="L442" s="224"/>
      <c r="M442" s="225"/>
      <c r="N442" s="224"/>
      <c r="O442" s="226"/>
      <c r="AE442" s="2"/>
      <c r="AF442" s="2"/>
      <c r="AG442" s="2" t="s">
        <v>585</v>
      </c>
      <c r="AL442" s="2"/>
      <c r="AN442" s="2"/>
    </row>
    <row r="443" spans="1:40" s="1" customFormat="1" ht="15" x14ac:dyDescent="0.25">
      <c r="A443" s="227"/>
      <c r="B443" s="230"/>
      <c r="C443" s="229" t="s">
        <v>46</v>
      </c>
      <c r="D443" s="458" t="s">
        <v>52</v>
      </c>
      <c r="E443" s="458"/>
      <c r="F443" s="458"/>
      <c r="G443" s="231"/>
      <c r="H443" s="232"/>
      <c r="I443" s="232"/>
      <c r="J443" s="232"/>
      <c r="K443" s="235">
        <v>1222</v>
      </c>
      <c r="L443" s="232"/>
      <c r="M443" s="233">
        <v>17.600000000000001</v>
      </c>
      <c r="N443" s="236">
        <v>46.99</v>
      </c>
      <c r="O443" s="238">
        <v>827.02</v>
      </c>
      <c r="AE443" s="2"/>
      <c r="AF443" s="2"/>
      <c r="AG443" s="2"/>
      <c r="AI443" s="200" t="s">
        <v>52</v>
      </c>
      <c r="AL443" s="2"/>
      <c r="AN443" s="2"/>
    </row>
    <row r="444" spans="1:40" s="1" customFormat="1" ht="15" x14ac:dyDescent="0.25">
      <c r="A444" s="227"/>
      <c r="B444" s="230"/>
      <c r="C444" s="229" t="s">
        <v>25</v>
      </c>
      <c r="D444" s="458" t="s">
        <v>53</v>
      </c>
      <c r="E444" s="458"/>
      <c r="F444" s="458"/>
      <c r="G444" s="231"/>
      <c r="H444" s="232"/>
      <c r="I444" s="232"/>
      <c r="J444" s="232"/>
      <c r="K444" s="235">
        <v>1843</v>
      </c>
      <c r="L444" s="232"/>
      <c r="M444" s="233">
        <v>26.54</v>
      </c>
      <c r="N444" s="236">
        <v>14.01</v>
      </c>
      <c r="O444" s="238">
        <v>371.83</v>
      </c>
      <c r="AE444" s="2"/>
      <c r="AF444" s="2"/>
      <c r="AG444" s="2"/>
      <c r="AI444" s="200" t="s">
        <v>53</v>
      </c>
      <c r="AL444" s="2"/>
      <c r="AN444" s="2"/>
    </row>
    <row r="445" spans="1:40" s="1" customFormat="1" ht="15" x14ac:dyDescent="0.25">
      <c r="A445" s="227"/>
      <c r="B445" s="230"/>
      <c r="C445" s="229" t="s">
        <v>54</v>
      </c>
      <c r="D445" s="458" t="s">
        <v>55</v>
      </c>
      <c r="E445" s="458"/>
      <c r="F445" s="458"/>
      <c r="G445" s="231"/>
      <c r="H445" s="232"/>
      <c r="I445" s="232"/>
      <c r="J445" s="232"/>
      <c r="K445" s="233">
        <v>20.6</v>
      </c>
      <c r="L445" s="232"/>
      <c r="M445" s="233">
        <v>0.3</v>
      </c>
      <c r="N445" s="236">
        <v>46.99</v>
      </c>
      <c r="O445" s="238">
        <v>14.1</v>
      </c>
      <c r="AE445" s="2"/>
      <c r="AF445" s="2"/>
      <c r="AG445" s="2"/>
      <c r="AI445" s="200" t="s">
        <v>55</v>
      </c>
      <c r="AL445" s="2"/>
      <c r="AN445" s="2"/>
    </row>
    <row r="446" spans="1:40" s="1" customFormat="1" ht="15" x14ac:dyDescent="0.25">
      <c r="A446" s="227"/>
      <c r="B446" s="230"/>
      <c r="C446" s="229" t="s">
        <v>56</v>
      </c>
      <c r="D446" s="458" t="s">
        <v>57</v>
      </c>
      <c r="E446" s="458"/>
      <c r="F446" s="458"/>
      <c r="G446" s="231"/>
      <c r="H446" s="232"/>
      <c r="I446" s="232"/>
      <c r="J446" s="232"/>
      <c r="K446" s="233">
        <v>214.93</v>
      </c>
      <c r="L446" s="232"/>
      <c r="M446" s="233">
        <v>3.09</v>
      </c>
      <c r="N446" s="236">
        <v>8.75</v>
      </c>
      <c r="O446" s="238">
        <v>27.04</v>
      </c>
      <c r="AE446" s="2"/>
      <c r="AF446" s="2"/>
      <c r="AG446" s="2"/>
      <c r="AI446" s="200" t="s">
        <v>57</v>
      </c>
      <c r="AL446" s="2"/>
      <c r="AN446" s="2"/>
    </row>
    <row r="447" spans="1:40" s="1" customFormat="1" ht="15" x14ac:dyDescent="0.25">
      <c r="A447" s="297"/>
      <c r="B447" s="230"/>
      <c r="C447" s="229"/>
      <c r="D447" s="458" t="s">
        <v>58</v>
      </c>
      <c r="E447" s="458"/>
      <c r="F447" s="458"/>
      <c r="G447" s="231" t="s">
        <v>59</v>
      </c>
      <c r="H447" s="248">
        <v>130</v>
      </c>
      <c r="I447" s="232"/>
      <c r="J447" s="257">
        <v>1.8720000000000001</v>
      </c>
      <c r="K447" s="240"/>
      <c r="L447" s="232"/>
      <c r="M447" s="240"/>
      <c r="N447" s="232"/>
      <c r="O447" s="241"/>
      <c r="AE447" s="2"/>
      <c r="AF447" s="2"/>
      <c r="AG447" s="2"/>
      <c r="AJ447" s="200" t="s">
        <v>58</v>
      </c>
      <c r="AL447" s="2"/>
      <c r="AN447" s="2"/>
    </row>
    <row r="448" spans="1:40" s="1" customFormat="1" ht="15" x14ac:dyDescent="0.25">
      <c r="A448" s="297"/>
      <c r="B448" s="230"/>
      <c r="C448" s="229"/>
      <c r="D448" s="458" t="s">
        <v>60</v>
      </c>
      <c r="E448" s="458"/>
      <c r="F448" s="458"/>
      <c r="G448" s="231" t="s">
        <v>59</v>
      </c>
      <c r="H448" s="234">
        <v>1.8</v>
      </c>
      <c r="I448" s="232"/>
      <c r="J448" s="254">
        <v>2.5919999999999999E-2</v>
      </c>
      <c r="K448" s="240"/>
      <c r="L448" s="232"/>
      <c r="M448" s="240"/>
      <c r="N448" s="232"/>
      <c r="O448" s="241"/>
      <c r="AE448" s="2"/>
      <c r="AF448" s="2"/>
      <c r="AG448" s="2"/>
      <c r="AJ448" s="200" t="s">
        <v>60</v>
      </c>
      <c r="AL448" s="2"/>
      <c r="AN448" s="2"/>
    </row>
    <row r="449" spans="1:40" s="1" customFormat="1" ht="15" x14ac:dyDescent="0.25">
      <c r="A449" s="242"/>
      <c r="B449" s="231"/>
      <c r="C449" s="229"/>
      <c r="D449" s="461" t="s">
        <v>61</v>
      </c>
      <c r="E449" s="461"/>
      <c r="F449" s="461"/>
      <c r="G449" s="243"/>
      <c r="H449" s="244"/>
      <c r="I449" s="244"/>
      <c r="J449" s="244"/>
      <c r="K449" s="246">
        <v>3279.93</v>
      </c>
      <c r="L449" s="244"/>
      <c r="M449" s="245">
        <v>47.23</v>
      </c>
      <c r="N449" s="244"/>
      <c r="O449" s="247">
        <v>1225.8900000000001</v>
      </c>
      <c r="AE449" s="2"/>
      <c r="AF449" s="2"/>
      <c r="AG449" s="2"/>
      <c r="AK449" s="200" t="s">
        <v>61</v>
      </c>
      <c r="AL449" s="2"/>
      <c r="AN449" s="2"/>
    </row>
    <row r="450" spans="1:40" s="1" customFormat="1" ht="15" x14ac:dyDescent="0.25">
      <c r="A450" s="297"/>
      <c r="B450" s="230"/>
      <c r="C450" s="229"/>
      <c r="D450" s="458" t="s">
        <v>62</v>
      </c>
      <c r="E450" s="458"/>
      <c r="F450" s="458"/>
      <c r="G450" s="231"/>
      <c r="H450" s="232"/>
      <c r="I450" s="232"/>
      <c r="J450" s="232"/>
      <c r="K450" s="240"/>
      <c r="L450" s="232"/>
      <c r="M450" s="233">
        <v>17.899999999999999</v>
      </c>
      <c r="N450" s="232"/>
      <c r="O450" s="238">
        <v>841.12</v>
      </c>
      <c r="AE450" s="2"/>
      <c r="AF450" s="2"/>
      <c r="AG450" s="2"/>
      <c r="AJ450" s="200" t="s">
        <v>62</v>
      </c>
      <c r="AL450" s="2"/>
      <c r="AN450" s="2"/>
    </row>
    <row r="451" spans="1:40" s="1" customFormat="1" ht="34.5" x14ac:dyDescent="0.25">
      <c r="A451" s="297"/>
      <c r="B451" s="230"/>
      <c r="C451" s="229" t="s">
        <v>587</v>
      </c>
      <c r="D451" s="458" t="s">
        <v>588</v>
      </c>
      <c r="E451" s="458"/>
      <c r="F451" s="458"/>
      <c r="G451" s="231" t="s">
        <v>63</v>
      </c>
      <c r="H451" s="248">
        <v>90</v>
      </c>
      <c r="I451" s="232"/>
      <c r="J451" s="248">
        <v>90</v>
      </c>
      <c r="K451" s="240"/>
      <c r="L451" s="232"/>
      <c r="M451" s="233">
        <v>16.11</v>
      </c>
      <c r="N451" s="232"/>
      <c r="O451" s="238">
        <v>757.01</v>
      </c>
      <c r="AE451" s="2"/>
      <c r="AF451" s="2"/>
      <c r="AG451" s="2"/>
      <c r="AJ451" s="200" t="s">
        <v>588</v>
      </c>
      <c r="AL451" s="2"/>
      <c r="AN451" s="2"/>
    </row>
    <row r="452" spans="1:40" s="1" customFormat="1" ht="34.5" x14ac:dyDescent="0.25">
      <c r="A452" s="297"/>
      <c r="B452" s="230"/>
      <c r="C452" s="229" t="s">
        <v>589</v>
      </c>
      <c r="D452" s="458" t="s">
        <v>590</v>
      </c>
      <c r="E452" s="458"/>
      <c r="F452" s="458"/>
      <c r="G452" s="231" t="s">
        <v>63</v>
      </c>
      <c r="H452" s="248">
        <v>45</v>
      </c>
      <c r="I452" s="232"/>
      <c r="J452" s="248">
        <v>45</v>
      </c>
      <c r="K452" s="240"/>
      <c r="L452" s="232"/>
      <c r="M452" s="233">
        <v>8.06</v>
      </c>
      <c r="N452" s="232"/>
      <c r="O452" s="238">
        <v>378.5</v>
      </c>
      <c r="AE452" s="2"/>
      <c r="AF452" s="2"/>
      <c r="AG452" s="2"/>
      <c r="AJ452" s="200" t="s">
        <v>590</v>
      </c>
      <c r="AL452" s="2"/>
      <c r="AN452" s="2"/>
    </row>
    <row r="453" spans="1:40" s="1" customFormat="1" ht="15" x14ac:dyDescent="0.25">
      <c r="A453" s="227"/>
      <c r="B453" s="249"/>
      <c r="C453" s="292"/>
      <c r="D453" s="460" t="s">
        <v>64</v>
      </c>
      <c r="E453" s="460"/>
      <c r="F453" s="460"/>
      <c r="G453" s="224"/>
      <c r="H453" s="250"/>
      <c r="I453" s="250"/>
      <c r="J453" s="250"/>
      <c r="K453" s="251"/>
      <c r="L453" s="250"/>
      <c r="M453" s="256">
        <v>71.400000000000006</v>
      </c>
      <c r="N453" s="244"/>
      <c r="O453" s="253">
        <v>2361.4</v>
      </c>
      <c r="AE453" s="2"/>
      <c r="AF453" s="2"/>
      <c r="AG453" s="2"/>
      <c r="AL453" s="2" t="s">
        <v>64</v>
      </c>
      <c r="AN453" s="2"/>
    </row>
    <row r="454" spans="1:40" s="1" customFormat="1" ht="90.75" x14ac:dyDescent="0.25">
      <c r="A454" s="223" t="s">
        <v>301</v>
      </c>
      <c r="B454" s="224" t="s">
        <v>301</v>
      </c>
      <c r="C454" s="291" t="s">
        <v>591</v>
      </c>
      <c r="D454" s="462" t="s">
        <v>592</v>
      </c>
      <c r="E454" s="462"/>
      <c r="F454" s="462"/>
      <c r="G454" s="224" t="s">
        <v>104</v>
      </c>
      <c r="H454" s="224">
        <v>1.7999999999999999E-2</v>
      </c>
      <c r="I454" s="224" t="s">
        <v>46</v>
      </c>
      <c r="J454" s="224" t="s">
        <v>538</v>
      </c>
      <c r="K454" s="225"/>
      <c r="L454" s="224"/>
      <c r="M454" s="225"/>
      <c r="N454" s="224"/>
      <c r="O454" s="226"/>
      <c r="AE454" s="2"/>
      <c r="AF454" s="2"/>
      <c r="AG454" s="2" t="s">
        <v>592</v>
      </c>
      <c r="AL454" s="2"/>
      <c r="AN454" s="2"/>
    </row>
    <row r="455" spans="1:40" s="1" customFormat="1" ht="23.25" x14ac:dyDescent="0.25">
      <c r="A455" s="227"/>
      <c r="B455" s="228"/>
      <c r="C455" s="229" t="s">
        <v>48</v>
      </c>
      <c r="D455" s="463" t="s">
        <v>49</v>
      </c>
      <c r="E455" s="463"/>
      <c r="F455" s="463"/>
      <c r="G455" s="463"/>
      <c r="H455" s="463"/>
      <c r="I455" s="463"/>
      <c r="J455" s="463"/>
      <c r="K455" s="463"/>
      <c r="L455" s="463"/>
      <c r="M455" s="463"/>
      <c r="N455" s="463"/>
      <c r="O455" s="464"/>
      <c r="AE455" s="2"/>
      <c r="AF455" s="2"/>
      <c r="AG455" s="2"/>
      <c r="AH455" s="200" t="s">
        <v>49</v>
      </c>
      <c r="AL455" s="2"/>
      <c r="AN455" s="2"/>
    </row>
    <row r="456" spans="1:40" s="1" customFormat="1" ht="57" x14ac:dyDescent="0.25">
      <c r="A456" s="227"/>
      <c r="B456" s="228"/>
      <c r="C456" s="229" t="s">
        <v>50</v>
      </c>
      <c r="D456" s="463" t="s">
        <v>51</v>
      </c>
      <c r="E456" s="463"/>
      <c r="F456" s="463"/>
      <c r="G456" s="463"/>
      <c r="H456" s="463"/>
      <c r="I456" s="463"/>
      <c r="J456" s="463"/>
      <c r="K456" s="463"/>
      <c r="L456" s="463"/>
      <c r="M456" s="463"/>
      <c r="N456" s="463"/>
      <c r="O456" s="464"/>
      <c r="AE456" s="2"/>
      <c r="AF456" s="2"/>
      <c r="AG456" s="2"/>
      <c r="AH456" s="200" t="s">
        <v>51</v>
      </c>
      <c r="AL456" s="2"/>
      <c r="AN456" s="2"/>
    </row>
    <row r="457" spans="1:40" s="1" customFormat="1" ht="15" x14ac:dyDescent="0.25">
      <c r="A457" s="227"/>
      <c r="B457" s="230"/>
      <c r="C457" s="229" t="s">
        <v>46</v>
      </c>
      <c r="D457" s="458" t="s">
        <v>52</v>
      </c>
      <c r="E457" s="458"/>
      <c r="F457" s="458"/>
      <c r="G457" s="231"/>
      <c r="H457" s="232"/>
      <c r="I457" s="232"/>
      <c r="J457" s="232"/>
      <c r="K457" s="235">
        <v>1799.85</v>
      </c>
      <c r="L457" s="239">
        <v>1.3225</v>
      </c>
      <c r="M457" s="233">
        <v>42.85</v>
      </c>
      <c r="N457" s="236">
        <v>46.99</v>
      </c>
      <c r="O457" s="237">
        <v>2013.52</v>
      </c>
      <c r="AE457" s="2"/>
      <c r="AF457" s="2"/>
      <c r="AG457" s="2"/>
      <c r="AI457" s="200" t="s">
        <v>52</v>
      </c>
      <c r="AL457" s="2"/>
      <c r="AN457" s="2"/>
    </row>
    <row r="458" spans="1:40" s="1" customFormat="1" ht="15" x14ac:dyDescent="0.25">
      <c r="A458" s="227"/>
      <c r="B458" s="230"/>
      <c r="C458" s="229" t="s">
        <v>25</v>
      </c>
      <c r="D458" s="458" t="s">
        <v>53</v>
      </c>
      <c r="E458" s="458"/>
      <c r="F458" s="458"/>
      <c r="G458" s="231"/>
      <c r="H458" s="232"/>
      <c r="I458" s="232"/>
      <c r="J458" s="232"/>
      <c r="K458" s="233">
        <v>231.77</v>
      </c>
      <c r="L458" s="239">
        <v>1.4375</v>
      </c>
      <c r="M458" s="233">
        <v>6</v>
      </c>
      <c r="N458" s="236">
        <v>14.01</v>
      </c>
      <c r="O458" s="238">
        <v>84.06</v>
      </c>
      <c r="AE458" s="2"/>
      <c r="AF458" s="2"/>
      <c r="AG458" s="2"/>
      <c r="AI458" s="200" t="s">
        <v>53</v>
      </c>
      <c r="AL458" s="2"/>
      <c r="AN458" s="2"/>
    </row>
    <row r="459" spans="1:40" s="1" customFormat="1" ht="15" x14ac:dyDescent="0.25">
      <c r="A459" s="227"/>
      <c r="B459" s="230"/>
      <c r="C459" s="229" t="s">
        <v>54</v>
      </c>
      <c r="D459" s="458" t="s">
        <v>55</v>
      </c>
      <c r="E459" s="458"/>
      <c r="F459" s="458"/>
      <c r="G459" s="231"/>
      <c r="H459" s="232"/>
      <c r="I459" s="232"/>
      <c r="J459" s="232"/>
      <c r="K459" s="233">
        <v>27.58</v>
      </c>
      <c r="L459" s="239">
        <v>1.4375</v>
      </c>
      <c r="M459" s="233">
        <v>0.71</v>
      </c>
      <c r="N459" s="236">
        <v>46.99</v>
      </c>
      <c r="O459" s="238">
        <v>33.36</v>
      </c>
      <c r="AE459" s="2"/>
      <c r="AF459" s="2"/>
      <c r="AG459" s="2"/>
      <c r="AI459" s="200" t="s">
        <v>55</v>
      </c>
      <c r="AL459" s="2"/>
      <c r="AN459" s="2"/>
    </row>
    <row r="460" spans="1:40" s="1" customFormat="1" ht="15" x14ac:dyDescent="0.25">
      <c r="A460" s="297"/>
      <c r="B460" s="230"/>
      <c r="C460" s="229"/>
      <c r="D460" s="458" t="s">
        <v>58</v>
      </c>
      <c r="E460" s="458"/>
      <c r="F460" s="458"/>
      <c r="G460" s="231" t="s">
        <v>59</v>
      </c>
      <c r="H460" s="236">
        <v>198.44</v>
      </c>
      <c r="I460" s="239">
        <v>1.3225</v>
      </c>
      <c r="J460" s="277">
        <v>4.7238642000000004</v>
      </c>
      <c r="K460" s="240"/>
      <c r="L460" s="232"/>
      <c r="M460" s="240"/>
      <c r="N460" s="232"/>
      <c r="O460" s="241"/>
      <c r="AE460" s="2"/>
      <c r="AF460" s="2"/>
      <c r="AG460" s="2"/>
      <c r="AJ460" s="200" t="s">
        <v>58</v>
      </c>
      <c r="AL460" s="2"/>
      <c r="AN460" s="2"/>
    </row>
    <row r="461" spans="1:40" s="1" customFormat="1" ht="15" x14ac:dyDescent="0.25">
      <c r="A461" s="297"/>
      <c r="B461" s="230"/>
      <c r="C461" s="229"/>
      <c r="D461" s="458" t="s">
        <v>60</v>
      </c>
      <c r="E461" s="458"/>
      <c r="F461" s="458"/>
      <c r="G461" s="231" t="s">
        <v>59</v>
      </c>
      <c r="H461" s="236">
        <v>2.06</v>
      </c>
      <c r="I461" s="239">
        <v>1.4375</v>
      </c>
      <c r="J461" s="277">
        <v>5.3302500000000003E-2</v>
      </c>
      <c r="K461" s="240"/>
      <c r="L461" s="232"/>
      <c r="M461" s="240"/>
      <c r="N461" s="232"/>
      <c r="O461" s="241"/>
      <c r="AE461" s="2"/>
      <c r="AF461" s="2"/>
      <c r="AG461" s="2"/>
      <c r="AJ461" s="200" t="s">
        <v>60</v>
      </c>
      <c r="AL461" s="2"/>
      <c r="AN461" s="2"/>
    </row>
    <row r="462" spans="1:40" s="1" customFormat="1" ht="15" x14ac:dyDescent="0.25">
      <c r="A462" s="242"/>
      <c r="B462" s="231"/>
      <c r="C462" s="229"/>
      <c r="D462" s="461" t="s">
        <v>61</v>
      </c>
      <c r="E462" s="461"/>
      <c r="F462" s="461"/>
      <c r="G462" s="243"/>
      <c r="H462" s="244"/>
      <c r="I462" s="244"/>
      <c r="J462" s="244"/>
      <c r="K462" s="246">
        <v>2031.62</v>
      </c>
      <c r="L462" s="244"/>
      <c r="M462" s="245">
        <v>48.85</v>
      </c>
      <c r="N462" s="244"/>
      <c r="O462" s="247">
        <v>2097.58</v>
      </c>
      <c r="AE462" s="2"/>
      <c r="AF462" s="2"/>
      <c r="AG462" s="2"/>
      <c r="AK462" s="200" t="s">
        <v>61</v>
      </c>
      <c r="AL462" s="2"/>
      <c r="AN462" s="2"/>
    </row>
    <row r="463" spans="1:40" s="1" customFormat="1" ht="15" x14ac:dyDescent="0.25">
      <c r="A463" s="297"/>
      <c r="B463" s="230"/>
      <c r="C463" s="229"/>
      <c r="D463" s="458" t="s">
        <v>62</v>
      </c>
      <c r="E463" s="458"/>
      <c r="F463" s="458"/>
      <c r="G463" s="231"/>
      <c r="H463" s="232"/>
      <c r="I463" s="232"/>
      <c r="J463" s="232"/>
      <c r="K463" s="240"/>
      <c r="L463" s="232"/>
      <c r="M463" s="233">
        <v>43.56</v>
      </c>
      <c r="N463" s="232"/>
      <c r="O463" s="237">
        <v>2046.88</v>
      </c>
      <c r="AE463" s="2"/>
      <c r="AF463" s="2"/>
      <c r="AG463" s="2"/>
      <c r="AJ463" s="200" t="s">
        <v>62</v>
      </c>
      <c r="AL463" s="2"/>
      <c r="AN463" s="2"/>
    </row>
    <row r="464" spans="1:40" s="1" customFormat="1" ht="23.25" x14ac:dyDescent="0.25">
      <c r="A464" s="297"/>
      <c r="B464" s="230"/>
      <c r="C464" s="229" t="s">
        <v>346</v>
      </c>
      <c r="D464" s="458" t="s">
        <v>347</v>
      </c>
      <c r="E464" s="458"/>
      <c r="F464" s="458"/>
      <c r="G464" s="231" t="s">
        <v>63</v>
      </c>
      <c r="H464" s="248">
        <v>93</v>
      </c>
      <c r="I464" s="232"/>
      <c r="J464" s="248">
        <v>93</v>
      </c>
      <c r="K464" s="240"/>
      <c r="L464" s="232"/>
      <c r="M464" s="233">
        <v>40.51</v>
      </c>
      <c r="N464" s="232"/>
      <c r="O464" s="237">
        <v>1903.6</v>
      </c>
      <c r="AE464" s="2"/>
      <c r="AF464" s="2"/>
      <c r="AG464" s="2"/>
      <c r="AJ464" s="200" t="s">
        <v>347</v>
      </c>
      <c r="AL464" s="2"/>
      <c r="AN464" s="2"/>
    </row>
    <row r="465" spans="1:40" s="1" customFormat="1" ht="33.75" x14ac:dyDescent="0.25">
      <c r="A465" s="297"/>
      <c r="B465" s="230"/>
      <c r="C465" s="229" t="s">
        <v>348</v>
      </c>
      <c r="D465" s="458" t="s">
        <v>349</v>
      </c>
      <c r="E465" s="458"/>
      <c r="F465" s="458"/>
      <c r="G465" s="231" t="s">
        <v>63</v>
      </c>
      <c r="H465" s="248">
        <v>62</v>
      </c>
      <c r="I465" s="236">
        <v>0.85</v>
      </c>
      <c r="J465" s="234">
        <v>52.7</v>
      </c>
      <c r="K465" s="240"/>
      <c r="L465" s="232"/>
      <c r="M465" s="233">
        <v>22.96</v>
      </c>
      <c r="N465" s="232"/>
      <c r="O465" s="237">
        <v>1078.71</v>
      </c>
      <c r="AE465" s="2"/>
      <c r="AF465" s="2"/>
      <c r="AG465" s="2"/>
      <c r="AJ465" s="200" t="s">
        <v>349</v>
      </c>
      <c r="AL465" s="2"/>
      <c r="AN465" s="2"/>
    </row>
    <row r="466" spans="1:40" s="1" customFormat="1" ht="15" x14ac:dyDescent="0.25">
      <c r="A466" s="227"/>
      <c r="B466" s="249"/>
      <c r="C466" s="292"/>
      <c r="D466" s="460" t="s">
        <v>64</v>
      </c>
      <c r="E466" s="460"/>
      <c r="F466" s="460"/>
      <c r="G466" s="224"/>
      <c r="H466" s="250"/>
      <c r="I466" s="250"/>
      <c r="J466" s="250"/>
      <c r="K466" s="251"/>
      <c r="L466" s="250"/>
      <c r="M466" s="256">
        <v>112.32</v>
      </c>
      <c r="N466" s="244"/>
      <c r="O466" s="253">
        <v>5079.8900000000003</v>
      </c>
      <c r="AE466" s="2"/>
      <c r="AF466" s="2"/>
      <c r="AG466" s="2"/>
      <c r="AL466" s="2" t="s">
        <v>64</v>
      </c>
      <c r="AN466" s="2"/>
    </row>
    <row r="467" spans="1:40" s="1" customFormat="1" ht="34.5" x14ac:dyDescent="0.25">
      <c r="A467" s="223" t="s">
        <v>270</v>
      </c>
      <c r="B467" s="224" t="s">
        <v>270</v>
      </c>
      <c r="C467" s="291" t="s">
        <v>593</v>
      </c>
      <c r="D467" s="462" t="s">
        <v>594</v>
      </c>
      <c r="E467" s="462"/>
      <c r="F467" s="462"/>
      <c r="G467" s="224" t="s">
        <v>104</v>
      </c>
      <c r="H467" s="224">
        <v>1.44E-2</v>
      </c>
      <c r="I467" s="224" t="s">
        <v>46</v>
      </c>
      <c r="J467" s="224" t="s">
        <v>586</v>
      </c>
      <c r="K467" s="225" t="s">
        <v>595</v>
      </c>
      <c r="L467" s="224"/>
      <c r="M467" s="225" t="s">
        <v>596</v>
      </c>
      <c r="N467" s="224" t="s">
        <v>385</v>
      </c>
      <c r="O467" s="226" t="s">
        <v>597</v>
      </c>
      <c r="AE467" s="2"/>
      <c r="AF467" s="2"/>
      <c r="AG467" s="2" t="s">
        <v>594</v>
      </c>
      <c r="AL467" s="2"/>
      <c r="AN467" s="2"/>
    </row>
    <row r="468" spans="1:40" s="1" customFormat="1" ht="15" x14ac:dyDescent="0.25">
      <c r="A468" s="227"/>
      <c r="B468" s="249"/>
      <c r="C468" s="292"/>
      <c r="D468" s="460" t="s">
        <v>64</v>
      </c>
      <c r="E468" s="460"/>
      <c r="F468" s="460"/>
      <c r="G468" s="224"/>
      <c r="H468" s="250"/>
      <c r="I468" s="250"/>
      <c r="J468" s="250"/>
      <c r="K468" s="251"/>
      <c r="L468" s="250"/>
      <c r="M468" s="256">
        <v>91.49</v>
      </c>
      <c r="N468" s="244"/>
      <c r="O468" s="259">
        <v>800.54</v>
      </c>
      <c r="AE468" s="2"/>
      <c r="AF468" s="2"/>
      <c r="AG468" s="2"/>
      <c r="AL468" s="2" t="s">
        <v>64</v>
      </c>
      <c r="AN468" s="2"/>
    </row>
    <row r="469" spans="1:40" s="1" customFormat="1" ht="23.25" x14ac:dyDescent="0.25">
      <c r="A469" s="223" t="s">
        <v>308</v>
      </c>
      <c r="B469" s="224" t="s">
        <v>308</v>
      </c>
      <c r="C469" s="291" t="s">
        <v>598</v>
      </c>
      <c r="D469" s="462" t="s">
        <v>599</v>
      </c>
      <c r="E469" s="462"/>
      <c r="F469" s="462"/>
      <c r="G469" s="224" t="s">
        <v>104</v>
      </c>
      <c r="H469" s="224">
        <v>2E-3</v>
      </c>
      <c r="I469" s="224" t="s">
        <v>46</v>
      </c>
      <c r="J469" s="224" t="s">
        <v>600</v>
      </c>
      <c r="K469" s="225" t="s">
        <v>601</v>
      </c>
      <c r="L469" s="224"/>
      <c r="M469" s="225" t="s">
        <v>602</v>
      </c>
      <c r="N469" s="224" t="s">
        <v>385</v>
      </c>
      <c r="O469" s="226" t="s">
        <v>603</v>
      </c>
      <c r="AE469" s="2"/>
      <c r="AF469" s="2"/>
      <c r="AG469" s="2" t="s">
        <v>599</v>
      </c>
      <c r="AL469" s="2"/>
      <c r="AN469" s="2"/>
    </row>
    <row r="470" spans="1:40" s="1" customFormat="1" ht="15" x14ac:dyDescent="0.25">
      <c r="A470" s="227"/>
      <c r="B470" s="249"/>
      <c r="C470" s="292"/>
      <c r="D470" s="460" t="s">
        <v>64</v>
      </c>
      <c r="E470" s="460"/>
      <c r="F470" s="460"/>
      <c r="G470" s="224"/>
      <c r="H470" s="250"/>
      <c r="I470" s="250"/>
      <c r="J470" s="250"/>
      <c r="K470" s="251"/>
      <c r="L470" s="250"/>
      <c r="M470" s="256">
        <v>25.21</v>
      </c>
      <c r="N470" s="244"/>
      <c r="O470" s="259">
        <v>220.59</v>
      </c>
      <c r="AE470" s="2"/>
      <c r="AF470" s="2"/>
      <c r="AG470" s="2"/>
      <c r="AL470" s="2" t="s">
        <v>64</v>
      </c>
      <c r="AN470" s="2"/>
    </row>
    <row r="471" spans="1:40" s="1" customFormat="1" ht="23.25" x14ac:dyDescent="0.25">
      <c r="A471" s="223" t="s">
        <v>312</v>
      </c>
      <c r="B471" s="224" t="s">
        <v>312</v>
      </c>
      <c r="C471" s="291" t="s">
        <v>604</v>
      </c>
      <c r="D471" s="462" t="s">
        <v>605</v>
      </c>
      <c r="E471" s="462"/>
      <c r="F471" s="462"/>
      <c r="G471" s="224" t="s">
        <v>104</v>
      </c>
      <c r="H471" s="224">
        <v>1E-3</v>
      </c>
      <c r="I471" s="224" t="s">
        <v>46</v>
      </c>
      <c r="J471" s="224" t="s">
        <v>606</v>
      </c>
      <c r="K471" s="225" t="s">
        <v>607</v>
      </c>
      <c r="L471" s="224"/>
      <c r="M471" s="225" t="s">
        <v>608</v>
      </c>
      <c r="N471" s="224" t="s">
        <v>385</v>
      </c>
      <c r="O471" s="226" t="s">
        <v>609</v>
      </c>
      <c r="AE471" s="2"/>
      <c r="AF471" s="2"/>
      <c r="AG471" s="2" t="s">
        <v>605</v>
      </c>
      <c r="AL471" s="2"/>
      <c r="AN471" s="2"/>
    </row>
    <row r="472" spans="1:40" s="1" customFormat="1" ht="15" x14ac:dyDescent="0.25">
      <c r="A472" s="227"/>
      <c r="B472" s="249"/>
      <c r="C472" s="292"/>
      <c r="D472" s="460" t="s">
        <v>64</v>
      </c>
      <c r="E472" s="460"/>
      <c r="F472" s="460"/>
      <c r="G472" s="224"/>
      <c r="H472" s="250"/>
      <c r="I472" s="250"/>
      <c r="J472" s="250"/>
      <c r="K472" s="251"/>
      <c r="L472" s="250"/>
      <c r="M472" s="256">
        <v>10.130000000000001</v>
      </c>
      <c r="N472" s="244"/>
      <c r="O472" s="259">
        <v>88.64</v>
      </c>
      <c r="AE472" s="2"/>
      <c r="AF472" s="2"/>
      <c r="AG472" s="2"/>
      <c r="AL472" s="2" t="s">
        <v>64</v>
      </c>
      <c r="AN472" s="2"/>
    </row>
    <row r="473" spans="1:40" s="1" customFormat="1" ht="15" x14ac:dyDescent="0.25">
      <c r="A473" s="223" t="s">
        <v>610</v>
      </c>
      <c r="B473" s="224" t="s">
        <v>610</v>
      </c>
      <c r="C473" s="291" t="s">
        <v>611</v>
      </c>
      <c r="D473" s="462" t="s">
        <v>612</v>
      </c>
      <c r="E473" s="462"/>
      <c r="F473" s="462"/>
      <c r="G473" s="224" t="s">
        <v>613</v>
      </c>
      <c r="H473" s="224">
        <v>0.16</v>
      </c>
      <c r="I473" s="224" t="s">
        <v>46</v>
      </c>
      <c r="J473" s="224" t="s">
        <v>272</v>
      </c>
      <c r="K473" s="225" t="s">
        <v>614</v>
      </c>
      <c r="L473" s="224"/>
      <c r="M473" s="225" t="s">
        <v>615</v>
      </c>
      <c r="N473" s="224" t="s">
        <v>385</v>
      </c>
      <c r="O473" s="226" t="s">
        <v>616</v>
      </c>
      <c r="AE473" s="2"/>
      <c r="AF473" s="2"/>
      <c r="AG473" s="2" t="s">
        <v>612</v>
      </c>
      <c r="AL473" s="2"/>
      <c r="AN473" s="2"/>
    </row>
    <row r="474" spans="1:40" s="1" customFormat="1" ht="15" x14ac:dyDescent="0.25">
      <c r="A474" s="227"/>
      <c r="B474" s="249"/>
      <c r="C474" s="292"/>
      <c r="D474" s="460" t="s">
        <v>64</v>
      </c>
      <c r="E474" s="460"/>
      <c r="F474" s="460"/>
      <c r="G474" s="224"/>
      <c r="H474" s="250"/>
      <c r="I474" s="250"/>
      <c r="J474" s="250"/>
      <c r="K474" s="251"/>
      <c r="L474" s="250"/>
      <c r="M474" s="256">
        <v>4.51</v>
      </c>
      <c r="N474" s="244"/>
      <c r="O474" s="259">
        <v>39.46</v>
      </c>
      <c r="AE474" s="2"/>
      <c r="AF474" s="2"/>
      <c r="AG474" s="2"/>
      <c r="AL474" s="2" t="s">
        <v>64</v>
      </c>
      <c r="AN474" s="2"/>
    </row>
    <row r="475" spans="1:40" s="1" customFormat="1" ht="23.25" x14ac:dyDescent="0.25">
      <c r="A475" s="223" t="s">
        <v>617</v>
      </c>
      <c r="B475" s="224" t="s">
        <v>617</v>
      </c>
      <c r="C475" s="291" t="s">
        <v>618</v>
      </c>
      <c r="D475" s="462" t="s">
        <v>619</v>
      </c>
      <c r="E475" s="462"/>
      <c r="F475" s="462"/>
      <c r="G475" s="224" t="s">
        <v>620</v>
      </c>
      <c r="H475" s="224">
        <v>0.28000000000000003</v>
      </c>
      <c r="I475" s="224" t="s">
        <v>46</v>
      </c>
      <c r="J475" s="224" t="s">
        <v>552</v>
      </c>
      <c r="K475" s="225"/>
      <c r="L475" s="224"/>
      <c r="M475" s="225"/>
      <c r="N475" s="224"/>
      <c r="O475" s="226"/>
      <c r="AE475" s="2"/>
      <c r="AF475" s="2"/>
      <c r="AG475" s="2" t="s">
        <v>619</v>
      </c>
      <c r="AL475" s="2"/>
      <c r="AN475" s="2"/>
    </row>
    <row r="476" spans="1:40" s="1" customFormat="1" ht="57" x14ac:dyDescent="0.25">
      <c r="A476" s="227"/>
      <c r="B476" s="228"/>
      <c r="C476" s="229" t="s">
        <v>50</v>
      </c>
      <c r="D476" s="463" t="s">
        <v>51</v>
      </c>
      <c r="E476" s="463"/>
      <c r="F476" s="463"/>
      <c r="G476" s="463"/>
      <c r="H476" s="463"/>
      <c r="I476" s="463"/>
      <c r="J476" s="463"/>
      <c r="K476" s="463"/>
      <c r="L476" s="463"/>
      <c r="M476" s="463"/>
      <c r="N476" s="463"/>
      <c r="O476" s="464"/>
      <c r="AE476" s="2"/>
      <c r="AF476" s="2"/>
      <c r="AG476" s="2"/>
      <c r="AH476" s="200" t="s">
        <v>51</v>
      </c>
      <c r="AL476" s="2"/>
      <c r="AN476" s="2"/>
    </row>
    <row r="477" spans="1:40" s="1" customFormat="1" ht="15" x14ac:dyDescent="0.25">
      <c r="A477" s="227"/>
      <c r="B477" s="230"/>
      <c r="C477" s="229" t="s">
        <v>46</v>
      </c>
      <c r="D477" s="458" t="s">
        <v>52</v>
      </c>
      <c r="E477" s="458"/>
      <c r="F477" s="458"/>
      <c r="G477" s="231"/>
      <c r="H477" s="232"/>
      <c r="I477" s="232"/>
      <c r="J477" s="232"/>
      <c r="K477" s="233">
        <v>20.07</v>
      </c>
      <c r="L477" s="236">
        <v>1.1499999999999999</v>
      </c>
      <c r="M477" s="233">
        <v>6.46</v>
      </c>
      <c r="N477" s="236">
        <v>46.99</v>
      </c>
      <c r="O477" s="238">
        <v>303.56</v>
      </c>
      <c r="AE477" s="2"/>
      <c r="AF477" s="2"/>
      <c r="AG477" s="2"/>
      <c r="AI477" s="200" t="s">
        <v>52</v>
      </c>
      <c r="AL477" s="2"/>
      <c r="AN477" s="2"/>
    </row>
    <row r="478" spans="1:40" s="1" customFormat="1" ht="15" x14ac:dyDescent="0.25">
      <c r="A478" s="297"/>
      <c r="B478" s="230"/>
      <c r="C478" s="229"/>
      <c r="D478" s="458" t="s">
        <v>58</v>
      </c>
      <c r="E478" s="458"/>
      <c r="F478" s="458"/>
      <c r="G478" s="231" t="s">
        <v>59</v>
      </c>
      <c r="H478" s="236">
        <v>1.81</v>
      </c>
      <c r="I478" s="236">
        <v>1.1499999999999999</v>
      </c>
      <c r="J478" s="254">
        <v>0.58282</v>
      </c>
      <c r="K478" s="240"/>
      <c r="L478" s="232"/>
      <c r="M478" s="240"/>
      <c r="N478" s="232"/>
      <c r="O478" s="241"/>
      <c r="AE478" s="2"/>
      <c r="AF478" s="2"/>
      <c r="AG478" s="2"/>
      <c r="AJ478" s="200" t="s">
        <v>58</v>
      </c>
      <c r="AL478" s="2"/>
      <c r="AN478" s="2"/>
    </row>
    <row r="479" spans="1:40" s="1" customFormat="1" ht="15" x14ac:dyDescent="0.25">
      <c r="A479" s="242"/>
      <c r="B479" s="231"/>
      <c r="C479" s="229"/>
      <c r="D479" s="461" t="s">
        <v>61</v>
      </c>
      <c r="E479" s="461"/>
      <c r="F479" s="461"/>
      <c r="G479" s="243"/>
      <c r="H479" s="244"/>
      <c r="I479" s="244"/>
      <c r="J479" s="244"/>
      <c r="K479" s="245">
        <v>20.07</v>
      </c>
      <c r="L479" s="244"/>
      <c r="M479" s="245">
        <v>6.46</v>
      </c>
      <c r="N479" s="244"/>
      <c r="O479" s="258">
        <v>303.56</v>
      </c>
      <c r="AE479" s="2"/>
      <c r="AF479" s="2"/>
      <c r="AG479" s="2"/>
      <c r="AK479" s="200" t="s">
        <v>61</v>
      </c>
      <c r="AL479" s="2"/>
      <c r="AN479" s="2"/>
    </row>
    <row r="480" spans="1:40" s="1" customFormat="1" ht="15" x14ac:dyDescent="0.25">
      <c r="A480" s="297"/>
      <c r="B480" s="230"/>
      <c r="C480" s="229"/>
      <c r="D480" s="458" t="s">
        <v>62</v>
      </c>
      <c r="E480" s="458"/>
      <c r="F480" s="458"/>
      <c r="G480" s="231"/>
      <c r="H480" s="232"/>
      <c r="I480" s="232"/>
      <c r="J480" s="232"/>
      <c r="K480" s="240"/>
      <c r="L480" s="232"/>
      <c r="M480" s="233">
        <v>6.46</v>
      </c>
      <c r="N480" s="232"/>
      <c r="O480" s="238">
        <v>303.56</v>
      </c>
      <c r="AE480" s="2"/>
      <c r="AF480" s="2"/>
      <c r="AG480" s="2"/>
      <c r="AJ480" s="200" t="s">
        <v>62</v>
      </c>
      <c r="AL480" s="2"/>
      <c r="AN480" s="2"/>
    </row>
    <row r="481" spans="1:40" s="1" customFormat="1" ht="45.75" x14ac:dyDescent="0.25">
      <c r="A481" s="297"/>
      <c r="B481" s="230"/>
      <c r="C481" s="229" t="s">
        <v>362</v>
      </c>
      <c r="D481" s="458" t="s">
        <v>363</v>
      </c>
      <c r="E481" s="458"/>
      <c r="F481" s="458"/>
      <c r="G481" s="231" t="s">
        <v>63</v>
      </c>
      <c r="H481" s="248">
        <v>103</v>
      </c>
      <c r="I481" s="232"/>
      <c r="J481" s="248">
        <v>103</v>
      </c>
      <c r="K481" s="240"/>
      <c r="L481" s="232"/>
      <c r="M481" s="233">
        <v>6.65</v>
      </c>
      <c r="N481" s="232"/>
      <c r="O481" s="238">
        <v>312.67</v>
      </c>
      <c r="AE481" s="2"/>
      <c r="AF481" s="2"/>
      <c r="AG481" s="2"/>
      <c r="AJ481" s="200" t="s">
        <v>363</v>
      </c>
      <c r="AL481" s="2"/>
      <c r="AN481" s="2"/>
    </row>
    <row r="482" spans="1:40" s="1" customFormat="1" ht="45.75" x14ac:dyDescent="0.25">
      <c r="A482" s="297"/>
      <c r="B482" s="230"/>
      <c r="C482" s="229" t="s">
        <v>364</v>
      </c>
      <c r="D482" s="458" t="s">
        <v>365</v>
      </c>
      <c r="E482" s="458"/>
      <c r="F482" s="458"/>
      <c r="G482" s="231" t="s">
        <v>63</v>
      </c>
      <c r="H482" s="248">
        <v>59</v>
      </c>
      <c r="I482" s="232"/>
      <c r="J482" s="248">
        <v>59</v>
      </c>
      <c r="K482" s="240"/>
      <c r="L482" s="232"/>
      <c r="M482" s="233">
        <v>3.81</v>
      </c>
      <c r="N482" s="232"/>
      <c r="O482" s="238">
        <v>179.1</v>
      </c>
      <c r="AE482" s="2"/>
      <c r="AF482" s="2"/>
      <c r="AG482" s="2"/>
      <c r="AJ482" s="200" t="s">
        <v>365</v>
      </c>
      <c r="AL482" s="2"/>
      <c r="AN482" s="2"/>
    </row>
    <row r="483" spans="1:40" s="1" customFormat="1" ht="15" x14ac:dyDescent="0.25">
      <c r="A483" s="227"/>
      <c r="B483" s="249"/>
      <c r="C483" s="292"/>
      <c r="D483" s="460" t="s">
        <v>64</v>
      </c>
      <c r="E483" s="460"/>
      <c r="F483" s="460"/>
      <c r="G483" s="224"/>
      <c r="H483" s="250"/>
      <c r="I483" s="250"/>
      <c r="J483" s="250"/>
      <c r="K483" s="251"/>
      <c r="L483" s="250"/>
      <c r="M483" s="256">
        <v>16.920000000000002</v>
      </c>
      <c r="N483" s="244"/>
      <c r="O483" s="259">
        <v>795.33</v>
      </c>
      <c r="AE483" s="2"/>
      <c r="AF483" s="2"/>
      <c r="AG483" s="2"/>
      <c r="AL483" s="2" t="s">
        <v>64</v>
      </c>
      <c r="AN483" s="2"/>
    </row>
    <row r="484" spans="1:40" s="1" customFormat="1" ht="45" x14ac:dyDescent="0.25">
      <c r="A484" s="223" t="s">
        <v>621</v>
      </c>
      <c r="B484" s="224" t="s">
        <v>621</v>
      </c>
      <c r="C484" s="291" t="s">
        <v>358</v>
      </c>
      <c r="D484" s="462" t="s">
        <v>622</v>
      </c>
      <c r="E484" s="462"/>
      <c r="F484" s="462"/>
      <c r="G484" s="224" t="s">
        <v>360</v>
      </c>
      <c r="H484" s="224">
        <v>0.14369999999999999</v>
      </c>
      <c r="I484" s="224" t="s">
        <v>46</v>
      </c>
      <c r="J484" s="224" t="s">
        <v>623</v>
      </c>
      <c r="K484" s="225"/>
      <c r="L484" s="224"/>
      <c r="M484" s="225"/>
      <c r="N484" s="224"/>
      <c r="O484" s="226"/>
      <c r="AE484" s="2"/>
      <c r="AF484" s="2"/>
      <c r="AG484" s="2" t="s">
        <v>622</v>
      </c>
      <c r="AL484" s="2"/>
      <c r="AN484" s="2"/>
    </row>
    <row r="485" spans="1:40" s="1" customFormat="1" ht="57" x14ac:dyDescent="0.25">
      <c r="A485" s="227"/>
      <c r="B485" s="228"/>
      <c r="C485" s="229" t="s">
        <v>50</v>
      </c>
      <c r="D485" s="463" t="s">
        <v>51</v>
      </c>
      <c r="E485" s="463"/>
      <c r="F485" s="463"/>
      <c r="G485" s="463"/>
      <c r="H485" s="463"/>
      <c r="I485" s="463"/>
      <c r="J485" s="463"/>
      <c r="K485" s="463"/>
      <c r="L485" s="463"/>
      <c r="M485" s="463"/>
      <c r="N485" s="463"/>
      <c r="O485" s="464"/>
      <c r="AE485" s="2"/>
      <c r="AF485" s="2"/>
      <c r="AG485" s="2"/>
      <c r="AH485" s="200" t="s">
        <v>51</v>
      </c>
      <c r="AL485" s="2"/>
      <c r="AN485" s="2"/>
    </row>
    <row r="486" spans="1:40" s="1" customFormat="1" ht="15" x14ac:dyDescent="0.25">
      <c r="A486" s="227"/>
      <c r="B486" s="230"/>
      <c r="C486" s="229" t="s">
        <v>46</v>
      </c>
      <c r="D486" s="458" t="s">
        <v>52</v>
      </c>
      <c r="E486" s="458"/>
      <c r="F486" s="458"/>
      <c r="G486" s="231"/>
      <c r="H486" s="232"/>
      <c r="I486" s="232"/>
      <c r="J486" s="232"/>
      <c r="K486" s="233">
        <v>777.45</v>
      </c>
      <c r="L486" s="236">
        <v>1.1499999999999999</v>
      </c>
      <c r="M486" s="233">
        <v>128.47999999999999</v>
      </c>
      <c r="N486" s="236">
        <v>46.99</v>
      </c>
      <c r="O486" s="237">
        <v>6037.28</v>
      </c>
      <c r="AE486" s="2"/>
      <c r="AF486" s="2"/>
      <c r="AG486" s="2"/>
      <c r="AI486" s="200" t="s">
        <v>52</v>
      </c>
      <c r="AL486" s="2"/>
      <c r="AN486" s="2"/>
    </row>
    <row r="487" spans="1:40" s="1" customFormat="1" ht="15" x14ac:dyDescent="0.25">
      <c r="A487" s="227"/>
      <c r="B487" s="230"/>
      <c r="C487" s="229" t="s">
        <v>25</v>
      </c>
      <c r="D487" s="458" t="s">
        <v>53</v>
      </c>
      <c r="E487" s="458"/>
      <c r="F487" s="458"/>
      <c r="G487" s="231"/>
      <c r="H487" s="232"/>
      <c r="I487" s="232"/>
      <c r="J487" s="232"/>
      <c r="K487" s="233">
        <v>119.74</v>
      </c>
      <c r="L487" s="236">
        <v>1.1499999999999999</v>
      </c>
      <c r="M487" s="233">
        <v>19.79</v>
      </c>
      <c r="N487" s="236">
        <v>14.01</v>
      </c>
      <c r="O487" s="238">
        <v>277.26</v>
      </c>
      <c r="AE487" s="2"/>
      <c r="AF487" s="2"/>
      <c r="AG487" s="2"/>
      <c r="AI487" s="200" t="s">
        <v>53</v>
      </c>
      <c r="AL487" s="2"/>
      <c r="AN487" s="2"/>
    </row>
    <row r="488" spans="1:40" s="1" customFormat="1" ht="15" x14ac:dyDescent="0.25">
      <c r="A488" s="227"/>
      <c r="B488" s="230"/>
      <c r="C488" s="229" t="s">
        <v>54</v>
      </c>
      <c r="D488" s="458" t="s">
        <v>55</v>
      </c>
      <c r="E488" s="458"/>
      <c r="F488" s="458"/>
      <c r="G488" s="231"/>
      <c r="H488" s="232"/>
      <c r="I488" s="232"/>
      <c r="J488" s="232"/>
      <c r="K488" s="233">
        <v>7.54</v>
      </c>
      <c r="L488" s="236">
        <v>1.1499999999999999</v>
      </c>
      <c r="M488" s="233">
        <v>1.25</v>
      </c>
      <c r="N488" s="236">
        <v>46.99</v>
      </c>
      <c r="O488" s="238">
        <v>58.74</v>
      </c>
      <c r="AE488" s="2"/>
      <c r="AF488" s="2"/>
      <c r="AG488" s="2"/>
      <c r="AI488" s="200" t="s">
        <v>55</v>
      </c>
      <c r="AL488" s="2"/>
      <c r="AN488" s="2"/>
    </row>
    <row r="489" spans="1:40" s="1" customFormat="1" ht="15" x14ac:dyDescent="0.25">
      <c r="A489" s="227"/>
      <c r="B489" s="230"/>
      <c r="C489" s="229" t="s">
        <v>56</v>
      </c>
      <c r="D489" s="458" t="s">
        <v>57</v>
      </c>
      <c r="E489" s="458"/>
      <c r="F489" s="458"/>
      <c r="G489" s="231"/>
      <c r="H489" s="232"/>
      <c r="I489" s="232"/>
      <c r="J489" s="232"/>
      <c r="K489" s="233">
        <v>84</v>
      </c>
      <c r="L489" s="232"/>
      <c r="M489" s="233">
        <v>12.07</v>
      </c>
      <c r="N489" s="236">
        <v>8.75</v>
      </c>
      <c r="O489" s="238">
        <v>105.61</v>
      </c>
      <c r="AE489" s="2"/>
      <c r="AF489" s="2"/>
      <c r="AG489" s="2"/>
      <c r="AI489" s="200" t="s">
        <v>57</v>
      </c>
      <c r="AL489" s="2"/>
      <c r="AN489" s="2"/>
    </row>
    <row r="490" spans="1:40" s="1" customFormat="1" ht="15" x14ac:dyDescent="0.25">
      <c r="A490" s="297"/>
      <c r="B490" s="230"/>
      <c r="C490" s="229"/>
      <c r="D490" s="458" t="s">
        <v>58</v>
      </c>
      <c r="E490" s="458"/>
      <c r="F490" s="458"/>
      <c r="G490" s="231" t="s">
        <v>59</v>
      </c>
      <c r="H490" s="236">
        <v>84.69</v>
      </c>
      <c r="I490" s="236">
        <v>1.1499999999999999</v>
      </c>
      <c r="J490" s="255">
        <v>13.995445999999999</v>
      </c>
      <c r="K490" s="240"/>
      <c r="L490" s="232"/>
      <c r="M490" s="240"/>
      <c r="N490" s="232"/>
      <c r="O490" s="241"/>
      <c r="AE490" s="2"/>
      <c r="AF490" s="2"/>
      <c r="AG490" s="2"/>
      <c r="AJ490" s="200" t="s">
        <v>58</v>
      </c>
      <c r="AL490" s="2"/>
      <c r="AN490" s="2"/>
    </row>
    <row r="491" spans="1:40" s="1" customFormat="1" ht="15" x14ac:dyDescent="0.25">
      <c r="A491" s="297"/>
      <c r="B491" s="230"/>
      <c r="C491" s="229"/>
      <c r="D491" s="458" t="s">
        <v>60</v>
      </c>
      <c r="E491" s="458"/>
      <c r="F491" s="458"/>
      <c r="G491" s="231" t="s">
        <v>59</v>
      </c>
      <c r="H491" s="236">
        <v>0.65</v>
      </c>
      <c r="I491" s="236">
        <v>1.1499999999999999</v>
      </c>
      <c r="J491" s="277">
        <v>0.10741580000000001</v>
      </c>
      <c r="K491" s="240"/>
      <c r="L491" s="232"/>
      <c r="M491" s="240"/>
      <c r="N491" s="232"/>
      <c r="O491" s="241"/>
      <c r="AE491" s="2"/>
      <c r="AF491" s="2"/>
      <c r="AG491" s="2"/>
      <c r="AJ491" s="200" t="s">
        <v>60</v>
      </c>
      <c r="AL491" s="2"/>
      <c r="AN491" s="2"/>
    </row>
    <row r="492" spans="1:40" s="1" customFormat="1" ht="15" x14ac:dyDescent="0.25">
      <c r="A492" s="242"/>
      <c r="B492" s="231"/>
      <c r="C492" s="229"/>
      <c r="D492" s="461" t="s">
        <v>61</v>
      </c>
      <c r="E492" s="461"/>
      <c r="F492" s="461"/>
      <c r="G492" s="243"/>
      <c r="H492" s="244"/>
      <c r="I492" s="244"/>
      <c r="J492" s="244"/>
      <c r="K492" s="245">
        <v>981.19</v>
      </c>
      <c r="L492" s="244"/>
      <c r="M492" s="245">
        <v>160.34</v>
      </c>
      <c r="N492" s="244"/>
      <c r="O492" s="247">
        <v>6420.15</v>
      </c>
      <c r="AE492" s="2"/>
      <c r="AF492" s="2"/>
      <c r="AG492" s="2"/>
      <c r="AK492" s="200" t="s">
        <v>61</v>
      </c>
      <c r="AL492" s="2"/>
      <c r="AN492" s="2"/>
    </row>
    <row r="493" spans="1:40" s="1" customFormat="1" ht="15" x14ac:dyDescent="0.25">
      <c r="A493" s="297"/>
      <c r="B493" s="230"/>
      <c r="C493" s="229"/>
      <c r="D493" s="458" t="s">
        <v>62</v>
      </c>
      <c r="E493" s="458"/>
      <c r="F493" s="458"/>
      <c r="G493" s="231"/>
      <c r="H493" s="232"/>
      <c r="I493" s="232"/>
      <c r="J493" s="232"/>
      <c r="K493" s="240"/>
      <c r="L493" s="232"/>
      <c r="M493" s="233">
        <v>129.72999999999999</v>
      </c>
      <c r="N493" s="232"/>
      <c r="O493" s="237">
        <v>6096.02</v>
      </c>
      <c r="AE493" s="2"/>
      <c r="AF493" s="2"/>
      <c r="AG493" s="2"/>
      <c r="AJ493" s="200" t="s">
        <v>62</v>
      </c>
      <c r="AL493" s="2"/>
      <c r="AN493" s="2"/>
    </row>
    <row r="494" spans="1:40" s="1" customFormat="1" ht="45.75" x14ac:dyDescent="0.25">
      <c r="A494" s="297"/>
      <c r="B494" s="230"/>
      <c r="C494" s="229" t="s">
        <v>362</v>
      </c>
      <c r="D494" s="458" t="s">
        <v>363</v>
      </c>
      <c r="E494" s="458"/>
      <c r="F494" s="458"/>
      <c r="G494" s="231" t="s">
        <v>63</v>
      </c>
      <c r="H494" s="248">
        <v>103</v>
      </c>
      <c r="I494" s="232"/>
      <c r="J494" s="248">
        <v>103</v>
      </c>
      <c r="K494" s="240"/>
      <c r="L494" s="232"/>
      <c r="M494" s="233">
        <v>133.62</v>
      </c>
      <c r="N494" s="232"/>
      <c r="O494" s="237">
        <v>6278.9</v>
      </c>
      <c r="AE494" s="2"/>
      <c r="AF494" s="2"/>
      <c r="AG494" s="2"/>
      <c r="AJ494" s="200" t="s">
        <v>363</v>
      </c>
      <c r="AL494" s="2"/>
      <c r="AN494" s="2"/>
    </row>
    <row r="495" spans="1:40" s="1" customFormat="1" ht="45.75" x14ac:dyDescent="0.25">
      <c r="A495" s="297"/>
      <c r="B495" s="230"/>
      <c r="C495" s="229" t="s">
        <v>364</v>
      </c>
      <c r="D495" s="458" t="s">
        <v>365</v>
      </c>
      <c r="E495" s="458"/>
      <c r="F495" s="458"/>
      <c r="G495" s="231" t="s">
        <v>63</v>
      </c>
      <c r="H495" s="248">
        <v>59</v>
      </c>
      <c r="I495" s="232"/>
      <c r="J495" s="248">
        <v>59</v>
      </c>
      <c r="K495" s="240"/>
      <c r="L495" s="232"/>
      <c r="M495" s="233">
        <v>76.540000000000006</v>
      </c>
      <c r="N495" s="232"/>
      <c r="O495" s="237">
        <v>3596.65</v>
      </c>
      <c r="AE495" s="2"/>
      <c r="AF495" s="2"/>
      <c r="AG495" s="2"/>
      <c r="AJ495" s="200" t="s">
        <v>365</v>
      </c>
      <c r="AL495" s="2"/>
      <c r="AN495" s="2"/>
    </row>
    <row r="496" spans="1:40" s="1" customFormat="1" ht="15" x14ac:dyDescent="0.25">
      <c r="A496" s="227"/>
      <c r="B496" s="249"/>
      <c r="C496" s="292"/>
      <c r="D496" s="460" t="s">
        <v>64</v>
      </c>
      <c r="E496" s="460"/>
      <c r="F496" s="460"/>
      <c r="G496" s="224"/>
      <c r="H496" s="250"/>
      <c r="I496" s="250"/>
      <c r="J496" s="250"/>
      <c r="K496" s="251"/>
      <c r="L496" s="250"/>
      <c r="M496" s="256">
        <v>370.5</v>
      </c>
      <c r="N496" s="244"/>
      <c r="O496" s="253">
        <v>16295.7</v>
      </c>
      <c r="AE496" s="2"/>
      <c r="AF496" s="2"/>
      <c r="AG496" s="2"/>
      <c r="AL496" s="2" t="s">
        <v>64</v>
      </c>
      <c r="AN496" s="2"/>
    </row>
    <row r="497" spans="1:40" s="1" customFormat="1" ht="34.5" x14ac:dyDescent="0.25">
      <c r="A497" s="223" t="s">
        <v>624</v>
      </c>
      <c r="B497" s="224" t="s">
        <v>624</v>
      </c>
      <c r="C497" s="291" t="s">
        <v>593</v>
      </c>
      <c r="D497" s="462" t="s">
        <v>594</v>
      </c>
      <c r="E497" s="462"/>
      <c r="F497" s="462"/>
      <c r="G497" s="224" t="s">
        <v>104</v>
      </c>
      <c r="H497" s="224">
        <v>0.14369999999999999</v>
      </c>
      <c r="I497" s="224" t="s">
        <v>46</v>
      </c>
      <c r="J497" s="224" t="s">
        <v>623</v>
      </c>
      <c r="K497" s="225" t="s">
        <v>595</v>
      </c>
      <c r="L497" s="224"/>
      <c r="M497" s="225" t="s">
        <v>625</v>
      </c>
      <c r="N497" s="224" t="s">
        <v>385</v>
      </c>
      <c r="O497" s="226" t="s">
        <v>626</v>
      </c>
      <c r="AE497" s="2"/>
      <c r="AF497" s="2"/>
      <c r="AG497" s="2" t="s">
        <v>594</v>
      </c>
      <c r="AL497" s="2"/>
      <c r="AN497" s="2"/>
    </row>
    <row r="498" spans="1:40" s="1" customFormat="1" ht="15" x14ac:dyDescent="0.25">
      <c r="A498" s="227"/>
      <c r="B498" s="249"/>
      <c r="C498" s="292"/>
      <c r="D498" s="460" t="s">
        <v>64</v>
      </c>
      <c r="E498" s="460"/>
      <c r="F498" s="460"/>
      <c r="G498" s="224"/>
      <c r="H498" s="250"/>
      <c r="I498" s="250"/>
      <c r="J498" s="250"/>
      <c r="K498" s="251"/>
      <c r="L498" s="250"/>
      <c r="M498" s="256">
        <v>913.01</v>
      </c>
      <c r="N498" s="244"/>
      <c r="O498" s="253">
        <v>7988.84</v>
      </c>
      <c r="AE498" s="2"/>
      <c r="AF498" s="2"/>
      <c r="AG498" s="2"/>
      <c r="AL498" s="2" t="s">
        <v>64</v>
      </c>
      <c r="AN498" s="2"/>
    </row>
    <row r="499" spans="1:40" s="1" customFormat="1" ht="34.5" x14ac:dyDescent="0.25">
      <c r="A499" s="223" t="s">
        <v>627</v>
      </c>
      <c r="B499" s="224" t="s">
        <v>627</v>
      </c>
      <c r="C499" s="291" t="s">
        <v>628</v>
      </c>
      <c r="D499" s="462" t="s">
        <v>629</v>
      </c>
      <c r="E499" s="462"/>
      <c r="F499" s="462"/>
      <c r="G499" s="224" t="s">
        <v>233</v>
      </c>
      <c r="H499" s="224">
        <v>0.16500000000000001</v>
      </c>
      <c r="I499" s="224" t="s">
        <v>46</v>
      </c>
      <c r="J499" s="224" t="s">
        <v>630</v>
      </c>
      <c r="K499" s="225"/>
      <c r="L499" s="224"/>
      <c r="M499" s="225"/>
      <c r="N499" s="224"/>
      <c r="O499" s="226"/>
      <c r="AE499" s="2"/>
      <c r="AF499" s="2"/>
      <c r="AG499" s="2" t="s">
        <v>629</v>
      </c>
      <c r="AL499" s="2"/>
      <c r="AN499" s="2"/>
    </row>
    <row r="500" spans="1:40" s="1" customFormat="1" ht="23.25" x14ac:dyDescent="0.25">
      <c r="A500" s="227"/>
      <c r="B500" s="228"/>
      <c r="C500" s="229" t="s">
        <v>48</v>
      </c>
      <c r="D500" s="463" t="s">
        <v>49</v>
      </c>
      <c r="E500" s="463"/>
      <c r="F500" s="463"/>
      <c r="G500" s="463"/>
      <c r="H500" s="463"/>
      <c r="I500" s="463"/>
      <c r="J500" s="463"/>
      <c r="K500" s="463"/>
      <c r="L500" s="463"/>
      <c r="M500" s="463"/>
      <c r="N500" s="463"/>
      <c r="O500" s="464"/>
      <c r="AE500" s="2"/>
      <c r="AF500" s="2"/>
      <c r="AG500" s="2"/>
      <c r="AH500" s="200" t="s">
        <v>49</v>
      </c>
      <c r="AL500" s="2"/>
      <c r="AN500" s="2"/>
    </row>
    <row r="501" spans="1:40" s="1" customFormat="1" ht="57" x14ac:dyDescent="0.25">
      <c r="A501" s="227"/>
      <c r="B501" s="228"/>
      <c r="C501" s="229" t="s">
        <v>50</v>
      </c>
      <c r="D501" s="463" t="s">
        <v>51</v>
      </c>
      <c r="E501" s="463"/>
      <c r="F501" s="463"/>
      <c r="G501" s="463"/>
      <c r="H501" s="463"/>
      <c r="I501" s="463"/>
      <c r="J501" s="463"/>
      <c r="K501" s="463"/>
      <c r="L501" s="463"/>
      <c r="M501" s="463"/>
      <c r="N501" s="463"/>
      <c r="O501" s="464"/>
      <c r="AE501" s="2"/>
      <c r="AF501" s="2"/>
      <c r="AG501" s="2"/>
      <c r="AH501" s="200" t="s">
        <v>51</v>
      </c>
      <c r="AL501" s="2"/>
      <c r="AN501" s="2"/>
    </row>
    <row r="502" spans="1:40" s="1" customFormat="1" ht="15" x14ac:dyDescent="0.25">
      <c r="A502" s="227"/>
      <c r="B502" s="230"/>
      <c r="C502" s="229" t="s">
        <v>46</v>
      </c>
      <c r="D502" s="458" t="s">
        <v>52</v>
      </c>
      <c r="E502" s="458"/>
      <c r="F502" s="458"/>
      <c r="G502" s="231"/>
      <c r="H502" s="232"/>
      <c r="I502" s="232"/>
      <c r="J502" s="232"/>
      <c r="K502" s="233">
        <v>42.78</v>
      </c>
      <c r="L502" s="239">
        <v>1.3225</v>
      </c>
      <c r="M502" s="233">
        <v>9.34</v>
      </c>
      <c r="N502" s="236">
        <v>46.99</v>
      </c>
      <c r="O502" s="238">
        <v>438.89</v>
      </c>
      <c r="AE502" s="2"/>
      <c r="AF502" s="2"/>
      <c r="AG502" s="2"/>
      <c r="AI502" s="200" t="s">
        <v>52</v>
      </c>
      <c r="AL502" s="2"/>
      <c r="AN502" s="2"/>
    </row>
    <row r="503" spans="1:40" s="1" customFormat="1" ht="15" x14ac:dyDescent="0.25">
      <c r="A503" s="227"/>
      <c r="B503" s="230"/>
      <c r="C503" s="229" t="s">
        <v>25</v>
      </c>
      <c r="D503" s="458" t="s">
        <v>53</v>
      </c>
      <c r="E503" s="458"/>
      <c r="F503" s="458"/>
      <c r="G503" s="231"/>
      <c r="H503" s="232"/>
      <c r="I503" s="232"/>
      <c r="J503" s="232"/>
      <c r="K503" s="233">
        <v>10.53</v>
      </c>
      <c r="L503" s="239">
        <v>1.4375</v>
      </c>
      <c r="M503" s="233">
        <v>2.5</v>
      </c>
      <c r="N503" s="236">
        <v>14.01</v>
      </c>
      <c r="O503" s="238">
        <v>35.03</v>
      </c>
      <c r="AE503" s="2"/>
      <c r="AF503" s="2"/>
      <c r="AG503" s="2"/>
      <c r="AI503" s="200" t="s">
        <v>53</v>
      </c>
      <c r="AL503" s="2"/>
      <c r="AN503" s="2"/>
    </row>
    <row r="504" spans="1:40" s="1" customFormat="1" ht="15" x14ac:dyDescent="0.25">
      <c r="A504" s="227"/>
      <c r="B504" s="230"/>
      <c r="C504" s="229" t="s">
        <v>54</v>
      </c>
      <c r="D504" s="458" t="s">
        <v>55</v>
      </c>
      <c r="E504" s="458"/>
      <c r="F504" s="458"/>
      <c r="G504" s="231"/>
      <c r="H504" s="232"/>
      <c r="I504" s="232"/>
      <c r="J504" s="232"/>
      <c r="K504" s="233">
        <v>0.45</v>
      </c>
      <c r="L504" s="239">
        <v>1.4375</v>
      </c>
      <c r="M504" s="233">
        <v>0.11</v>
      </c>
      <c r="N504" s="236">
        <v>46.99</v>
      </c>
      <c r="O504" s="238">
        <v>5.17</v>
      </c>
      <c r="AE504" s="2"/>
      <c r="AF504" s="2"/>
      <c r="AG504" s="2"/>
      <c r="AI504" s="200" t="s">
        <v>55</v>
      </c>
      <c r="AL504" s="2"/>
      <c r="AN504" s="2"/>
    </row>
    <row r="505" spans="1:40" s="1" customFormat="1" ht="15" x14ac:dyDescent="0.25">
      <c r="A505" s="227"/>
      <c r="B505" s="230"/>
      <c r="C505" s="229" t="s">
        <v>56</v>
      </c>
      <c r="D505" s="458" t="s">
        <v>57</v>
      </c>
      <c r="E505" s="458"/>
      <c r="F505" s="458"/>
      <c r="G505" s="231"/>
      <c r="H505" s="232"/>
      <c r="I505" s="232"/>
      <c r="J505" s="232"/>
      <c r="K505" s="233">
        <v>94.62</v>
      </c>
      <c r="L505" s="232"/>
      <c r="M505" s="233">
        <v>15.61</v>
      </c>
      <c r="N505" s="236">
        <v>8.75</v>
      </c>
      <c r="O505" s="238">
        <v>136.59</v>
      </c>
      <c r="AE505" s="2"/>
      <c r="AF505" s="2"/>
      <c r="AG505" s="2"/>
      <c r="AI505" s="200" t="s">
        <v>57</v>
      </c>
      <c r="AL505" s="2"/>
      <c r="AN505" s="2"/>
    </row>
    <row r="506" spans="1:40" s="1" customFormat="1" ht="15" x14ac:dyDescent="0.25">
      <c r="A506" s="297"/>
      <c r="B506" s="230"/>
      <c r="C506" s="229"/>
      <c r="D506" s="458" t="s">
        <v>58</v>
      </c>
      <c r="E506" s="458"/>
      <c r="F506" s="458"/>
      <c r="G506" s="231" t="s">
        <v>59</v>
      </c>
      <c r="H506" s="236">
        <v>3.91</v>
      </c>
      <c r="I506" s="239">
        <v>1.3225</v>
      </c>
      <c r="J506" s="277">
        <v>0.85321089999999999</v>
      </c>
      <c r="K506" s="240"/>
      <c r="L506" s="232"/>
      <c r="M506" s="240"/>
      <c r="N506" s="232"/>
      <c r="O506" s="241"/>
      <c r="AE506" s="2"/>
      <c r="AF506" s="2"/>
      <c r="AG506" s="2"/>
      <c r="AJ506" s="200" t="s">
        <v>58</v>
      </c>
      <c r="AL506" s="2"/>
      <c r="AN506" s="2"/>
    </row>
    <row r="507" spans="1:40" s="1" customFormat="1" ht="15" x14ac:dyDescent="0.25">
      <c r="A507" s="297"/>
      <c r="B507" s="230"/>
      <c r="C507" s="229"/>
      <c r="D507" s="458" t="s">
        <v>60</v>
      </c>
      <c r="E507" s="458"/>
      <c r="F507" s="458"/>
      <c r="G507" s="231" t="s">
        <v>59</v>
      </c>
      <c r="H507" s="236">
        <v>0.04</v>
      </c>
      <c r="I507" s="239">
        <v>1.4375</v>
      </c>
      <c r="J507" s="277">
        <v>9.4874999999999994E-3</v>
      </c>
      <c r="K507" s="240"/>
      <c r="L507" s="232"/>
      <c r="M507" s="240"/>
      <c r="N507" s="232"/>
      <c r="O507" s="241"/>
      <c r="AE507" s="2"/>
      <c r="AF507" s="2"/>
      <c r="AG507" s="2"/>
      <c r="AJ507" s="200" t="s">
        <v>60</v>
      </c>
      <c r="AL507" s="2"/>
      <c r="AN507" s="2"/>
    </row>
    <row r="508" spans="1:40" s="1" customFormat="1" ht="15" x14ac:dyDescent="0.25">
      <c r="A508" s="242"/>
      <c r="B508" s="231"/>
      <c r="C508" s="229"/>
      <c r="D508" s="461" t="s">
        <v>61</v>
      </c>
      <c r="E508" s="461"/>
      <c r="F508" s="461"/>
      <c r="G508" s="243"/>
      <c r="H508" s="244"/>
      <c r="I508" s="244"/>
      <c r="J508" s="244"/>
      <c r="K508" s="245">
        <v>147.93</v>
      </c>
      <c r="L508" s="244"/>
      <c r="M508" s="245">
        <v>27.45</v>
      </c>
      <c r="N508" s="244"/>
      <c r="O508" s="258">
        <v>610.51</v>
      </c>
      <c r="AE508" s="2"/>
      <c r="AF508" s="2"/>
      <c r="AG508" s="2"/>
      <c r="AK508" s="200" t="s">
        <v>61</v>
      </c>
      <c r="AL508" s="2"/>
      <c r="AN508" s="2"/>
    </row>
    <row r="509" spans="1:40" s="1" customFormat="1" ht="15" x14ac:dyDescent="0.25">
      <c r="A509" s="297"/>
      <c r="B509" s="230"/>
      <c r="C509" s="229"/>
      <c r="D509" s="458" t="s">
        <v>62</v>
      </c>
      <c r="E509" s="458"/>
      <c r="F509" s="458"/>
      <c r="G509" s="231"/>
      <c r="H509" s="232"/>
      <c r="I509" s="232"/>
      <c r="J509" s="232"/>
      <c r="K509" s="240"/>
      <c r="L509" s="232"/>
      <c r="M509" s="233">
        <v>9.4499999999999993</v>
      </c>
      <c r="N509" s="232"/>
      <c r="O509" s="238">
        <v>444.06</v>
      </c>
      <c r="AE509" s="2"/>
      <c r="AF509" s="2"/>
      <c r="AG509" s="2"/>
      <c r="AJ509" s="200" t="s">
        <v>62</v>
      </c>
      <c r="AL509" s="2"/>
      <c r="AN509" s="2"/>
    </row>
    <row r="510" spans="1:40" s="1" customFormat="1" ht="23.25" x14ac:dyDescent="0.25">
      <c r="A510" s="297"/>
      <c r="B510" s="230"/>
      <c r="C510" s="229" t="s">
        <v>631</v>
      </c>
      <c r="D510" s="458" t="s">
        <v>632</v>
      </c>
      <c r="E510" s="458"/>
      <c r="F510" s="458"/>
      <c r="G510" s="231" t="s">
        <v>63</v>
      </c>
      <c r="H510" s="248">
        <v>94</v>
      </c>
      <c r="I510" s="232"/>
      <c r="J510" s="248">
        <v>94</v>
      </c>
      <c r="K510" s="240"/>
      <c r="L510" s="232"/>
      <c r="M510" s="233">
        <v>8.8800000000000008</v>
      </c>
      <c r="N510" s="232"/>
      <c r="O510" s="238">
        <v>417.42</v>
      </c>
      <c r="AE510" s="2"/>
      <c r="AF510" s="2"/>
      <c r="AG510" s="2"/>
      <c r="AJ510" s="200" t="s">
        <v>632</v>
      </c>
      <c r="AL510" s="2"/>
      <c r="AN510" s="2"/>
    </row>
    <row r="511" spans="1:40" s="1" customFormat="1" ht="33.75" x14ac:dyDescent="0.25">
      <c r="A511" s="297"/>
      <c r="B511" s="230"/>
      <c r="C511" s="229" t="s">
        <v>633</v>
      </c>
      <c r="D511" s="458" t="s">
        <v>634</v>
      </c>
      <c r="E511" s="458"/>
      <c r="F511" s="458"/>
      <c r="G511" s="231" t="s">
        <v>63</v>
      </c>
      <c r="H511" s="248">
        <v>51</v>
      </c>
      <c r="I511" s="236">
        <v>0.85</v>
      </c>
      <c r="J511" s="236">
        <v>43.35</v>
      </c>
      <c r="K511" s="240"/>
      <c r="L511" s="232"/>
      <c r="M511" s="233">
        <v>4.0999999999999996</v>
      </c>
      <c r="N511" s="232"/>
      <c r="O511" s="238">
        <v>192.5</v>
      </c>
      <c r="AE511" s="2"/>
      <c r="AF511" s="2"/>
      <c r="AG511" s="2"/>
      <c r="AJ511" s="200" t="s">
        <v>634</v>
      </c>
      <c r="AL511" s="2"/>
      <c r="AN511" s="2"/>
    </row>
    <row r="512" spans="1:40" s="1" customFormat="1" ht="15" x14ac:dyDescent="0.25">
      <c r="A512" s="227"/>
      <c r="B512" s="249"/>
      <c r="C512" s="292"/>
      <c r="D512" s="460" t="s">
        <v>64</v>
      </c>
      <c r="E512" s="460"/>
      <c r="F512" s="460"/>
      <c r="G512" s="224"/>
      <c r="H512" s="250"/>
      <c r="I512" s="250"/>
      <c r="J512" s="250"/>
      <c r="K512" s="251"/>
      <c r="L512" s="250"/>
      <c r="M512" s="256">
        <v>40.43</v>
      </c>
      <c r="N512" s="244"/>
      <c r="O512" s="253">
        <v>1220.43</v>
      </c>
      <c r="AE512" s="2"/>
      <c r="AF512" s="2"/>
      <c r="AG512" s="2"/>
      <c r="AL512" s="2" t="s">
        <v>64</v>
      </c>
      <c r="AN512" s="2"/>
    </row>
    <row r="513" spans="1:40" s="1" customFormat="1" ht="15" x14ac:dyDescent="0.25">
      <c r="A513" s="466" t="s">
        <v>475</v>
      </c>
      <c r="B513" s="467"/>
      <c r="C513" s="467"/>
      <c r="D513" s="467"/>
      <c r="E513" s="467"/>
      <c r="F513" s="467"/>
      <c r="G513" s="467"/>
      <c r="H513" s="467"/>
      <c r="I513" s="467"/>
      <c r="J513" s="467"/>
      <c r="K513" s="467"/>
      <c r="L513" s="467"/>
      <c r="M513" s="467"/>
      <c r="N513" s="467"/>
      <c r="O513" s="468"/>
      <c r="AE513" s="2"/>
      <c r="AF513" s="2" t="s">
        <v>475</v>
      </c>
      <c r="AG513" s="2"/>
      <c r="AL513" s="2"/>
      <c r="AN513" s="2"/>
    </row>
    <row r="514" spans="1:40" s="1" customFormat="1" ht="34.5" x14ac:dyDescent="0.25">
      <c r="A514" s="223" t="s">
        <v>635</v>
      </c>
      <c r="B514" s="224" t="s">
        <v>635</v>
      </c>
      <c r="C514" s="291" t="s">
        <v>476</v>
      </c>
      <c r="D514" s="462" t="s">
        <v>477</v>
      </c>
      <c r="E514" s="462"/>
      <c r="F514" s="462"/>
      <c r="G514" s="224" t="s">
        <v>65</v>
      </c>
      <c r="H514" s="224">
        <v>6.3E-2</v>
      </c>
      <c r="I514" s="224" t="s">
        <v>46</v>
      </c>
      <c r="J514" s="224" t="s">
        <v>636</v>
      </c>
      <c r="K514" s="225"/>
      <c r="L514" s="224"/>
      <c r="M514" s="225"/>
      <c r="N514" s="224"/>
      <c r="O514" s="226"/>
      <c r="AE514" s="2"/>
      <c r="AF514" s="2"/>
      <c r="AG514" s="2" t="s">
        <v>477</v>
      </c>
      <c r="AL514" s="2"/>
      <c r="AN514" s="2"/>
    </row>
    <row r="515" spans="1:40" s="1" customFormat="1" ht="23.25" x14ac:dyDescent="0.25">
      <c r="A515" s="227"/>
      <c r="B515" s="228"/>
      <c r="C515" s="229" t="s">
        <v>48</v>
      </c>
      <c r="D515" s="463" t="s">
        <v>49</v>
      </c>
      <c r="E515" s="463"/>
      <c r="F515" s="463"/>
      <c r="G515" s="463"/>
      <c r="H515" s="463"/>
      <c r="I515" s="463"/>
      <c r="J515" s="463"/>
      <c r="K515" s="463"/>
      <c r="L515" s="463"/>
      <c r="M515" s="463"/>
      <c r="N515" s="463"/>
      <c r="O515" s="464"/>
      <c r="AE515" s="2"/>
      <c r="AF515" s="2"/>
      <c r="AG515" s="2"/>
      <c r="AH515" s="200" t="s">
        <v>49</v>
      </c>
      <c r="AL515" s="2"/>
      <c r="AN515" s="2"/>
    </row>
    <row r="516" spans="1:40" s="1" customFormat="1" ht="57" x14ac:dyDescent="0.25">
      <c r="A516" s="227"/>
      <c r="B516" s="228"/>
      <c r="C516" s="229" t="s">
        <v>50</v>
      </c>
      <c r="D516" s="463" t="s">
        <v>51</v>
      </c>
      <c r="E516" s="463"/>
      <c r="F516" s="463"/>
      <c r="G516" s="463"/>
      <c r="H516" s="463"/>
      <c r="I516" s="463"/>
      <c r="J516" s="463"/>
      <c r="K516" s="463"/>
      <c r="L516" s="463"/>
      <c r="M516" s="463"/>
      <c r="N516" s="463"/>
      <c r="O516" s="464"/>
      <c r="AE516" s="2"/>
      <c r="AF516" s="2"/>
      <c r="AG516" s="2"/>
      <c r="AH516" s="200" t="s">
        <v>51</v>
      </c>
      <c r="AL516" s="2"/>
      <c r="AN516" s="2"/>
    </row>
    <row r="517" spans="1:40" s="1" customFormat="1" ht="15" x14ac:dyDescent="0.25">
      <c r="A517" s="227"/>
      <c r="B517" s="230"/>
      <c r="C517" s="229" t="s">
        <v>46</v>
      </c>
      <c r="D517" s="458" t="s">
        <v>52</v>
      </c>
      <c r="E517" s="458"/>
      <c r="F517" s="458"/>
      <c r="G517" s="231"/>
      <c r="H517" s="232"/>
      <c r="I517" s="232"/>
      <c r="J517" s="232"/>
      <c r="K517" s="233">
        <v>115.49</v>
      </c>
      <c r="L517" s="239">
        <v>1.3225</v>
      </c>
      <c r="M517" s="233">
        <v>9.6199999999999992</v>
      </c>
      <c r="N517" s="236">
        <v>46.99</v>
      </c>
      <c r="O517" s="238">
        <v>452.04</v>
      </c>
      <c r="AE517" s="2"/>
      <c r="AF517" s="2"/>
      <c r="AG517" s="2"/>
      <c r="AI517" s="200" t="s">
        <v>52</v>
      </c>
      <c r="AL517" s="2"/>
      <c r="AN517" s="2"/>
    </row>
    <row r="518" spans="1:40" s="1" customFormat="1" ht="15" x14ac:dyDescent="0.25">
      <c r="A518" s="227"/>
      <c r="B518" s="230"/>
      <c r="C518" s="229" t="s">
        <v>25</v>
      </c>
      <c r="D518" s="458" t="s">
        <v>53</v>
      </c>
      <c r="E518" s="458"/>
      <c r="F518" s="458"/>
      <c r="G518" s="231"/>
      <c r="H518" s="232"/>
      <c r="I518" s="232"/>
      <c r="J518" s="232"/>
      <c r="K518" s="235">
        <v>3262.79</v>
      </c>
      <c r="L518" s="239">
        <v>1.4375</v>
      </c>
      <c r="M518" s="233">
        <v>295.49</v>
      </c>
      <c r="N518" s="236">
        <v>14.01</v>
      </c>
      <c r="O518" s="237">
        <v>4139.8100000000004</v>
      </c>
      <c r="AE518" s="2"/>
      <c r="AF518" s="2"/>
      <c r="AG518" s="2"/>
      <c r="AI518" s="200" t="s">
        <v>53</v>
      </c>
      <c r="AL518" s="2"/>
      <c r="AN518" s="2"/>
    </row>
    <row r="519" spans="1:40" s="1" customFormat="1" ht="15" x14ac:dyDescent="0.25">
      <c r="A519" s="227"/>
      <c r="B519" s="230"/>
      <c r="C519" s="229" t="s">
        <v>54</v>
      </c>
      <c r="D519" s="458" t="s">
        <v>55</v>
      </c>
      <c r="E519" s="458"/>
      <c r="F519" s="458"/>
      <c r="G519" s="231"/>
      <c r="H519" s="232"/>
      <c r="I519" s="232"/>
      <c r="J519" s="232"/>
      <c r="K519" s="233">
        <v>171.22</v>
      </c>
      <c r="L519" s="239">
        <v>1.4375</v>
      </c>
      <c r="M519" s="233">
        <v>15.51</v>
      </c>
      <c r="N519" s="236">
        <v>46.99</v>
      </c>
      <c r="O519" s="238">
        <v>728.81</v>
      </c>
      <c r="AE519" s="2"/>
      <c r="AF519" s="2"/>
      <c r="AG519" s="2"/>
      <c r="AI519" s="200" t="s">
        <v>55</v>
      </c>
      <c r="AL519" s="2"/>
      <c r="AN519" s="2"/>
    </row>
    <row r="520" spans="1:40" s="1" customFormat="1" ht="15" x14ac:dyDescent="0.25">
      <c r="A520" s="227"/>
      <c r="B520" s="230"/>
      <c r="C520" s="229" t="s">
        <v>56</v>
      </c>
      <c r="D520" s="458" t="s">
        <v>57</v>
      </c>
      <c r="E520" s="458"/>
      <c r="F520" s="458"/>
      <c r="G520" s="231"/>
      <c r="H520" s="232"/>
      <c r="I520" s="232"/>
      <c r="J520" s="232"/>
      <c r="K520" s="233">
        <v>12.2</v>
      </c>
      <c r="L520" s="232"/>
      <c r="M520" s="233">
        <v>0.77</v>
      </c>
      <c r="N520" s="236">
        <v>8.75</v>
      </c>
      <c r="O520" s="238">
        <v>6.74</v>
      </c>
      <c r="AE520" s="2"/>
      <c r="AF520" s="2"/>
      <c r="AG520" s="2"/>
      <c r="AI520" s="200" t="s">
        <v>57</v>
      </c>
      <c r="AL520" s="2"/>
      <c r="AN520" s="2"/>
    </row>
    <row r="521" spans="1:40" s="1" customFormat="1" ht="15" x14ac:dyDescent="0.25">
      <c r="A521" s="297"/>
      <c r="B521" s="230"/>
      <c r="C521" s="229"/>
      <c r="D521" s="458" t="s">
        <v>58</v>
      </c>
      <c r="E521" s="458"/>
      <c r="F521" s="458"/>
      <c r="G521" s="231" t="s">
        <v>59</v>
      </c>
      <c r="H521" s="234">
        <v>14.4</v>
      </c>
      <c r="I521" s="239">
        <v>1.3225</v>
      </c>
      <c r="J521" s="255">
        <v>1.1997720000000001</v>
      </c>
      <c r="K521" s="240"/>
      <c r="L521" s="232"/>
      <c r="M521" s="240"/>
      <c r="N521" s="232"/>
      <c r="O521" s="241"/>
      <c r="AE521" s="2"/>
      <c r="AF521" s="2"/>
      <c r="AG521" s="2"/>
      <c r="AJ521" s="200" t="s">
        <v>58</v>
      </c>
      <c r="AL521" s="2"/>
      <c r="AN521" s="2"/>
    </row>
    <row r="522" spans="1:40" s="1" customFormat="1" ht="15" x14ac:dyDescent="0.25">
      <c r="A522" s="297"/>
      <c r="B522" s="230"/>
      <c r="C522" s="229"/>
      <c r="D522" s="458" t="s">
        <v>60</v>
      </c>
      <c r="E522" s="458"/>
      <c r="F522" s="458"/>
      <c r="G522" s="231" t="s">
        <v>59</v>
      </c>
      <c r="H522" s="236">
        <v>13.88</v>
      </c>
      <c r="I522" s="239">
        <v>1.4375</v>
      </c>
      <c r="J522" s="277">
        <v>1.2570075000000001</v>
      </c>
      <c r="K522" s="240"/>
      <c r="L522" s="232"/>
      <c r="M522" s="240"/>
      <c r="N522" s="232"/>
      <c r="O522" s="241"/>
      <c r="AE522" s="2"/>
      <c r="AF522" s="2"/>
      <c r="AG522" s="2"/>
      <c r="AJ522" s="200" t="s">
        <v>60</v>
      </c>
      <c r="AL522" s="2"/>
      <c r="AN522" s="2"/>
    </row>
    <row r="523" spans="1:40" s="1" customFormat="1" ht="15" x14ac:dyDescent="0.25">
      <c r="A523" s="242"/>
      <c r="B523" s="231"/>
      <c r="C523" s="229"/>
      <c r="D523" s="461" t="s">
        <v>61</v>
      </c>
      <c r="E523" s="461"/>
      <c r="F523" s="461"/>
      <c r="G523" s="243"/>
      <c r="H523" s="244"/>
      <c r="I523" s="244"/>
      <c r="J523" s="244"/>
      <c r="K523" s="246">
        <v>3390.48</v>
      </c>
      <c r="L523" s="244"/>
      <c r="M523" s="245">
        <v>305.88</v>
      </c>
      <c r="N523" s="244"/>
      <c r="O523" s="247">
        <v>4598.59</v>
      </c>
      <c r="AE523" s="2"/>
      <c r="AF523" s="2"/>
      <c r="AG523" s="2"/>
      <c r="AK523" s="200" t="s">
        <v>61</v>
      </c>
      <c r="AL523" s="2"/>
      <c r="AN523" s="2"/>
    </row>
    <row r="524" spans="1:40" s="1" customFormat="1" ht="15" x14ac:dyDescent="0.25">
      <c r="A524" s="297"/>
      <c r="B524" s="230"/>
      <c r="C524" s="229"/>
      <c r="D524" s="458" t="s">
        <v>62</v>
      </c>
      <c r="E524" s="458"/>
      <c r="F524" s="458"/>
      <c r="G524" s="231"/>
      <c r="H524" s="232"/>
      <c r="I524" s="232"/>
      <c r="J524" s="232"/>
      <c r="K524" s="240"/>
      <c r="L524" s="232"/>
      <c r="M524" s="233">
        <v>25.13</v>
      </c>
      <c r="N524" s="232"/>
      <c r="O524" s="237">
        <v>1180.8499999999999</v>
      </c>
      <c r="AE524" s="2"/>
      <c r="AF524" s="2"/>
      <c r="AG524" s="2"/>
      <c r="AJ524" s="200" t="s">
        <v>62</v>
      </c>
      <c r="AL524" s="2"/>
      <c r="AN524" s="2"/>
    </row>
    <row r="525" spans="1:40" s="1" customFormat="1" ht="33.75" x14ac:dyDescent="0.25">
      <c r="A525" s="297"/>
      <c r="B525" s="230"/>
      <c r="C525" s="229" t="s">
        <v>237</v>
      </c>
      <c r="D525" s="458" t="s">
        <v>238</v>
      </c>
      <c r="E525" s="458"/>
      <c r="F525" s="458"/>
      <c r="G525" s="231" t="s">
        <v>63</v>
      </c>
      <c r="H525" s="248">
        <v>147</v>
      </c>
      <c r="I525" s="232"/>
      <c r="J525" s="248">
        <v>147</v>
      </c>
      <c r="K525" s="240"/>
      <c r="L525" s="232"/>
      <c r="M525" s="233">
        <v>36.94</v>
      </c>
      <c r="N525" s="232"/>
      <c r="O525" s="237">
        <v>1735.85</v>
      </c>
      <c r="AE525" s="2"/>
      <c r="AF525" s="2"/>
      <c r="AG525" s="2"/>
      <c r="AJ525" s="200" t="s">
        <v>238</v>
      </c>
      <c r="AL525" s="2"/>
      <c r="AN525" s="2"/>
    </row>
    <row r="526" spans="1:40" s="1" customFormat="1" ht="56.25" x14ac:dyDescent="0.25">
      <c r="A526" s="297"/>
      <c r="B526" s="230"/>
      <c r="C526" s="229" t="s">
        <v>239</v>
      </c>
      <c r="D526" s="458" t="s">
        <v>240</v>
      </c>
      <c r="E526" s="458"/>
      <c r="F526" s="458"/>
      <c r="G526" s="231" t="s">
        <v>63</v>
      </c>
      <c r="H526" s="248">
        <v>134</v>
      </c>
      <c r="I526" s="236">
        <v>0.85</v>
      </c>
      <c r="J526" s="234">
        <v>113.9</v>
      </c>
      <c r="K526" s="240"/>
      <c r="L526" s="232"/>
      <c r="M526" s="233">
        <v>28.62</v>
      </c>
      <c r="N526" s="232"/>
      <c r="O526" s="237">
        <v>1344.99</v>
      </c>
      <c r="AE526" s="2"/>
      <c r="AF526" s="2"/>
      <c r="AG526" s="2"/>
      <c r="AJ526" s="200" t="s">
        <v>240</v>
      </c>
      <c r="AL526" s="2"/>
      <c r="AN526" s="2"/>
    </row>
    <row r="527" spans="1:40" s="1" customFormat="1" ht="15" x14ac:dyDescent="0.25">
      <c r="A527" s="227"/>
      <c r="B527" s="249"/>
      <c r="C527" s="292"/>
      <c r="D527" s="460" t="s">
        <v>64</v>
      </c>
      <c r="E527" s="460"/>
      <c r="F527" s="460"/>
      <c r="G527" s="224"/>
      <c r="H527" s="250"/>
      <c r="I527" s="250"/>
      <c r="J527" s="250"/>
      <c r="K527" s="251"/>
      <c r="L527" s="250"/>
      <c r="M527" s="256">
        <v>371.44</v>
      </c>
      <c r="N527" s="244"/>
      <c r="O527" s="253">
        <v>7679.43</v>
      </c>
      <c r="AE527" s="2"/>
      <c r="AF527" s="2"/>
      <c r="AG527" s="2"/>
      <c r="AL527" s="2" t="s">
        <v>64</v>
      </c>
      <c r="AN527" s="2"/>
    </row>
    <row r="528" spans="1:40" s="1" customFormat="1" ht="22.5" x14ac:dyDescent="0.25">
      <c r="A528" s="223" t="s">
        <v>637</v>
      </c>
      <c r="B528" s="224" t="s">
        <v>637</v>
      </c>
      <c r="C528" s="291" t="s">
        <v>479</v>
      </c>
      <c r="D528" s="462" t="s">
        <v>480</v>
      </c>
      <c r="E528" s="462"/>
      <c r="F528" s="462"/>
      <c r="G528" s="224" t="s">
        <v>72</v>
      </c>
      <c r="H528" s="224">
        <v>6.93</v>
      </c>
      <c r="I528" s="224" t="s">
        <v>46</v>
      </c>
      <c r="J528" s="224" t="s">
        <v>638</v>
      </c>
      <c r="K528" s="225" t="s">
        <v>482</v>
      </c>
      <c r="L528" s="224" t="s">
        <v>234</v>
      </c>
      <c r="M528" s="225" t="s">
        <v>639</v>
      </c>
      <c r="N528" s="224" t="s">
        <v>385</v>
      </c>
      <c r="O528" s="226" t="s">
        <v>640</v>
      </c>
      <c r="AE528" s="2"/>
      <c r="AF528" s="2"/>
      <c r="AG528" s="2" t="s">
        <v>480</v>
      </c>
      <c r="AL528" s="2"/>
      <c r="AN528" s="2"/>
    </row>
    <row r="529" spans="1:40" s="1" customFormat="1" ht="15" x14ac:dyDescent="0.25">
      <c r="A529" s="272"/>
      <c r="B529" s="249"/>
      <c r="C529" s="292"/>
      <c r="D529" s="458" t="s">
        <v>485</v>
      </c>
      <c r="E529" s="458"/>
      <c r="F529" s="458"/>
      <c r="G529" s="458"/>
      <c r="H529" s="458"/>
      <c r="I529" s="458"/>
      <c r="J529" s="458"/>
      <c r="K529" s="458"/>
      <c r="L529" s="458"/>
      <c r="M529" s="458"/>
      <c r="N529" s="458"/>
      <c r="O529" s="465"/>
      <c r="AE529" s="2"/>
      <c r="AF529" s="2"/>
      <c r="AG529" s="2"/>
      <c r="AL529" s="2"/>
      <c r="AM529" s="200" t="s">
        <v>485</v>
      </c>
      <c r="AN529" s="2"/>
    </row>
    <row r="530" spans="1:40" s="1" customFormat="1" ht="15" x14ac:dyDescent="0.25">
      <c r="A530" s="227"/>
      <c r="B530" s="228"/>
      <c r="C530" s="229"/>
      <c r="D530" s="463" t="s">
        <v>456</v>
      </c>
      <c r="E530" s="463"/>
      <c r="F530" s="463"/>
      <c r="G530" s="463"/>
      <c r="H530" s="463"/>
      <c r="I530" s="463"/>
      <c r="J530" s="463"/>
      <c r="K530" s="463"/>
      <c r="L530" s="463"/>
      <c r="M530" s="463"/>
      <c r="N530" s="463"/>
      <c r="O530" s="464"/>
      <c r="AE530" s="2"/>
      <c r="AF530" s="2"/>
      <c r="AG530" s="2"/>
      <c r="AH530" s="200" t="s">
        <v>456</v>
      </c>
      <c r="AL530" s="2"/>
      <c r="AN530" s="2"/>
    </row>
    <row r="531" spans="1:40" s="1" customFormat="1" ht="15" x14ac:dyDescent="0.25">
      <c r="A531" s="227"/>
      <c r="B531" s="228"/>
      <c r="C531" s="229"/>
      <c r="D531" s="463" t="s">
        <v>148</v>
      </c>
      <c r="E531" s="463"/>
      <c r="F531" s="463"/>
      <c r="G531" s="463"/>
      <c r="H531" s="463"/>
      <c r="I531" s="463"/>
      <c r="J531" s="463"/>
      <c r="K531" s="463"/>
      <c r="L531" s="463"/>
      <c r="M531" s="463"/>
      <c r="N531" s="463"/>
      <c r="O531" s="464"/>
      <c r="AE531" s="2"/>
      <c r="AF531" s="2"/>
      <c r="AG531" s="2"/>
      <c r="AH531" s="200" t="s">
        <v>148</v>
      </c>
      <c r="AL531" s="2"/>
      <c r="AN531" s="2"/>
    </row>
    <row r="532" spans="1:40" s="1" customFormat="1" ht="15" x14ac:dyDescent="0.25">
      <c r="A532" s="227"/>
      <c r="B532" s="249"/>
      <c r="C532" s="292"/>
      <c r="D532" s="460" t="s">
        <v>64</v>
      </c>
      <c r="E532" s="460"/>
      <c r="F532" s="460"/>
      <c r="G532" s="224"/>
      <c r="H532" s="250"/>
      <c r="I532" s="250"/>
      <c r="J532" s="250"/>
      <c r="K532" s="251"/>
      <c r="L532" s="250"/>
      <c r="M532" s="256">
        <v>801.45</v>
      </c>
      <c r="N532" s="244"/>
      <c r="O532" s="253">
        <v>7012.69</v>
      </c>
      <c r="AE532" s="2"/>
      <c r="AF532" s="2"/>
      <c r="AG532" s="2"/>
      <c r="AL532" s="2" t="s">
        <v>64</v>
      </c>
      <c r="AN532" s="2"/>
    </row>
    <row r="533" spans="1:40" s="1" customFormat="1" ht="23.25" x14ac:dyDescent="0.25">
      <c r="A533" s="223" t="s">
        <v>641</v>
      </c>
      <c r="B533" s="224" t="s">
        <v>641</v>
      </c>
      <c r="C533" s="291" t="s">
        <v>486</v>
      </c>
      <c r="D533" s="462" t="s">
        <v>487</v>
      </c>
      <c r="E533" s="462"/>
      <c r="F533" s="462"/>
      <c r="G533" s="224" t="s">
        <v>233</v>
      </c>
      <c r="H533" s="224">
        <v>0.63</v>
      </c>
      <c r="I533" s="224" t="s">
        <v>46</v>
      </c>
      <c r="J533" s="224" t="s">
        <v>642</v>
      </c>
      <c r="K533" s="225"/>
      <c r="L533" s="224"/>
      <c r="M533" s="225"/>
      <c r="N533" s="224"/>
      <c r="O533" s="226"/>
      <c r="AE533" s="2"/>
      <c r="AF533" s="2"/>
      <c r="AG533" s="2" t="s">
        <v>487</v>
      </c>
      <c r="AL533" s="2"/>
      <c r="AN533" s="2"/>
    </row>
    <row r="534" spans="1:40" s="1" customFormat="1" ht="23.25" x14ac:dyDescent="0.25">
      <c r="A534" s="227"/>
      <c r="B534" s="228"/>
      <c r="C534" s="229" t="s">
        <v>48</v>
      </c>
      <c r="D534" s="463" t="s">
        <v>49</v>
      </c>
      <c r="E534" s="463"/>
      <c r="F534" s="463"/>
      <c r="G534" s="463"/>
      <c r="H534" s="463"/>
      <c r="I534" s="463"/>
      <c r="J534" s="463"/>
      <c r="K534" s="463"/>
      <c r="L534" s="463"/>
      <c r="M534" s="463"/>
      <c r="N534" s="463"/>
      <c r="O534" s="464"/>
      <c r="AE534" s="2"/>
      <c r="AF534" s="2"/>
      <c r="AG534" s="2"/>
      <c r="AH534" s="200" t="s">
        <v>49</v>
      </c>
      <c r="AL534" s="2"/>
      <c r="AN534" s="2"/>
    </row>
    <row r="535" spans="1:40" s="1" customFormat="1" ht="57" x14ac:dyDescent="0.25">
      <c r="A535" s="227"/>
      <c r="B535" s="228"/>
      <c r="C535" s="229" t="s">
        <v>50</v>
      </c>
      <c r="D535" s="463" t="s">
        <v>51</v>
      </c>
      <c r="E535" s="463"/>
      <c r="F535" s="463"/>
      <c r="G535" s="463"/>
      <c r="H535" s="463"/>
      <c r="I535" s="463"/>
      <c r="J535" s="463"/>
      <c r="K535" s="463"/>
      <c r="L535" s="463"/>
      <c r="M535" s="463"/>
      <c r="N535" s="463"/>
      <c r="O535" s="464"/>
      <c r="AE535" s="2"/>
      <c r="AF535" s="2"/>
      <c r="AG535" s="2"/>
      <c r="AH535" s="200" t="s">
        <v>51</v>
      </c>
      <c r="AL535" s="2"/>
      <c r="AN535" s="2"/>
    </row>
    <row r="536" spans="1:40" s="1" customFormat="1" ht="15" x14ac:dyDescent="0.25">
      <c r="A536" s="227"/>
      <c r="B536" s="230"/>
      <c r="C536" s="229" t="s">
        <v>46</v>
      </c>
      <c r="D536" s="458" t="s">
        <v>52</v>
      </c>
      <c r="E536" s="458"/>
      <c r="F536" s="458"/>
      <c r="G536" s="231"/>
      <c r="H536" s="232"/>
      <c r="I536" s="232"/>
      <c r="J536" s="232"/>
      <c r="K536" s="233">
        <v>155.97999999999999</v>
      </c>
      <c r="L536" s="239">
        <v>1.3225</v>
      </c>
      <c r="M536" s="233">
        <v>129.96</v>
      </c>
      <c r="N536" s="236">
        <v>46.99</v>
      </c>
      <c r="O536" s="237">
        <v>6106.82</v>
      </c>
      <c r="AE536" s="2"/>
      <c r="AF536" s="2"/>
      <c r="AG536" s="2"/>
      <c r="AI536" s="200" t="s">
        <v>52</v>
      </c>
      <c r="AL536" s="2"/>
      <c r="AN536" s="2"/>
    </row>
    <row r="537" spans="1:40" s="1" customFormat="1" ht="15" x14ac:dyDescent="0.25">
      <c r="A537" s="227"/>
      <c r="B537" s="230"/>
      <c r="C537" s="229" t="s">
        <v>25</v>
      </c>
      <c r="D537" s="458" t="s">
        <v>53</v>
      </c>
      <c r="E537" s="458"/>
      <c r="F537" s="458"/>
      <c r="G537" s="231"/>
      <c r="H537" s="232"/>
      <c r="I537" s="232"/>
      <c r="J537" s="232"/>
      <c r="K537" s="233">
        <v>531.39</v>
      </c>
      <c r="L537" s="239">
        <v>1.4375</v>
      </c>
      <c r="M537" s="233">
        <v>481.24</v>
      </c>
      <c r="N537" s="236">
        <v>14.01</v>
      </c>
      <c r="O537" s="237">
        <v>6742.17</v>
      </c>
      <c r="AE537" s="2"/>
      <c r="AF537" s="2"/>
      <c r="AG537" s="2"/>
      <c r="AI537" s="200" t="s">
        <v>53</v>
      </c>
      <c r="AL537" s="2"/>
      <c r="AN537" s="2"/>
    </row>
    <row r="538" spans="1:40" s="1" customFormat="1" ht="15" x14ac:dyDescent="0.25">
      <c r="A538" s="227"/>
      <c r="B538" s="230"/>
      <c r="C538" s="229" t="s">
        <v>54</v>
      </c>
      <c r="D538" s="458" t="s">
        <v>55</v>
      </c>
      <c r="E538" s="458"/>
      <c r="F538" s="458"/>
      <c r="G538" s="231"/>
      <c r="H538" s="232"/>
      <c r="I538" s="232"/>
      <c r="J538" s="232"/>
      <c r="K538" s="233">
        <v>29</v>
      </c>
      <c r="L538" s="239">
        <v>1.4375</v>
      </c>
      <c r="M538" s="233">
        <v>26.26</v>
      </c>
      <c r="N538" s="236">
        <v>46.99</v>
      </c>
      <c r="O538" s="237">
        <v>1233.96</v>
      </c>
      <c r="AE538" s="2"/>
      <c r="AF538" s="2"/>
      <c r="AG538" s="2"/>
      <c r="AI538" s="200" t="s">
        <v>55</v>
      </c>
      <c r="AL538" s="2"/>
      <c r="AN538" s="2"/>
    </row>
    <row r="539" spans="1:40" s="1" customFormat="1" ht="15" x14ac:dyDescent="0.25">
      <c r="A539" s="227"/>
      <c r="B539" s="230"/>
      <c r="C539" s="229" t="s">
        <v>56</v>
      </c>
      <c r="D539" s="458" t="s">
        <v>57</v>
      </c>
      <c r="E539" s="458"/>
      <c r="F539" s="458"/>
      <c r="G539" s="231"/>
      <c r="H539" s="232"/>
      <c r="I539" s="232"/>
      <c r="J539" s="232"/>
      <c r="K539" s="235">
        <v>1443.3</v>
      </c>
      <c r="L539" s="232"/>
      <c r="M539" s="233">
        <v>909.28</v>
      </c>
      <c r="N539" s="236">
        <v>8.75</v>
      </c>
      <c r="O539" s="237">
        <v>7956.2</v>
      </c>
      <c r="AE539" s="2"/>
      <c r="AF539" s="2"/>
      <c r="AG539" s="2"/>
      <c r="AI539" s="200" t="s">
        <v>57</v>
      </c>
      <c r="AL539" s="2"/>
      <c r="AN539" s="2"/>
    </row>
    <row r="540" spans="1:40" s="1" customFormat="1" ht="15" x14ac:dyDescent="0.25">
      <c r="A540" s="297"/>
      <c r="B540" s="230"/>
      <c r="C540" s="229"/>
      <c r="D540" s="458" t="s">
        <v>58</v>
      </c>
      <c r="E540" s="458"/>
      <c r="F540" s="458"/>
      <c r="G540" s="231" t="s">
        <v>59</v>
      </c>
      <c r="H540" s="236">
        <v>18.93</v>
      </c>
      <c r="I540" s="239">
        <v>1.3225</v>
      </c>
      <c r="J540" s="277">
        <v>15.772002799999999</v>
      </c>
      <c r="K540" s="240"/>
      <c r="L540" s="232"/>
      <c r="M540" s="240"/>
      <c r="N540" s="232"/>
      <c r="O540" s="241"/>
      <c r="AE540" s="2"/>
      <c r="AF540" s="2"/>
      <c r="AG540" s="2"/>
      <c r="AJ540" s="200" t="s">
        <v>58</v>
      </c>
      <c r="AL540" s="2"/>
      <c r="AN540" s="2"/>
    </row>
    <row r="541" spans="1:40" s="1" customFormat="1" ht="15" x14ac:dyDescent="0.25">
      <c r="A541" s="297"/>
      <c r="B541" s="230"/>
      <c r="C541" s="229"/>
      <c r="D541" s="458" t="s">
        <v>60</v>
      </c>
      <c r="E541" s="458"/>
      <c r="F541" s="458"/>
      <c r="G541" s="231" t="s">
        <v>59</v>
      </c>
      <c r="H541" s="234">
        <v>2.5</v>
      </c>
      <c r="I541" s="239">
        <v>1.4375</v>
      </c>
      <c r="J541" s="277">
        <v>2.2640625000000001</v>
      </c>
      <c r="K541" s="240"/>
      <c r="L541" s="232"/>
      <c r="M541" s="240"/>
      <c r="N541" s="232"/>
      <c r="O541" s="241"/>
      <c r="AE541" s="2"/>
      <c r="AF541" s="2"/>
      <c r="AG541" s="2"/>
      <c r="AJ541" s="200" t="s">
        <v>60</v>
      </c>
      <c r="AL541" s="2"/>
      <c r="AN541" s="2"/>
    </row>
    <row r="542" spans="1:40" s="1" customFormat="1" ht="15" x14ac:dyDescent="0.25">
      <c r="A542" s="242"/>
      <c r="B542" s="231"/>
      <c r="C542" s="229"/>
      <c r="D542" s="461" t="s">
        <v>61</v>
      </c>
      <c r="E542" s="461"/>
      <c r="F542" s="461"/>
      <c r="G542" s="243"/>
      <c r="H542" s="244"/>
      <c r="I542" s="244"/>
      <c r="J542" s="244"/>
      <c r="K542" s="246">
        <v>2130.67</v>
      </c>
      <c r="L542" s="244"/>
      <c r="M542" s="246">
        <v>1520.48</v>
      </c>
      <c r="N542" s="244"/>
      <c r="O542" s="247">
        <v>20805.189999999999</v>
      </c>
      <c r="AE542" s="2"/>
      <c r="AF542" s="2"/>
      <c r="AG542" s="2"/>
      <c r="AK542" s="200" t="s">
        <v>61</v>
      </c>
      <c r="AL542" s="2"/>
      <c r="AN542" s="2"/>
    </row>
    <row r="543" spans="1:40" s="1" customFormat="1" ht="15" x14ac:dyDescent="0.25">
      <c r="A543" s="297"/>
      <c r="B543" s="230"/>
      <c r="C543" s="229"/>
      <c r="D543" s="458" t="s">
        <v>62</v>
      </c>
      <c r="E543" s="458"/>
      <c r="F543" s="458"/>
      <c r="G543" s="231"/>
      <c r="H543" s="232"/>
      <c r="I543" s="232"/>
      <c r="J543" s="232"/>
      <c r="K543" s="240"/>
      <c r="L543" s="232"/>
      <c r="M543" s="233">
        <v>156.22</v>
      </c>
      <c r="N543" s="232"/>
      <c r="O543" s="237">
        <v>7340.78</v>
      </c>
      <c r="AE543" s="2"/>
      <c r="AF543" s="2"/>
      <c r="AG543" s="2"/>
      <c r="AJ543" s="200" t="s">
        <v>62</v>
      </c>
      <c r="AL543" s="2"/>
      <c r="AN543" s="2"/>
    </row>
    <row r="544" spans="1:40" s="1" customFormat="1" ht="34.5" x14ac:dyDescent="0.25">
      <c r="A544" s="297"/>
      <c r="B544" s="230"/>
      <c r="C544" s="229" t="s">
        <v>489</v>
      </c>
      <c r="D544" s="458" t="s">
        <v>490</v>
      </c>
      <c r="E544" s="458"/>
      <c r="F544" s="458"/>
      <c r="G544" s="231" t="s">
        <v>63</v>
      </c>
      <c r="H544" s="248">
        <v>113</v>
      </c>
      <c r="I544" s="232"/>
      <c r="J544" s="248">
        <v>113</v>
      </c>
      <c r="K544" s="240"/>
      <c r="L544" s="232"/>
      <c r="M544" s="233">
        <v>176.53</v>
      </c>
      <c r="N544" s="232"/>
      <c r="O544" s="237">
        <v>8295.08</v>
      </c>
      <c r="AE544" s="2"/>
      <c r="AF544" s="2"/>
      <c r="AG544" s="2"/>
      <c r="AJ544" s="200" t="s">
        <v>490</v>
      </c>
      <c r="AL544" s="2"/>
      <c r="AN544" s="2"/>
    </row>
    <row r="545" spans="1:40" s="1" customFormat="1" ht="45" x14ac:dyDescent="0.25">
      <c r="A545" s="297"/>
      <c r="B545" s="230"/>
      <c r="C545" s="229" t="s">
        <v>491</v>
      </c>
      <c r="D545" s="458" t="s">
        <v>492</v>
      </c>
      <c r="E545" s="458"/>
      <c r="F545" s="458"/>
      <c r="G545" s="231" t="s">
        <v>63</v>
      </c>
      <c r="H545" s="248">
        <v>77</v>
      </c>
      <c r="I545" s="236">
        <v>0.85</v>
      </c>
      <c r="J545" s="236">
        <v>65.45</v>
      </c>
      <c r="K545" s="240"/>
      <c r="L545" s="232"/>
      <c r="M545" s="233">
        <v>102.25</v>
      </c>
      <c r="N545" s="232"/>
      <c r="O545" s="237">
        <v>4804.54</v>
      </c>
      <c r="AE545" s="2"/>
      <c r="AF545" s="2"/>
      <c r="AG545" s="2"/>
      <c r="AJ545" s="200" t="s">
        <v>492</v>
      </c>
      <c r="AL545" s="2"/>
      <c r="AN545" s="2"/>
    </row>
    <row r="546" spans="1:40" s="1" customFormat="1" ht="15" x14ac:dyDescent="0.25">
      <c r="A546" s="227"/>
      <c r="B546" s="249"/>
      <c r="C546" s="292"/>
      <c r="D546" s="460" t="s">
        <v>64</v>
      </c>
      <c r="E546" s="460"/>
      <c r="F546" s="460"/>
      <c r="G546" s="224"/>
      <c r="H546" s="250"/>
      <c r="I546" s="250"/>
      <c r="J546" s="250"/>
      <c r="K546" s="251"/>
      <c r="L546" s="250"/>
      <c r="M546" s="252">
        <v>1799.26</v>
      </c>
      <c r="N546" s="244"/>
      <c r="O546" s="253">
        <v>33904.81</v>
      </c>
      <c r="AE546" s="2"/>
      <c r="AF546" s="2"/>
      <c r="AG546" s="2"/>
      <c r="AL546" s="2" t="s">
        <v>64</v>
      </c>
      <c r="AN546" s="2"/>
    </row>
    <row r="547" spans="1:40" s="1" customFormat="1" ht="23.25" x14ac:dyDescent="0.25">
      <c r="A547" s="223" t="s">
        <v>643</v>
      </c>
      <c r="B547" s="224" t="s">
        <v>643</v>
      </c>
      <c r="C547" s="291" t="s">
        <v>493</v>
      </c>
      <c r="D547" s="462" t="s">
        <v>494</v>
      </c>
      <c r="E547" s="462"/>
      <c r="F547" s="462"/>
      <c r="G547" s="224" t="s">
        <v>72</v>
      </c>
      <c r="H547" s="224">
        <v>-0.63</v>
      </c>
      <c r="I547" s="224" t="s">
        <v>46</v>
      </c>
      <c r="J547" s="224" t="s">
        <v>644</v>
      </c>
      <c r="K547" s="225" t="s">
        <v>496</v>
      </c>
      <c r="L547" s="224"/>
      <c r="M547" s="225" t="s">
        <v>645</v>
      </c>
      <c r="N547" s="224" t="s">
        <v>385</v>
      </c>
      <c r="O547" s="226" t="s">
        <v>646</v>
      </c>
      <c r="AE547" s="2"/>
      <c r="AF547" s="2"/>
      <c r="AG547" s="2" t="s">
        <v>494</v>
      </c>
      <c r="AL547" s="2"/>
      <c r="AN547" s="2"/>
    </row>
    <row r="548" spans="1:40" s="1" customFormat="1" ht="15" x14ac:dyDescent="0.25">
      <c r="A548" s="227"/>
      <c r="B548" s="249"/>
      <c r="C548" s="292"/>
      <c r="D548" s="460" t="s">
        <v>64</v>
      </c>
      <c r="E548" s="460"/>
      <c r="F548" s="460"/>
      <c r="G548" s="224"/>
      <c r="H548" s="250"/>
      <c r="I548" s="250"/>
      <c r="J548" s="250"/>
      <c r="K548" s="251"/>
      <c r="L548" s="250"/>
      <c r="M548" s="256">
        <v>-87.82</v>
      </c>
      <c r="N548" s="244"/>
      <c r="O548" s="259">
        <v>-768.43</v>
      </c>
      <c r="AE548" s="2"/>
      <c r="AF548" s="2"/>
      <c r="AG548" s="2"/>
      <c r="AL548" s="2" t="s">
        <v>64</v>
      </c>
      <c r="AN548" s="2"/>
    </row>
    <row r="549" spans="1:40" s="1" customFormat="1" ht="23.25" x14ac:dyDescent="0.25">
      <c r="A549" s="223" t="s">
        <v>647</v>
      </c>
      <c r="B549" s="224" t="s">
        <v>647</v>
      </c>
      <c r="C549" s="291" t="s">
        <v>499</v>
      </c>
      <c r="D549" s="462" t="s">
        <v>500</v>
      </c>
      <c r="E549" s="462"/>
      <c r="F549" s="462"/>
      <c r="G549" s="224" t="s">
        <v>72</v>
      </c>
      <c r="H549" s="224">
        <v>-7.94</v>
      </c>
      <c r="I549" s="224" t="s">
        <v>46</v>
      </c>
      <c r="J549" s="224" t="s">
        <v>648</v>
      </c>
      <c r="K549" s="225" t="s">
        <v>502</v>
      </c>
      <c r="L549" s="224"/>
      <c r="M549" s="225" t="s">
        <v>649</v>
      </c>
      <c r="N549" s="224" t="s">
        <v>385</v>
      </c>
      <c r="O549" s="226" t="s">
        <v>650</v>
      </c>
      <c r="AE549" s="2"/>
      <c r="AF549" s="2"/>
      <c r="AG549" s="2" t="s">
        <v>500</v>
      </c>
      <c r="AL549" s="2"/>
      <c r="AN549" s="2"/>
    </row>
    <row r="550" spans="1:40" s="1" customFormat="1" ht="15" x14ac:dyDescent="0.25">
      <c r="A550" s="227"/>
      <c r="B550" s="249"/>
      <c r="C550" s="292"/>
      <c r="D550" s="460" t="s">
        <v>64</v>
      </c>
      <c r="E550" s="460"/>
      <c r="F550" s="460"/>
      <c r="G550" s="224"/>
      <c r="H550" s="250"/>
      <c r="I550" s="250"/>
      <c r="J550" s="250"/>
      <c r="K550" s="251"/>
      <c r="L550" s="250"/>
      <c r="M550" s="256">
        <v>-817.82</v>
      </c>
      <c r="N550" s="244"/>
      <c r="O550" s="253">
        <v>-7155.93</v>
      </c>
      <c r="AE550" s="2"/>
      <c r="AF550" s="2"/>
      <c r="AG550" s="2"/>
      <c r="AL550" s="2" t="s">
        <v>64</v>
      </c>
      <c r="AN550" s="2"/>
    </row>
    <row r="551" spans="1:40" s="1" customFormat="1" ht="45.75" x14ac:dyDescent="0.25">
      <c r="A551" s="223" t="s">
        <v>651</v>
      </c>
      <c r="B551" s="224" t="s">
        <v>651</v>
      </c>
      <c r="C551" s="291" t="s">
        <v>505</v>
      </c>
      <c r="D551" s="462" t="s">
        <v>506</v>
      </c>
      <c r="E551" s="462"/>
      <c r="F551" s="462"/>
      <c r="G551" s="224" t="s">
        <v>233</v>
      </c>
      <c r="H551" s="224">
        <v>0.63</v>
      </c>
      <c r="I551" s="224" t="s">
        <v>46</v>
      </c>
      <c r="J551" s="224" t="s">
        <v>642</v>
      </c>
      <c r="K551" s="225"/>
      <c r="L551" s="224"/>
      <c r="M551" s="225"/>
      <c r="N551" s="224"/>
      <c r="O551" s="226"/>
      <c r="AE551" s="2"/>
      <c r="AF551" s="2"/>
      <c r="AG551" s="2" t="s">
        <v>506</v>
      </c>
      <c r="AL551" s="2"/>
      <c r="AN551" s="2"/>
    </row>
    <row r="552" spans="1:40" s="1" customFormat="1" ht="15" x14ac:dyDescent="0.25">
      <c r="A552" s="227"/>
      <c r="B552" s="228"/>
      <c r="C552" s="229"/>
      <c r="D552" s="463" t="s">
        <v>507</v>
      </c>
      <c r="E552" s="463"/>
      <c r="F552" s="463"/>
      <c r="G552" s="463"/>
      <c r="H552" s="463"/>
      <c r="I552" s="463"/>
      <c r="J552" s="463"/>
      <c r="K552" s="463"/>
      <c r="L552" s="463"/>
      <c r="M552" s="463"/>
      <c r="N552" s="463"/>
      <c r="O552" s="464"/>
      <c r="AE552" s="2"/>
      <c r="AF552" s="2"/>
      <c r="AG552" s="2"/>
      <c r="AH552" s="200" t="s">
        <v>507</v>
      </c>
      <c r="AL552" s="2"/>
      <c r="AN552" s="2"/>
    </row>
    <row r="553" spans="1:40" s="1" customFormat="1" ht="23.25" x14ac:dyDescent="0.25">
      <c r="A553" s="227"/>
      <c r="B553" s="228"/>
      <c r="C553" s="229" t="s">
        <v>48</v>
      </c>
      <c r="D553" s="463" t="s">
        <v>49</v>
      </c>
      <c r="E553" s="463"/>
      <c r="F553" s="463"/>
      <c r="G553" s="463"/>
      <c r="H553" s="463"/>
      <c r="I553" s="463"/>
      <c r="J553" s="463"/>
      <c r="K553" s="463"/>
      <c r="L553" s="463"/>
      <c r="M553" s="463"/>
      <c r="N553" s="463"/>
      <c r="O553" s="464"/>
      <c r="AE553" s="2"/>
      <c r="AF553" s="2"/>
      <c r="AG553" s="2"/>
      <c r="AH553" s="200" t="s">
        <v>49</v>
      </c>
      <c r="AL553" s="2"/>
      <c r="AN553" s="2"/>
    </row>
    <row r="554" spans="1:40" s="1" customFormat="1" ht="57" x14ac:dyDescent="0.25">
      <c r="A554" s="227"/>
      <c r="B554" s="228"/>
      <c r="C554" s="229" t="s">
        <v>50</v>
      </c>
      <c r="D554" s="463" t="s">
        <v>51</v>
      </c>
      <c r="E554" s="463"/>
      <c r="F554" s="463"/>
      <c r="G554" s="463"/>
      <c r="H554" s="463"/>
      <c r="I554" s="463"/>
      <c r="J554" s="463"/>
      <c r="K554" s="463"/>
      <c r="L554" s="463"/>
      <c r="M554" s="463"/>
      <c r="N554" s="463"/>
      <c r="O554" s="464"/>
      <c r="AE554" s="2"/>
      <c r="AF554" s="2"/>
      <c r="AG554" s="2"/>
      <c r="AH554" s="200" t="s">
        <v>51</v>
      </c>
      <c r="AL554" s="2"/>
      <c r="AN554" s="2"/>
    </row>
    <row r="555" spans="1:40" s="1" customFormat="1" ht="15" x14ac:dyDescent="0.25">
      <c r="A555" s="227"/>
      <c r="B555" s="230"/>
      <c r="C555" s="229" t="s">
        <v>46</v>
      </c>
      <c r="D555" s="458" t="s">
        <v>52</v>
      </c>
      <c r="E555" s="458"/>
      <c r="F555" s="458"/>
      <c r="G555" s="231"/>
      <c r="H555" s="232"/>
      <c r="I555" s="232"/>
      <c r="J555" s="232"/>
      <c r="K555" s="233">
        <v>14.91</v>
      </c>
      <c r="L555" s="239">
        <v>6.6124999999999998</v>
      </c>
      <c r="M555" s="233">
        <v>62.11</v>
      </c>
      <c r="N555" s="236">
        <v>46.99</v>
      </c>
      <c r="O555" s="237">
        <v>2918.55</v>
      </c>
      <c r="AE555" s="2"/>
      <c r="AF555" s="2"/>
      <c r="AG555" s="2"/>
      <c r="AI555" s="200" t="s">
        <v>52</v>
      </c>
      <c r="AL555" s="2"/>
      <c r="AN555" s="2"/>
    </row>
    <row r="556" spans="1:40" s="1" customFormat="1" ht="15" x14ac:dyDescent="0.25">
      <c r="A556" s="227"/>
      <c r="B556" s="230"/>
      <c r="C556" s="229" t="s">
        <v>25</v>
      </c>
      <c r="D556" s="458" t="s">
        <v>53</v>
      </c>
      <c r="E556" s="458"/>
      <c r="F556" s="458"/>
      <c r="G556" s="231"/>
      <c r="H556" s="232"/>
      <c r="I556" s="232"/>
      <c r="J556" s="232"/>
      <c r="K556" s="233">
        <v>54.3</v>
      </c>
      <c r="L556" s="239">
        <v>7.1875</v>
      </c>
      <c r="M556" s="233">
        <v>245.88</v>
      </c>
      <c r="N556" s="236">
        <v>14.01</v>
      </c>
      <c r="O556" s="237">
        <v>3444.78</v>
      </c>
      <c r="AE556" s="2"/>
      <c r="AF556" s="2"/>
      <c r="AG556" s="2"/>
      <c r="AI556" s="200" t="s">
        <v>53</v>
      </c>
      <c r="AL556" s="2"/>
      <c r="AN556" s="2"/>
    </row>
    <row r="557" spans="1:40" s="1" customFormat="1" ht="15" x14ac:dyDescent="0.25">
      <c r="A557" s="227"/>
      <c r="B557" s="230"/>
      <c r="C557" s="229" t="s">
        <v>54</v>
      </c>
      <c r="D557" s="458" t="s">
        <v>55</v>
      </c>
      <c r="E557" s="458"/>
      <c r="F557" s="458"/>
      <c r="G557" s="231"/>
      <c r="H557" s="232"/>
      <c r="I557" s="232"/>
      <c r="J557" s="232"/>
      <c r="K557" s="233">
        <v>2.9</v>
      </c>
      <c r="L557" s="239">
        <v>7.1875</v>
      </c>
      <c r="M557" s="233">
        <v>13.13</v>
      </c>
      <c r="N557" s="236">
        <v>46.99</v>
      </c>
      <c r="O557" s="238">
        <v>616.98</v>
      </c>
      <c r="AE557" s="2"/>
      <c r="AF557" s="2"/>
      <c r="AG557" s="2"/>
      <c r="AI557" s="200" t="s">
        <v>55</v>
      </c>
      <c r="AL557" s="2"/>
      <c r="AN557" s="2"/>
    </row>
    <row r="558" spans="1:40" s="1" customFormat="1" ht="15" x14ac:dyDescent="0.25">
      <c r="A558" s="227"/>
      <c r="B558" s="230"/>
      <c r="C558" s="229" t="s">
        <v>56</v>
      </c>
      <c r="D558" s="458" t="s">
        <v>57</v>
      </c>
      <c r="E558" s="458"/>
      <c r="F558" s="458"/>
      <c r="G558" s="231"/>
      <c r="H558" s="232"/>
      <c r="I558" s="232"/>
      <c r="J558" s="232"/>
      <c r="K558" s="233">
        <v>139.41999999999999</v>
      </c>
      <c r="L558" s="248">
        <v>5</v>
      </c>
      <c r="M558" s="233">
        <v>439.17</v>
      </c>
      <c r="N558" s="236">
        <v>8.75</v>
      </c>
      <c r="O558" s="237">
        <v>3842.74</v>
      </c>
      <c r="AE558" s="2"/>
      <c r="AF558" s="2"/>
      <c r="AG558" s="2"/>
      <c r="AI558" s="200" t="s">
        <v>57</v>
      </c>
      <c r="AL558" s="2"/>
      <c r="AN558" s="2"/>
    </row>
    <row r="559" spans="1:40" s="1" customFormat="1" ht="15" x14ac:dyDescent="0.25">
      <c r="A559" s="297"/>
      <c r="B559" s="230"/>
      <c r="C559" s="229"/>
      <c r="D559" s="458" t="s">
        <v>58</v>
      </c>
      <c r="E559" s="458"/>
      <c r="F559" s="458"/>
      <c r="G559" s="231" t="s">
        <v>59</v>
      </c>
      <c r="H559" s="236">
        <v>1.81</v>
      </c>
      <c r="I559" s="239">
        <v>6.6124999999999998</v>
      </c>
      <c r="J559" s="277">
        <v>7.5402338000000002</v>
      </c>
      <c r="K559" s="240"/>
      <c r="L559" s="232"/>
      <c r="M559" s="240"/>
      <c r="N559" s="232"/>
      <c r="O559" s="241"/>
      <c r="AE559" s="2"/>
      <c r="AF559" s="2"/>
      <c r="AG559" s="2"/>
      <c r="AJ559" s="200" t="s">
        <v>58</v>
      </c>
      <c r="AL559" s="2"/>
      <c r="AN559" s="2"/>
    </row>
    <row r="560" spans="1:40" s="1" customFormat="1" ht="15" x14ac:dyDescent="0.25">
      <c r="A560" s="297"/>
      <c r="B560" s="230"/>
      <c r="C560" s="229"/>
      <c r="D560" s="458" t="s">
        <v>60</v>
      </c>
      <c r="E560" s="458"/>
      <c r="F560" s="458"/>
      <c r="G560" s="231" t="s">
        <v>59</v>
      </c>
      <c r="H560" s="236">
        <v>0.25</v>
      </c>
      <c r="I560" s="239">
        <v>7.1875</v>
      </c>
      <c r="J560" s="277">
        <v>1.1320313</v>
      </c>
      <c r="K560" s="240"/>
      <c r="L560" s="232"/>
      <c r="M560" s="240"/>
      <c r="N560" s="232"/>
      <c r="O560" s="241"/>
      <c r="AE560" s="2"/>
      <c r="AF560" s="2"/>
      <c r="AG560" s="2"/>
      <c r="AJ560" s="200" t="s">
        <v>60</v>
      </c>
      <c r="AL560" s="2"/>
      <c r="AN560" s="2"/>
    </row>
    <row r="561" spans="1:40" s="1" customFormat="1" ht="15" x14ac:dyDescent="0.25">
      <c r="A561" s="242"/>
      <c r="B561" s="231"/>
      <c r="C561" s="229"/>
      <c r="D561" s="461" t="s">
        <v>61</v>
      </c>
      <c r="E561" s="461"/>
      <c r="F561" s="461"/>
      <c r="G561" s="243"/>
      <c r="H561" s="244"/>
      <c r="I561" s="244"/>
      <c r="J561" s="244"/>
      <c r="K561" s="245">
        <v>208.63</v>
      </c>
      <c r="L561" s="244"/>
      <c r="M561" s="245">
        <v>747.16</v>
      </c>
      <c r="N561" s="244"/>
      <c r="O561" s="247">
        <v>10206.07</v>
      </c>
      <c r="AE561" s="2"/>
      <c r="AF561" s="2"/>
      <c r="AG561" s="2"/>
      <c r="AK561" s="200" t="s">
        <v>61</v>
      </c>
      <c r="AL561" s="2"/>
      <c r="AN561" s="2"/>
    </row>
    <row r="562" spans="1:40" s="1" customFormat="1" ht="15" x14ac:dyDescent="0.25">
      <c r="A562" s="297"/>
      <c r="B562" s="230"/>
      <c r="C562" s="229"/>
      <c r="D562" s="458" t="s">
        <v>62</v>
      </c>
      <c r="E562" s="458"/>
      <c r="F562" s="458"/>
      <c r="G562" s="231"/>
      <c r="H562" s="232"/>
      <c r="I562" s="232"/>
      <c r="J562" s="232"/>
      <c r="K562" s="240"/>
      <c r="L562" s="232"/>
      <c r="M562" s="233">
        <v>75.239999999999995</v>
      </c>
      <c r="N562" s="232"/>
      <c r="O562" s="237">
        <v>3535.53</v>
      </c>
      <c r="AE562" s="2"/>
      <c r="AF562" s="2"/>
      <c r="AG562" s="2"/>
      <c r="AJ562" s="200" t="s">
        <v>62</v>
      </c>
      <c r="AL562" s="2"/>
      <c r="AN562" s="2"/>
    </row>
    <row r="563" spans="1:40" s="1" customFormat="1" ht="34.5" x14ac:dyDescent="0.25">
      <c r="A563" s="297"/>
      <c r="B563" s="230"/>
      <c r="C563" s="229" t="s">
        <v>489</v>
      </c>
      <c r="D563" s="458" t="s">
        <v>490</v>
      </c>
      <c r="E563" s="458"/>
      <c r="F563" s="458"/>
      <c r="G563" s="231" t="s">
        <v>63</v>
      </c>
      <c r="H563" s="248">
        <v>113</v>
      </c>
      <c r="I563" s="232"/>
      <c r="J563" s="248">
        <v>113</v>
      </c>
      <c r="K563" s="240"/>
      <c r="L563" s="232"/>
      <c r="M563" s="233">
        <v>85.02</v>
      </c>
      <c r="N563" s="232"/>
      <c r="O563" s="237">
        <v>3995.15</v>
      </c>
      <c r="AE563" s="2"/>
      <c r="AF563" s="2"/>
      <c r="AG563" s="2"/>
      <c r="AJ563" s="200" t="s">
        <v>490</v>
      </c>
      <c r="AL563" s="2"/>
      <c r="AN563" s="2"/>
    </row>
    <row r="564" spans="1:40" s="1" customFormat="1" ht="45" x14ac:dyDescent="0.25">
      <c r="A564" s="297"/>
      <c r="B564" s="230"/>
      <c r="C564" s="229" t="s">
        <v>491</v>
      </c>
      <c r="D564" s="458" t="s">
        <v>492</v>
      </c>
      <c r="E564" s="458"/>
      <c r="F564" s="458"/>
      <c r="G564" s="231" t="s">
        <v>63</v>
      </c>
      <c r="H564" s="248">
        <v>77</v>
      </c>
      <c r="I564" s="236">
        <v>0.85</v>
      </c>
      <c r="J564" s="236">
        <v>65.45</v>
      </c>
      <c r="K564" s="240"/>
      <c r="L564" s="232"/>
      <c r="M564" s="233">
        <v>49.24</v>
      </c>
      <c r="N564" s="232"/>
      <c r="O564" s="237">
        <v>2314</v>
      </c>
      <c r="AE564" s="2"/>
      <c r="AF564" s="2"/>
      <c r="AG564" s="2"/>
      <c r="AJ564" s="200" t="s">
        <v>492</v>
      </c>
      <c r="AL564" s="2"/>
      <c r="AN564" s="2"/>
    </row>
    <row r="565" spans="1:40" s="1" customFormat="1" ht="15" x14ac:dyDescent="0.25">
      <c r="A565" s="227"/>
      <c r="B565" s="249"/>
      <c r="C565" s="292"/>
      <c r="D565" s="460" t="s">
        <v>64</v>
      </c>
      <c r="E565" s="460"/>
      <c r="F565" s="460"/>
      <c r="G565" s="224"/>
      <c r="H565" s="250"/>
      <c r="I565" s="250"/>
      <c r="J565" s="250"/>
      <c r="K565" s="251"/>
      <c r="L565" s="250"/>
      <c r="M565" s="256">
        <v>881.42</v>
      </c>
      <c r="N565" s="244"/>
      <c r="O565" s="253">
        <v>16515.22</v>
      </c>
      <c r="AE565" s="2"/>
      <c r="AF565" s="2"/>
      <c r="AG565" s="2"/>
      <c r="AL565" s="2" t="s">
        <v>64</v>
      </c>
      <c r="AN565" s="2"/>
    </row>
    <row r="566" spans="1:40" s="1" customFormat="1" ht="23.25" x14ac:dyDescent="0.25">
      <c r="A566" s="223" t="s">
        <v>652</v>
      </c>
      <c r="B566" s="224" t="s">
        <v>652</v>
      </c>
      <c r="C566" s="291" t="s">
        <v>499</v>
      </c>
      <c r="D566" s="462" t="s">
        <v>500</v>
      </c>
      <c r="E566" s="462"/>
      <c r="F566" s="462"/>
      <c r="G566" s="224" t="s">
        <v>72</v>
      </c>
      <c r="H566" s="224">
        <v>-4.25</v>
      </c>
      <c r="I566" s="224" t="s">
        <v>46</v>
      </c>
      <c r="J566" s="224" t="s">
        <v>653</v>
      </c>
      <c r="K566" s="225" t="s">
        <v>502</v>
      </c>
      <c r="L566" s="224"/>
      <c r="M566" s="225" t="s">
        <v>654</v>
      </c>
      <c r="N566" s="224" t="s">
        <v>385</v>
      </c>
      <c r="O566" s="226" t="s">
        <v>655</v>
      </c>
      <c r="AE566" s="2"/>
      <c r="AF566" s="2"/>
      <c r="AG566" s="2" t="s">
        <v>500</v>
      </c>
      <c r="AL566" s="2"/>
      <c r="AN566" s="2"/>
    </row>
    <row r="567" spans="1:40" s="1" customFormat="1" ht="15" x14ac:dyDescent="0.25">
      <c r="A567" s="227"/>
      <c r="B567" s="249"/>
      <c r="C567" s="292"/>
      <c r="D567" s="460" t="s">
        <v>64</v>
      </c>
      <c r="E567" s="460"/>
      <c r="F567" s="460"/>
      <c r="G567" s="224"/>
      <c r="H567" s="250"/>
      <c r="I567" s="250"/>
      <c r="J567" s="250"/>
      <c r="K567" s="251"/>
      <c r="L567" s="250"/>
      <c r="M567" s="256">
        <v>-437.75</v>
      </c>
      <c r="N567" s="244"/>
      <c r="O567" s="253">
        <v>-3830.31</v>
      </c>
      <c r="AE567" s="2"/>
      <c r="AF567" s="2"/>
      <c r="AG567" s="2"/>
      <c r="AL567" s="2" t="s">
        <v>64</v>
      </c>
      <c r="AN567" s="2"/>
    </row>
    <row r="568" spans="1:40" s="1" customFormat="1" ht="22.5" x14ac:dyDescent="0.25">
      <c r="A568" s="223" t="s">
        <v>656</v>
      </c>
      <c r="B568" s="224" t="s">
        <v>656</v>
      </c>
      <c r="C568" s="291" t="s">
        <v>511</v>
      </c>
      <c r="D568" s="462" t="s">
        <v>512</v>
      </c>
      <c r="E568" s="462"/>
      <c r="F568" s="462"/>
      <c r="G568" s="224" t="s">
        <v>72</v>
      </c>
      <c r="H568" s="224">
        <v>12.82</v>
      </c>
      <c r="I568" s="224" t="s">
        <v>46</v>
      </c>
      <c r="J568" s="224" t="s">
        <v>657</v>
      </c>
      <c r="K568" s="225" t="s">
        <v>514</v>
      </c>
      <c r="L568" s="224" t="s">
        <v>234</v>
      </c>
      <c r="M568" s="225" t="s">
        <v>658</v>
      </c>
      <c r="N568" s="224" t="s">
        <v>385</v>
      </c>
      <c r="O568" s="226" t="s">
        <v>659</v>
      </c>
      <c r="AE568" s="2"/>
      <c r="AF568" s="2"/>
      <c r="AG568" s="2" t="s">
        <v>512</v>
      </c>
      <c r="AL568" s="2"/>
      <c r="AN568" s="2"/>
    </row>
    <row r="569" spans="1:40" s="1" customFormat="1" ht="15" x14ac:dyDescent="0.25">
      <c r="A569" s="272"/>
      <c r="B569" s="249"/>
      <c r="C569" s="292"/>
      <c r="D569" s="458" t="s">
        <v>517</v>
      </c>
      <c r="E569" s="458"/>
      <c r="F569" s="458"/>
      <c r="G569" s="458"/>
      <c r="H569" s="458"/>
      <c r="I569" s="458"/>
      <c r="J569" s="458"/>
      <c r="K569" s="458"/>
      <c r="L569" s="458"/>
      <c r="M569" s="458"/>
      <c r="N569" s="458"/>
      <c r="O569" s="465"/>
      <c r="AE569" s="2"/>
      <c r="AF569" s="2"/>
      <c r="AG569" s="2"/>
      <c r="AL569" s="2"/>
      <c r="AM569" s="200" t="s">
        <v>517</v>
      </c>
      <c r="AN569" s="2"/>
    </row>
    <row r="570" spans="1:40" s="1" customFormat="1" ht="15" x14ac:dyDescent="0.25">
      <c r="A570" s="227"/>
      <c r="B570" s="228"/>
      <c r="C570" s="229"/>
      <c r="D570" s="463" t="s">
        <v>456</v>
      </c>
      <c r="E570" s="463"/>
      <c r="F570" s="463"/>
      <c r="G570" s="463"/>
      <c r="H570" s="463"/>
      <c r="I570" s="463"/>
      <c r="J570" s="463"/>
      <c r="K570" s="463"/>
      <c r="L570" s="463"/>
      <c r="M570" s="463"/>
      <c r="N570" s="463"/>
      <c r="O570" s="464"/>
      <c r="AE570" s="2"/>
      <c r="AF570" s="2"/>
      <c r="AG570" s="2"/>
      <c r="AH570" s="200" t="s">
        <v>456</v>
      </c>
      <c r="AL570" s="2"/>
      <c r="AN570" s="2"/>
    </row>
    <row r="571" spans="1:40" s="1" customFormat="1" ht="15" x14ac:dyDescent="0.25">
      <c r="A571" s="227"/>
      <c r="B571" s="228"/>
      <c r="C571" s="229"/>
      <c r="D571" s="463" t="s">
        <v>148</v>
      </c>
      <c r="E571" s="463"/>
      <c r="F571" s="463"/>
      <c r="G571" s="463"/>
      <c r="H571" s="463"/>
      <c r="I571" s="463"/>
      <c r="J571" s="463"/>
      <c r="K571" s="463"/>
      <c r="L571" s="463"/>
      <c r="M571" s="463"/>
      <c r="N571" s="463"/>
      <c r="O571" s="464"/>
      <c r="AE571" s="2"/>
      <c r="AF571" s="2"/>
      <c r="AG571" s="2"/>
      <c r="AH571" s="200" t="s">
        <v>148</v>
      </c>
      <c r="AL571" s="2"/>
      <c r="AN571" s="2"/>
    </row>
    <row r="572" spans="1:40" s="1" customFormat="1" ht="15" x14ac:dyDescent="0.25">
      <c r="A572" s="227"/>
      <c r="B572" s="249"/>
      <c r="C572" s="292"/>
      <c r="D572" s="460" t="s">
        <v>64</v>
      </c>
      <c r="E572" s="460"/>
      <c r="F572" s="460"/>
      <c r="G572" s="224"/>
      <c r="H572" s="250"/>
      <c r="I572" s="250"/>
      <c r="J572" s="250"/>
      <c r="K572" s="251"/>
      <c r="L572" s="250"/>
      <c r="M572" s="252">
        <v>4581.66</v>
      </c>
      <c r="N572" s="244"/>
      <c r="O572" s="253">
        <v>40089.53</v>
      </c>
      <c r="AE572" s="2"/>
      <c r="AF572" s="2"/>
      <c r="AG572" s="2"/>
      <c r="AL572" s="2" t="s">
        <v>64</v>
      </c>
      <c r="AN572" s="2"/>
    </row>
    <row r="573" spans="1:40" s="1" customFormat="1" ht="15" x14ac:dyDescent="0.25">
      <c r="A573" s="223" t="s">
        <v>660</v>
      </c>
      <c r="B573" s="224" t="s">
        <v>660</v>
      </c>
      <c r="C573" s="291" t="s">
        <v>518</v>
      </c>
      <c r="D573" s="462" t="s">
        <v>519</v>
      </c>
      <c r="E573" s="462"/>
      <c r="F573" s="462"/>
      <c r="G573" s="224" t="s">
        <v>104</v>
      </c>
      <c r="H573" s="224">
        <v>5.2999999999999999E-2</v>
      </c>
      <c r="I573" s="224" t="s">
        <v>46</v>
      </c>
      <c r="J573" s="224" t="s">
        <v>459</v>
      </c>
      <c r="K573" s="225"/>
      <c r="L573" s="224"/>
      <c r="M573" s="225"/>
      <c r="N573" s="224"/>
      <c r="O573" s="226"/>
      <c r="AE573" s="2"/>
      <c r="AF573" s="2"/>
      <c r="AG573" s="2" t="s">
        <v>519</v>
      </c>
      <c r="AL573" s="2"/>
      <c r="AN573" s="2"/>
    </row>
    <row r="574" spans="1:40" s="1" customFormat="1" ht="23.25" x14ac:dyDescent="0.25">
      <c r="A574" s="227"/>
      <c r="B574" s="228"/>
      <c r="C574" s="229" t="s">
        <v>48</v>
      </c>
      <c r="D574" s="463" t="s">
        <v>49</v>
      </c>
      <c r="E574" s="463"/>
      <c r="F574" s="463"/>
      <c r="G574" s="463"/>
      <c r="H574" s="463"/>
      <c r="I574" s="463"/>
      <c r="J574" s="463"/>
      <c r="K574" s="463"/>
      <c r="L574" s="463"/>
      <c r="M574" s="463"/>
      <c r="N574" s="463"/>
      <c r="O574" s="464"/>
      <c r="AE574" s="2"/>
      <c r="AF574" s="2"/>
      <c r="AG574" s="2"/>
      <c r="AH574" s="200" t="s">
        <v>49</v>
      </c>
      <c r="AL574" s="2"/>
      <c r="AN574" s="2"/>
    </row>
    <row r="575" spans="1:40" s="1" customFormat="1" ht="57" x14ac:dyDescent="0.25">
      <c r="A575" s="227"/>
      <c r="B575" s="228"/>
      <c r="C575" s="229" t="s">
        <v>50</v>
      </c>
      <c r="D575" s="463" t="s">
        <v>51</v>
      </c>
      <c r="E575" s="463"/>
      <c r="F575" s="463"/>
      <c r="G575" s="463"/>
      <c r="H575" s="463"/>
      <c r="I575" s="463"/>
      <c r="J575" s="463"/>
      <c r="K575" s="463"/>
      <c r="L575" s="463"/>
      <c r="M575" s="463"/>
      <c r="N575" s="463"/>
      <c r="O575" s="464"/>
      <c r="AE575" s="2"/>
      <c r="AF575" s="2"/>
      <c r="AG575" s="2"/>
      <c r="AH575" s="200" t="s">
        <v>51</v>
      </c>
      <c r="AL575" s="2"/>
      <c r="AN575" s="2"/>
    </row>
    <row r="576" spans="1:40" s="1" customFormat="1" ht="15" x14ac:dyDescent="0.25">
      <c r="A576" s="227"/>
      <c r="B576" s="230"/>
      <c r="C576" s="229" t="s">
        <v>25</v>
      </c>
      <c r="D576" s="458" t="s">
        <v>53</v>
      </c>
      <c r="E576" s="458"/>
      <c r="F576" s="458"/>
      <c r="G576" s="231"/>
      <c r="H576" s="232"/>
      <c r="I576" s="232"/>
      <c r="J576" s="232"/>
      <c r="K576" s="233">
        <v>39.1</v>
      </c>
      <c r="L576" s="239">
        <v>1.4375</v>
      </c>
      <c r="M576" s="233">
        <v>2.98</v>
      </c>
      <c r="N576" s="236">
        <v>14.01</v>
      </c>
      <c r="O576" s="238">
        <v>41.75</v>
      </c>
      <c r="AE576" s="2"/>
      <c r="AF576" s="2"/>
      <c r="AG576" s="2"/>
      <c r="AI576" s="200" t="s">
        <v>53</v>
      </c>
      <c r="AL576" s="2"/>
      <c r="AN576" s="2"/>
    </row>
    <row r="577" spans="1:40" s="1" customFormat="1" ht="15" x14ac:dyDescent="0.25">
      <c r="A577" s="227"/>
      <c r="B577" s="230"/>
      <c r="C577" s="229" t="s">
        <v>54</v>
      </c>
      <c r="D577" s="458" t="s">
        <v>55</v>
      </c>
      <c r="E577" s="458"/>
      <c r="F577" s="458"/>
      <c r="G577" s="231"/>
      <c r="H577" s="232"/>
      <c r="I577" s="232"/>
      <c r="J577" s="232"/>
      <c r="K577" s="233">
        <v>7.15</v>
      </c>
      <c r="L577" s="239">
        <v>1.4375</v>
      </c>
      <c r="M577" s="233">
        <v>0.54</v>
      </c>
      <c r="N577" s="236">
        <v>46.99</v>
      </c>
      <c r="O577" s="238">
        <v>25.37</v>
      </c>
      <c r="AE577" s="2"/>
      <c r="AF577" s="2"/>
      <c r="AG577" s="2"/>
      <c r="AI577" s="200" t="s">
        <v>55</v>
      </c>
      <c r="AL577" s="2"/>
      <c r="AN577" s="2"/>
    </row>
    <row r="578" spans="1:40" s="1" customFormat="1" ht="15" x14ac:dyDescent="0.25">
      <c r="A578" s="297"/>
      <c r="B578" s="230"/>
      <c r="C578" s="229"/>
      <c r="D578" s="458" t="s">
        <v>60</v>
      </c>
      <c r="E578" s="458"/>
      <c r="F578" s="458"/>
      <c r="G578" s="231" t="s">
        <v>59</v>
      </c>
      <c r="H578" s="236">
        <v>0.66</v>
      </c>
      <c r="I578" s="239">
        <v>1.4375</v>
      </c>
      <c r="J578" s="277">
        <v>5.0283799999999997E-2</v>
      </c>
      <c r="K578" s="240"/>
      <c r="L578" s="232"/>
      <c r="M578" s="240"/>
      <c r="N578" s="232"/>
      <c r="O578" s="241"/>
      <c r="AE578" s="2"/>
      <c r="AF578" s="2"/>
      <c r="AG578" s="2"/>
      <c r="AJ578" s="200" t="s">
        <v>60</v>
      </c>
      <c r="AL578" s="2"/>
      <c r="AN578" s="2"/>
    </row>
    <row r="579" spans="1:40" s="1" customFormat="1" ht="15" x14ac:dyDescent="0.25">
      <c r="A579" s="242"/>
      <c r="B579" s="231"/>
      <c r="C579" s="229"/>
      <c r="D579" s="461" t="s">
        <v>61</v>
      </c>
      <c r="E579" s="461"/>
      <c r="F579" s="461"/>
      <c r="G579" s="243"/>
      <c r="H579" s="244"/>
      <c r="I579" s="244"/>
      <c r="J579" s="244"/>
      <c r="K579" s="245">
        <v>39.1</v>
      </c>
      <c r="L579" s="244"/>
      <c r="M579" s="245">
        <v>2.98</v>
      </c>
      <c r="N579" s="244"/>
      <c r="O579" s="258">
        <v>41.75</v>
      </c>
      <c r="AE579" s="2"/>
      <c r="AF579" s="2"/>
      <c r="AG579" s="2"/>
      <c r="AK579" s="200" t="s">
        <v>61</v>
      </c>
      <c r="AL579" s="2"/>
      <c r="AN579" s="2"/>
    </row>
    <row r="580" spans="1:40" s="1" customFormat="1" ht="15" x14ac:dyDescent="0.25">
      <c r="A580" s="297"/>
      <c r="B580" s="230"/>
      <c r="C580" s="229"/>
      <c r="D580" s="458" t="s">
        <v>62</v>
      </c>
      <c r="E580" s="458"/>
      <c r="F580" s="458"/>
      <c r="G580" s="231"/>
      <c r="H580" s="232"/>
      <c r="I580" s="232"/>
      <c r="J580" s="232"/>
      <c r="K580" s="240"/>
      <c r="L580" s="232"/>
      <c r="M580" s="233">
        <v>0.54</v>
      </c>
      <c r="N580" s="232"/>
      <c r="O580" s="238">
        <v>25.37</v>
      </c>
      <c r="AE580" s="2"/>
      <c r="AF580" s="2"/>
      <c r="AG580" s="2"/>
      <c r="AJ580" s="200" t="s">
        <v>62</v>
      </c>
      <c r="AL580" s="2"/>
      <c r="AN580" s="2"/>
    </row>
    <row r="581" spans="1:40" s="1" customFormat="1" ht="33.75" x14ac:dyDescent="0.25">
      <c r="A581" s="297"/>
      <c r="B581" s="230"/>
      <c r="C581" s="229" t="s">
        <v>237</v>
      </c>
      <c r="D581" s="458" t="s">
        <v>238</v>
      </c>
      <c r="E581" s="458"/>
      <c r="F581" s="458"/>
      <c r="G581" s="231" t="s">
        <v>63</v>
      </c>
      <c r="H581" s="248">
        <v>147</v>
      </c>
      <c r="I581" s="232"/>
      <c r="J581" s="248">
        <v>147</v>
      </c>
      <c r="K581" s="240"/>
      <c r="L581" s="232"/>
      <c r="M581" s="233">
        <v>0.79</v>
      </c>
      <c r="N581" s="232"/>
      <c r="O581" s="238">
        <v>37.29</v>
      </c>
      <c r="AE581" s="2"/>
      <c r="AF581" s="2"/>
      <c r="AG581" s="2"/>
      <c r="AJ581" s="200" t="s">
        <v>238</v>
      </c>
      <c r="AL581" s="2"/>
      <c r="AN581" s="2"/>
    </row>
    <row r="582" spans="1:40" s="1" customFormat="1" ht="56.25" x14ac:dyDescent="0.25">
      <c r="A582" s="297"/>
      <c r="B582" s="230"/>
      <c r="C582" s="229" t="s">
        <v>239</v>
      </c>
      <c r="D582" s="458" t="s">
        <v>240</v>
      </c>
      <c r="E582" s="458"/>
      <c r="F582" s="458"/>
      <c r="G582" s="231" t="s">
        <v>63</v>
      </c>
      <c r="H582" s="248">
        <v>134</v>
      </c>
      <c r="I582" s="236">
        <v>0.85</v>
      </c>
      <c r="J582" s="234">
        <v>113.9</v>
      </c>
      <c r="K582" s="240"/>
      <c r="L582" s="232"/>
      <c r="M582" s="233">
        <v>0.62</v>
      </c>
      <c r="N582" s="232"/>
      <c r="O582" s="238">
        <v>28.9</v>
      </c>
      <c r="AE582" s="2"/>
      <c r="AF582" s="2"/>
      <c r="AG582" s="2"/>
      <c r="AJ582" s="200" t="s">
        <v>240</v>
      </c>
      <c r="AL582" s="2"/>
      <c r="AN582" s="2"/>
    </row>
    <row r="583" spans="1:40" s="1" customFormat="1" ht="15" x14ac:dyDescent="0.25">
      <c r="A583" s="227"/>
      <c r="B583" s="249"/>
      <c r="C583" s="292"/>
      <c r="D583" s="460" t="s">
        <v>64</v>
      </c>
      <c r="E583" s="460"/>
      <c r="F583" s="460"/>
      <c r="G583" s="224"/>
      <c r="H583" s="250"/>
      <c r="I583" s="250"/>
      <c r="J583" s="250"/>
      <c r="K583" s="251"/>
      <c r="L583" s="250"/>
      <c r="M583" s="256">
        <v>4.3899999999999997</v>
      </c>
      <c r="N583" s="244"/>
      <c r="O583" s="259">
        <v>107.94</v>
      </c>
      <c r="AE583" s="2"/>
      <c r="AF583" s="2"/>
      <c r="AG583" s="2"/>
      <c r="AL583" s="2" t="s">
        <v>64</v>
      </c>
      <c r="AN583" s="2"/>
    </row>
    <row r="584" spans="1:40" s="1" customFormat="1" ht="23.25" x14ac:dyDescent="0.25">
      <c r="A584" s="223" t="s">
        <v>661</v>
      </c>
      <c r="B584" s="224" t="s">
        <v>661</v>
      </c>
      <c r="C584" s="291" t="s">
        <v>521</v>
      </c>
      <c r="D584" s="462" t="s">
        <v>522</v>
      </c>
      <c r="E584" s="462"/>
      <c r="F584" s="462"/>
      <c r="G584" s="224" t="s">
        <v>104</v>
      </c>
      <c r="H584" s="224">
        <v>5.5E-2</v>
      </c>
      <c r="I584" s="224" t="s">
        <v>46</v>
      </c>
      <c r="J584" s="224" t="s">
        <v>662</v>
      </c>
      <c r="K584" s="225" t="s">
        <v>524</v>
      </c>
      <c r="L584" s="224"/>
      <c r="M584" s="225" t="s">
        <v>663</v>
      </c>
      <c r="N584" s="224" t="s">
        <v>385</v>
      </c>
      <c r="O584" s="226" t="s">
        <v>664</v>
      </c>
      <c r="AE584" s="2"/>
      <c r="AF584" s="2"/>
      <c r="AG584" s="2" t="s">
        <v>522</v>
      </c>
      <c r="AL584" s="2"/>
      <c r="AN584" s="2"/>
    </row>
    <row r="585" spans="1:40" s="1" customFormat="1" ht="15" x14ac:dyDescent="0.25">
      <c r="A585" s="227"/>
      <c r="B585" s="249"/>
      <c r="C585" s="292"/>
      <c r="D585" s="460" t="s">
        <v>64</v>
      </c>
      <c r="E585" s="460"/>
      <c r="F585" s="460"/>
      <c r="G585" s="224"/>
      <c r="H585" s="250"/>
      <c r="I585" s="250"/>
      <c r="J585" s="250"/>
      <c r="K585" s="251"/>
      <c r="L585" s="250"/>
      <c r="M585" s="256">
        <v>92.95</v>
      </c>
      <c r="N585" s="244"/>
      <c r="O585" s="259">
        <v>813.31</v>
      </c>
      <c r="AE585" s="2"/>
      <c r="AF585" s="2"/>
      <c r="AG585" s="2"/>
      <c r="AL585" s="2" t="s">
        <v>64</v>
      </c>
      <c r="AN585" s="2"/>
    </row>
    <row r="586" spans="1:40" s="1" customFormat="1" ht="45.75" x14ac:dyDescent="0.25">
      <c r="A586" s="223" t="s">
        <v>665</v>
      </c>
      <c r="B586" s="224" t="s">
        <v>665</v>
      </c>
      <c r="C586" s="291" t="s">
        <v>527</v>
      </c>
      <c r="D586" s="462" t="s">
        <v>528</v>
      </c>
      <c r="E586" s="462"/>
      <c r="F586" s="462"/>
      <c r="G586" s="224" t="s">
        <v>262</v>
      </c>
      <c r="H586" s="224">
        <v>6.3E-2</v>
      </c>
      <c r="I586" s="224" t="s">
        <v>46</v>
      </c>
      <c r="J586" s="224" t="s">
        <v>636</v>
      </c>
      <c r="K586" s="225"/>
      <c r="L586" s="224"/>
      <c r="M586" s="225"/>
      <c r="N586" s="224"/>
      <c r="O586" s="226"/>
      <c r="AE586" s="2"/>
      <c r="AF586" s="2"/>
      <c r="AG586" s="2" t="s">
        <v>528</v>
      </c>
      <c r="AL586" s="2"/>
      <c r="AN586" s="2"/>
    </row>
    <row r="587" spans="1:40" s="1" customFormat="1" ht="23.25" x14ac:dyDescent="0.25">
      <c r="A587" s="227"/>
      <c r="B587" s="228"/>
      <c r="C587" s="229" t="s">
        <v>48</v>
      </c>
      <c r="D587" s="463" t="s">
        <v>49</v>
      </c>
      <c r="E587" s="463"/>
      <c r="F587" s="463"/>
      <c r="G587" s="463"/>
      <c r="H587" s="463"/>
      <c r="I587" s="463"/>
      <c r="J587" s="463"/>
      <c r="K587" s="463"/>
      <c r="L587" s="463"/>
      <c r="M587" s="463"/>
      <c r="N587" s="463"/>
      <c r="O587" s="464"/>
      <c r="AE587" s="2"/>
      <c r="AF587" s="2"/>
      <c r="AG587" s="2"/>
      <c r="AH587" s="200" t="s">
        <v>49</v>
      </c>
      <c r="AL587" s="2"/>
      <c r="AN587" s="2"/>
    </row>
    <row r="588" spans="1:40" s="1" customFormat="1" ht="57" x14ac:dyDescent="0.25">
      <c r="A588" s="227"/>
      <c r="B588" s="228"/>
      <c r="C588" s="229" t="s">
        <v>50</v>
      </c>
      <c r="D588" s="463" t="s">
        <v>51</v>
      </c>
      <c r="E588" s="463"/>
      <c r="F588" s="463"/>
      <c r="G588" s="463"/>
      <c r="H588" s="463"/>
      <c r="I588" s="463"/>
      <c r="J588" s="463"/>
      <c r="K588" s="463"/>
      <c r="L588" s="463"/>
      <c r="M588" s="463"/>
      <c r="N588" s="463"/>
      <c r="O588" s="464"/>
      <c r="AE588" s="2"/>
      <c r="AF588" s="2"/>
      <c r="AG588" s="2"/>
      <c r="AH588" s="200" t="s">
        <v>51</v>
      </c>
      <c r="AL588" s="2"/>
      <c r="AN588" s="2"/>
    </row>
    <row r="589" spans="1:40" s="1" customFormat="1" ht="15" x14ac:dyDescent="0.25">
      <c r="A589" s="227"/>
      <c r="B589" s="230"/>
      <c r="C589" s="229" t="s">
        <v>46</v>
      </c>
      <c r="D589" s="458" t="s">
        <v>52</v>
      </c>
      <c r="E589" s="458"/>
      <c r="F589" s="458"/>
      <c r="G589" s="231"/>
      <c r="H589" s="232"/>
      <c r="I589" s="232"/>
      <c r="J589" s="232"/>
      <c r="K589" s="233">
        <v>182.32</v>
      </c>
      <c r="L589" s="239">
        <v>1.3225</v>
      </c>
      <c r="M589" s="233">
        <v>15.19</v>
      </c>
      <c r="N589" s="236">
        <v>46.99</v>
      </c>
      <c r="O589" s="238">
        <v>713.78</v>
      </c>
      <c r="AE589" s="2"/>
      <c r="AF589" s="2"/>
      <c r="AG589" s="2"/>
      <c r="AI589" s="200" t="s">
        <v>52</v>
      </c>
      <c r="AL589" s="2"/>
      <c r="AN589" s="2"/>
    </row>
    <row r="590" spans="1:40" s="1" customFormat="1" ht="15" x14ac:dyDescent="0.25">
      <c r="A590" s="227"/>
      <c r="B590" s="230"/>
      <c r="C590" s="229" t="s">
        <v>25</v>
      </c>
      <c r="D590" s="458" t="s">
        <v>53</v>
      </c>
      <c r="E590" s="458"/>
      <c r="F590" s="458"/>
      <c r="G590" s="231"/>
      <c r="H590" s="232"/>
      <c r="I590" s="232"/>
      <c r="J590" s="232"/>
      <c r="K590" s="235">
        <v>7479.03</v>
      </c>
      <c r="L590" s="239">
        <v>1.4375</v>
      </c>
      <c r="M590" s="233">
        <v>677.32</v>
      </c>
      <c r="N590" s="236">
        <v>14.01</v>
      </c>
      <c r="O590" s="237">
        <v>9489.25</v>
      </c>
      <c r="AE590" s="2"/>
      <c r="AF590" s="2"/>
      <c r="AG590" s="2"/>
      <c r="AI590" s="200" t="s">
        <v>53</v>
      </c>
      <c r="AL590" s="2"/>
      <c r="AN590" s="2"/>
    </row>
    <row r="591" spans="1:40" s="1" customFormat="1" ht="15" x14ac:dyDescent="0.25">
      <c r="A591" s="227"/>
      <c r="B591" s="230"/>
      <c r="C591" s="229" t="s">
        <v>54</v>
      </c>
      <c r="D591" s="458" t="s">
        <v>55</v>
      </c>
      <c r="E591" s="458"/>
      <c r="F591" s="458"/>
      <c r="G591" s="231"/>
      <c r="H591" s="232"/>
      <c r="I591" s="232"/>
      <c r="J591" s="232"/>
      <c r="K591" s="233">
        <v>234.46</v>
      </c>
      <c r="L591" s="239">
        <v>1.4375</v>
      </c>
      <c r="M591" s="233">
        <v>21.23</v>
      </c>
      <c r="N591" s="236">
        <v>46.99</v>
      </c>
      <c r="O591" s="238">
        <v>997.6</v>
      </c>
      <c r="AE591" s="2"/>
      <c r="AF591" s="2"/>
      <c r="AG591" s="2"/>
      <c r="AI591" s="200" t="s">
        <v>55</v>
      </c>
      <c r="AL591" s="2"/>
      <c r="AN591" s="2"/>
    </row>
    <row r="592" spans="1:40" s="1" customFormat="1" ht="15" x14ac:dyDescent="0.25">
      <c r="A592" s="227"/>
      <c r="B592" s="230"/>
      <c r="C592" s="229" t="s">
        <v>56</v>
      </c>
      <c r="D592" s="458" t="s">
        <v>57</v>
      </c>
      <c r="E592" s="458"/>
      <c r="F592" s="458"/>
      <c r="G592" s="231"/>
      <c r="H592" s="232"/>
      <c r="I592" s="232"/>
      <c r="J592" s="232"/>
      <c r="K592" s="233">
        <v>874.78</v>
      </c>
      <c r="L592" s="232"/>
      <c r="M592" s="233">
        <v>55.11</v>
      </c>
      <c r="N592" s="236">
        <v>8.75</v>
      </c>
      <c r="O592" s="238">
        <v>482.21</v>
      </c>
      <c r="AE592" s="2"/>
      <c r="AF592" s="2"/>
      <c r="AG592" s="2"/>
      <c r="AI592" s="200" t="s">
        <v>57</v>
      </c>
      <c r="AL592" s="2"/>
      <c r="AN592" s="2"/>
    </row>
    <row r="593" spans="1:40" s="1" customFormat="1" ht="15" x14ac:dyDescent="0.25">
      <c r="A593" s="297"/>
      <c r="B593" s="230"/>
      <c r="C593" s="229"/>
      <c r="D593" s="458" t="s">
        <v>58</v>
      </c>
      <c r="E593" s="458"/>
      <c r="F593" s="458"/>
      <c r="G593" s="231" t="s">
        <v>59</v>
      </c>
      <c r="H593" s="236">
        <v>20.86</v>
      </c>
      <c r="I593" s="239">
        <v>1.3225</v>
      </c>
      <c r="J593" s="277">
        <v>1.7380031</v>
      </c>
      <c r="K593" s="240"/>
      <c r="L593" s="232"/>
      <c r="M593" s="240"/>
      <c r="N593" s="232"/>
      <c r="O593" s="241"/>
      <c r="AE593" s="2"/>
      <c r="AF593" s="2"/>
      <c r="AG593" s="2"/>
      <c r="AJ593" s="200" t="s">
        <v>58</v>
      </c>
      <c r="AL593" s="2"/>
      <c r="AN593" s="2"/>
    </row>
    <row r="594" spans="1:40" s="1" customFormat="1" ht="15" x14ac:dyDescent="0.25">
      <c r="A594" s="297"/>
      <c r="B594" s="230"/>
      <c r="C594" s="229"/>
      <c r="D594" s="458" t="s">
        <v>60</v>
      </c>
      <c r="E594" s="458"/>
      <c r="F594" s="458"/>
      <c r="G594" s="231" t="s">
        <v>59</v>
      </c>
      <c r="H594" s="236">
        <v>18.850000000000001</v>
      </c>
      <c r="I594" s="239">
        <v>1.4375</v>
      </c>
      <c r="J594" s="277">
        <v>1.7071031000000001</v>
      </c>
      <c r="K594" s="240"/>
      <c r="L594" s="232"/>
      <c r="M594" s="240"/>
      <c r="N594" s="232"/>
      <c r="O594" s="241"/>
      <c r="AE594" s="2"/>
      <c r="AF594" s="2"/>
      <c r="AG594" s="2"/>
      <c r="AJ594" s="200" t="s">
        <v>60</v>
      </c>
      <c r="AL594" s="2"/>
      <c r="AN594" s="2"/>
    </row>
    <row r="595" spans="1:40" s="1" customFormat="1" ht="15" x14ac:dyDescent="0.25">
      <c r="A595" s="242"/>
      <c r="B595" s="231"/>
      <c r="C595" s="229"/>
      <c r="D595" s="461" t="s">
        <v>61</v>
      </c>
      <c r="E595" s="461"/>
      <c r="F595" s="461"/>
      <c r="G595" s="243"/>
      <c r="H595" s="244"/>
      <c r="I595" s="244"/>
      <c r="J595" s="244"/>
      <c r="K595" s="246">
        <v>8536.1299999999992</v>
      </c>
      <c r="L595" s="244"/>
      <c r="M595" s="245">
        <v>747.62</v>
      </c>
      <c r="N595" s="244"/>
      <c r="O595" s="247">
        <v>10685.24</v>
      </c>
      <c r="AE595" s="2"/>
      <c r="AF595" s="2"/>
      <c r="AG595" s="2"/>
      <c r="AK595" s="200" t="s">
        <v>61</v>
      </c>
      <c r="AL595" s="2"/>
      <c r="AN595" s="2"/>
    </row>
    <row r="596" spans="1:40" s="1" customFormat="1" ht="15" x14ac:dyDescent="0.25">
      <c r="A596" s="297"/>
      <c r="B596" s="230"/>
      <c r="C596" s="229"/>
      <c r="D596" s="458" t="s">
        <v>62</v>
      </c>
      <c r="E596" s="458"/>
      <c r="F596" s="458"/>
      <c r="G596" s="231"/>
      <c r="H596" s="232"/>
      <c r="I596" s="232"/>
      <c r="J596" s="232"/>
      <c r="K596" s="240"/>
      <c r="L596" s="232"/>
      <c r="M596" s="233">
        <v>36.42</v>
      </c>
      <c r="N596" s="232"/>
      <c r="O596" s="237">
        <v>1711.38</v>
      </c>
      <c r="AE596" s="2"/>
      <c r="AF596" s="2"/>
      <c r="AG596" s="2"/>
      <c r="AJ596" s="200" t="s">
        <v>62</v>
      </c>
      <c r="AL596" s="2"/>
      <c r="AN596" s="2"/>
    </row>
    <row r="597" spans="1:40" s="1" customFormat="1" ht="33.75" x14ac:dyDescent="0.25">
      <c r="A597" s="297"/>
      <c r="B597" s="230"/>
      <c r="C597" s="229" t="s">
        <v>237</v>
      </c>
      <c r="D597" s="458" t="s">
        <v>238</v>
      </c>
      <c r="E597" s="458"/>
      <c r="F597" s="458"/>
      <c r="G597" s="231" t="s">
        <v>63</v>
      </c>
      <c r="H597" s="248">
        <v>147</v>
      </c>
      <c r="I597" s="232"/>
      <c r="J597" s="248">
        <v>147</v>
      </c>
      <c r="K597" s="240"/>
      <c r="L597" s="232"/>
      <c r="M597" s="233">
        <v>53.54</v>
      </c>
      <c r="N597" s="232"/>
      <c r="O597" s="237">
        <v>2515.73</v>
      </c>
      <c r="AE597" s="2"/>
      <c r="AF597" s="2"/>
      <c r="AG597" s="2"/>
      <c r="AJ597" s="200" t="s">
        <v>238</v>
      </c>
      <c r="AL597" s="2"/>
      <c r="AN597" s="2"/>
    </row>
    <row r="598" spans="1:40" s="1" customFormat="1" ht="56.25" x14ac:dyDescent="0.25">
      <c r="A598" s="297"/>
      <c r="B598" s="230"/>
      <c r="C598" s="229" t="s">
        <v>239</v>
      </c>
      <c r="D598" s="458" t="s">
        <v>240</v>
      </c>
      <c r="E598" s="458"/>
      <c r="F598" s="458"/>
      <c r="G598" s="231" t="s">
        <v>63</v>
      </c>
      <c r="H598" s="248">
        <v>134</v>
      </c>
      <c r="I598" s="236">
        <v>0.85</v>
      </c>
      <c r="J598" s="234">
        <v>113.9</v>
      </c>
      <c r="K598" s="240"/>
      <c r="L598" s="232"/>
      <c r="M598" s="233">
        <v>41.48</v>
      </c>
      <c r="N598" s="232"/>
      <c r="O598" s="237">
        <v>1949.26</v>
      </c>
      <c r="AE598" s="2"/>
      <c r="AF598" s="2"/>
      <c r="AG598" s="2"/>
      <c r="AJ598" s="200" t="s">
        <v>240</v>
      </c>
      <c r="AL598" s="2"/>
      <c r="AN598" s="2"/>
    </row>
    <row r="599" spans="1:40" s="1" customFormat="1" ht="15" x14ac:dyDescent="0.25">
      <c r="A599" s="227"/>
      <c r="B599" s="249"/>
      <c r="C599" s="292"/>
      <c r="D599" s="460" t="s">
        <v>64</v>
      </c>
      <c r="E599" s="460"/>
      <c r="F599" s="460"/>
      <c r="G599" s="224"/>
      <c r="H599" s="250"/>
      <c r="I599" s="250"/>
      <c r="J599" s="250"/>
      <c r="K599" s="251"/>
      <c r="L599" s="250"/>
      <c r="M599" s="256">
        <v>842.64</v>
      </c>
      <c r="N599" s="244"/>
      <c r="O599" s="253">
        <v>15150.23</v>
      </c>
      <c r="AE599" s="2"/>
      <c r="AF599" s="2"/>
      <c r="AG599" s="2"/>
      <c r="AL599" s="2" t="s">
        <v>64</v>
      </c>
      <c r="AN599" s="2"/>
    </row>
    <row r="600" spans="1:40" s="1" customFormat="1" ht="45.75" x14ac:dyDescent="0.25">
      <c r="A600" s="223" t="s">
        <v>666</v>
      </c>
      <c r="B600" s="224" t="s">
        <v>666</v>
      </c>
      <c r="C600" s="291" t="s">
        <v>529</v>
      </c>
      <c r="D600" s="462" t="s">
        <v>530</v>
      </c>
      <c r="E600" s="462"/>
      <c r="F600" s="462"/>
      <c r="G600" s="224" t="s">
        <v>262</v>
      </c>
      <c r="H600" s="224">
        <v>6.3E-2</v>
      </c>
      <c r="I600" s="224" t="s">
        <v>46</v>
      </c>
      <c r="J600" s="224" t="s">
        <v>636</v>
      </c>
      <c r="K600" s="225"/>
      <c r="L600" s="224"/>
      <c r="M600" s="225"/>
      <c r="N600" s="224"/>
      <c r="O600" s="226"/>
      <c r="AE600" s="2"/>
      <c r="AF600" s="2"/>
      <c r="AG600" s="2" t="s">
        <v>530</v>
      </c>
      <c r="AL600" s="2"/>
      <c r="AN600" s="2"/>
    </row>
    <row r="601" spans="1:40" s="1" customFormat="1" ht="15" x14ac:dyDescent="0.25">
      <c r="A601" s="227"/>
      <c r="B601" s="228"/>
      <c r="C601" s="229"/>
      <c r="D601" s="463" t="s">
        <v>531</v>
      </c>
      <c r="E601" s="463"/>
      <c r="F601" s="463"/>
      <c r="G601" s="463"/>
      <c r="H601" s="463"/>
      <c r="I601" s="463"/>
      <c r="J601" s="463"/>
      <c r="K601" s="463"/>
      <c r="L601" s="463"/>
      <c r="M601" s="463"/>
      <c r="N601" s="463"/>
      <c r="O601" s="464"/>
      <c r="AE601" s="2"/>
      <c r="AF601" s="2"/>
      <c r="AG601" s="2"/>
      <c r="AH601" s="200" t="s">
        <v>531</v>
      </c>
      <c r="AL601" s="2"/>
      <c r="AN601" s="2"/>
    </row>
    <row r="602" spans="1:40" s="1" customFormat="1" ht="23.25" x14ac:dyDescent="0.25">
      <c r="A602" s="227"/>
      <c r="B602" s="228"/>
      <c r="C602" s="229" t="s">
        <v>48</v>
      </c>
      <c r="D602" s="463" t="s">
        <v>49</v>
      </c>
      <c r="E602" s="463"/>
      <c r="F602" s="463"/>
      <c r="G602" s="463"/>
      <c r="H602" s="463"/>
      <c r="I602" s="463"/>
      <c r="J602" s="463"/>
      <c r="K602" s="463"/>
      <c r="L602" s="463"/>
      <c r="M602" s="463"/>
      <c r="N602" s="463"/>
      <c r="O602" s="464"/>
      <c r="AE602" s="2"/>
      <c r="AF602" s="2"/>
      <c r="AG602" s="2"/>
      <c r="AH602" s="200" t="s">
        <v>49</v>
      </c>
      <c r="AL602" s="2"/>
      <c r="AN602" s="2"/>
    </row>
    <row r="603" spans="1:40" s="1" customFormat="1" ht="57" x14ac:dyDescent="0.25">
      <c r="A603" s="227"/>
      <c r="B603" s="228"/>
      <c r="C603" s="229" t="s">
        <v>50</v>
      </c>
      <c r="D603" s="463" t="s">
        <v>51</v>
      </c>
      <c r="E603" s="463"/>
      <c r="F603" s="463"/>
      <c r="G603" s="463"/>
      <c r="H603" s="463"/>
      <c r="I603" s="463"/>
      <c r="J603" s="463"/>
      <c r="K603" s="463"/>
      <c r="L603" s="463"/>
      <c r="M603" s="463"/>
      <c r="N603" s="463"/>
      <c r="O603" s="464"/>
      <c r="AE603" s="2"/>
      <c r="AF603" s="2"/>
      <c r="AG603" s="2"/>
      <c r="AH603" s="200" t="s">
        <v>51</v>
      </c>
      <c r="AL603" s="2"/>
      <c r="AN603" s="2"/>
    </row>
    <row r="604" spans="1:40" s="1" customFormat="1" ht="15" x14ac:dyDescent="0.25">
      <c r="A604" s="227"/>
      <c r="B604" s="230"/>
      <c r="C604" s="229" t="s">
        <v>46</v>
      </c>
      <c r="D604" s="458" t="s">
        <v>52</v>
      </c>
      <c r="E604" s="458"/>
      <c r="F604" s="458"/>
      <c r="G604" s="231"/>
      <c r="H604" s="232"/>
      <c r="I604" s="232"/>
      <c r="J604" s="232"/>
      <c r="K604" s="233">
        <v>3.29</v>
      </c>
      <c r="L604" s="236">
        <v>5.29</v>
      </c>
      <c r="M604" s="233">
        <v>1.1000000000000001</v>
      </c>
      <c r="N604" s="236">
        <v>46.99</v>
      </c>
      <c r="O604" s="238">
        <v>51.69</v>
      </c>
      <c r="AE604" s="2"/>
      <c r="AF604" s="2"/>
      <c r="AG604" s="2"/>
      <c r="AI604" s="200" t="s">
        <v>52</v>
      </c>
      <c r="AL604" s="2"/>
      <c r="AN604" s="2"/>
    </row>
    <row r="605" spans="1:40" s="1" customFormat="1" ht="15" x14ac:dyDescent="0.25">
      <c r="A605" s="227"/>
      <c r="B605" s="230"/>
      <c r="C605" s="229" t="s">
        <v>25</v>
      </c>
      <c r="D605" s="458" t="s">
        <v>53</v>
      </c>
      <c r="E605" s="458"/>
      <c r="F605" s="458"/>
      <c r="G605" s="231"/>
      <c r="H605" s="232"/>
      <c r="I605" s="232"/>
      <c r="J605" s="232"/>
      <c r="K605" s="233">
        <v>254.89</v>
      </c>
      <c r="L605" s="236">
        <v>5.75</v>
      </c>
      <c r="M605" s="233">
        <v>92.33</v>
      </c>
      <c r="N605" s="236">
        <v>14.01</v>
      </c>
      <c r="O605" s="237">
        <v>1293.54</v>
      </c>
      <c r="AE605" s="2"/>
      <c r="AF605" s="2"/>
      <c r="AG605" s="2"/>
      <c r="AI605" s="200" t="s">
        <v>53</v>
      </c>
      <c r="AL605" s="2"/>
      <c r="AN605" s="2"/>
    </row>
    <row r="606" spans="1:40" s="1" customFormat="1" ht="15" x14ac:dyDescent="0.25">
      <c r="A606" s="227"/>
      <c r="B606" s="230"/>
      <c r="C606" s="229" t="s">
        <v>54</v>
      </c>
      <c r="D606" s="458" t="s">
        <v>55</v>
      </c>
      <c r="E606" s="458"/>
      <c r="F606" s="458"/>
      <c r="G606" s="231"/>
      <c r="H606" s="232"/>
      <c r="I606" s="232"/>
      <c r="J606" s="232"/>
      <c r="K606" s="233">
        <v>5.95</v>
      </c>
      <c r="L606" s="236">
        <v>5.75</v>
      </c>
      <c r="M606" s="233">
        <v>2.16</v>
      </c>
      <c r="N606" s="236">
        <v>46.99</v>
      </c>
      <c r="O606" s="238">
        <v>101.5</v>
      </c>
      <c r="AE606" s="2"/>
      <c r="AF606" s="2"/>
      <c r="AG606" s="2"/>
      <c r="AI606" s="200" t="s">
        <v>55</v>
      </c>
      <c r="AL606" s="2"/>
      <c r="AN606" s="2"/>
    </row>
    <row r="607" spans="1:40" s="1" customFormat="1" ht="15" x14ac:dyDescent="0.25">
      <c r="A607" s="227"/>
      <c r="B607" s="230"/>
      <c r="C607" s="229" t="s">
        <v>56</v>
      </c>
      <c r="D607" s="458" t="s">
        <v>57</v>
      </c>
      <c r="E607" s="458"/>
      <c r="F607" s="458"/>
      <c r="G607" s="231"/>
      <c r="H607" s="232"/>
      <c r="I607" s="232"/>
      <c r="J607" s="232"/>
      <c r="K607" s="233">
        <v>2.94</v>
      </c>
      <c r="L607" s="248">
        <v>4</v>
      </c>
      <c r="M607" s="233">
        <v>0.74</v>
      </c>
      <c r="N607" s="236">
        <v>8.75</v>
      </c>
      <c r="O607" s="238">
        <v>6.48</v>
      </c>
      <c r="AE607" s="2"/>
      <c r="AF607" s="2"/>
      <c r="AG607" s="2"/>
      <c r="AI607" s="200" t="s">
        <v>57</v>
      </c>
      <c r="AL607" s="2"/>
      <c r="AN607" s="2"/>
    </row>
    <row r="608" spans="1:40" s="1" customFormat="1" ht="15" x14ac:dyDescent="0.25">
      <c r="A608" s="297"/>
      <c r="B608" s="230"/>
      <c r="C608" s="229"/>
      <c r="D608" s="458" t="s">
        <v>58</v>
      </c>
      <c r="E608" s="458"/>
      <c r="F608" s="458"/>
      <c r="G608" s="231" t="s">
        <v>59</v>
      </c>
      <c r="H608" s="236">
        <v>0.35</v>
      </c>
      <c r="I608" s="236">
        <v>5.29</v>
      </c>
      <c r="J608" s="277">
        <v>0.1166445</v>
      </c>
      <c r="K608" s="240"/>
      <c r="L608" s="232"/>
      <c r="M608" s="240"/>
      <c r="N608" s="232"/>
      <c r="O608" s="241"/>
      <c r="AE608" s="2"/>
      <c r="AF608" s="2"/>
      <c r="AG608" s="2"/>
      <c r="AJ608" s="200" t="s">
        <v>58</v>
      </c>
      <c r="AL608" s="2"/>
      <c r="AN608" s="2"/>
    </row>
    <row r="609" spans="1:40" s="1" customFormat="1" ht="15" x14ac:dyDescent="0.25">
      <c r="A609" s="297"/>
      <c r="B609" s="230"/>
      <c r="C609" s="229"/>
      <c r="D609" s="458" t="s">
        <v>60</v>
      </c>
      <c r="E609" s="458"/>
      <c r="F609" s="458"/>
      <c r="G609" s="231" t="s">
        <v>59</v>
      </c>
      <c r="H609" s="236">
        <v>0.47</v>
      </c>
      <c r="I609" s="236">
        <v>5.75</v>
      </c>
      <c r="J609" s="277">
        <v>0.17025750000000001</v>
      </c>
      <c r="K609" s="240"/>
      <c r="L609" s="232"/>
      <c r="M609" s="240"/>
      <c r="N609" s="232"/>
      <c r="O609" s="241"/>
      <c r="AE609" s="2"/>
      <c r="AF609" s="2"/>
      <c r="AG609" s="2"/>
      <c r="AJ609" s="200" t="s">
        <v>60</v>
      </c>
      <c r="AL609" s="2"/>
      <c r="AN609" s="2"/>
    </row>
    <row r="610" spans="1:40" s="1" customFormat="1" ht="15" x14ac:dyDescent="0.25">
      <c r="A610" s="242"/>
      <c r="B610" s="231"/>
      <c r="C610" s="229"/>
      <c r="D610" s="461" t="s">
        <v>61</v>
      </c>
      <c r="E610" s="461"/>
      <c r="F610" s="461"/>
      <c r="G610" s="243"/>
      <c r="H610" s="244"/>
      <c r="I610" s="244"/>
      <c r="J610" s="244"/>
      <c r="K610" s="245">
        <v>261.12</v>
      </c>
      <c r="L610" s="244"/>
      <c r="M610" s="245">
        <v>94.17</v>
      </c>
      <c r="N610" s="244"/>
      <c r="O610" s="247">
        <v>1351.71</v>
      </c>
      <c r="AE610" s="2"/>
      <c r="AF610" s="2"/>
      <c r="AG610" s="2"/>
      <c r="AK610" s="200" t="s">
        <v>61</v>
      </c>
      <c r="AL610" s="2"/>
      <c r="AN610" s="2"/>
    </row>
    <row r="611" spans="1:40" s="1" customFormat="1" ht="15" x14ac:dyDescent="0.25">
      <c r="A611" s="297"/>
      <c r="B611" s="230"/>
      <c r="C611" s="229"/>
      <c r="D611" s="458" t="s">
        <v>62</v>
      </c>
      <c r="E611" s="458"/>
      <c r="F611" s="458"/>
      <c r="G611" s="231"/>
      <c r="H611" s="232"/>
      <c r="I611" s="232"/>
      <c r="J611" s="232"/>
      <c r="K611" s="240"/>
      <c r="L611" s="232"/>
      <c r="M611" s="233">
        <v>3.26</v>
      </c>
      <c r="N611" s="232"/>
      <c r="O611" s="238">
        <v>153.19</v>
      </c>
      <c r="AE611" s="2"/>
      <c r="AF611" s="2"/>
      <c r="AG611" s="2"/>
      <c r="AJ611" s="200" t="s">
        <v>62</v>
      </c>
      <c r="AL611" s="2"/>
      <c r="AN611" s="2"/>
    </row>
    <row r="612" spans="1:40" s="1" customFormat="1" ht="33.75" x14ac:dyDescent="0.25">
      <c r="A612" s="297"/>
      <c r="B612" s="230"/>
      <c r="C612" s="229" t="s">
        <v>237</v>
      </c>
      <c r="D612" s="458" t="s">
        <v>238</v>
      </c>
      <c r="E612" s="458"/>
      <c r="F612" s="458"/>
      <c r="G612" s="231" t="s">
        <v>63</v>
      </c>
      <c r="H612" s="248">
        <v>147</v>
      </c>
      <c r="I612" s="232"/>
      <c r="J612" s="248">
        <v>147</v>
      </c>
      <c r="K612" s="240"/>
      <c r="L612" s="232"/>
      <c r="M612" s="233">
        <v>4.79</v>
      </c>
      <c r="N612" s="232"/>
      <c r="O612" s="238">
        <v>225.19</v>
      </c>
      <c r="AE612" s="2"/>
      <c r="AF612" s="2"/>
      <c r="AG612" s="2"/>
      <c r="AJ612" s="200" t="s">
        <v>238</v>
      </c>
      <c r="AL612" s="2"/>
      <c r="AN612" s="2"/>
    </row>
    <row r="613" spans="1:40" s="1" customFormat="1" ht="56.25" x14ac:dyDescent="0.25">
      <c r="A613" s="297"/>
      <c r="B613" s="230"/>
      <c r="C613" s="229" t="s">
        <v>239</v>
      </c>
      <c r="D613" s="458" t="s">
        <v>240</v>
      </c>
      <c r="E613" s="458"/>
      <c r="F613" s="458"/>
      <c r="G613" s="231" t="s">
        <v>63</v>
      </c>
      <c r="H613" s="248">
        <v>134</v>
      </c>
      <c r="I613" s="236">
        <v>0.85</v>
      </c>
      <c r="J613" s="234">
        <v>113.9</v>
      </c>
      <c r="K613" s="240"/>
      <c r="L613" s="232"/>
      <c r="M613" s="233">
        <v>3.71</v>
      </c>
      <c r="N613" s="232"/>
      <c r="O613" s="238">
        <v>174.48</v>
      </c>
      <c r="AE613" s="2"/>
      <c r="AF613" s="2"/>
      <c r="AG613" s="2"/>
      <c r="AJ613" s="200" t="s">
        <v>240</v>
      </c>
      <c r="AL613" s="2"/>
      <c r="AN613" s="2"/>
    </row>
    <row r="614" spans="1:40" s="1" customFormat="1" ht="15" x14ac:dyDescent="0.25">
      <c r="A614" s="227"/>
      <c r="B614" s="249"/>
      <c r="C614" s="292"/>
      <c r="D614" s="460" t="s">
        <v>64</v>
      </c>
      <c r="E614" s="460"/>
      <c r="F614" s="460"/>
      <c r="G614" s="224"/>
      <c r="H614" s="250"/>
      <c r="I614" s="250"/>
      <c r="J614" s="250"/>
      <c r="K614" s="251"/>
      <c r="L614" s="250"/>
      <c r="M614" s="256">
        <v>102.67</v>
      </c>
      <c r="N614" s="244"/>
      <c r="O614" s="253">
        <v>1751.38</v>
      </c>
      <c r="AE614" s="2"/>
      <c r="AF614" s="2"/>
      <c r="AG614" s="2"/>
      <c r="AL614" s="2" t="s">
        <v>64</v>
      </c>
      <c r="AN614" s="2"/>
    </row>
    <row r="615" spans="1:40" s="1" customFormat="1" ht="23.25" x14ac:dyDescent="0.25">
      <c r="A615" s="223" t="s">
        <v>667</v>
      </c>
      <c r="B615" s="224" t="s">
        <v>667</v>
      </c>
      <c r="C615" s="291" t="s">
        <v>532</v>
      </c>
      <c r="D615" s="462" t="s">
        <v>533</v>
      </c>
      <c r="E615" s="462"/>
      <c r="F615" s="462"/>
      <c r="G615" s="224" t="s">
        <v>104</v>
      </c>
      <c r="H615" s="224">
        <v>8.8829999999999991</v>
      </c>
      <c r="I615" s="224" t="s">
        <v>46</v>
      </c>
      <c r="J615" s="224" t="s">
        <v>668</v>
      </c>
      <c r="K615" s="225" t="s">
        <v>535</v>
      </c>
      <c r="L615" s="224"/>
      <c r="M615" s="225" t="s">
        <v>669</v>
      </c>
      <c r="N615" s="224" t="s">
        <v>385</v>
      </c>
      <c r="O615" s="226" t="s">
        <v>670</v>
      </c>
      <c r="AE615" s="2"/>
      <c r="AF615" s="2"/>
      <c r="AG615" s="2" t="s">
        <v>533</v>
      </c>
      <c r="AL615" s="2"/>
      <c r="AN615" s="2"/>
    </row>
    <row r="616" spans="1:40" s="1" customFormat="1" ht="15" x14ac:dyDescent="0.25">
      <c r="A616" s="227"/>
      <c r="B616" s="249"/>
      <c r="C616" s="292"/>
      <c r="D616" s="460" t="s">
        <v>64</v>
      </c>
      <c r="E616" s="460"/>
      <c r="F616" s="460"/>
      <c r="G616" s="224"/>
      <c r="H616" s="250"/>
      <c r="I616" s="250"/>
      <c r="J616" s="250"/>
      <c r="K616" s="251"/>
      <c r="L616" s="250"/>
      <c r="M616" s="252">
        <v>4361.6400000000003</v>
      </c>
      <c r="N616" s="244"/>
      <c r="O616" s="253">
        <v>38164.35</v>
      </c>
      <c r="AE616" s="2"/>
      <c r="AF616" s="2"/>
      <c r="AG616" s="2"/>
      <c r="AL616" s="2" t="s">
        <v>64</v>
      </c>
      <c r="AN616" s="2"/>
    </row>
    <row r="617" spans="1:40" s="1" customFormat="1" ht="15" x14ac:dyDescent="0.25">
      <c r="A617" s="223" t="s">
        <v>671</v>
      </c>
      <c r="B617" s="224" t="s">
        <v>671</v>
      </c>
      <c r="C617" s="291" t="s">
        <v>518</v>
      </c>
      <c r="D617" s="462" t="s">
        <v>519</v>
      </c>
      <c r="E617" s="462"/>
      <c r="F617" s="462"/>
      <c r="G617" s="224" t="s">
        <v>104</v>
      </c>
      <c r="H617" s="224">
        <v>2.7E-2</v>
      </c>
      <c r="I617" s="224" t="s">
        <v>46</v>
      </c>
      <c r="J617" s="224" t="s">
        <v>672</v>
      </c>
      <c r="K617" s="225"/>
      <c r="L617" s="224"/>
      <c r="M617" s="225"/>
      <c r="N617" s="224"/>
      <c r="O617" s="226"/>
      <c r="AE617" s="2"/>
      <c r="AF617" s="2"/>
      <c r="AG617" s="2" t="s">
        <v>519</v>
      </c>
      <c r="AL617" s="2"/>
      <c r="AN617" s="2"/>
    </row>
    <row r="618" spans="1:40" s="1" customFormat="1" ht="23.25" x14ac:dyDescent="0.25">
      <c r="A618" s="227"/>
      <c r="B618" s="228"/>
      <c r="C618" s="229" t="s">
        <v>48</v>
      </c>
      <c r="D618" s="463" t="s">
        <v>49</v>
      </c>
      <c r="E618" s="463"/>
      <c r="F618" s="463"/>
      <c r="G618" s="463"/>
      <c r="H618" s="463"/>
      <c r="I618" s="463"/>
      <c r="J618" s="463"/>
      <c r="K618" s="463"/>
      <c r="L618" s="463"/>
      <c r="M618" s="463"/>
      <c r="N618" s="463"/>
      <c r="O618" s="464"/>
      <c r="AE618" s="2"/>
      <c r="AF618" s="2"/>
      <c r="AG618" s="2"/>
      <c r="AH618" s="200" t="s">
        <v>49</v>
      </c>
      <c r="AL618" s="2"/>
      <c r="AN618" s="2"/>
    </row>
    <row r="619" spans="1:40" s="1" customFormat="1" ht="57" x14ac:dyDescent="0.25">
      <c r="A619" s="227"/>
      <c r="B619" s="228"/>
      <c r="C619" s="229" t="s">
        <v>50</v>
      </c>
      <c r="D619" s="463" t="s">
        <v>51</v>
      </c>
      <c r="E619" s="463"/>
      <c r="F619" s="463"/>
      <c r="G619" s="463"/>
      <c r="H619" s="463"/>
      <c r="I619" s="463"/>
      <c r="J619" s="463"/>
      <c r="K619" s="463"/>
      <c r="L619" s="463"/>
      <c r="M619" s="463"/>
      <c r="N619" s="463"/>
      <c r="O619" s="464"/>
      <c r="AE619" s="2"/>
      <c r="AF619" s="2"/>
      <c r="AG619" s="2"/>
      <c r="AH619" s="200" t="s">
        <v>51</v>
      </c>
      <c r="AL619" s="2"/>
      <c r="AN619" s="2"/>
    </row>
    <row r="620" spans="1:40" s="1" customFormat="1" ht="15" x14ac:dyDescent="0.25">
      <c r="A620" s="227"/>
      <c r="B620" s="230"/>
      <c r="C620" s="229" t="s">
        <v>25</v>
      </c>
      <c r="D620" s="458" t="s">
        <v>53</v>
      </c>
      <c r="E620" s="458"/>
      <c r="F620" s="458"/>
      <c r="G620" s="231"/>
      <c r="H620" s="232"/>
      <c r="I620" s="232"/>
      <c r="J620" s="232"/>
      <c r="K620" s="233">
        <v>39.1</v>
      </c>
      <c r="L620" s="239">
        <v>1.4375</v>
      </c>
      <c r="M620" s="233">
        <v>1.52</v>
      </c>
      <c r="N620" s="236">
        <v>14.01</v>
      </c>
      <c r="O620" s="238">
        <v>21.3</v>
      </c>
      <c r="AE620" s="2"/>
      <c r="AF620" s="2"/>
      <c r="AG620" s="2"/>
      <c r="AI620" s="200" t="s">
        <v>53</v>
      </c>
      <c r="AL620" s="2"/>
      <c r="AN620" s="2"/>
    </row>
    <row r="621" spans="1:40" s="1" customFormat="1" ht="15" x14ac:dyDescent="0.25">
      <c r="A621" s="227"/>
      <c r="B621" s="230"/>
      <c r="C621" s="229" t="s">
        <v>54</v>
      </c>
      <c r="D621" s="458" t="s">
        <v>55</v>
      </c>
      <c r="E621" s="458"/>
      <c r="F621" s="458"/>
      <c r="G621" s="231"/>
      <c r="H621" s="232"/>
      <c r="I621" s="232"/>
      <c r="J621" s="232"/>
      <c r="K621" s="233">
        <v>7.15</v>
      </c>
      <c r="L621" s="239">
        <v>1.4375</v>
      </c>
      <c r="M621" s="233">
        <v>0.28000000000000003</v>
      </c>
      <c r="N621" s="236">
        <v>46.99</v>
      </c>
      <c r="O621" s="238">
        <v>13.16</v>
      </c>
      <c r="AE621" s="2"/>
      <c r="AF621" s="2"/>
      <c r="AG621" s="2"/>
      <c r="AI621" s="200" t="s">
        <v>55</v>
      </c>
      <c r="AL621" s="2"/>
      <c r="AN621" s="2"/>
    </row>
    <row r="622" spans="1:40" s="1" customFormat="1" ht="15" x14ac:dyDescent="0.25">
      <c r="A622" s="297"/>
      <c r="B622" s="230"/>
      <c r="C622" s="229"/>
      <c r="D622" s="458" t="s">
        <v>60</v>
      </c>
      <c r="E622" s="458"/>
      <c r="F622" s="458"/>
      <c r="G622" s="231" t="s">
        <v>59</v>
      </c>
      <c r="H622" s="236">
        <v>0.66</v>
      </c>
      <c r="I622" s="239">
        <v>1.4375</v>
      </c>
      <c r="J622" s="277">
        <v>2.5616300000000002E-2</v>
      </c>
      <c r="K622" s="240"/>
      <c r="L622" s="232"/>
      <c r="M622" s="240"/>
      <c r="N622" s="232"/>
      <c r="O622" s="241"/>
      <c r="AE622" s="2"/>
      <c r="AF622" s="2"/>
      <c r="AG622" s="2"/>
      <c r="AJ622" s="200" t="s">
        <v>60</v>
      </c>
      <c r="AL622" s="2"/>
      <c r="AN622" s="2"/>
    </row>
    <row r="623" spans="1:40" s="1" customFormat="1" ht="15" x14ac:dyDescent="0.25">
      <c r="A623" s="242"/>
      <c r="B623" s="231"/>
      <c r="C623" s="229"/>
      <c r="D623" s="461" t="s">
        <v>61</v>
      </c>
      <c r="E623" s="461"/>
      <c r="F623" s="461"/>
      <c r="G623" s="243"/>
      <c r="H623" s="244"/>
      <c r="I623" s="244"/>
      <c r="J623" s="244"/>
      <c r="K623" s="245">
        <v>39.1</v>
      </c>
      <c r="L623" s="244"/>
      <c r="M623" s="245">
        <v>1.52</v>
      </c>
      <c r="N623" s="244"/>
      <c r="O623" s="258">
        <v>21.3</v>
      </c>
      <c r="AE623" s="2"/>
      <c r="AF623" s="2"/>
      <c r="AG623" s="2"/>
      <c r="AK623" s="200" t="s">
        <v>61</v>
      </c>
      <c r="AL623" s="2"/>
      <c r="AN623" s="2"/>
    </row>
    <row r="624" spans="1:40" s="1" customFormat="1" ht="15" x14ac:dyDescent="0.25">
      <c r="A624" s="297"/>
      <c r="B624" s="230"/>
      <c r="C624" s="229"/>
      <c r="D624" s="458" t="s">
        <v>62</v>
      </c>
      <c r="E624" s="458"/>
      <c r="F624" s="458"/>
      <c r="G624" s="231"/>
      <c r="H624" s="232"/>
      <c r="I624" s="232"/>
      <c r="J624" s="232"/>
      <c r="K624" s="240"/>
      <c r="L624" s="232"/>
      <c r="M624" s="233">
        <v>0.28000000000000003</v>
      </c>
      <c r="N624" s="232"/>
      <c r="O624" s="238">
        <v>13.16</v>
      </c>
      <c r="AE624" s="2"/>
      <c r="AF624" s="2"/>
      <c r="AG624" s="2"/>
      <c r="AJ624" s="200" t="s">
        <v>62</v>
      </c>
      <c r="AL624" s="2"/>
      <c r="AN624" s="2"/>
    </row>
    <row r="625" spans="1:40" s="1" customFormat="1" ht="33.75" x14ac:dyDescent="0.25">
      <c r="A625" s="297"/>
      <c r="B625" s="230"/>
      <c r="C625" s="229" t="s">
        <v>237</v>
      </c>
      <c r="D625" s="458" t="s">
        <v>238</v>
      </c>
      <c r="E625" s="458"/>
      <c r="F625" s="458"/>
      <c r="G625" s="231" t="s">
        <v>63</v>
      </c>
      <c r="H625" s="248">
        <v>147</v>
      </c>
      <c r="I625" s="232"/>
      <c r="J625" s="248">
        <v>147</v>
      </c>
      <c r="K625" s="240"/>
      <c r="L625" s="232"/>
      <c r="M625" s="233">
        <v>0.41</v>
      </c>
      <c r="N625" s="232"/>
      <c r="O625" s="238">
        <v>19.350000000000001</v>
      </c>
      <c r="AE625" s="2"/>
      <c r="AF625" s="2"/>
      <c r="AG625" s="2"/>
      <c r="AJ625" s="200" t="s">
        <v>238</v>
      </c>
      <c r="AL625" s="2"/>
      <c r="AN625" s="2"/>
    </row>
    <row r="626" spans="1:40" s="1" customFormat="1" ht="56.25" x14ac:dyDescent="0.25">
      <c r="A626" s="297"/>
      <c r="B626" s="230"/>
      <c r="C626" s="229" t="s">
        <v>239</v>
      </c>
      <c r="D626" s="458" t="s">
        <v>240</v>
      </c>
      <c r="E626" s="458"/>
      <c r="F626" s="458"/>
      <c r="G626" s="231" t="s">
        <v>63</v>
      </c>
      <c r="H626" s="248">
        <v>134</v>
      </c>
      <c r="I626" s="236">
        <v>0.85</v>
      </c>
      <c r="J626" s="234">
        <v>113.9</v>
      </c>
      <c r="K626" s="240"/>
      <c r="L626" s="232"/>
      <c r="M626" s="233">
        <v>0.32</v>
      </c>
      <c r="N626" s="232"/>
      <c r="O626" s="238">
        <v>14.99</v>
      </c>
      <c r="AE626" s="2"/>
      <c r="AF626" s="2"/>
      <c r="AG626" s="2"/>
      <c r="AJ626" s="200" t="s">
        <v>240</v>
      </c>
      <c r="AL626" s="2"/>
      <c r="AN626" s="2"/>
    </row>
    <row r="627" spans="1:40" s="1" customFormat="1" ht="15" x14ac:dyDescent="0.25">
      <c r="A627" s="227"/>
      <c r="B627" s="249"/>
      <c r="C627" s="292"/>
      <c r="D627" s="460" t="s">
        <v>64</v>
      </c>
      <c r="E627" s="460"/>
      <c r="F627" s="460"/>
      <c r="G627" s="224"/>
      <c r="H627" s="250"/>
      <c r="I627" s="250"/>
      <c r="J627" s="250"/>
      <c r="K627" s="251"/>
      <c r="L627" s="250"/>
      <c r="M627" s="256">
        <v>2.25</v>
      </c>
      <c r="N627" s="244"/>
      <c r="O627" s="259">
        <v>55.64</v>
      </c>
      <c r="AE627" s="2"/>
      <c r="AF627" s="2"/>
      <c r="AG627" s="2"/>
      <c r="AL627" s="2" t="s">
        <v>64</v>
      </c>
      <c r="AN627" s="2"/>
    </row>
    <row r="628" spans="1:40" s="1" customFormat="1" ht="23.25" x14ac:dyDescent="0.25">
      <c r="A628" s="223" t="s">
        <v>673</v>
      </c>
      <c r="B628" s="224" t="s">
        <v>673</v>
      </c>
      <c r="C628" s="291" t="s">
        <v>521</v>
      </c>
      <c r="D628" s="462" t="s">
        <v>522</v>
      </c>
      <c r="E628" s="462"/>
      <c r="F628" s="462"/>
      <c r="G628" s="224" t="s">
        <v>104</v>
      </c>
      <c r="H628" s="224">
        <v>2.8000000000000001E-2</v>
      </c>
      <c r="I628" s="224" t="s">
        <v>46</v>
      </c>
      <c r="J628" s="224" t="s">
        <v>674</v>
      </c>
      <c r="K628" s="225" t="s">
        <v>524</v>
      </c>
      <c r="L628" s="224"/>
      <c r="M628" s="225" t="s">
        <v>675</v>
      </c>
      <c r="N628" s="224" t="s">
        <v>385</v>
      </c>
      <c r="O628" s="226" t="s">
        <v>676</v>
      </c>
      <c r="AE628" s="2"/>
      <c r="AF628" s="2"/>
      <c r="AG628" s="2" t="s">
        <v>522</v>
      </c>
      <c r="AL628" s="2"/>
      <c r="AN628" s="2"/>
    </row>
    <row r="629" spans="1:40" s="1" customFormat="1" ht="15" x14ac:dyDescent="0.25">
      <c r="A629" s="227"/>
      <c r="B629" s="249"/>
      <c r="C629" s="292"/>
      <c r="D629" s="460" t="s">
        <v>64</v>
      </c>
      <c r="E629" s="460"/>
      <c r="F629" s="460"/>
      <c r="G629" s="224"/>
      <c r="H629" s="250"/>
      <c r="I629" s="250"/>
      <c r="J629" s="250"/>
      <c r="K629" s="251"/>
      <c r="L629" s="250"/>
      <c r="M629" s="256">
        <v>47.32</v>
      </c>
      <c r="N629" s="244"/>
      <c r="O629" s="259">
        <v>414.05</v>
      </c>
      <c r="AE629" s="2"/>
      <c r="AF629" s="2"/>
      <c r="AG629" s="2"/>
      <c r="AL629" s="2" t="s">
        <v>64</v>
      </c>
      <c r="AN629" s="2"/>
    </row>
    <row r="630" spans="1:40" s="1" customFormat="1" ht="45.75" x14ac:dyDescent="0.25">
      <c r="A630" s="223" t="s">
        <v>313</v>
      </c>
      <c r="B630" s="224" t="s">
        <v>313</v>
      </c>
      <c r="C630" s="291" t="s">
        <v>527</v>
      </c>
      <c r="D630" s="462" t="s">
        <v>528</v>
      </c>
      <c r="E630" s="462"/>
      <c r="F630" s="462"/>
      <c r="G630" s="224" t="s">
        <v>262</v>
      </c>
      <c r="H630" s="224">
        <v>6.3E-2</v>
      </c>
      <c r="I630" s="224" t="s">
        <v>46</v>
      </c>
      <c r="J630" s="224" t="s">
        <v>636</v>
      </c>
      <c r="K630" s="225"/>
      <c r="L630" s="224"/>
      <c r="M630" s="225"/>
      <c r="N630" s="224"/>
      <c r="O630" s="226"/>
      <c r="AE630" s="2"/>
      <c r="AF630" s="2"/>
      <c r="AG630" s="2" t="s">
        <v>528</v>
      </c>
      <c r="AL630" s="2"/>
      <c r="AN630" s="2"/>
    </row>
    <row r="631" spans="1:40" s="1" customFormat="1" ht="23.25" x14ac:dyDescent="0.25">
      <c r="A631" s="227"/>
      <c r="B631" s="228"/>
      <c r="C631" s="229" t="s">
        <v>48</v>
      </c>
      <c r="D631" s="463" t="s">
        <v>49</v>
      </c>
      <c r="E631" s="463"/>
      <c r="F631" s="463"/>
      <c r="G631" s="463"/>
      <c r="H631" s="463"/>
      <c r="I631" s="463"/>
      <c r="J631" s="463"/>
      <c r="K631" s="463"/>
      <c r="L631" s="463"/>
      <c r="M631" s="463"/>
      <c r="N631" s="463"/>
      <c r="O631" s="464"/>
      <c r="AE631" s="2"/>
      <c r="AF631" s="2"/>
      <c r="AG631" s="2"/>
      <c r="AH631" s="200" t="s">
        <v>49</v>
      </c>
      <c r="AL631" s="2"/>
      <c r="AN631" s="2"/>
    </row>
    <row r="632" spans="1:40" s="1" customFormat="1" ht="57" x14ac:dyDescent="0.25">
      <c r="A632" s="227"/>
      <c r="B632" s="228"/>
      <c r="C632" s="229" t="s">
        <v>50</v>
      </c>
      <c r="D632" s="463" t="s">
        <v>51</v>
      </c>
      <c r="E632" s="463"/>
      <c r="F632" s="463"/>
      <c r="G632" s="463"/>
      <c r="H632" s="463"/>
      <c r="I632" s="463"/>
      <c r="J632" s="463"/>
      <c r="K632" s="463"/>
      <c r="L632" s="463"/>
      <c r="M632" s="463"/>
      <c r="N632" s="463"/>
      <c r="O632" s="464"/>
      <c r="AE632" s="2"/>
      <c r="AF632" s="2"/>
      <c r="AG632" s="2"/>
      <c r="AH632" s="200" t="s">
        <v>51</v>
      </c>
      <c r="AL632" s="2"/>
      <c r="AN632" s="2"/>
    </row>
    <row r="633" spans="1:40" s="1" customFormat="1" ht="15" x14ac:dyDescent="0.25">
      <c r="A633" s="227"/>
      <c r="B633" s="230"/>
      <c r="C633" s="229" t="s">
        <v>46</v>
      </c>
      <c r="D633" s="458" t="s">
        <v>52</v>
      </c>
      <c r="E633" s="458"/>
      <c r="F633" s="458"/>
      <c r="G633" s="231"/>
      <c r="H633" s="232"/>
      <c r="I633" s="232"/>
      <c r="J633" s="232"/>
      <c r="K633" s="233">
        <v>182.32</v>
      </c>
      <c r="L633" s="239">
        <v>1.3225</v>
      </c>
      <c r="M633" s="233">
        <v>15.19</v>
      </c>
      <c r="N633" s="236">
        <v>46.99</v>
      </c>
      <c r="O633" s="238">
        <v>713.78</v>
      </c>
      <c r="AE633" s="2"/>
      <c r="AF633" s="2"/>
      <c r="AG633" s="2"/>
      <c r="AI633" s="200" t="s">
        <v>52</v>
      </c>
      <c r="AL633" s="2"/>
      <c r="AN633" s="2"/>
    </row>
    <row r="634" spans="1:40" s="1" customFormat="1" ht="15" x14ac:dyDescent="0.25">
      <c r="A634" s="227"/>
      <c r="B634" s="230"/>
      <c r="C634" s="229" t="s">
        <v>25</v>
      </c>
      <c r="D634" s="458" t="s">
        <v>53</v>
      </c>
      <c r="E634" s="458"/>
      <c r="F634" s="458"/>
      <c r="G634" s="231"/>
      <c r="H634" s="232"/>
      <c r="I634" s="232"/>
      <c r="J634" s="232"/>
      <c r="K634" s="235">
        <v>7479.03</v>
      </c>
      <c r="L634" s="239">
        <v>1.4375</v>
      </c>
      <c r="M634" s="233">
        <v>677.32</v>
      </c>
      <c r="N634" s="236">
        <v>14.01</v>
      </c>
      <c r="O634" s="237">
        <v>9489.25</v>
      </c>
      <c r="AE634" s="2"/>
      <c r="AF634" s="2"/>
      <c r="AG634" s="2"/>
      <c r="AI634" s="200" t="s">
        <v>53</v>
      </c>
      <c r="AL634" s="2"/>
      <c r="AN634" s="2"/>
    </row>
    <row r="635" spans="1:40" s="1" customFormat="1" ht="15" x14ac:dyDescent="0.25">
      <c r="A635" s="227"/>
      <c r="B635" s="230"/>
      <c r="C635" s="229" t="s">
        <v>54</v>
      </c>
      <c r="D635" s="458" t="s">
        <v>55</v>
      </c>
      <c r="E635" s="458"/>
      <c r="F635" s="458"/>
      <c r="G635" s="231"/>
      <c r="H635" s="232"/>
      <c r="I635" s="232"/>
      <c r="J635" s="232"/>
      <c r="K635" s="233">
        <v>234.46</v>
      </c>
      <c r="L635" s="239">
        <v>1.4375</v>
      </c>
      <c r="M635" s="233">
        <v>21.23</v>
      </c>
      <c r="N635" s="236">
        <v>46.99</v>
      </c>
      <c r="O635" s="238">
        <v>997.6</v>
      </c>
      <c r="AE635" s="2"/>
      <c r="AF635" s="2"/>
      <c r="AG635" s="2"/>
      <c r="AI635" s="200" t="s">
        <v>55</v>
      </c>
      <c r="AL635" s="2"/>
      <c r="AN635" s="2"/>
    </row>
    <row r="636" spans="1:40" s="1" customFormat="1" ht="15" x14ac:dyDescent="0.25">
      <c r="A636" s="227"/>
      <c r="B636" s="230"/>
      <c r="C636" s="229" t="s">
        <v>56</v>
      </c>
      <c r="D636" s="458" t="s">
        <v>57</v>
      </c>
      <c r="E636" s="458"/>
      <c r="F636" s="458"/>
      <c r="G636" s="231"/>
      <c r="H636" s="232"/>
      <c r="I636" s="232"/>
      <c r="J636" s="232"/>
      <c r="K636" s="233">
        <v>874.78</v>
      </c>
      <c r="L636" s="232"/>
      <c r="M636" s="233">
        <v>55.11</v>
      </c>
      <c r="N636" s="236">
        <v>8.75</v>
      </c>
      <c r="O636" s="238">
        <v>482.21</v>
      </c>
      <c r="AE636" s="2"/>
      <c r="AF636" s="2"/>
      <c r="AG636" s="2"/>
      <c r="AI636" s="200" t="s">
        <v>57</v>
      </c>
      <c r="AL636" s="2"/>
      <c r="AN636" s="2"/>
    </row>
    <row r="637" spans="1:40" s="1" customFormat="1" ht="15" x14ac:dyDescent="0.25">
      <c r="A637" s="297"/>
      <c r="B637" s="230"/>
      <c r="C637" s="229"/>
      <c r="D637" s="458" t="s">
        <v>58</v>
      </c>
      <c r="E637" s="458"/>
      <c r="F637" s="458"/>
      <c r="G637" s="231" t="s">
        <v>59</v>
      </c>
      <c r="H637" s="236">
        <v>20.86</v>
      </c>
      <c r="I637" s="239">
        <v>1.3225</v>
      </c>
      <c r="J637" s="277">
        <v>1.7380031</v>
      </c>
      <c r="K637" s="240"/>
      <c r="L637" s="232"/>
      <c r="M637" s="240"/>
      <c r="N637" s="232"/>
      <c r="O637" s="241"/>
      <c r="AE637" s="2"/>
      <c r="AF637" s="2"/>
      <c r="AG637" s="2"/>
      <c r="AJ637" s="200" t="s">
        <v>58</v>
      </c>
      <c r="AL637" s="2"/>
      <c r="AN637" s="2"/>
    </row>
    <row r="638" spans="1:40" s="1" customFormat="1" ht="15" x14ac:dyDescent="0.25">
      <c r="A638" s="297"/>
      <c r="B638" s="230"/>
      <c r="C638" s="229"/>
      <c r="D638" s="458" t="s">
        <v>60</v>
      </c>
      <c r="E638" s="458"/>
      <c r="F638" s="458"/>
      <c r="G638" s="231" t="s">
        <v>59</v>
      </c>
      <c r="H638" s="236">
        <v>18.850000000000001</v>
      </c>
      <c r="I638" s="239">
        <v>1.4375</v>
      </c>
      <c r="J638" s="277">
        <v>1.7071031000000001</v>
      </c>
      <c r="K638" s="240"/>
      <c r="L638" s="232"/>
      <c r="M638" s="240"/>
      <c r="N638" s="232"/>
      <c r="O638" s="241"/>
      <c r="AE638" s="2"/>
      <c r="AF638" s="2"/>
      <c r="AG638" s="2"/>
      <c r="AJ638" s="200" t="s">
        <v>60</v>
      </c>
      <c r="AL638" s="2"/>
      <c r="AN638" s="2"/>
    </row>
    <row r="639" spans="1:40" s="1" customFormat="1" ht="15" x14ac:dyDescent="0.25">
      <c r="A639" s="242"/>
      <c r="B639" s="231"/>
      <c r="C639" s="229"/>
      <c r="D639" s="461" t="s">
        <v>61</v>
      </c>
      <c r="E639" s="461"/>
      <c r="F639" s="461"/>
      <c r="G639" s="243"/>
      <c r="H639" s="244"/>
      <c r="I639" s="244"/>
      <c r="J639" s="244"/>
      <c r="K639" s="246">
        <v>8536.1299999999992</v>
      </c>
      <c r="L639" s="244"/>
      <c r="M639" s="245">
        <v>747.62</v>
      </c>
      <c r="N639" s="244"/>
      <c r="O639" s="247">
        <v>10685.24</v>
      </c>
      <c r="AE639" s="2"/>
      <c r="AF639" s="2"/>
      <c r="AG639" s="2"/>
      <c r="AK639" s="200" t="s">
        <v>61</v>
      </c>
      <c r="AL639" s="2"/>
      <c r="AN639" s="2"/>
    </row>
    <row r="640" spans="1:40" s="1" customFormat="1" ht="15" x14ac:dyDescent="0.25">
      <c r="A640" s="297"/>
      <c r="B640" s="230"/>
      <c r="C640" s="229"/>
      <c r="D640" s="458" t="s">
        <v>62</v>
      </c>
      <c r="E640" s="458"/>
      <c r="F640" s="458"/>
      <c r="G640" s="231"/>
      <c r="H640" s="232"/>
      <c r="I640" s="232"/>
      <c r="J640" s="232"/>
      <c r="K640" s="240"/>
      <c r="L640" s="232"/>
      <c r="M640" s="233">
        <v>36.42</v>
      </c>
      <c r="N640" s="232"/>
      <c r="O640" s="237">
        <v>1711.38</v>
      </c>
      <c r="AE640" s="2"/>
      <c r="AF640" s="2"/>
      <c r="AG640" s="2"/>
      <c r="AJ640" s="200" t="s">
        <v>62</v>
      </c>
      <c r="AL640" s="2"/>
      <c r="AN640" s="2"/>
    </row>
    <row r="641" spans="1:42" s="1" customFormat="1" ht="33.75" x14ac:dyDescent="0.25">
      <c r="A641" s="297"/>
      <c r="B641" s="230"/>
      <c r="C641" s="229" t="s">
        <v>237</v>
      </c>
      <c r="D641" s="458" t="s">
        <v>238</v>
      </c>
      <c r="E641" s="458"/>
      <c r="F641" s="458"/>
      <c r="G641" s="231" t="s">
        <v>63</v>
      </c>
      <c r="H641" s="248">
        <v>147</v>
      </c>
      <c r="I641" s="232"/>
      <c r="J641" s="248">
        <v>147</v>
      </c>
      <c r="K641" s="240"/>
      <c r="L641" s="232"/>
      <c r="M641" s="233">
        <v>53.54</v>
      </c>
      <c r="N641" s="232"/>
      <c r="O641" s="237">
        <v>2515.73</v>
      </c>
      <c r="AE641" s="2"/>
      <c r="AF641" s="2"/>
      <c r="AG641" s="2"/>
      <c r="AJ641" s="200" t="s">
        <v>238</v>
      </c>
      <c r="AL641" s="2"/>
      <c r="AN641" s="2"/>
    </row>
    <row r="642" spans="1:42" s="1" customFormat="1" ht="56.25" x14ac:dyDescent="0.25">
      <c r="A642" s="297"/>
      <c r="B642" s="230"/>
      <c r="C642" s="229" t="s">
        <v>239</v>
      </c>
      <c r="D642" s="458" t="s">
        <v>240</v>
      </c>
      <c r="E642" s="458"/>
      <c r="F642" s="458"/>
      <c r="G642" s="231" t="s">
        <v>63</v>
      </c>
      <c r="H642" s="248">
        <v>134</v>
      </c>
      <c r="I642" s="236">
        <v>0.85</v>
      </c>
      <c r="J642" s="234">
        <v>113.9</v>
      </c>
      <c r="K642" s="240"/>
      <c r="L642" s="232"/>
      <c r="M642" s="233">
        <v>41.48</v>
      </c>
      <c r="N642" s="232"/>
      <c r="O642" s="237">
        <v>1949.26</v>
      </c>
      <c r="AE642" s="2"/>
      <c r="AF642" s="2"/>
      <c r="AG642" s="2"/>
      <c r="AJ642" s="200" t="s">
        <v>240</v>
      </c>
      <c r="AL642" s="2"/>
      <c r="AN642" s="2"/>
    </row>
    <row r="643" spans="1:42" s="1" customFormat="1" ht="15" x14ac:dyDescent="0.25">
      <c r="A643" s="227"/>
      <c r="B643" s="249"/>
      <c r="C643" s="292"/>
      <c r="D643" s="460" t="s">
        <v>64</v>
      </c>
      <c r="E643" s="460"/>
      <c r="F643" s="460"/>
      <c r="G643" s="224"/>
      <c r="H643" s="250"/>
      <c r="I643" s="250"/>
      <c r="J643" s="250"/>
      <c r="K643" s="251"/>
      <c r="L643" s="250"/>
      <c r="M643" s="256">
        <v>842.64</v>
      </c>
      <c r="N643" s="244"/>
      <c r="O643" s="253">
        <v>15150.23</v>
      </c>
      <c r="AE643" s="2"/>
      <c r="AF643" s="2"/>
      <c r="AG643" s="2"/>
      <c r="AL643" s="2" t="s">
        <v>64</v>
      </c>
      <c r="AN643" s="2"/>
    </row>
    <row r="644" spans="1:42" s="1" customFormat="1" ht="23.25" x14ac:dyDescent="0.25">
      <c r="A644" s="223" t="s">
        <v>314</v>
      </c>
      <c r="B644" s="224" t="s">
        <v>314</v>
      </c>
      <c r="C644" s="291" t="s">
        <v>542</v>
      </c>
      <c r="D644" s="462" t="s">
        <v>543</v>
      </c>
      <c r="E644" s="462"/>
      <c r="F644" s="462"/>
      <c r="G644" s="224" t="s">
        <v>104</v>
      </c>
      <c r="H644" s="224">
        <v>5.9219999999999997</v>
      </c>
      <c r="I644" s="224" t="s">
        <v>46</v>
      </c>
      <c r="J644" s="224" t="s">
        <v>677</v>
      </c>
      <c r="K644" s="225" t="s">
        <v>545</v>
      </c>
      <c r="L644" s="224"/>
      <c r="M644" s="225" t="s">
        <v>678</v>
      </c>
      <c r="N644" s="224" t="s">
        <v>385</v>
      </c>
      <c r="O644" s="226" t="s">
        <v>679</v>
      </c>
      <c r="AE644" s="2"/>
      <c r="AF644" s="2"/>
      <c r="AG644" s="2" t="s">
        <v>543</v>
      </c>
      <c r="AL644" s="2"/>
      <c r="AN644" s="2"/>
    </row>
    <row r="645" spans="1:42" s="1" customFormat="1" ht="15" x14ac:dyDescent="0.25">
      <c r="A645" s="227"/>
      <c r="B645" s="249"/>
      <c r="C645" s="292"/>
      <c r="D645" s="460" t="s">
        <v>64</v>
      </c>
      <c r="E645" s="460"/>
      <c r="F645" s="460"/>
      <c r="G645" s="224"/>
      <c r="H645" s="250"/>
      <c r="I645" s="250"/>
      <c r="J645" s="250"/>
      <c r="K645" s="251"/>
      <c r="L645" s="250"/>
      <c r="M645" s="252">
        <v>2982.2</v>
      </c>
      <c r="N645" s="244"/>
      <c r="O645" s="253">
        <v>26094.25</v>
      </c>
      <c r="AE645" s="2"/>
      <c r="AF645" s="2"/>
      <c r="AG645" s="2"/>
      <c r="AL645" s="2" t="s">
        <v>64</v>
      </c>
      <c r="AN645" s="2"/>
    </row>
    <row r="646" spans="1:42" s="1" customFormat="1" ht="15" x14ac:dyDescent="0.25">
      <c r="A646" s="260"/>
      <c r="B646" s="201"/>
      <c r="C646" s="225"/>
      <c r="D646" s="460" t="s">
        <v>680</v>
      </c>
      <c r="E646" s="460"/>
      <c r="F646" s="460"/>
      <c r="G646" s="460"/>
      <c r="H646" s="460"/>
      <c r="I646" s="460"/>
      <c r="J646" s="460"/>
      <c r="K646" s="460"/>
      <c r="L646" s="460"/>
      <c r="M646" s="298">
        <v>19305.78</v>
      </c>
      <c r="N646" s="262"/>
      <c r="O646" s="263"/>
      <c r="AE646" s="2"/>
      <c r="AF646" s="2"/>
      <c r="AG646" s="2"/>
      <c r="AL646" s="2"/>
      <c r="AN646" s="2" t="s">
        <v>680</v>
      </c>
    </row>
    <row r="647" spans="1:42" s="1" customFormat="1" ht="15" x14ac:dyDescent="0.25">
      <c r="A647" s="260"/>
      <c r="B647" s="201"/>
      <c r="C647" s="225"/>
      <c r="D647" s="460" t="s">
        <v>125</v>
      </c>
      <c r="E647" s="460"/>
      <c r="F647" s="460"/>
      <c r="G647" s="460"/>
      <c r="H647" s="460"/>
      <c r="I647" s="460"/>
      <c r="J647" s="460"/>
      <c r="K647" s="460"/>
      <c r="L647" s="460"/>
      <c r="M647" s="261"/>
      <c r="N647" s="262"/>
      <c r="O647" s="263"/>
      <c r="AO647" s="2" t="s">
        <v>125</v>
      </c>
    </row>
    <row r="648" spans="1:42" s="1" customFormat="1" ht="15" x14ac:dyDescent="0.25">
      <c r="A648" s="227"/>
      <c r="B648" s="199"/>
      <c r="C648" s="229"/>
      <c r="D648" s="458" t="s">
        <v>82</v>
      </c>
      <c r="E648" s="458"/>
      <c r="F648" s="458"/>
      <c r="G648" s="458"/>
      <c r="H648" s="458"/>
      <c r="I648" s="458"/>
      <c r="J648" s="458"/>
      <c r="K648" s="458"/>
      <c r="L648" s="458"/>
      <c r="M648" s="264">
        <v>353250.52</v>
      </c>
      <c r="N648" s="265"/>
      <c r="O648" s="273">
        <v>3854475.7</v>
      </c>
      <c r="AO648" s="2"/>
      <c r="AP648" s="200" t="s">
        <v>82</v>
      </c>
    </row>
    <row r="649" spans="1:42" s="1" customFormat="1" ht="15" x14ac:dyDescent="0.25">
      <c r="A649" s="227"/>
      <c r="B649" s="199"/>
      <c r="C649" s="229"/>
      <c r="D649" s="458" t="s">
        <v>83</v>
      </c>
      <c r="E649" s="458"/>
      <c r="F649" s="458"/>
      <c r="G649" s="458"/>
      <c r="H649" s="458"/>
      <c r="I649" s="458"/>
      <c r="J649" s="458"/>
      <c r="K649" s="458"/>
      <c r="L649" s="458"/>
      <c r="M649" s="267"/>
      <c r="N649" s="265"/>
      <c r="O649" s="266"/>
      <c r="AO649" s="2"/>
      <c r="AP649" s="200" t="s">
        <v>83</v>
      </c>
    </row>
    <row r="650" spans="1:42" s="1" customFormat="1" ht="15" x14ac:dyDescent="0.25">
      <c r="A650" s="227"/>
      <c r="B650" s="199"/>
      <c r="C650" s="229"/>
      <c r="D650" s="458" t="s">
        <v>84</v>
      </c>
      <c r="E650" s="458"/>
      <c r="F650" s="458"/>
      <c r="G650" s="458"/>
      <c r="H650" s="458"/>
      <c r="I650" s="458"/>
      <c r="J650" s="458"/>
      <c r="K650" s="458"/>
      <c r="L650" s="458"/>
      <c r="M650" s="264">
        <v>14319.71</v>
      </c>
      <c r="N650" s="265"/>
      <c r="O650" s="273">
        <v>672883.19999999995</v>
      </c>
      <c r="AO650" s="2"/>
      <c r="AP650" s="200" t="s">
        <v>84</v>
      </c>
    </row>
    <row r="651" spans="1:42" s="1" customFormat="1" ht="15" x14ac:dyDescent="0.25">
      <c r="A651" s="227"/>
      <c r="B651" s="199"/>
      <c r="C651" s="229"/>
      <c r="D651" s="458" t="s">
        <v>85</v>
      </c>
      <c r="E651" s="458"/>
      <c r="F651" s="458"/>
      <c r="G651" s="458"/>
      <c r="H651" s="458"/>
      <c r="I651" s="458"/>
      <c r="J651" s="458"/>
      <c r="K651" s="458"/>
      <c r="L651" s="458"/>
      <c r="M651" s="264">
        <v>40701.919999999998</v>
      </c>
      <c r="N651" s="265"/>
      <c r="O651" s="273">
        <v>570233.9</v>
      </c>
      <c r="AO651" s="2"/>
      <c r="AP651" s="200" t="s">
        <v>85</v>
      </c>
    </row>
    <row r="652" spans="1:42" s="1" customFormat="1" ht="15" x14ac:dyDescent="0.25">
      <c r="A652" s="227"/>
      <c r="B652" s="199"/>
      <c r="C652" s="229"/>
      <c r="D652" s="458" t="s">
        <v>86</v>
      </c>
      <c r="E652" s="458"/>
      <c r="F652" s="458"/>
      <c r="G652" s="458"/>
      <c r="H652" s="458"/>
      <c r="I652" s="458"/>
      <c r="J652" s="458"/>
      <c r="K652" s="458"/>
      <c r="L652" s="458"/>
      <c r="M652" s="264">
        <v>4154.1000000000004</v>
      </c>
      <c r="N652" s="265"/>
      <c r="O652" s="273">
        <v>195201.18</v>
      </c>
      <c r="AO652" s="2"/>
      <c r="AP652" s="200" t="s">
        <v>86</v>
      </c>
    </row>
    <row r="653" spans="1:42" s="1" customFormat="1" ht="15" x14ac:dyDescent="0.25">
      <c r="A653" s="227"/>
      <c r="B653" s="199"/>
      <c r="C653" s="229"/>
      <c r="D653" s="458" t="s">
        <v>87</v>
      </c>
      <c r="E653" s="458"/>
      <c r="F653" s="458"/>
      <c r="G653" s="458"/>
      <c r="H653" s="458"/>
      <c r="I653" s="458"/>
      <c r="J653" s="458"/>
      <c r="K653" s="458"/>
      <c r="L653" s="458"/>
      <c r="M653" s="264">
        <v>297876.08</v>
      </c>
      <c r="N653" s="265"/>
      <c r="O653" s="273">
        <v>2606415.73</v>
      </c>
      <c r="AO653" s="2"/>
      <c r="AP653" s="200" t="s">
        <v>87</v>
      </c>
    </row>
    <row r="654" spans="1:42" s="1" customFormat="1" ht="15" x14ac:dyDescent="0.25">
      <c r="A654" s="227"/>
      <c r="B654" s="199"/>
      <c r="C654" s="229"/>
      <c r="D654" s="458" t="s">
        <v>681</v>
      </c>
      <c r="E654" s="458"/>
      <c r="F654" s="458"/>
      <c r="G654" s="458"/>
      <c r="H654" s="458"/>
      <c r="I654" s="458"/>
      <c r="J654" s="458"/>
      <c r="K654" s="458"/>
      <c r="L654" s="458"/>
      <c r="M654" s="268">
        <v>352.81</v>
      </c>
      <c r="N654" s="265"/>
      <c r="O654" s="273">
        <v>4942.87</v>
      </c>
      <c r="AO654" s="2"/>
      <c r="AP654" s="200" t="s">
        <v>681</v>
      </c>
    </row>
    <row r="655" spans="1:42" s="1" customFormat="1" ht="15" x14ac:dyDescent="0.25">
      <c r="A655" s="227"/>
      <c r="B655" s="199"/>
      <c r="C655" s="229"/>
      <c r="D655" s="458" t="s">
        <v>88</v>
      </c>
      <c r="E655" s="458"/>
      <c r="F655" s="458"/>
      <c r="G655" s="458"/>
      <c r="H655" s="458"/>
      <c r="I655" s="458"/>
      <c r="J655" s="458"/>
      <c r="K655" s="458"/>
      <c r="L655" s="458"/>
      <c r="M655" s="264">
        <v>382444.45</v>
      </c>
      <c r="N655" s="265"/>
      <c r="O655" s="273">
        <v>5227292.71</v>
      </c>
      <c r="AO655" s="2"/>
      <c r="AP655" s="200" t="s">
        <v>88</v>
      </c>
    </row>
    <row r="656" spans="1:42" s="1" customFormat="1" ht="15" x14ac:dyDescent="0.25">
      <c r="A656" s="227"/>
      <c r="B656" s="199"/>
      <c r="C656" s="229"/>
      <c r="D656" s="458" t="s">
        <v>245</v>
      </c>
      <c r="E656" s="458"/>
      <c r="F656" s="458"/>
      <c r="G656" s="458"/>
      <c r="H656" s="458"/>
      <c r="I656" s="458"/>
      <c r="J656" s="458"/>
      <c r="K656" s="458"/>
      <c r="L656" s="458"/>
      <c r="M656" s="264">
        <v>382091.64</v>
      </c>
      <c r="N656" s="265"/>
      <c r="O656" s="273">
        <v>5222349.84</v>
      </c>
      <c r="AO656" s="2"/>
      <c r="AP656" s="200" t="s">
        <v>245</v>
      </c>
    </row>
    <row r="657" spans="1:42" s="1" customFormat="1" ht="15" x14ac:dyDescent="0.25">
      <c r="A657" s="227"/>
      <c r="B657" s="199"/>
      <c r="C657" s="229"/>
      <c r="D657" s="458" t="s">
        <v>246</v>
      </c>
      <c r="E657" s="458"/>
      <c r="F657" s="458"/>
      <c r="G657" s="458"/>
      <c r="H657" s="458"/>
      <c r="I657" s="458"/>
      <c r="J657" s="458"/>
      <c r="K657" s="458"/>
      <c r="L657" s="458"/>
      <c r="M657" s="267"/>
      <c r="N657" s="265"/>
      <c r="O657" s="266"/>
      <c r="AO657" s="2"/>
      <c r="AP657" s="200" t="s">
        <v>246</v>
      </c>
    </row>
    <row r="658" spans="1:42" s="1" customFormat="1" ht="15" x14ac:dyDescent="0.25">
      <c r="A658" s="227"/>
      <c r="B658" s="199"/>
      <c r="C658" s="229"/>
      <c r="D658" s="458" t="s">
        <v>247</v>
      </c>
      <c r="E658" s="458"/>
      <c r="F658" s="458"/>
      <c r="G658" s="458"/>
      <c r="H658" s="458"/>
      <c r="I658" s="458"/>
      <c r="J658" s="458"/>
      <c r="K658" s="458"/>
      <c r="L658" s="458"/>
      <c r="M658" s="264">
        <v>14302.11</v>
      </c>
      <c r="N658" s="265"/>
      <c r="O658" s="273">
        <v>672056.18</v>
      </c>
      <c r="AO658" s="2"/>
      <c r="AP658" s="200" t="s">
        <v>247</v>
      </c>
    </row>
    <row r="659" spans="1:42" s="1" customFormat="1" ht="15" x14ac:dyDescent="0.25">
      <c r="A659" s="227"/>
      <c r="B659" s="199"/>
      <c r="C659" s="229"/>
      <c r="D659" s="458" t="s">
        <v>248</v>
      </c>
      <c r="E659" s="458"/>
      <c r="F659" s="458"/>
      <c r="G659" s="458"/>
      <c r="H659" s="458"/>
      <c r="I659" s="458"/>
      <c r="J659" s="458"/>
      <c r="K659" s="458"/>
      <c r="L659" s="458"/>
      <c r="M659" s="264">
        <v>40675.379999999997</v>
      </c>
      <c r="N659" s="265"/>
      <c r="O659" s="273">
        <v>569862.06999999995</v>
      </c>
      <c r="AO659" s="2"/>
      <c r="AP659" s="200" t="s">
        <v>248</v>
      </c>
    </row>
    <row r="660" spans="1:42" s="1" customFormat="1" ht="15" x14ac:dyDescent="0.25">
      <c r="A660" s="227"/>
      <c r="B660" s="199"/>
      <c r="C660" s="229"/>
      <c r="D660" s="458" t="s">
        <v>249</v>
      </c>
      <c r="E660" s="458"/>
      <c r="F660" s="458"/>
      <c r="G660" s="458"/>
      <c r="H660" s="458"/>
      <c r="I660" s="458"/>
      <c r="J660" s="458"/>
      <c r="K660" s="458"/>
      <c r="L660" s="458"/>
      <c r="M660" s="264">
        <v>4153.8</v>
      </c>
      <c r="N660" s="265"/>
      <c r="O660" s="273">
        <v>195187.08</v>
      </c>
      <c r="AO660" s="2"/>
      <c r="AP660" s="200" t="s">
        <v>249</v>
      </c>
    </row>
    <row r="661" spans="1:42" s="1" customFormat="1" ht="15" x14ac:dyDescent="0.25">
      <c r="A661" s="227"/>
      <c r="B661" s="199"/>
      <c r="C661" s="229"/>
      <c r="D661" s="458" t="s">
        <v>250</v>
      </c>
      <c r="E661" s="458"/>
      <c r="F661" s="458"/>
      <c r="G661" s="458"/>
      <c r="H661" s="458"/>
      <c r="I661" s="458"/>
      <c r="J661" s="458"/>
      <c r="K661" s="458"/>
      <c r="L661" s="458"/>
      <c r="M661" s="264">
        <v>297872.99</v>
      </c>
      <c r="N661" s="265"/>
      <c r="O661" s="273">
        <v>2606388.69</v>
      </c>
      <c r="AO661" s="2"/>
      <c r="AP661" s="200" t="s">
        <v>250</v>
      </c>
    </row>
    <row r="662" spans="1:42" s="1" customFormat="1" ht="15" x14ac:dyDescent="0.25">
      <c r="A662" s="227"/>
      <c r="B662" s="199"/>
      <c r="C662" s="229"/>
      <c r="D662" s="458" t="s">
        <v>251</v>
      </c>
      <c r="E662" s="458"/>
      <c r="F662" s="458"/>
      <c r="G662" s="458"/>
      <c r="H662" s="458"/>
      <c r="I662" s="458"/>
      <c r="J662" s="458"/>
      <c r="K662" s="458"/>
      <c r="L662" s="458"/>
      <c r="M662" s="264">
        <v>18983.16</v>
      </c>
      <c r="N662" s="265"/>
      <c r="O662" s="273">
        <v>892019.75</v>
      </c>
      <c r="AO662" s="2"/>
      <c r="AP662" s="200" t="s">
        <v>251</v>
      </c>
    </row>
    <row r="663" spans="1:42" s="1" customFormat="1" ht="15" x14ac:dyDescent="0.25">
      <c r="A663" s="227"/>
      <c r="B663" s="199"/>
      <c r="C663" s="229"/>
      <c r="D663" s="458" t="s">
        <v>252</v>
      </c>
      <c r="E663" s="458"/>
      <c r="F663" s="458"/>
      <c r="G663" s="458"/>
      <c r="H663" s="458"/>
      <c r="I663" s="458"/>
      <c r="J663" s="458"/>
      <c r="K663" s="458"/>
      <c r="L663" s="458"/>
      <c r="M663" s="264">
        <v>10258</v>
      </c>
      <c r="N663" s="265"/>
      <c r="O663" s="273">
        <v>482023.15</v>
      </c>
      <c r="AO663" s="2"/>
      <c r="AP663" s="200" t="s">
        <v>252</v>
      </c>
    </row>
    <row r="664" spans="1:42" s="1" customFormat="1" ht="15" x14ac:dyDescent="0.25">
      <c r="A664" s="227"/>
      <c r="B664" s="199"/>
      <c r="C664" s="229"/>
      <c r="D664" s="458" t="s">
        <v>682</v>
      </c>
      <c r="E664" s="458"/>
      <c r="F664" s="458"/>
      <c r="G664" s="458"/>
      <c r="H664" s="458"/>
      <c r="I664" s="458"/>
      <c r="J664" s="458"/>
      <c r="K664" s="458"/>
      <c r="L664" s="458"/>
      <c r="M664" s="268">
        <v>352.81</v>
      </c>
      <c r="N664" s="265"/>
      <c r="O664" s="273">
        <v>4942.87</v>
      </c>
      <c r="AO664" s="2"/>
      <c r="AP664" s="200" t="s">
        <v>682</v>
      </c>
    </row>
    <row r="665" spans="1:42" s="1" customFormat="1" ht="15" x14ac:dyDescent="0.25">
      <c r="A665" s="227"/>
      <c r="B665" s="199"/>
      <c r="C665" s="229"/>
      <c r="D665" s="458" t="s">
        <v>232</v>
      </c>
      <c r="E665" s="458"/>
      <c r="F665" s="458"/>
      <c r="G665" s="458"/>
      <c r="H665" s="458"/>
      <c r="I665" s="458"/>
      <c r="J665" s="458"/>
      <c r="K665" s="458"/>
      <c r="L665" s="458"/>
      <c r="M665" s="268">
        <v>71.400000000000006</v>
      </c>
      <c r="N665" s="265"/>
      <c r="O665" s="273">
        <v>2361.4</v>
      </c>
      <c r="AO665" s="2"/>
      <c r="AP665" s="200" t="s">
        <v>232</v>
      </c>
    </row>
    <row r="666" spans="1:42" s="1" customFormat="1" ht="15" x14ac:dyDescent="0.25">
      <c r="A666" s="227"/>
      <c r="B666" s="199"/>
      <c r="C666" s="229"/>
      <c r="D666" s="458" t="s">
        <v>83</v>
      </c>
      <c r="E666" s="458"/>
      <c r="F666" s="458"/>
      <c r="G666" s="458"/>
      <c r="H666" s="458"/>
      <c r="I666" s="458"/>
      <c r="J666" s="458"/>
      <c r="K666" s="458"/>
      <c r="L666" s="458"/>
      <c r="M666" s="267"/>
      <c r="N666" s="265"/>
      <c r="O666" s="266"/>
      <c r="AO666" s="2"/>
      <c r="AP666" s="200" t="s">
        <v>83</v>
      </c>
    </row>
    <row r="667" spans="1:42" s="1" customFormat="1" ht="15" x14ac:dyDescent="0.25">
      <c r="A667" s="227"/>
      <c r="B667" s="199"/>
      <c r="C667" s="229"/>
      <c r="D667" s="458" t="s">
        <v>94</v>
      </c>
      <c r="E667" s="458"/>
      <c r="F667" s="458"/>
      <c r="G667" s="458"/>
      <c r="H667" s="458"/>
      <c r="I667" s="458"/>
      <c r="J667" s="458"/>
      <c r="K667" s="458"/>
      <c r="L667" s="458"/>
      <c r="M667" s="268">
        <v>17.600000000000001</v>
      </c>
      <c r="N667" s="265"/>
      <c r="O667" s="274">
        <v>827.02</v>
      </c>
      <c r="AO667" s="2"/>
      <c r="AP667" s="200" t="s">
        <v>94</v>
      </c>
    </row>
    <row r="668" spans="1:42" s="1" customFormat="1" ht="15" x14ac:dyDescent="0.25">
      <c r="A668" s="227"/>
      <c r="B668" s="199"/>
      <c r="C668" s="229"/>
      <c r="D668" s="458" t="s">
        <v>95</v>
      </c>
      <c r="E668" s="458"/>
      <c r="F668" s="458"/>
      <c r="G668" s="458"/>
      <c r="H668" s="458"/>
      <c r="I668" s="458"/>
      <c r="J668" s="458"/>
      <c r="K668" s="458"/>
      <c r="L668" s="458"/>
      <c r="M668" s="268">
        <v>26.54</v>
      </c>
      <c r="N668" s="265"/>
      <c r="O668" s="274">
        <v>371.83</v>
      </c>
      <c r="AO668" s="2"/>
      <c r="AP668" s="200" t="s">
        <v>95</v>
      </c>
    </row>
    <row r="669" spans="1:42" s="1" customFormat="1" ht="15" x14ac:dyDescent="0.25">
      <c r="A669" s="227"/>
      <c r="B669" s="199"/>
      <c r="C669" s="229"/>
      <c r="D669" s="458" t="s">
        <v>96</v>
      </c>
      <c r="E669" s="458"/>
      <c r="F669" s="458"/>
      <c r="G669" s="458"/>
      <c r="H669" s="458"/>
      <c r="I669" s="458"/>
      <c r="J669" s="458"/>
      <c r="K669" s="458"/>
      <c r="L669" s="458"/>
      <c r="M669" s="268">
        <v>0.3</v>
      </c>
      <c r="N669" s="265"/>
      <c r="O669" s="274">
        <v>14.1</v>
      </c>
      <c r="AO669" s="2"/>
      <c r="AP669" s="200" t="s">
        <v>96</v>
      </c>
    </row>
    <row r="670" spans="1:42" s="1" customFormat="1" ht="15" x14ac:dyDescent="0.25">
      <c r="A670" s="227"/>
      <c r="B670" s="199"/>
      <c r="C670" s="229"/>
      <c r="D670" s="458" t="s">
        <v>120</v>
      </c>
      <c r="E670" s="458"/>
      <c r="F670" s="458"/>
      <c r="G670" s="458"/>
      <c r="H670" s="458"/>
      <c r="I670" s="458"/>
      <c r="J670" s="458"/>
      <c r="K670" s="458"/>
      <c r="L670" s="458"/>
      <c r="M670" s="268">
        <v>3.09</v>
      </c>
      <c r="N670" s="265"/>
      <c r="O670" s="274">
        <v>27.04</v>
      </c>
      <c r="AO670" s="2"/>
      <c r="AP670" s="200" t="s">
        <v>120</v>
      </c>
    </row>
    <row r="671" spans="1:42" s="1" customFormat="1" ht="15" x14ac:dyDescent="0.25">
      <c r="A671" s="227"/>
      <c r="B671" s="199"/>
      <c r="C671" s="229"/>
      <c r="D671" s="458" t="s">
        <v>97</v>
      </c>
      <c r="E671" s="458"/>
      <c r="F671" s="458"/>
      <c r="G671" s="458"/>
      <c r="H671" s="458"/>
      <c r="I671" s="458"/>
      <c r="J671" s="458"/>
      <c r="K671" s="458"/>
      <c r="L671" s="458"/>
      <c r="M671" s="268">
        <v>16.11</v>
      </c>
      <c r="N671" s="265"/>
      <c r="O671" s="274">
        <v>757.01</v>
      </c>
      <c r="AO671" s="2"/>
      <c r="AP671" s="200" t="s">
        <v>97</v>
      </c>
    </row>
    <row r="672" spans="1:42" s="1" customFormat="1" ht="15" x14ac:dyDescent="0.25">
      <c r="A672" s="227"/>
      <c r="B672" s="199"/>
      <c r="C672" s="229"/>
      <c r="D672" s="458" t="s">
        <v>98</v>
      </c>
      <c r="E672" s="458"/>
      <c r="F672" s="458"/>
      <c r="G672" s="458"/>
      <c r="H672" s="458"/>
      <c r="I672" s="458"/>
      <c r="J672" s="458"/>
      <c r="K672" s="458"/>
      <c r="L672" s="458"/>
      <c r="M672" s="268">
        <v>8.06</v>
      </c>
      <c r="N672" s="265"/>
      <c r="O672" s="274">
        <v>378.5</v>
      </c>
      <c r="AO672" s="2"/>
      <c r="AP672" s="200" t="s">
        <v>98</v>
      </c>
    </row>
    <row r="673" spans="1:52" s="1" customFormat="1" ht="15" x14ac:dyDescent="0.25">
      <c r="A673" s="227"/>
      <c r="B673" s="199"/>
      <c r="C673" s="269"/>
      <c r="D673" s="459" t="s">
        <v>126</v>
      </c>
      <c r="E673" s="459"/>
      <c r="F673" s="459"/>
      <c r="G673" s="459"/>
      <c r="H673" s="459"/>
      <c r="I673" s="459"/>
      <c r="J673" s="459"/>
      <c r="K673" s="459"/>
      <c r="L673" s="459"/>
      <c r="M673" s="270">
        <v>382515.85</v>
      </c>
      <c r="N673" s="271"/>
      <c r="O673" s="275">
        <v>5229654.1100000003</v>
      </c>
      <c r="AO673" s="2"/>
      <c r="AQ673" s="2" t="s">
        <v>126</v>
      </c>
    </row>
    <row r="674" spans="1:52" s="1" customFormat="1" ht="15" x14ac:dyDescent="0.25">
      <c r="A674" s="227"/>
      <c r="B674" s="199"/>
      <c r="C674" s="229"/>
      <c r="D674" s="458" t="s">
        <v>89</v>
      </c>
      <c r="E674" s="458"/>
      <c r="F674" s="458"/>
      <c r="G674" s="458"/>
      <c r="H674" s="458"/>
      <c r="I674" s="458"/>
      <c r="J674" s="458"/>
      <c r="K674" s="458"/>
      <c r="L674" s="458"/>
      <c r="M674" s="264">
        <v>18473.810000000001</v>
      </c>
      <c r="N674" s="265"/>
      <c r="O674" s="273">
        <v>868084.38</v>
      </c>
      <c r="AO674" s="2"/>
      <c r="AP674" s="200" t="s">
        <v>89</v>
      </c>
      <c r="AQ674" s="2"/>
    </row>
    <row r="675" spans="1:52" s="1" customFormat="1" ht="15" x14ac:dyDescent="0.25">
      <c r="A675" s="227"/>
      <c r="B675" s="199"/>
      <c r="C675" s="229"/>
      <c r="D675" s="458" t="s">
        <v>90</v>
      </c>
      <c r="E675" s="458"/>
      <c r="F675" s="458"/>
      <c r="G675" s="458"/>
      <c r="H675" s="458"/>
      <c r="I675" s="458"/>
      <c r="J675" s="458"/>
      <c r="K675" s="458"/>
      <c r="L675" s="458"/>
      <c r="M675" s="264">
        <v>18999.27</v>
      </c>
      <c r="N675" s="265"/>
      <c r="O675" s="273">
        <v>892776.76</v>
      </c>
      <c r="AO675" s="2"/>
      <c r="AP675" s="200" t="s">
        <v>90</v>
      </c>
      <c r="AQ675" s="2"/>
    </row>
    <row r="676" spans="1:52" s="1" customFormat="1" ht="15" x14ac:dyDescent="0.25">
      <c r="A676" s="227"/>
      <c r="B676" s="199"/>
      <c r="C676" s="229"/>
      <c r="D676" s="458" t="s">
        <v>91</v>
      </c>
      <c r="E676" s="458"/>
      <c r="F676" s="458"/>
      <c r="G676" s="458"/>
      <c r="H676" s="458"/>
      <c r="I676" s="458"/>
      <c r="J676" s="458"/>
      <c r="K676" s="458"/>
      <c r="L676" s="458"/>
      <c r="M676" s="264">
        <v>10266.06</v>
      </c>
      <c r="N676" s="265"/>
      <c r="O676" s="273">
        <v>482401.65</v>
      </c>
      <c r="AO676" s="2"/>
      <c r="AP676" s="200" t="s">
        <v>91</v>
      </c>
      <c r="AQ676" s="2"/>
    </row>
    <row r="677" spans="1:52" s="1" customFormat="1" ht="15" x14ac:dyDescent="0.25">
      <c r="A677" s="227"/>
      <c r="B677" s="199"/>
      <c r="C677" s="229"/>
      <c r="D677" s="458" t="s">
        <v>688</v>
      </c>
      <c r="E677" s="458"/>
      <c r="F677" s="458"/>
      <c r="G677" s="458"/>
      <c r="H677" s="458"/>
      <c r="I677" s="458"/>
      <c r="J677" s="458"/>
      <c r="K677" s="458"/>
      <c r="L677" s="458"/>
      <c r="M677" s="264">
        <v>11475.48</v>
      </c>
      <c r="N677" s="265"/>
      <c r="O677" s="273">
        <v>156889.62</v>
      </c>
      <c r="AO677" s="2"/>
      <c r="AP677" s="200" t="s">
        <v>683</v>
      </c>
      <c r="AQ677" s="2"/>
    </row>
    <row r="678" spans="1:52" s="1" customFormat="1" ht="15" x14ac:dyDescent="0.25">
      <c r="A678" s="227"/>
      <c r="B678" s="199"/>
      <c r="C678" s="269"/>
      <c r="D678" s="459" t="s">
        <v>689</v>
      </c>
      <c r="E678" s="459"/>
      <c r="F678" s="459"/>
      <c r="G678" s="459"/>
      <c r="H678" s="459"/>
      <c r="I678" s="459"/>
      <c r="J678" s="459"/>
      <c r="K678" s="459"/>
      <c r="L678" s="459"/>
      <c r="M678" s="270">
        <v>393991.33</v>
      </c>
      <c r="N678" s="271"/>
      <c r="O678" s="275">
        <v>5386543.7300000004</v>
      </c>
      <c r="AO678" s="2"/>
      <c r="AQ678" s="2" t="s">
        <v>684</v>
      </c>
    </row>
    <row r="679" spans="1:52" s="1" customFormat="1" ht="15" hidden="1" x14ac:dyDescent="0.25">
      <c r="A679" s="227"/>
      <c r="B679" s="199"/>
      <c r="C679" s="229"/>
      <c r="D679" s="458" t="s">
        <v>685</v>
      </c>
      <c r="E679" s="458"/>
      <c r="F679" s="458"/>
      <c r="G679" s="458"/>
      <c r="H679" s="458"/>
      <c r="I679" s="458"/>
      <c r="J679" s="458"/>
      <c r="K679" s="458"/>
      <c r="L679" s="458"/>
      <c r="M679" s="264">
        <v>78798.27</v>
      </c>
      <c r="N679" s="265"/>
      <c r="O679" s="273">
        <v>1077308.75</v>
      </c>
      <c r="AO679" s="2"/>
      <c r="AQ679" s="2"/>
      <c r="AR679" s="200" t="s">
        <v>685</v>
      </c>
    </row>
    <row r="680" spans="1:52" s="1" customFormat="1" ht="15" hidden="1" x14ac:dyDescent="0.25">
      <c r="A680" s="227"/>
      <c r="B680" s="199"/>
      <c r="C680" s="269"/>
      <c r="D680" s="459" t="s">
        <v>127</v>
      </c>
      <c r="E680" s="459"/>
      <c r="F680" s="459"/>
      <c r="G680" s="459"/>
      <c r="H680" s="459"/>
      <c r="I680" s="459"/>
      <c r="J680" s="459"/>
      <c r="K680" s="459"/>
      <c r="L680" s="459"/>
      <c r="M680" s="270">
        <v>472789.6</v>
      </c>
      <c r="N680" s="271"/>
      <c r="O680" s="275">
        <v>6463852.4800000004</v>
      </c>
      <c r="AO680" s="2"/>
      <c r="AQ680" s="2"/>
      <c r="AS680" s="2" t="s">
        <v>127</v>
      </c>
    </row>
    <row r="681" spans="1:52" s="1" customFormat="1" ht="29.25" customHeight="1" x14ac:dyDescent="0.25">
      <c r="A681" s="201"/>
      <c r="B681" s="201"/>
      <c r="C681" s="201"/>
      <c r="D681" s="201"/>
      <c r="E681" s="201"/>
      <c r="F681" s="201"/>
      <c r="G681" s="201"/>
      <c r="H681" s="201"/>
      <c r="I681" s="201"/>
      <c r="J681" s="201"/>
      <c r="K681" s="201"/>
      <c r="L681" s="201"/>
      <c r="M681" s="201"/>
      <c r="N681" s="201"/>
      <c r="O681" s="201"/>
    </row>
    <row r="682" spans="1:52" s="15" customFormat="1" ht="15" x14ac:dyDescent="0.25">
      <c r="A682" s="4"/>
      <c r="B682" s="14" t="s">
        <v>129</v>
      </c>
      <c r="C682" s="453" t="s">
        <v>134</v>
      </c>
      <c r="D682" s="453"/>
      <c r="E682" s="453"/>
      <c r="F682" s="453"/>
      <c r="G682" s="453"/>
      <c r="H682" s="453"/>
      <c r="I682" s="454" t="s">
        <v>135</v>
      </c>
      <c r="J682" s="454"/>
      <c r="K682" s="454"/>
      <c r="L682" s="454"/>
      <c r="M682" s="454"/>
      <c r="N682" s="454"/>
      <c r="O682" s="4"/>
      <c r="P682" s="4"/>
      <c r="Q682" s="4"/>
      <c r="R682" s="4"/>
      <c r="S682" s="4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 t="s">
        <v>5</v>
      </c>
      <c r="AX682" s="13" t="s">
        <v>130</v>
      </c>
      <c r="AY682" s="13"/>
      <c r="AZ682" s="13"/>
    </row>
    <row r="683" spans="1:52" s="16" customFormat="1" ht="27" customHeight="1" x14ac:dyDescent="0.25">
      <c r="B683" s="14"/>
      <c r="C683" s="455" t="s">
        <v>131</v>
      </c>
      <c r="D683" s="455"/>
      <c r="E683" s="455"/>
      <c r="F683" s="455"/>
      <c r="G683" s="455"/>
      <c r="H683" s="455"/>
      <c r="I683" s="455"/>
      <c r="J683" s="455"/>
      <c r="K683" s="455"/>
      <c r="L683" s="455"/>
      <c r="M683" s="455"/>
      <c r="N683" s="455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</row>
    <row r="684" spans="1:52" s="15" customFormat="1" ht="23.45" customHeight="1" x14ac:dyDescent="0.25">
      <c r="A684" s="4"/>
      <c r="B684" s="14" t="s">
        <v>132</v>
      </c>
      <c r="C684" s="456" t="s">
        <v>691</v>
      </c>
      <c r="D684" s="453"/>
      <c r="E684" s="453"/>
      <c r="F684" s="453"/>
      <c r="G684" s="453"/>
      <c r="H684" s="453"/>
      <c r="I684" s="457" t="s">
        <v>686</v>
      </c>
      <c r="J684" s="454"/>
      <c r="K684" s="454"/>
      <c r="L684" s="454"/>
      <c r="M684" s="454"/>
      <c r="N684" s="454"/>
      <c r="O684" s="4"/>
      <c r="P684" s="4"/>
      <c r="Q684" s="4"/>
      <c r="R684" s="4"/>
      <c r="S684" s="4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 t="s">
        <v>5</v>
      </c>
      <c r="AZ684" s="13" t="s">
        <v>130</v>
      </c>
    </row>
    <row r="685" spans="1:52" s="16" customFormat="1" ht="18.75" customHeight="1" x14ac:dyDescent="0.25">
      <c r="B685" s="18"/>
      <c r="C685" s="455" t="s">
        <v>131</v>
      </c>
      <c r="D685" s="455"/>
      <c r="E685" s="455"/>
      <c r="F685" s="455"/>
      <c r="G685" s="455"/>
      <c r="H685" s="455"/>
      <c r="I685" s="455"/>
      <c r="J685" s="455"/>
      <c r="K685" s="455"/>
      <c r="L685" s="455"/>
      <c r="M685" s="455"/>
      <c r="N685" s="455"/>
      <c r="O685" s="18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</row>
    <row r="686" spans="1:52" s="1" customFormat="1" ht="15" x14ac:dyDescent="0.25">
      <c r="A686" s="199"/>
      <c r="B686" s="199"/>
      <c r="C686" s="199"/>
      <c r="D686" s="199"/>
      <c r="E686" s="199"/>
      <c r="F686" s="199"/>
      <c r="G686" s="199"/>
      <c r="H686" s="199"/>
      <c r="I686" s="199"/>
      <c r="J686" s="199"/>
      <c r="K686" s="199"/>
      <c r="L686" s="199"/>
      <c r="M686" s="199"/>
      <c r="N686" s="199"/>
      <c r="O686" s="199"/>
    </row>
    <row r="687" spans="1:52" s="1" customFormat="1" ht="15" x14ac:dyDescent="0.25">
      <c r="A687" s="199"/>
      <c r="B687" s="199"/>
      <c r="C687" s="199"/>
      <c r="D687" s="199"/>
      <c r="E687" s="199"/>
      <c r="F687" s="199"/>
      <c r="G687" s="199"/>
      <c r="H687" s="199"/>
      <c r="I687" s="199"/>
      <c r="J687" s="199"/>
      <c r="K687" s="199"/>
      <c r="L687" s="199"/>
      <c r="M687" s="199"/>
      <c r="N687" s="199"/>
      <c r="O687" s="199"/>
    </row>
    <row r="688" spans="1:52" s="1" customFormat="1" ht="15" x14ac:dyDescent="0.25">
      <c r="A688" s="199"/>
      <c r="B688" s="199"/>
      <c r="C688" s="199"/>
      <c r="D688" s="199"/>
      <c r="E688" s="199"/>
      <c r="F688" s="199"/>
      <c r="G688" s="199"/>
      <c r="H688" s="199"/>
      <c r="I688" s="199"/>
      <c r="J688" s="199"/>
      <c r="K688" s="199"/>
      <c r="L688" s="199"/>
      <c r="M688" s="199"/>
      <c r="N688" s="199"/>
      <c r="O688" s="199"/>
    </row>
    <row r="689" spans="1:2" s="1" customFormat="1" ht="15" x14ac:dyDescent="0.25">
      <c r="A689" s="199"/>
      <c r="B689" s="199"/>
    </row>
  </sheetData>
  <mergeCells count="686">
    <mergeCell ref="M7:O7"/>
    <mergeCell ref="M8:O8"/>
    <mergeCell ref="M9:O9"/>
    <mergeCell ref="M10:O10"/>
    <mergeCell ref="C7:K7"/>
    <mergeCell ref="C9:K9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33:F33"/>
    <mergeCell ref="A34:O34"/>
    <mergeCell ref="A35:O35"/>
    <mergeCell ref="D36:F36"/>
    <mergeCell ref="D37:O37"/>
    <mergeCell ref="D38:O38"/>
    <mergeCell ref="A30:B31"/>
    <mergeCell ref="C30:C32"/>
    <mergeCell ref="D30:F32"/>
    <mergeCell ref="G30:G32"/>
    <mergeCell ref="H30:J31"/>
    <mergeCell ref="K30:M31"/>
    <mergeCell ref="N30:N32"/>
    <mergeCell ref="O30:O32"/>
    <mergeCell ref="D45:F45"/>
    <mergeCell ref="D46:F46"/>
    <mergeCell ref="D47:F47"/>
    <mergeCell ref="D48:F48"/>
    <mergeCell ref="D49:F49"/>
    <mergeCell ref="D50:F50"/>
    <mergeCell ref="D39:F39"/>
    <mergeCell ref="D40:F40"/>
    <mergeCell ref="D41:F41"/>
    <mergeCell ref="D42:F42"/>
    <mergeCell ref="D43:F43"/>
    <mergeCell ref="D44:F44"/>
    <mergeCell ref="D57:F57"/>
    <mergeCell ref="D58:F58"/>
    <mergeCell ref="D59:F59"/>
    <mergeCell ref="D60:F60"/>
    <mergeCell ref="D61:F61"/>
    <mergeCell ref="D62:F62"/>
    <mergeCell ref="D51:O51"/>
    <mergeCell ref="D52:F52"/>
    <mergeCell ref="D53:F53"/>
    <mergeCell ref="D54:F54"/>
    <mergeCell ref="D55:F55"/>
    <mergeCell ref="D56:F56"/>
    <mergeCell ref="D69:F69"/>
    <mergeCell ref="D70:F70"/>
    <mergeCell ref="D71:F71"/>
    <mergeCell ref="D72:F72"/>
    <mergeCell ref="D73:F73"/>
    <mergeCell ref="D74:F74"/>
    <mergeCell ref="D63:O63"/>
    <mergeCell ref="D64:F64"/>
    <mergeCell ref="D65:F65"/>
    <mergeCell ref="D66:F66"/>
    <mergeCell ref="D67:F67"/>
    <mergeCell ref="D68:F68"/>
    <mergeCell ref="D81:F81"/>
    <mergeCell ref="D82:F82"/>
    <mergeCell ref="D83:F83"/>
    <mergeCell ref="D84:O84"/>
    <mergeCell ref="D85:F85"/>
    <mergeCell ref="D86:F86"/>
    <mergeCell ref="D75:O75"/>
    <mergeCell ref="D76:F76"/>
    <mergeCell ref="D77:F77"/>
    <mergeCell ref="D78:F78"/>
    <mergeCell ref="D79:F79"/>
    <mergeCell ref="D80:F80"/>
    <mergeCell ref="D93:F93"/>
    <mergeCell ref="D94:F94"/>
    <mergeCell ref="D95:F95"/>
    <mergeCell ref="D96:O96"/>
    <mergeCell ref="D97:O97"/>
    <mergeCell ref="D98:F98"/>
    <mergeCell ref="D87:F87"/>
    <mergeCell ref="D88:F88"/>
    <mergeCell ref="D89:F89"/>
    <mergeCell ref="D90:F90"/>
    <mergeCell ref="D91:F91"/>
    <mergeCell ref="D92:F92"/>
    <mergeCell ref="D105:F105"/>
    <mergeCell ref="D106:F106"/>
    <mergeCell ref="D107:F107"/>
    <mergeCell ref="D108:F108"/>
    <mergeCell ref="A109:O109"/>
    <mergeCell ref="D110:F110"/>
    <mergeCell ref="D99:F99"/>
    <mergeCell ref="D100:F100"/>
    <mergeCell ref="D101:F101"/>
    <mergeCell ref="D102:F102"/>
    <mergeCell ref="D103:F103"/>
    <mergeCell ref="D104:F104"/>
    <mergeCell ref="D117:F117"/>
    <mergeCell ref="D118:O118"/>
    <mergeCell ref="D119:O119"/>
    <mergeCell ref="D120:F120"/>
    <mergeCell ref="D121:F121"/>
    <mergeCell ref="D122:F122"/>
    <mergeCell ref="D111:F111"/>
    <mergeCell ref="D112:F112"/>
    <mergeCell ref="D113:F113"/>
    <mergeCell ref="D114:F114"/>
    <mergeCell ref="D115:F115"/>
    <mergeCell ref="A116:O116"/>
    <mergeCell ref="D129:F129"/>
    <mergeCell ref="D130:F130"/>
    <mergeCell ref="D131:F131"/>
    <mergeCell ref="D132:O132"/>
    <mergeCell ref="D133:F133"/>
    <mergeCell ref="D134:F134"/>
    <mergeCell ref="D123:F123"/>
    <mergeCell ref="D124:F124"/>
    <mergeCell ref="D125:F125"/>
    <mergeCell ref="D126:F126"/>
    <mergeCell ref="D127:F127"/>
    <mergeCell ref="D128:F128"/>
    <mergeCell ref="D141:F141"/>
    <mergeCell ref="D142:F142"/>
    <mergeCell ref="D143:F143"/>
    <mergeCell ref="D144:F144"/>
    <mergeCell ref="D145:O145"/>
    <mergeCell ref="D146:O146"/>
    <mergeCell ref="D135:F135"/>
    <mergeCell ref="D136:F136"/>
    <mergeCell ref="D137:F137"/>
    <mergeCell ref="D138:F138"/>
    <mergeCell ref="D139:F139"/>
    <mergeCell ref="D140:F140"/>
    <mergeCell ref="D153:F153"/>
    <mergeCell ref="D154:F154"/>
    <mergeCell ref="D155:F155"/>
    <mergeCell ref="D156:F156"/>
    <mergeCell ref="D157:F157"/>
    <mergeCell ref="D158:F158"/>
    <mergeCell ref="D147:F147"/>
    <mergeCell ref="D148:F148"/>
    <mergeCell ref="D149:F149"/>
    <mergeCell ref="D150:F150"/>
    <mergeCell ref="D151:F151"/>
    <mergeCell ref="D152:F152"/>
    <mergeCell ref="D165:F165"/>
    <mergeCell ref="D166:F166"/>
    <mergeCell ref="D167:F167"/>
    <mergeCell ref="D168:F168"/>
    <mergeCell ref="D169:O169"/>
    <mergeCell ref="D170:O170"/>
    <mergeCell ref="D159:F159"/>
    <mergeCell ref="D160:F160"/>
    <mergeCell ref="D161:F161"/>
    <mergeCell ref="D162:F162"/>
    <mergeCell ref="D163:O163"/>
    <mergeCell ref="D164:O164"/>
    <mergeCell ref="D177:F177"/>
    <mergeCell ref="D178:F178"/>
    <mergeCell ref="D179:F179"/>
    <mergeCell ref="D180:F180"/>
    <mergeCell ref="D181:O181"/>
    <mergeCell ref="D182:O182"/>
    <mergeCell ref="D171:F171"/>
    <mergeCell ref="D172:F172"/>
    <mergeCell ref="D173:F173"/>
    <mergeCell ref="D174:F174"/>
    <mergeCell ref="D175:O175"/>
    <mergeCell ref="D176:O176"/>
    <mergeCell ref="D189:F189"/>
    <mergeCell ref="D190:F190"/>
    <mergeCell ref="D191:F191"/>
    <mergeCell ref="D192:F192"/>
    <mergeCell ref="D193:O193"/>
    <mergeCell ref="D194:O194"/>
    <mergeCell ref="D183:F183"/>
    <mergeCell ref="D184:F184"/>
    <mergeCell ref="D185:F185"/>
    <mergeCell ref="D186:F186"/>
    <mergeCell ref="D187:O187"/>
    <mergeCell ref="D188:O188"/>
    <mergeCell ref="D201:F201"/>
    <mergeCell ref="D202:F202"/>
    <mergeCell ref="D203:F203"/>
    <mergeCell ref="D204:F204"/>
    <mergeCell ref="D205:F205"/>
    <mergeCell ref="D206:F206"/>
    <mergeCell ref="D195:F195"/>
    <mergeCell ref="D196:F196"/>
    <mergeCell ref="D197:F197"/>
    <mergeCell ref="D198:F198"/>
    <mergeCell ref="D199:O199"/>
    <mergeCell ref="D200:O200"/>
    <mergeCell ref="D213:F213"/>
    <mergeCell ref="D214:F214"/>
    <mergeCell ref="D215:O215"/>
    <mergeCell ref="D216:O216"/>
    <mergeCell ref="D217:O217"/>
    <mergeCell ref="D218:F218"/>
    <mergeCell ref="D207:F207"/>
    <mergeCell ref="D208:F208"/>
    <mergeCell ref="D209:F209"/>
    <mergeCell ref="D210:F210"/>
    <mergeCell ref="D211:F211"/>
    <mergeCell ref="D212:F212"/>
    <mergeCell ref="D225:F225"/>
    <mergeCell ref="D226:F226"/>
    <mergeCell ref="D227:F227"/>
    <mergeCell ref="D228:F228"/>
    <mergeCell ref="D229:F229"/>
    <mergeCell ref="D230:F230"/>
    <mergeCell ref="D219:F219"/>
    <mergeCell ref="D220:O220"/>
    <mergeCell ref="D221:O221"/>
    <mergeCell ref="D222:F222"/>
    <mergeCell ref="D223:F223"/>
    <mergeCell ref="D224:F224"/>
    <mergeCell ref="D237:F237"/>
    <mergeCell ref="D238:F238"/>
    <mergeCell ref="D239:F239"/>
    <mergeCell ref="D240:F240"/>
    <mergeCell ref="D241:F241"/>
    <mergeCell ref="D242:F242"/>
    <mergeCell ref="D231:F231"/>
    <mergeCell ref="A232:O232"/>
    <mergeCell ref="D233:F233"/>
    <mergeCell ref="D234:O234"/>
    <mergeCell ref="D235:O235"/>
    <mergeCell ref="D236:F236"/>
    <mergeCell ref="D249:O249"/>
    <mergeCell ref="D250:F250"/>
    <mergeCell ref="D251:F251"/>
    <mergeCell ref="D252:O252"/>
    <mergeCell ref="D253:O253"/>
    <mergeCell ref="D254:F254"/>
    <mergeCell ref="D243:F243"/>
    <mergeCell ref="D244:F244"/>
    <mergeCell ref="D245:F245"/>
    <mergeCell ref="D246:F246"/>
    <mergeCell ref="D247:F247"/>
    <mergeCell ref="D248:O248"/>
    <mergeCell ref="D261:F261"/>
    <mergeCell ref="D262:F262"/>
    <mergeCell ref="D263:F263"/>
    <mergeCell ref="D264:F264"/>
    <mergeCell ref="D265:F265"/>
    <mergeCell ref="D266:F266"/>
    <mergeCell ref="A255:O255"/>
    <mergeCell ref="D256:F256"/>
    <mergeCell ref="D257:O257"/>
    <mergeCell ref="D258:O258"/>
    <mergeCell ref="D259:F259"/>
    <mergeCell ref="D260:F260"/>
    <mergeCell ref="D273:O273"/>
    <mergeCell ref="D274:F274"/>
    <mergeCell ref="D275:F275"/>
    <mergeCell ref="D276:O276"/>
    <mergeCell ref="D277:O277"/>
    <mergeCell ref="D278:F278"/>
    <mergeCell ref="D267:F267"/>
    <mergeCell ref="D268:F268"/>
    <mergeCell ref="D269:F269"/>
    <mergeCell ref="D270:F270"/>
    <mergeCell ref="D271:O271"/>
    <mergeCell ref="D272:O272"/>
    <mergeCell ref="D285:F285"/>
    <mergeCell ref="D286:F286"/>
    <mergeCell ref="D287:F287"/>
    <mergeCell ref="D288:F288"/>
    <mergeCell ref="D289:F289"/>
    <mergeCell ref="D290:F290"/>
    <mergeCell ref="D279:F279"/>
    <mergeCell ref="D280:F280"/>
    <mergeCell ref="D281:F281"/>
    <mergeCell ref="D282:F282"/>
    <mergeCell ref="D283:F283"/>
    <mergeCell ref="D284:F284"/>
    <mergeCell ref="D297:F297"/>
    <mergeCell ref="D298:F298"/>
    <mergeCell ref="D299:F299"/>
    <mergeCell ref="D300:F300"/>
    <mergeCell ref="D301:F301"/>
    <mergeCell ref="D302:F302"/>
    <mergeCell ref="D291:F291"/>
    <mergeCell ref="D292:F292"/>
    <mergeCell ref="D293:F293"/>
    <mergeCell ref="D294:O294"/>
    <mergeCell ref="D295:O295"/>
    <mergeCell ref="D296:O296"/>
    <mergeCell ref="D309:F309"/>
    <mergeCell ref="D310:F310"/>
    <mergeCell ref="D311:O311"/>
    <mergeCell ref="D312:O312"/>
    <mergeCell ref="D313:O313"/>
    <mergeCell ref="D314:F314"/>
    <mergeCell ref="D303:F303"/>
    <mergeCell ref="D304:F304"/>
    <mergeCell ref="D305:F305"/>
    <mergeCell ref="D306:F306"/>
    <mergeCell ref="D307:F307"/>
    <mergeCell ref="D308:F308"/>
    <mergeCell ref="D321:F321"/>
    <mergeCell ref="D322:F322"/>
    <mergeCell ref="D323:F323"/>
    <mergeCell ref="D324:F324"/>
    <mergeCell ref="D325:F325"/>
    <mergeCell ref="D326:F326"/>
    <mergeCell ref="D315:F315"/>
    <mergeCell ref="D316:O316"/>
    <mergeCell ref="D317:O317"/>
    <mergeCell ref="D318:F318"/>
    <mergeCell ref="D319:F319"/>
    <mergeCell ref="D320:F320"/>
    <mergeCell ref="D333:F333"/>
    <mergeCell ref="D334:F334"/>
    <mergeCell ref="D335:F335"/>
    <mergeCell ref="D336:F336"/>
    <mergeCell ref="D337:F337"/>
    <mergeCell ref="D338:F338"/>
    <mergeCell ref="D327:F327"/>
    <mergeCell ref="D328:F328"/>
    <mergeCell ref="D329:O329"/>
    <mergeCell ref="D330:O330"/>
    <mergeCell ref="D331:F331"/>
    <mergeCell ref="D332:F332"/>
    <mergeCell ref="D345:O345"/>
    <mergeCell ref="D346:F346"/>
    <mergeCell ref="D347:F347"/>
    <mergeCell ref="D348:F348"/>
    <mergeCell ref="D349:F349"/>
    <mergeCell ref="D350:F350"/>
    <mergeCell ref="D339:F339"/>
    <mergeCell ref="D340:F340"/>
    <mergeCell ref="D341:F341"/>
    <mergeCell ref="D342:F342"/>
    <mergeCell ref="D343:O343"/>
    <mergeCell ref="D344:O344"/>
    <mergeCell ref="D357:F357"/>
    <mergeCell ref="D358:F358"/>
    <mergeCell ref="D359:F359"/>
    <mergeCell ref="D360:O360"/>
    <mergeCell ref="D361:O361"/>
    <mergeCell ref="D362:F362"/>
    <mergeCell ref="D351:F351"/>
    <mergeCell ref="D352:F352"/>
    <mergeCell ref="D353:F353"/>
    <mergeCell ref="D354:F354"/>
    <mergeCell ref="D355:F355"/>
    <mergeCell ref="D356:F356"/>
    <mergeCell ref="D369:F369"/>
    <mergeCell ref="D370:F370"/>
    <mergeCell ref="D371:F371"/>
    <mergeCell ref="D372:F372"/>
    <mergeCell ref="D373:O373"/>
    <mergeCell ref="D374:O374"/>
    <mergeCell ref="D363:F363"/>
    <mergeCell ref="D364:F364"/>
    <mergeCell ref="D365:F365"/>
    <mergeCell ref="D366:F366"/>
    <mergeCell ref="D367:F367"/>
    <mergeCell ref="D368:F368"/>
    <mergeCell ref="D381:F381"/>
    <mergeCell ref="D382:F382"/>
    <mergeCell ref="D383:F383"/>
    <mergeCell ref="D384:F384"/>
    <mergeCell ref="D385:F385"/>
    <mergeCell ref="D386:F386"/>
    <mergeCell ref="D375:F375"/>
    <mergeCell ref="D376:F376"/>
    <mergeCell ref="D377:F377"/>
    <mergeCell ref="D378:F378"/>
    <mergeCell ref="D379:F379"/>
    <mergeCell ref="D380:F380"/>
    <mergeCell ref="D393:F393"/>
    <mergeCell ref="D394:F394"/>
    <mergeCell ref="D395:F395"/>
    <mergeCell ref="D396:F396"/>
    <mergeCell ref="D397:F397"/>
    <mergeCell ref="D398:F398"/>
    <mergeCell ref="D387:F387"/>
    <mergeCell ref="D388:L388"/>
    <mergeCell ref="A389:O389"/>
    <mergeCell ref="A390:O390"/>
    <mergeCell ref="D391:F391"/>
    <mergeCell ref="D392:O392"/>
    <mergeCell ref="D405:F405"/>
    <mergeCell ref="D406:F406"/>
    <mergeCell ref="D407:F407"/>
    <mergeCell ref="D408:F408"/>
    <mergeCell ref="D409:F409"/>
    <mergeCell ref="D410:F410"/>
    <mergeCell ref="D399:F399"/>
    <mergeCell ref="D400:F400"/>
    <mergeCell ref="D401:F401"/>
    <mergeCell ref="D402:F402"/>
    <mergeCell ref="D403:F403"/>
    <mergeCell ref="D404:F404"/>
    <mergeCell ref="D417:F417"/>
    <mergeCell ref="D418:F418"/>
    <mergeCell ref="D419:F419"/>
    <mergeCell ref="D420:F420"/>
    <mergeCell ref="D421:F421"/>
    <mergeCell ref="D422:F422"/>
    <mergeCell ref="D411:F411"/>
    <mergeCell ref="D412:F412"/>
    <mergeCell ref="D413:O413"/>
    <mergeCell ref="D414:F414"/>
    <mergeCell ref="D415:F415"/>
    <mergeCell ref="D416:F416"/>
    <mergeCell ref="D429:F429"/>
    <mergeCell ref="D430:F430"/>
    <mergeCell ref="D431:F431"/>
    <mergeCell ref="D432:F432"/>
    <mergeCell ref="D433:F433"/>
    <mergeCell ref="D434:F434"/>
    <mergeCell ref="D423:F423"/>
    <mergeCell ref="D424:F424"/>
    <mergeCell ref="D425:O425"/>
    <mergeCell ref="D426:F426"/>
    <mergeCell ref="D427:F427"/>
    <mergeCell ref="D428:F428"/>
    <mergeCell ref="A441:O441"/>
    <mergeCell ref="D442:F442"/>
    <mergeCell ref="D443:F443"/>
    <mergeCell ref="D444:F444"/>
    <mergeCell ref="D445:F445"/>
    <mergeCell ref="D446:F446"/>
    <mergeCell ref="D435:F435"/>
    <mergeCell ref="A436:O436"/>
    <mergeCell ref="D437:F437"/>
    <mergeCell ref="D438:F438"/>
    <mergeCell ref="D439:F439"/>
    <mergeCell ref="D440:F440"/>
    <mergeCell ref="D453:F453"/>
    <mergeCell ref="D454:F454"/>
    <mergeCell ref="D455:O455"/>
    <mergeCell ref="D456:O456"/>
    <mergeCell ref="D457:F457"/>
    <mergeCell ref="D458:F458"/>
    <mergeCell ref="D447:F447"/>
    <mergeCell ref="D448:F448"/>
    <mergeCell ref="D449:F449"/>
    <mergeCell ref="D450:F450"/>
    <mergeCell ref="D451:F451"/>
    <mergeCell ref="D452:F452"/>
    <mergeCell ref="D465:F465"/>
    <mergeCell ref="D466:F466"/>
    <mergeCell ref="D467:F467"/>
    <mergeCell ref="D468:F468"/>
    <mergeCell ref="D469:F469"/>
    <mergeCell ref="D470:F470"/>
    <mergeCell ref="D459:F459"/>
    <mergeCell ref="D460:F460"/>
    <mergeCell ref="D461:F461"/>
    <mergeCell ref="D462:F462"/>
    <mergeCell ref="D463:F463"/>
    <mergeCell ref="D464:F464"/>
    <mergeCell ref="D477:F477"/>
    <mergeCell ref="D478:F478"/>
    <mergeCell ref="D479:F479"/>
    <mergeCell ref="D480:F480"/>
    <mergeCell ref="D481:F481"/>
    <mergeCell ref="D482:F482"/>
    <mergeCell ref="D471:F471"/>
    <mergeCell ref="D472:F472"/>
    <mergeCell ref="D473:F473"/>
    <mergeCell ref="D474:F474"/>
    <mergeCell ref="D475:F475"/>
    <mergeCell ref="D476:O476"/>
    <mergeCell ref="D489:F489"/>
    <mergeCell ref="D490:F490"/>
    <mergeCell ref="D491:F491"/>
    <mergeCell ref="D492:F492"/>
    <mergeCell ref="D493:F493"/>
    <mergeCell ref="D494:F494"/>
    <mergeCell ref="D483:F483"/>
    <mergeCell ref="D484:F484"/>
    <mergeCell ref="D485:O485"/>
    <mergeCell ref="D486:F486"/>
    <mergeCell ref="D487:F487"/>
    <mergeCell ref="D488:F488"/>
    <mergeCell ref="D501:O501"/>
    <mergeCell ref="D502:F502"/>
    <mergeCell ref="D503:F503"/>
    <mergeCell ref="D504:F504"/>
    <mergeCell ref="D505:F505"/>
    <mergeCell ref="D506:F506"/>
    <mergeCell ref="D495:F495"/>
    <mergeCell ref="D496:F496"/>
    <mergeCell ref="D497:F497"/>
    <mergeCell ref="D498:F498"/>
    <mergeCell ref="D499:F499"/>
    <mergeCell ref="D500:O500"/>
    <mergeCell ref="A513:O513"/>
    <mergeCell ref="D514:F514"/>
    <mergeCell ref="D515:O515"/>
    <mergeCell ref="D516:O516"/>
    <mergeCell ref="D517:F517"/>
    <mergeCell ref="D518:F518"/>
    <mergeCell ref="D507:F507"/>
    <mergeCell ref="D508:F508"/>
    <mergeCell ref="D509:F509"/>
    <mergeCell ref="D510:F510"/>
    <mergeCell ref="D511:F511"/>
    <mergeCell ref="D512:F512"/>
    <mergeCell ref="D525:F525"/>
    <mergeCell ref="D526:F526"/>
    <mergeCell ref="D527:F527"/>
    <mergeCell ref="D528:F528"/>
    <mergeCell ref="D529:O529"/>
    <mergeCell ref="D530:O530"/>
    <mergeCell ref="D519:F519"/>
    <mergeCell ref="D520:F520"/>
    <mergeCell ref="D521:F521"/>
    <mergeCell ref="D522:F522"/>
    <mergeCell ref="D523:F523"/>
    <mergeCell ref="D524:F524"/>
    <mergeCell ref="D537:F537"/>
    <mergeCell ref="D538:F538"/>
    <mergeCell ref="D539:F539"/>
    <mergeCell ref="D540:F540"/>
    <mergeCell ref="D541:F541"/>
    <mergeCell ref="D542:F542"/>
    <mergeCell ref="D531:O531"/>
    <mergeCell ref="D532:F532"/>
    <mergeCell ref="D533:F533"/>
    <mergeCell ref="D534:O534"/>
    <mergeCell ref="D535:O535"/>
    <mergeCell ref="D536:F536"/>
    <mergeCell ref="D549:F549"/>
    <mergeCell ref="D550:F550"/>
    <mergeCell ref="D551:F551"/>
    <mergeCell ref="D552:O552"/>
    <mergeCell ref="D553:O553"/>
    <mergeCell ref="D554:O554"/>
    <mergeCell ref="D543:F543"/>
    <mergeCell ref="D544:F544"/>
    <mergeCell ref="D545:F545"/>
    <mergeCell ref="D546:F546"/>
    <mergeCell ref="D547:F547"/>
    <mergeCell ref="D548:F548"/>
    <mergeCell ref="D561:F561"/>
    <mergeCell ref="D562:F562"/>
    <mergeCell ref="D563:F563"/>
    <mergeCell ref="D564:F564"/>
    <mergeCell ref="D565:F565"/>
    <mergeCell ref="D566:F566"/>
    <mergeCell ref="D555:F555"/>
    <mergeCell ref="D556:F556"/>
    <mergeCell ref="D557:F557"/>
    <mergeCell ref="D558:F558"/>
    <mergeCell ref="D559:F559"/>
    <mergeCell ref="D560:F560"/>
    <mergeCell ref="D573:F573"/>
    <mergeCell ref="D574:O574"/>
    <mergeCell ref="D575:O575"/>
    <mergeCell ref="D576:F576"/>
    <mergeCell ref="D577:F577"/>
    <mergeCell ref="D578:F578"/>
    <mergeCell ref="D567:F567"/>
    <mergeCell ref="D568:F568"/>
    <mergeCell ref="D569:O569"/>
    <mergeCell ref="D570:O570"/>
    <mergeCell ref="D571:O571"/>
    <mergeCell ref="D572:F572"/>
    <mergeCell ref="D585:F585"/>
    <mergeCell ref="D586:F586"/>
    <mergeCell ref="D587:O587"/>
    <mergeCell ref="D588:O588"/>
    <mergeCell ref="D589:F589"/>
    <mergeCell ref="D590:F590"/>
    <mergeCell ref="D579:F579"/>
    <mergeCell ref="D580:F580"/>
    <mergeCell ref="D581:F581"/>
    <mergeCell ref="D582:F582"/>
    <mergeCell ref="D583:F583"/>
    <mergeCell ref="D584:F584"/>
    <mergeCell ref="D597:F597"/>
    <mergeCell ref="D598:F598"/>
    <mergeCell ref="D599:F599"/>
    <mergeCell ref="D600:F600"/>
    <mergeCell ref="D601:O601"/>
    <mergeCell ref="D602:O602"/>
    <mergeCell ref="D591:F591"/>
    <mergeCell ref="D592:F592"/>
    <mergeCell ref="D593:F593"/>
    <mergeCell ref="D594:F594"/>
    <mergeCell ref="D595:F595"/>
    <mergeCell ref="D596:F596"/>
    <mergeCell ref="D609:F609"/>
    <mergeCell ref="D610:F610"/>
    <mergeCell ref="D611:F611"/>
    <mergeCell ref="D612:F612"/>
    <mergeCell ref="D613:F613"/>
    <mergeCell ref="D614:F614"/>
    <mergeCell ref="D603:O603"/>
    <mergeCell ref="D604:F604"/>
    <mergeCell ref="D605:F605"/>
    <mergeCell ref="D606:F606"/>
    <mergeCell ref="D607:F607"/>
    <mergeCell ref="D608:F608"/>
    <mergeCell ref="D621:F621"/>
    <mergeCell ref="D622:F622"/>
    <mergeCell ref="D623:F623"/>
    <mergeCell ref="D624:F624"/>
    <mergeCell ref="D625:F625"/>
    <mergeCell ref="D626:F626"/>
    <mergeCell ref="D615:F615"/>
    <mergeCell ref="D616:F616"/>
    <mergeCell ref="D617:F617"/>
    <mergeCell ref="D618:O618"/>
    <mergeCell ref="D619:O619"/>
    <mergeCell ref="D620:F620"/>
    <mergeCell ref="D633:F633"/>
    <mergeCell ref="D634:F634"/>
    <mergeCell ref="D635:F635"/>
    <mergeCell ref="D636:F636"/>
    <mergeCell ref="D637:F637"/>
    <mergeCell ref="D638:F638"/>
    <mergeCell ref="D627:F627"/>
    <mergeCell ref="D628:F628"/>
    <mergeCell ref="D629:F629"/>
    <mergeCell ref="D630:F630"/>
    <mergeCell ref="D631:O631"/>
    <mergeCell ref="D632:O632"/>
    <mergeCell ref="D645:F645"/>
    <mergeCell ref="D646:L646"/>
    <mergeCell ref="D647:L647"/>
    <mergeCell ref="D648:L648"/>
    <mergeCell ref="D649:L649"/>
    <mergeCell ref="D650:L650"/>
    <mergeCell ref="D639:F639"/>
    <mergeCell ref="D640:F640"/>
    <mergeCell ref="D641:F641"/>
    <mergeCell ref="D642:F642"/>
    <mergeCell ref="D643:F643"/>
    <mergeCell ref="D644:F644"/>
    <mergeCell ref="D657:L657"/>
    <mergeCell ref="D658:L658"/>
    <mergeCell ref="D659:L659"/>
    <mergeCell ref="D660:L660"/>
    <mergeCell ref="D661:L661"/>
    <mergeCell ref="D662:L662"/>
    <mergeCell ref="D651:L651"/>
    <mergeCell ref="D652:L652"/>
    <mergeCell ref="D653:L653"/>
    <mergeCell ref="D654:L654"/>
    <mergeCell ref="D655:L655"/>
    <mergeCell ref="D656:L656"/>
    <mergeCell ref="D669:L669"/>
    <mergeCell ref="D670:L670"/>
    <mergeCell ref="D671:L671"/>
    <mergeCell ref="D672:L672"/>
    <mergeCell ref="D673:L673"/>
    <mergeCell ref="D674:L674"/>
    <mergeCell ref="D663:L663"/>
    <mergeCell ref="D664:L664"/>
    <mergeCell ref="D665:L665"/>
    <mergeCell ref="D666:L666"/>
    <mergeCell ref="D667:L667"/>
    <mergeCell ref="D668:L668"/>
    <mergeCell ref="C682:H682"/>
    <mergeCell ref="I682:N682"/>
    <mergeCell ref="C683:N683"/>
    <mergeCell ref="C684:H684"/>
    <mergeCell ref="I684:N684"/>
    <mergeCell ref="C685:N685"/>
    <mergeCell ref="D675:L675"/>
    <mergeCell ref="D676:L676"/>
    <mergeCell ref="D677:L677"/>
    <mergeCell ref="D678:L678"/>
    <mergeCell ref="D679:L679"/>
    <mergeCell ref="D680:L68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4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0A44-6EE9-4FC2-8E25-98C24FB1F6F5}">
  <sheetPr>
    <tabColor rgb="FFFF0000"/>
  </sheetPr>
  <dimension ref="A1:Q97"/>
  <sheetViews>
    <sheetView view="pageBreakPreview" topLeftCell="A8" zoomScaleNormal="100" zoomScaleSheetLayoutView="100" workbookViewId="0">
      <selection activeCell="H83" sqref="H83"/>
    </sheetView>
  </sheetViews>
  <sheetFormatPr defaultColWidth="9" defaultRowHeight="12.75" x14ac:dyDescent="0.2"/>
  <cols>
    <col min="1" max="1" width="6.28515625" style="49" customWidth="1"/>
    <col min="2" max="2" width="10.42578125" style="49" customWidth="1"/>
    <col min="3" max="3" width="22.5703125" style="49" customWidth="1"/>
    <col min="4" max="4" width="18.85546875" style="49" customWidth="1"/>
    <col min="5" max="5" width="12.85546875" style="49" customWidth="1"/>
    <col min="6" max="6" width="15.42578125" style="49" customWidth="1"/>
    <col min="7" max="7" width="15.5703125" style="49" customWidth="1"/>
    <col min="8" max="8" width="17.7109375" style="49" customWidth="1"/>
    <col min="9" max="9" width="10.28515625" style="49" customWidth="1"/>
    <col min="10" max="10" width="9.5703125" style="52" customWidth="1"/>
    <col min="11" max="11" width="15.5703125" style="52" customWidth="1"/>
    <col min="12" max="12" width="15.85546875" style="52" customWidth="1"/>
    <col min="13" max="13" width="8.140625" style="52" customWidth="1"/>
    <col min="14" max="14" width="14.7109375" style="49" customWidth="1"/>
    <col min="15" max="15" width="14" style="49" bestFit="1" customWidth="1"/>
    <col min="16" max="16" width="14.28515625" style="49" customWidth="1"/>
    <col min="17" max="16384" width="9" style="49"/>
  </cols>
  <sheetData>
    <row r="1" spans="1:14" x14ac:dyDescent="0.2">
      <c r="G1" s="50"/>
      <c r="H1" s="51" t="s">
        <v>150</v>
      </c>
    </row>
    <row r="2" spans="1:14" x14ac:dyDescent="0.2">
      <c r="G2" s="50"/>
      <c r="H2" s="51" t="s">
        <v>151</v>
      </c>
    </row>
    <row r="3" spans="1:14" x14ac:dyDescent="0.2">
      <c r="G3" s="50"/>
      <c r="H3" s="51" t="s">
        <v>152</v>
      </c>
    </row>
    <row r="4" spans="1:14" ht="9.75" customHeight="1" x14ac:dyDescent="0.2"/>
    <row r="5" spans="1:14" ht="16.350000000000001" customHeight="1" x14ac:dyDescent="0.2">
      <c r="G5" s="320"/>
      <c r="H5" s="54" t="s">
        <v>0</v>
      </c>
    </row>
    <row r="6" spans="1:14" x14ac:dyDescent="0.2">
      <c r="G6" s="317" t="s">
        <v>1</v>
      </c>
      <c r="H6" s="56" t="s">
        <v>153</v>
      </c>
    </row>
    <row r="7" spans="1:14" ht="25.9" customHeight="1" x14ac:dyDescent="0.2">
      <c r="A7" s="49" t="s">
        <v>3</v>
      </c>
      <c r="C7" s="412"/>
      <c r="D7" s="412"/>
      <c r="E7" s="412"/>
      <c r="F7" s="412"/>
      <c r="G7" s="317"/>
      <c r="H7" s="57"/>
    </row>
    <row r="8" spans="1:14" s="50" customFormat="1" ht="18.399999999999999" customHeight="1" x14ac:dyDescent="0.2">
      <c r="A8" s="49"/>
      <c r="B8" s="49"/>
      <c r="C8" s="49"/>
      <c r="D8" s="58"/>
      <c r="E8" s="58"/>
      <c r="F8" s="49"/>
      <c r="G8" s="317"/>
      <c r="H8" s="57"/>
      <c r="J8" s="59"/>
      <c r="K8" s="59"/>
      <c r="L8" s="59"/>
      <c r="M8" s="59"/>
    </row>
    <row r="9" spans="1:14" s="50" customFormat="1" ht="25.5" customHeight="1" x14ac:dyDescent="0.2">
      <c r="A9" s="60" t="s">
        <v>154</v>
      </c>
      <c r="B9" s="60"/>
      <c r="C9" s="413" t="s">
        <v>331</v>
      </c>
      <c r="D9" s="413"/>
      <c r="E9" s="413"/>
      <c r="F9" s="413"/>
      <c r="G9" s="317" t="s">
        <v>4</v>
      </c>
      <c r="H9" s="295" t="s">
        <v>328</v>
      </c>
      <c r="J9" s="59"/>
      <c r="K9" s="59"/>
      <c r="L9" s="59"/>
      <c r="M9" s="59"/>
    </row>
    <row r="10" spans="1:14" s="50" customFormat="1" x14ac:dyDescent="0.2">
      <c r="A10" s="60"/>
      <c r="B10" s="60"/>
      <c r="C10" s="49"/>
      <c r="D10" s="58"/>
      <c r="E10" s="49"/>
      <c r="H10" s="54"/>
      <c r="J10" s="59"/>
      <c r="K10" s="59"/>
      <c r="L10" s="59"/>
      <c r="M10" s="59"/>
    </row>
    <row r="11" spans="1:14" s="50" customFormat="1" ht="31.5" customHeight="1" x14ac:dyDescent="0.2">
      <c r="A11" s="60" t="s">
        <v>326</v>
      </c>
      <c r="B11" s="60"/>
      <c r="C11" s="414" t="s">
        <v>332</v>
      </c>
      <c r="D11" s="414"/>
      <c r="E11" s="414"/>
      <c r="F11" s="414"/>
      <c r="G11" s="61" t="s">
        <v>4</v>
      </c>
      <c r="H11" s="62">
        <v>16673706</v>
      </c>
      <c r="J11" s="59"/>
      <c r="K11" s="59"/>
      <c r="L11" s="59"/>
      <c r="M11" s="59"/>
    </row>
    <row r="12" spans="1:14" s="50" customFormat="1" x14ac:dyDescent="0.2">
      <c r="A12" s="60"/>
      <c r="B12" s="60"/>
      <c r="C12" s="49"/>
      <c r="D12" s="58"/>
      <c r="G12" s="317"/>
      <c r="H12" s="54"/>
      <c r="J12" s="59"/>
      <c r="K12" s="59"/>
      <c r="L12" s="59"/>
      <c r="M12" s="59"/>
    </row>
    <row r="13" spans="1:14" s="50" customFormat="1" ht="42" hidden="1" customHeight="1" x14ac:dyDescent="0.2">
      <c r="A13" s="60" t="s">
        <v>155</v>
      </c>
      <c r="B13" s="60"/>
      <c r="C13" s="412" t="s">
        <v>156</v>
      </c>
      <c r="D13" s="412"/>
      <c r="E13" s="412"/>
      <c r="F13" s="412"/>
      <c r="G13" s="49"/>
      <c r="H13" s="57"/>
      <c r="J13" s="59"/>
      <c r="K13" s="59"/>
      <c r="L13" s="63"/>
      <c r="M13" s="59"/>
    </row>
    <row r="14" spans="1:14" ht="33" customHeight="1" x14ac:dyDescent="0.2">
      <c r="A14" s="60" t="s">
        <v>157</v>
      </c>
      <c r="B14" s="60"/>
      <c r="C14" s="415" t="s">
        <v>334</v>
      </c>
      <c r="D14" s="415"/>
      <c r="E14" s="415"/>
      <c r="F14" s="415"/>
      <c r="G14" s="64"/>
      <c r="H14" s="57"/>
      <c r="I14" s="65"/>
    </row>
    <row r="15" spans="1:14" ht="78" customHeight="1" x14ac:dyDescent="0.2">
      <c r="D15" s="49" t="s">
        <v>158</v>
      </c>
      <c r="E15" s="66"/>
      <c r="F15" s="66"/>
      <c r="G15" s="67" t="s">
        <v>159</v>
      </c>
      <c r="H15" s="67"/>
      <c r="I15" s="50"/>
      <c r="J15" s="50"/>
      <c r="K15" s="50"/>
      <c r="L15" s="50"/>
      <c r="M15" s="50"/>
      <c r="N15" s="50"/>
    </row>
    <row r="16" spans="1:14" s="50" customFormat="1" ht="15.6" customHeight="1" thickBot="1" x14ac:dyDescent="0.25">
      <c r="D16" s="66"/>
      <c r="E16" s="66"/>
      <c r="F16" s="322" t="s">
        <v>160</v>
      </c>
      <c r="G16" s="317" t="s">
        <v>161</v>
      </c>
      <c r="H16" s="57"/>
    </row>
    <row r="17" spans="1:16" s="50" customFormat="1" ht="15" customHeight="1" thickBot="1" x14ac:dyDescent="0.25">
      <c r="D17" s="64"/>
      <c r="E17" s="64"/>
      <c r="F17" s="317" t="s">
        <v>162</v>
      </c>
      <c r="G17" s="67" t="s">
        <v>16</v>
      </c>
      <c r="H17" s="69" t="s">
        <v>46</v>
      </c>
    </row>
    <row r="18" spans="1:16" s="50" customFormat="1" ht="15" customHeight="1" thickBot="1" x14ac:dyDescent="0.25">
      <c r="C18" s="70"/>
      <c r="D18" s="71"/>
      <c r="G18" s="67" t="s">
        <v>17</v>
      </c>
      <c r="H18" s="72">
        <v>45463</v>
      </c>
    </row>
    <row r="19" spans="1:16" s="50" customFormat="1" ht="15" customHeight="1" x14ac:dyDescent="0.2">
      <c r="C19" s="70"/>
      <c r="D19" s="73"/>
      <c r="F19" s="322"/>
      <c r="G19" s="317" t="s">
        <v>18</v>
      </c>
      <c r="H19" s="57"/>
    </row>
    <row r="20" spans="1:16" s="50" customFormat="1" ht="15" customHeight="1" x14ac:dyDescent="0.2">
      <c r="C20" s="70"/>
      <c r="D20" s="74"/>
      <c r="F20" s="51"/>
      <c r="G20" s="49" t="s">
        <v>158</v>
      </c>
      <c r="H20" s="49"/>
    </row>
    <row r="21" spans="1:16" s="50" customFormat="1" ht="5.45" customHeight="1" thickBot="1" x14ac:dyDescent="0.25">
      <c r="C21" s="75"/>
      <c r="D21" s="76"/>
      <c r="F21" s="51"/>
      <c r="G21" s="49"/>
      <c r="H21" s="49"/>
      <c r="J21" s="59"/>
      <c r="K21" s="59"/>
      <c r="L21" s="59"/>
      <c r="M21" s="59"/>
    </row>
    <row r="22" spans="1:16" s="50" customFormat="1" ht="12.2" customHeight="1" thickBot="1" x14ac:dyDescent="0.25">
      <c r="D22" s="77"/>
      <c r="E22" s="78" t="s">
        <v>163</v>
      </c>
      <c r="F22" s="79" t="s">
        <v>164</v>
      </c>
      <c r="G22" s="419" t="s">
        <v>21</v>
      </c>
      <c r="H22" s="420"/>
      <c r="J22" s="59"/>
      <c r="K22" s="59"/>
      <c r="L22" s="59"/>
      <c r="M22" s="59"/>
    </row>
    <row r="23" spans="1:16" s="50" customFormat="1" ht="12.2" customHeight="1" thickBot="1" x14ac:dyDescent="0.25">
      <c r="D23" s="80"/>
      <c r="E23" s="81"/>
      <c r="F23" s="82"/>
      <c r="G23" s="83" t="s">
        <v>22</v>
      </c>
      <c r="H23" s="83" t="s">
        <v>23</v>
      </c>
      <c r="J23" s="59"/>
      <c r="K23" s="59"/>
      <c r="L23" s="59"/>
      <c r="M23" s="59"/>
    </row>
    <row r="24" spans="1:16" s="50" customFormat="1" ht="18" customHeight="1" thickBot="1" x14ac:dyDescent="0.25">
      <c r="D24" s="49"/>
      <c r="E24" s="84">
        <v>2</v>
      </c>
      <c r="F24" s="281">
        <v>45544</v>
      </c>
      <c r="G24" s="86">
        <v>45506</v>
      </c>
      <c r="H24" s="85">
        <f>F24</f>
        <v>45544</v>
      </c>
      <c r="I24" s="87"/>
      <c r="J24" s="59"/>
      <c r="K24" s="59"/>
      <c r="L24" s="59"/>
      <c r="M24" s="59"/>
    </row>
    <row r="25" spans="1:16" s="88" customFormat="1" ht="11.25" x14ac:dyDescent="0.2">
      <c r="J25" s="89"/>
      <c r="K25" s="89"/>
      <c r="L25" s="89"/>
      <c r="M25" s="89"/>
    </row>
    <row r="26" spans="1:16" x14ac:dyDescent="0.2">
      <c r="E26" s="320" t="s">
        <v>165</v>
      </c>
    </row>
    <row r="27" spans="1:16" x14ac:dyDescent="0.2">
      <c r="D27" s="90"/>
      <c r="E27" s="320" t="s">
        <v>166</v>
      </c>
      <c r="F27" s="90"/>
      <c r="G27" s="90"/>
    </row>
    <row r="28" spans="1:16" ht="20.25" customHeight="1" x14ac:dyDescent="0.2">
      <c r="A28" s="209" t="s">
        <v>32</v>
      </c>
      <c r="B28" s="421" t="s">
        <v>167</v>
      </c>
      <c r="C28" s="422"/>
      <c r="D28" s="423"/>
      <c r="E28" s="316" t="s">
        <v>168</v>
      </c>
      <c r="F28" s="92" t="s">
        <v>169</v>
      </c>
      <c r="G28" s="93"/>
      <c r="H28" s="94"/>
      <c r="J28" s="438" t="s">
        <v>322</v>
      </c>
      <c r="K28" s="438"/>
      <c r="L28" s="438"/>
      <c r="M28" s="438"/>
      <c r="N28" s="438"/>
      <c r="O28" s="321"/>
      <c r="P28" s="321"/>
    </row>
    <row r="29" spans="1:16" ht="24.75" customHeight="1" x14ac:dyDescent="0.2">
      <c r="A29" s="210" t="s">
        <v>170</v>
      </c>
      <c r="B29" s="424" t="s">
        <v>171</v>
      </c>
      <c r="C29" s="425"/>
      <c r="D29" s="426"/>
      <c r="E29" s="96"/>
      <c r="F29" s="318" t="s">
        <v>172</v>
      </c>
      <c r="G29" s="98"/>
      <c r="H29" s="318" t="s">
        <v>173</v>
      </c>
      <c r="J29" s="439" t="s">
        <v>221</v>
      </c>
      <c r="K29" s="439"/>
      <c r="L29" s="208">
        <v>10157214.77</v>
      </c>
      <c r="M29" s="178"/>
      <c r="N29" s="179"/>
      <c r="O29" s="184"/>
      <c r="P29" s="184"/>
    </row>
    <row r="30" spans="1:16" ht="17.25" customHeight="1" x14ac:dyDescent="0.25">
      <c r="A30" s="210" t="s">
        <v>174</v>
      </c>
      <c r="B30" s="424"/>
      <c r="C30" s="425"/>
      <c r="D30" s="426"/>
      <c r="E30" s="96"/>
      <c r="F30" s="318" t="s">
        <v>175</v>
      </c>
      <c r="G30" s="95" t="s">
        <v>176</v>
      </c>
      <c r="H30" s="318" t="s">
        <v>177</v>
      </c>
      <c r="J30" s="181"/>
      <c r="K30" s="183" t="s">
        <v>222</v>
      </c>
      <c r="L30" s="183" t="s">
        <v>223</v>
      </c>
      <c r="M30" s="207" t="s">
        <v>229</v>
      </c>
      <c r="N30" s="207" t="s">
        <v>230</v>
      </c>
      <c r="O30" s="321" t="s">
        <v>321</v>
      </c>
      <c r="P30" s="321"/>
    </row>
    <row r="31" spans="1:16" x14ac:dyDescent="0.2">
      <c r="A31" s="99"/>
      <c r="B31" s="427"/>
      <c r="C31" s="428"/>
      <c r="D31" s="429"/>
      <c r="E31" s="100"/>
      <c r="F31" s="101" t="s">
        <v>178</v>
      </c>
      <c r="G31" s="102"/>
      <c r="H31" s="101" t="s">
        <v>179</v>
      </c>
      <c r="J31" s="284" t="s">
        <v>224</v>
      </c>
      <c r="K31" s="282">
        <v>5386543.7300000004</v>
      </c>
      <c r="L31" s="282">
        <v>6463852.4760000007</v>
      </c>
      <c r="M31" s="187">
        <v>1</v>
      </c>
      <c r="N31" s="186">
        <v>1</v>
      </c>
      <c r="O31" s="184">
        <f>'кс-2 №1_ЛСР 02'!O680</f>
        <v>6463852.4800000004</v>
      </c>
      <c r="P31" s="184">
        <f>L31-O31</f>
        <v>-3.9999997243285179E-3</v>
      </c>
    </row>
    <row r="32" spans="1:16" ht="13.5" thickBot="1" x14ac:dyDescent="0.25">
      <c r="A32" s="103">
        <v>1</v>
      </c>
      <c r="B32" s="443">
        <v>2</v>
      </c>
      <c r="C32" s="444"/>
      <c r="D32" s="445"/>
      <c r="E32" s="103">
        <v>3</v>
      </c>
      <c r="F32" s="103">
        <v>4</v>
      </c>
      <c r="G32" s="103">
        <v>5</v>
      </c>
      <c r="H32" s="103">
        <v>6</v>
      </c>
      <c r="J32" s="284" t="s">
        <v>694</v>
      </c>
      <c r="K32" s="283">
        <f>р2!F11</f>
        <v>3077801.91</v>
      </c>
      <c r="L32" s="282">
        <f>р2!H11</f>
        <v>3693362.2919999999</v>
      </c>
      <c r="M32" s="187">
        <v>2</v>
      </c>
      <c r="N32" s="186">
        <v>2</v>
      </c>
      <c r="O32" s="184"/>
      <c r="P32" s="321"/>
    </row>
    <row r="33" spans="1:17" ht="27" customHeight="1" thickBot="1" x14ac:dyDescent="0.25">
      <c r="A33" s="104"/>
      <c r="B33" s="446" t="s">
        <v>180</v>
      </c>
      <c r="C33" s="447"/>
      <c r="D33" s="448"/>
      <c r="E33" s="105" t="s">
        <v>181</v>
      </c>
      <c r="F33" s="106">
        <f>F34</f>
        <v>8464345.6400000006</v>
      </c>
      <c r="G33" s="106">
        <f>G34</f>
        <v>8464345.6400000006</v>
      </c>
      <c r="H33" s="106">
        <f>H34</f>
        <v>3077801.91</v>
      </c>
      <c r="I33" s="52"/>
      <c r="J33" s="284"/>
      <c r="K33" s="285"/>
      <c r="L33" s="285"/>
      <c r="M33" s="187"/>
      <c r="N33" s="186"/>
      <c r="O33" s="184"/>
      <c r="P33" s="184"/>
      <c r="Q33" s="287"/>
    </row>
    <row r="34" spans="1:17" ht="18.75" customHeight="1" x14ac:dyDescent="0.2">
      <c r="A34" s="107" t="s">
        <v>46</v>
      </c>
      <c r="B34" s="416" t="s">
        <v>182</v>
      </c>
      <c r="C34" s="417"/>
      <c r="D34" s="418"/>
      <c r="E34" s="99"/>
      <c r="F34" s="108">
        <f>G34</f>
        <v>8464345.6400000006</v>
      </c>
      <c r="G34" s="109">
        <f>K31+K32+K33</f>
        <v>8464345.6400000006</v>
      </c>
      <c r="H34" s="205">
        <f>K32</f>
        <v>3077801.91</v>
      </c>
      <c r="I34" s="52"/>
      <c r="J34" s="280"/>
      <c r="K34" s="185"/>
      <c r="L34" s="185"/>
      <c r="M34" s="190"/>
      <c r="N34" s="189"/>
      <c r="O34" s="321"/>
      <c r="P34" s="321"/>
    </row>
    <row r="35" spans="1:17" hidden="1" x14ac:dyDescent="0.2">
      <c r="A35" s="107" t="s">
        <v>25</v>
      </c>
      <c r="B35" s="416" t="s">
        <v>182</v>
      </c>
      <c r="C35" s="417"/>
      <c r="D35" s="418"/>
      <c r="E35" s="99"/>
      <c r="F35" s="108">
        <f t="shared" ref="F35:G39" si="0">G35</f>
        <v>0</v>
      </c>
      <c r="G35" s="109">
        <f t="shared" si="0"/>
        <v>0</v>
      </c>
      <c r="H35" s="110">
        <f>SUM(I35:Q35)</f>
        <v>0</v>
      </c>
      <c r="I35" s="52"/>
      <c r="J35" s="280" t="s">
        <v>225</v>
      </c>
      <c r="K35" s="185"/>
      <c r="L35" s="185"/>
      <c r="M35" s="190"/>
      <c r="N35" s="186"/>
      <c r="O35" s="321"/>
      <c r="P35" s="321"/>
    </row>
    <row r="36" spans="1:17" hidden="1" x14ac:dyDescent="0.2">
      <c r="A36" s="107" t="s">
        <v>54</v>
      </c>
      <c r="B36" s="416" t="s">
        <v>183</v>
      </c>
      <c r="C36" s="417"/>
      <c r="D36" s="418"/>
      <c r="E36" s="99"/>
      <c r="F36" s="108">
        <f t="shared" si="0"/>
        <v>0</v>
      </c>
      <c r="G36" s="109">
        <f t="shared" si="0"/>
        <v>0</v>
      </c>
      <c r="H36" s="110">
        <f>SUM(I36:Q36)</f>
        <v>0</v>
      </c>
      <c r="I36" s="52"/>
      <c r="J36" s="280" t="s">
        <v>226</v>
      </c>
      <c r="K36" s="185"/>
      <c r="L36" s="185"/>
      <c r="M36" s="190"/>
      <c r="N36" s="186"/>
      <c r="O36" s="437"/>
      <c r="P36" s="437"/>
    </row>
    <row r="37" spans="1:17" hidden="1" x14ac:dyDescent="0.2">
      <c r="A37" s="107" t="s">
        <v>56</v>
      </c>
      <c r="B37" s="416" t="s">
        <v>184</v>
      </c>
      <c r="C37" s="417"/>
      <c r="D37" s="418"/>
      <c r="E37" s="99"/>
      <c r="F37" s="108"/>
      <c r="G37" s="109"/>
      <c r="H37" s="110"/>
      <c r="I37" s="52"/>
      <c r="J37" s="280" t="s">
        <v>227</v>
      </c>
      <c r="K37" s="185"/>
      <c r="L37" s="185"/>
      <c r="M37" s="190"/>
      <c r="N37" s="187"/>
      <c r="O37" s="184"/>
      <c r="P37" s="184"/>
    </row>
    <row r="38" spans="1:17" hidden="1" x14ac:dyDescent="0.2">
      <c r="A38" s="107" t="s">
        <v>56</v>
      </c>
      <c r="B38" s="416" t="s">
        <v>185</v>
      </c>
      <c r="C38" s="417"/>
      <c r="D38" s="418"/>
      <c r="E38" s="99"/>
      <c r="F38" s="108"/>
      <c r="G38" s="109"/>
      <c r="H38" s="110"/>
      <c r="I38" s="52"/>
      <c r="J38" s="280" t="s">
        <v>228</v>
      </c>
      <c r="K38" s="185"/>
      <c r="L38" s="185"/>
      <c r="M38" s="190"/>
      <c r="N38" s="187"/>
      <c r="O38" s="321"/>
      <c r="P38" s="321"/>
    </row>
    <row r="39" spans="1:17" hidden="1" x14ac:dyDescent="0.2">
      <c r="A39" s="107" t="s">
        <v>71</v>
      </c>
      <c r="B39" s="416" t="s">
        <v>186</v>
      </c>
      <c r="C39" s="417"/>
      <c r="D39" s="418"/>
      <c r="E39" s="99"/>
      <c r="F39" s="108">
        <f t="shared" si="0"/>
        <v>0</v>
      </c>
      <c r="G39" s="109">
        <f t="shared" si="0"/>
        <v>0</v>
      </c>
      <c r="H39" s="110">
        <f>SUM(I39:Q39)</f>
        <v>0</v>
      </c>
      <c r="I39" s="52"/>
      <c r="J39" s="280" t="s">
        <v>224</v>
      </c>
      <c r="K39" s="185"/>
      <c r="L39" s="185"/>
      <c r="M39" s="190"/>
      <c r="N39" s="186"/>
      <c r="O39" s="321"/>
      <c r="P39" s="321"/>
    </row>
    <row r="40" spans="1:17" ht="14.25" customHeight="1" x14ac:dyDescent="0.2">
      <c r="A40" s="113"/>
      <c r="E40" s="441" t="s">
        <v>187</v>
      </c>
      <c r="F40" s="441"/>
      <c r="G40" s="441"/>
      <c r="H40" s="114">
        <f>H33</f>
        <v>3077801.91</v>
      </c>
      <c r="I40" s="52"/>
      <c r="J40" s="280"/>
      <c r="K40" s="185"/>
      <c r="L40" s="185"/>
      <c r="M40" s="190"/>
      <c r="N40" s="188"/>
      <c r="O40" s="321"/>
      <c r="P40" s="321"/>
    </row>
    <row r="41" spans="1:17" ht="14.25" customHeight="1" x14ac:dyDescent="0.2">
      <c r="A41" s="113"/>
      <c r="E41" s="441" t="s">
        <v>188</v>
      </c>
      <c r="F41" s="441"/>
      <c r="G41" s="441"/>
      <c r="H41" s="114">
        <f>ROUND(H40*0.2,2)</f>
        <v>615560.38</v>
      </c>
      <c r="I41" s="52"/>
      <c r="J41" s="280"/>
      <c r="K41" s="185"/>
      <c r="L41" s="185"/>
      <c r="M41" s="190"/>
      <c r="N41" s="188"/>
      <c r="O41" s="184"/>
      <c r="P41" s="321"/>
    </row>
    <row r="42" spans="1:17" ht="14.25" customHeight="1" x14ac:dyDescent="0.2">
      <c r="A42" s="113"/>
      <c r="E42" s="441" t="s">
        <v>189</v>
      </c>
      <c r="F42" s="441"/>
      <c r="G42" s="441"/>
      <c r="H42" s="114">
        <f>H40+H41</f>
        <v>3693362.29</v>
      </c>
      <c r="I42" s="52"/>
      <c r="J42" s="280"/>
      <c r="K42" s="185"/>
      <c r="L42" s="185"/>
      <c r="M42" s="190"/>
      <c r="N42" s="186"/>
      <c r="O42" s="321"/>
      <c r="P42" s="321"/>
    </row>
    <row r="43" spans="1:17" ht="12.75" hidden="1" customHeight="1" x14ac:dyDescent="0.2">
      <c r="A43" s="116"/>
      <c r="B43" s="117"/>
      <c r="C43" s="117"/>
      <c r="D43" s="118"/>
      <c r="E43" s="99"/>
      <c r="F43" s="119"/>
      <c r="G43" s="120"/>
      <c r="H43" s="121"/>
      <c r="I43" s="52"/>
      <c r="J43" s="280"/>
      <c r="K43" s="185"/>
      <c r="L43" s="185"/>
      <c r="M43" s="190"/>
      <c r="N43" s="186"/>
      <c r="O43" s="321"/>
      <c r="P43" s="321"/>
    </row>
    <row r="44" spans="1:17" ht="12.75" hidden="1" customHeight="1" x14ac:dyDescent="0.2">
      <c r="A44" s="116" t="s">
        <v>190</v>
      </c>
      <c r="B44" s="122"/>
      <c r="C44" s="122"/>
      <c r="D44" s="123" t="s">
        <v>191</v>
      </c>
      <c r="E44" s="99"/>
      <c r="F44" s="110" t="e">
        <v>#REF!</v>
      </c>
      <c r="G44" s="109" t="e">
        <v>#REF!</v>
      </c>
      <c r="H44" s="124">
        <v>68388.36</v>
      </c>
      <c r="I44" s="52"/>
      <c r="J44" s="280"/>
      <c r="K44" s="185"/>
      <c r="L44" s="185"/>
      <c r="M44" s="190"/>
      <c r="N44" s="186"/>
      <c r="O44" s="321"/>
      <c r="P44" s="321"/>
    </row>
    <row r="45" spans="1:17" ht="12.75" hidden="1" customHeight="1" x14ac:dyDescent="0.2">
      <c r="A45" s="56"/>
      <c r="B45" s="125"/>
      <c r="C45" s="125"/>
      <c r="D45" s="315" t="s">
        <v>192</v>
      </c>
      <c r="E45" s="57"/>
      <c r="F45" s="127"/>
      <c r="G45" s="109" t="e">
        <v>#REF!</v>
      </c>
      <c r="H45" s="128">
        <v>437891.54</v>
      </c>
      <c r="I45" s="52"/>
      <c r="J45" s="280"/>
      <c r="K45" s="185"/>
      <c r="L45" s="185"/>
      <c r="M45" s="190"/>
      <c r="N45" s="186"/>
      <c r="O45" s="321"/>
      <c r="P45" s="321"/>
    </row>
    <row r="46" spans="1:17" ht="12.75" hidden="1" customHeight="1" x14ac:dyDescent="0.2">
      <c r="A46" s="56"/>
      <c r="B46" s="125"/>
      <c r="C46" s="125"/>
      <c r="D46" s="315" t="s">
        <v>193</v>
      </c>
      <c r="E46" s="57"/>
      <c r="F46" s="127"/>
      <c r="G46" s="109">
        <v>0</v>
      </c>
      <c r="H46" s="128">
        <v>0</v>
      </c>
      <c r="I46" s="52"/>
      <c r="J46" s="280"/>
      <c r="K46" s="185"/>
      <c r="L46" s="185"/>
      <c r="M46" s="190"/>
      <c r="N46" s="186"/>
      <c r="O46" s="321"/>
      <c r="P46" s="321"/>
    </row>
    <row r="47" spans="1:17" ht="12.75" hidden="1" customHeight="1" x14ac:dyDescent="0.2">
      <c r="A47" s="56"/>
      <c r="B47" s="125"/>
      <c r="C47" s="125"/>
      <c r="D47" s="315" t="s">
        <v>191</v>
      </c>
      <c r="E47" s="57"/>
      <c r="F47" s="127"/>
      <c r="G47" s="109">
        <v>0</v>
      </c>
      <c r="H47" s="128">
        <v>0</v>
      </c>
      <c r="I47" s="52"/>
      <c r="J47" s="280"/>
      <c r="K47" s="185"/>
      <c r="L47" s="185"/>
      <c r="M47" s="190"/>
      <c r="N47" s="186"/>
      <c r="O47" s="321"/>
      <c r="P47" s="321"/>
    </row>
    <row r="48" spans="1:17" ht="12.75" hidden="1" customHeight="1" x14ac:dyDescent="0.2">
      <c r="A48" s="56"/>
      <c r="B48" s="125"/>
      <c r="C48" s="125"/>
      <c r="D48" s="315" t="s">
        <v>194</v>
      </c>
      <c r="E48" s="57"/>
      <c r="F48" s="127"/>
      <c r="G48" s="109">
        <v>0</v>
      </c>
      <c r="H48" s="124">
        <v>0</v>
      </c>
      <c r="I48" s="52"/>
      <c r="J48" s="280"/>
      <c r="K48" s="185"/>
      <c r="L48" s="185"/>
      <c r="M48" s="190"/>
      <c r="N48" s="186"/>
      <c r="O48" s="321"/>
      <c r="P48" s="321"/>
    </row>
    <row r="49" spans="1:16" ht="12.75" hidden="1" customHeight="1" x14ac:dyDescent="0.2">
      <c r="A49" s="107" t="s">
        <v>195</v>
      </c>
      <c r="B49" s="129"/>
      <c r="C49" s="129"/>
      <c r="D49" s="118" t="s">
        <v>191</v>
      </c>
      <c r="E49" s="99"/>
      <c r="F49" s="130">
        <v>0</v>
      </c>
      <c r="G49" s="131">
        <v>0</v>
      </c>
      <c r="H49" s="121">
        <v>0</v>
      </c>
      <c r="I49" s="52"/>
      <c r="J49" s="280"/>
      <c r="K49" s="185"/>
      <c r="L49" s="185"/>
      <c r="M49" s="190"/>
      <c r="N49" s="186"/>
      <c r="O49" s="321"/>
      <c r="P49" s="321"/>
    </row>
    <row r="50" spans="1:16" ht="13.5" hidden="1" customHeight="1" thickBot="1" x14ac:dyDescent="0.25">
      <c r="A50" s="107"/>
      <c r="B50" s="129"/>
      <c r="C50" s="129"/>
      <c r="D50" s="118"/>
      <c r="E50" s="99"/>
      <c r="F50" s="132"/>
      <c r="G50" s="109"/>
      <c r="H50" s="124"/>
      <c r="I50" s="52"/>
      <c r="J50" s="280"/>
      <c r="K50" s="185"/>
      <c r="L50" s="185"/>
      <c r="M50" s="190"/>
      <c r="N50" s="186"/>
      <c r="O50" s="321"/>
      <c r="P50" s="321"/>
    </row>
    <row r="51" spans="1:16" ht="12.75" hidden="1" customHeight="1" x14ac:dyDescent="0.2">
      <c r="A51" s="107" t="s">
        <v>196</v>
      </c>
      <c r="B51" s="129"/>
      <c r="C51" s="129"/>
      <c r="D51" s="118" t="s">
        <v>197</v>
      </c>
      <c r="E51" s="99"/>
      <c r="F51" s="132">
        <v>0</v>
      </c>
      <c r="G51" s="109">
        <v>0</v>
      </c>
      <c r="H51" s="124">
        <v>0</v>
      </c>
      <c r="I51" s="52"/>
      <c r="J51" s="280"/>
      <c r="K51" s="185"/>
      <c r="L51" s="185"/>
      <c r="M51" s="190"/>
      <c r="N51" s="186"/>
      <c r="O51" s="321"/>
      <c r="P51" s="321"/>
    </row>
    <row r="52" spans="1:16" ht="15.75" hidden="1" customHeight="1" x14ac:dyDescent="0.2">
      <c r="A52" s="107"/>
      <c r="B52" s="129"/>
      <c r="C52" s="129"/>
      <c r="D52" s="118" t="s">
        <v>198</v>
      </c>
      <c r="E52" s="99"/>
      <c r="F52" s="132">
        <v>0</v>
      </c>
      <c r="G52" s="120">
        <v>0</v>
      </c>
      <c r="H52" s="133">
        <v>0</v>
      </c>
      <c r="I52" s="52"/>
      <c r="J52" s="280"/>
      <c r="K52" s="185"/>
      <c r="L52" s="185"/>
      <c r="M52" s="190"/>
      <c r="N52" s="186"/>
      <c r="O52" s="321"/>
      <c r="P52" s="321"/>
    </row>
    <row r="53" spans="1:16" ht="15.75" hidden="1" customHeight="1" x14ac:dyDescent="0.2">
      <c r="A53" s="107"/>
      <c r="B53" s="129"/>
      <c r="C53" s="129"/>
      <c r="D53" s="118"/>
      <c r="E53" s="99"/>
      <c r="F53" s="134"/>
      <c r="G53" s="319"/>
      <c r="H53" s="136"/>
      <c r="I53" s="52"/>
      <c r="J53" s="280"/>
      <c r="K53" s="185"/>
      <c r="L53" s="185"/>
      <c r="M53" s="190"/>
      <c r="N53" s="186"/>
      <c r="O53" s="321"/>
      <c r="P53" s="321"/>
    </row>
    <row r="54" spans="1:16" ht="15.75" hidden="1" customHeight="1" x14ac:dyDescent="0.2">
      <c r="A54" s="56" t="s">
        <v>199</v>
      </c>
      <c r="B54" s="137"/>
      <c r="C54" s="137"/>
      <c r="D54" s="314" t="s">
        <v>191</v>
      </c>
      <c r="E54" s="57"/>
      <c r="F54" s="132">
        <v>0</v>
      </c>
      <c r="G54" s="109">
        <v>0</v>
      </c>
      <c r="H54" s="124">
        <v>0</v>
      </c>
      <c r="I54" s="52"/>
      <c r="J54" s="280"/>
      <c r="K54" s="185"/>
      <c r="L54" s="185"/>
      <c r="M54" s="190"/>
      <c r="N54" s="186"/>
      <c r="O54" s="321"/>
      <c r="P54" s="321"/>
    </row>
    <row r="55" spans="1:16" ht="12.75" hidden="1" customHeight="1" x14ac:dyDescent="0.2">
      <c r="A55" s="56"/>
      <c r="B55" s="137"/>
      <c r="C55" s="137"/>
      <c r="D55" s="314"/>
      <c r="E55" s="57"/>
      <c r="F55" s="132"/>
      <c r="G55" s="109"/>
      <c r="H55" s="124"/>
      <c r="I55" s="52"/>
      <c r="J55" s="280"/>
      <c r="K55" s="185"/>
      <c r="L55" s="185"/>
      <c r="M55" s="190"/>
      <c r="N55" s="191"/>
    </row>
    <row r="56" spans="1:16" ht="12.75" hidden="1" customHeight="1" x14ac:dyDescent="0.2">
      <c r="A56" s="56" t="s">
        <v>196</v>
      </c>
      <c r="B56" s="137"/>
      <c r="C56" s="137"/>
      <c r="D56" s="314" t="s">
        <v>200</v>
      </c>
      <c r="E56" s="57"/>
      <c r="F56" s="132">
        <v>401728.83</v>
      </c>
      <c r="G56" s="109">
        <v>401728.83</v>
      </c>
      <c r="H56" s="124">
        <v>401728.83</v>
      </c>
      <c r="I56" s="52"/>
      <c r="J56" s="280"/>
      <c r="K56" s="185"/>
      <c r="L56" s="185"/>
      <c r="M56" s="190"/>
      <c r="N56" s="191"/>
    </row>
    <row r="57" spans="1:16" ht="12.75" hidden="1" customHeight="1" x14ac:dyDescent="0.2">
      <c r="A57" s="56"/>
      <c r="B57" s="137"/>
      <c r="C57" s="137"/>
      <c r="D57" s="314"/>
      <c r="E57" s="57"/>
      <c r="F57" s="134"/>
      <c r="G57" s="139"/>
      <c r="H57" s="140"/>
      <c r="I57" s="52"/>
      <c r="J57" s="280"/>
      <c r="K57" s="185"/>
      <c r="L57" s="185"/>
      <c r="M57" s="190"/>
      <c r="N57" s="191"/>
    </row>
    <row r="58" spans="1:16" ht="12.75" hidden="1" customHeight="1" x14ac:dyDescent="0.2">
      <c r="A58" s="56" t="s">
        <v>199</v>
      </c>
      <c r="B58" s="137"/>
      <c r="C58" s="137"/>
      <c r="D58" s="314" t="s">
        <v>191</v>
      </c>
      <c r="E58" s="57"/>
      <c r="F58" s="132">
        <v>72311.19</v>
      </c>
      <c r="G58" s="109">
        <v>72311.19</v>
      </c>
      <c r="H58" s="124">
        <v>72311.19</v>
      </c>
      <c r="I58" s="52"/>
      <c r="J58" s="280"/>
      <c r="K58" s="185"/>
      <c r="L58" s="185"/>
      <c r="M58" s="190"/>
      <c r="N58" s="191"/>
    </row>
    <row r="59" spans="1:16" ht="12.75" hidden="1" customHeight="1" x14ac:dyDescent="0.2">
      <c r="A59" s="56"/>
      <c r="B59" s="137"/>
      <c r="C59" s="137"/>
      <c r="D59" s="314"/>
      <c r="E59" s="57"/>
      <c r="F59" s="134"/>
      <c r="G59" s="139"/>
      <c r="H59" s="140"/>
      <c r="I59" s="52"/>
      <c r="J59" s="280"/>
      <c r="K59" s="185"/>
      <c r="L59" s="185"/>
      <c r="M59" s="190"/>
      <c r="N59" s="191"/>
    </row>
    <row r="60" spans="1:16" ht="12.75" hidden="1" customHeight="1" x14ac:dyDescent="0.2">
      <c r="A60" s="56"/>
      <c r="B60" s="137"/>
      <c r="C60" s="137"/>
      <c r="D60" s="314"/>
      <c r="E60" s="57"/>
      <c r="F60" s="94"/>
      <c r="G60" s="141"/>
      <c r="H60" s="124"/>
      <c r="I60" s="52"/>
      <c r="J60" s="280"/>
      <c r="K60" s="185"/>
      <c r="L60" s="185"/>
      <c r="M60" s="190"/>
      <c r="N60" s="191"/>
    </row>
    <row r="61" spans="1:16" ht="12.75" hidden="1" customHeight="1" x14ac:dyDescent="0.2">
      <c r="A61" s="142"/>
      <c r="B61" s="143"/>
      <c r="C61" s="143"/>
      <c r="D61" s="144"/>
      <c r="E61" s="98"/>
      <c r="F61" s="145"/>
      <c r="G61" s="145"/>
      <c r="H61" s="146"/>
      <c r="I61" s="52"/>
      <c r="J61" s="280"/>
      <c r="K61" s="185"/>
      <c r="L61" s="185"/>
      <c r="M61" s="190"/>
      <c r="N61" s="191"/>
    </row>
    <row r="62" spans="1:16" ht="12.75" hidden="1" customHeight="1" x14ac:dyDescent="0.2">
      <c r="A62" s="56"/>
      <c r="B62" s="137"/>
      <c r="C62" s="137"/>
      <c r="D62" s="314" t="s">
        <v>201</v>
      </c>
      <c r="E62" s="57"/>
      <c r="F62" s="147"/>
      <c r="G62" s="148">
        <v>0</v>
      </c>
      <c r="H62" s="149">
        <v>0</v>
      </c>
      <c r="I62" s="52"/>
      <c r="J62" s="280"/>
      <c r="K62" s="185"/>
      <c r="L62" s="185"/>
      <c r="M62" s="190"/>
      <c r="N62" s="191"/>
    </row>
    <row r="63" spans="1:16" ht="12.75" hidden="1" customHeight="1" x14ac:dyDescent="0.2">
      <c r="A63" s="56"/>
      <c r="B63" s="137"/>
      <c r="C63" s="137"/>
      <c r="D63" s="314" t="s">
        <v>191</v>
      </c>
      <c r="E63" s="57"/>
      <c r="F63" s="150"/>
      <c r="G63" s="151">
        <v>0</v>
      </c>
      <c r="H63" s="152">
        <v>0</v>
      </c>
      <c r="I63" s="52"/>
      <c r="J63" s="280"/>
      <c r="K63" s="185"/>
      <c r="L63" s="185"/>
      <c r="M63" s="190"/>
      <c r="N63" s="191"/>
    </row>
    <row r="64" spans="1:16" ht="12.75" hidden="1" customHeight="1" x14ac:dyDescent="0.2">
      <c r="A64" s="56"/>
      <c r="B64" s="137"/>
      <c r="C64" s="137"/>
      <c r="D64" s="314" t="s">
        <v>202</v>
      </c>
      <c r="E64" s="57"/>
      <c r="F64" s="150"/>
      <c r="G64" s="151">
        <v>0</v>
      </c>
      <c r="H64" s="152">
        <v>0</v>
      </c>
      <c r="I64" s="52"/>
      <c r="J64" s="280"/>
      <c r="K64" s="185"/>
      <c r="L64" s="185"/>
      <c r="M64" s="190"/>
      <c r="N64" s="191"/>
    </row>
    <row r="65" spans="1:14" ht="12.75" hidden="1" customHeight="1" x14ac:dyDescent="0.2">
      <c r="A65" s="56"/>
      <c r="B65" s="137"/>
      <c r="C65" s="137"/>
      <c r="D65" s="314" t="s">
        <v>203</v>
      </c>
      <c r="E65" s="98"/>
      <c r="F65" s="150"/>
      <c r="G65" s="151">
        <v>0</v>
      </c>
      <c r="H65" s="152">
        <v>0</v>
      </c>
      <c r="I65" s="52"/>
      <c r="J65" s="280"/>
      <c r="K65" s="185"/>
      <c r="L65" s="185"/>
      <c r="M65" s="190"/>
      <c r="N65" s="191"/>
    </row>
    <row r="66" spans="1:14" ht="12.75" hidden="1" customHeight="1" x14ac:dyDescent="0.2">
      <c r="A66" s="56"/>
      <c r="B66" s="137"/>
      <c r="C66" s="137"/>
      <c r="D66" s="314" t="s">
        <v>191</v>
      </c>
      <c r="E66" s="57"/>
      <c r="F66" s="153"/>
      <c r="G66" s="154">
        <v>0</v>
      </c>
      <c r="H66" s="155">
        <v>0</v>
      </c>
      <c r="I66" s="52"/>
      <c r="J66" s="280"/>
      <c r="K66" s="185"/>
      <c r="L66" s="185"/>
      <c r="M66" s="190"/>
      <c r="N66" s="191"/>
    </row>
    <row r="67" spans="1:14" ht="12.75" hidden="1" customHeight="1" x14ac:dyDescent="0.2">
      <c r="A67" s="156"/>
      <c r="B67" s="142"/>
      <c r="C67" s="142"/>
      <c r="D67" s="123" t="s">
        <v>204</v>
      </c>
      <c r="E67" s="98"/>
      <c r="F67" s="157"/>
      <c r="G67" s="148">
        <v>0</v>
      </c>
      <c r="H67" s="152">
        <v>0</v>
      </c>
      <c r="I67" s="52"/>
      <c r="J67" s="280"/>
      <c r="K67" s="185"/>
      <c r="L67" s="185"/>
      <c r="M67" s="190"/>
      <c r="N67" s="191"/>
    </row>
    <row r="68" spans="1:14" ht="12.75" hidden="1" customHeight="1" x14ac:dyDescent="0.2">
      <c r="A68" s="56"/>
      <c r="B68" s="125"/>
      <c r="C68" s="125"/>
      <c r="D68" s="315" t="s">
        <v>205</v>
      </c>
      <c r="E68" s="57"/>
      <c r="F68" s="150"/>
      <c r="G68" s="151">
        <v>0</v>
      </c>
      <c r="H68" s="152">
        <v>0</v>
      </c>
      <c r="I68" s="52"/>
      <c r="J68" s="280"/>
      <c r="K68" s="185"/>
      <c r="L68" s="185"/>
      <c r="M68" s="190"/>
      <c r="N68" s="191"/>
    </row>
    <row r="69" spans="1:14" ht="12.75" hidden="1" customHeight="1" x14ac:dyDescent="0.2">
      <c r="A69" s="56"/>
      <c r="B69" s="125"/>
      <c r="C69" s="125"/>
      <c r="D69" s="315" t="s">
        <v>191</v>
      </c>
      <c r="E69" s="57"/>
      <c r="F69" s="150"/>
      <c r="G69" s="151">
        <v>0</v>
      </c>
      <c r="H69" s="152">
        <v>0</v>
      </c>
      <c r="I69" s="52"/>
      <c r="J69" s="280"/>
      <c r="K69" s="185"/>
      <c r="L69" s="185"/>
      <c r="M69" s="190"/>
      <c r="N69" s="191"/>
    </row>
    <row r="70" spans="1:14" ht="12.75" hidden="1" customHeight="1" x14ac:dyDescent="0.2">
      <c r="A70" s="56"/>
      <c r="B70" s="125"/>
      <c r="C70" s="125"/>
      <c r="D70" s="315" t="s">
        <v>206</v>
      </c>
      <c r="E70" s="57"/>
      <c r="F70" s="150"/>
      <c r="G70" s="151">
        <v>0</v>
      </c>
      <c r="H70" s="152">
        <v>0</v>
      </c>
      <c r="I70" s="52"/>
      <c r="J70" s="280"/>
      <c r="K70" s="185"/>
      <c r="L70" s="185"/>
      <c r="M70" s="190"/>
      <c r="N70" s="191"/>
    </row>
    <row r="71" spans="1:14" ht="12.75" hidden="1" customHeight="1" x14ac:dyDescent="0.2">
      <c r="A71" s="156"/>
      <c r="B71" s="143"/>
      <c r="C71" s="143"/>
      <c r="D71" s="144" t="s">
        <v>207</v>
      </c>
      <c r="E71" s="98"/>
      <c r="F71" s="157"/>
      <c r="G71" s="148">
        <v>0</v>
      </c>
      <c r="H71" s="149">
        <v>0</v>
      </c>
      <c r="I71" s="52"/>
      <c r="J71" s="280"/>
      <c r="K71" s="185"/>
      <c r="L71" s="185"/>
      <c r="M71" s="190"/>
      <c r="N71" s="191"/>
    </row>
    <row r="72" spans="1:14" ht="12.75" hidden="1" customHeight="1" x14ac:dyDescent="0.2">
      <c r="A72" s="156"/>
      <c r="B72" s="143"/>
      <c r="C72" s="143"/>
      <c r="D72" s="144" t="s">
        <v>191</v>
      </c>
      <c r="E72" s="98"/>
      <c r="F72" s="157"/>
      <c r="G72" s="148">
        <v>0</v>
      </c>
      <c r="H72" s="149">
        <v>0</v>
      </c>
      <c r="I72" s="52"/>
      <c r="J72" s="280"/>
      <c r="K72" s="185"/>
      <c r="L72" s="185"/>
      <c r="M72" s="190"/>
      <c r="N72" s="191"/>
    </row>
    <row r="73" spans="1:14" ht="12.75" hidden="1" customHeight="1" x14ac:dyDescent="0.2">
      <c r="A73" s="156"/>
      <c r="B73" s="143"/>
      <c r="C73" s="143"/>
      <c r="D73" s="144" t="s">
        <v>208</v>
      </c>
      <c r="E73" s="98"/>
      <c r="F73" s="157"/>
      <c r="G73" s="148">
        <v>0</v>
      </c>
      <c r="H73" s="149">
        <v>0</v>
      </c>
      <c r="I73" s="52"/>
      <c r="J73" s="280"/>
      <c r="K73" s="185"/>
      <c r="L73" s="185"/>
      <c r="M73" s="190"/>
      <c r="N73" s="191"/>
    </row>
    <row r="74" spans="1:14" ht="12.75" hidden="1" customHeight="1" x14ac:dyDescent="0.2">
      <c r="A74" s="158" t="s">
        <v>117</v>
      </c>
      <c r="B74" s="159"/>
      <c r="C74" s="159"/>
      <c r="D74" s="160" t="s">
        <v>209</v>
      </c>
      <c r="E74" s="161"/>
      <c r="F74" s="162"/>
      <c r="G74" s="163" t="e">
        <v>#REF!</v>
      </c>
      <c r="H74" s="164"/>
      <c r="I74" s="52"/>
      <c r="J74" s="280"/>
      <c r="K74" s="185"/>
      <c r="L74" s="185"/>
      <c r="M74" s="190"/>
      <c r="N74" s="191"/>
    </row>
    <row r="75" spans="1:14" ht="13.5" hidden="1" customHeight="1" thickBot="1" x14ac:dyDescent="0.25">
      <c r="A75" s="88"/>
      <c r="B75" s="88"/>
      <c r="C75" s="88"/>
      <c r="F75" s="88"/>
      <c r="G75" s="322" t="s">
        <v>210</v>
      </c>
      <c r="H75" s="165">
        <v>379935.31</v>
      </c>
      <c r="I75" s="52"/>
      <c r="J75" s="280"/>
      <c r="K75" s="185"/>
      <c r="L75" s="185"/>
      <c r="M75" s="190"/>
      <c r="N75" s="191"/>
    </row>
    <row r="76" spans="1:14" ht="13.5" hidden="1" customHeight="1" thickBot="1" x14ac:dyDescent="0.25">
      <c r="F76" s="88"/>
      <c r="G76" s="322" t="s">
        <v>211</v>
      </c>
      <c r="H76" s="165">
        <v>68388.36</v>
      </c>
      <c r="I76" s="52"/>
      <c r="J76" s="280"/>
      <c r="K76" s="185"/>
      <c r="L76" s="185"/>
      <c r="M76" s="190"/>
      <c r="N76" s="191"/>
    </row>
    <row r="77" spans="1:14" ht="13.5" hidden="1" customHeight="1" thickBot="1" x14ac:dyDescent="0.25">
      <c r="F77" s="442" t="s">
        <v>212</v>
      </c>
      <c r="G77" s="442"/>
      <c r="H77" s="165">
        <v>448323.67</v>
      </c>
      <c r="I77" s="52"/>
      <c r="J77" s="280"/>
      <c r="K77" s="185"/>
      <c r="L77" s="185"/>
      <c r="M77" s="190"/>
      <c r="N77" s="191"/>
    </row>
    <row r="78" spans="1:14" ht="12.75" hidden="1" customHeight="1" x14ac:dyDescent="0.2">
      <c r="F78" s="88"/>
      <c r="G78" s="88"/>
      <c r="H78" s="166"/>
      <c r="I78" s="52"/>
      <c r="J78" s="280"/>
      <c r="K78" s="185"/>
      <c r="L78" s="185"/>
      <c r="M78" s="190"/>
      <c r="N78" s="191"/>
    </row>
    <row r="79" spans="1:14" x14ac:dyDescent="0.2">
      <c r="E79" s="323" t="s">
        <v>323</v>
      </c>
      <c r="F79" s="324"/>
      <c r="G79" s="324"/>
      <c r="H79" s="325">
        <f>H42*I79</f>
        <v>2585353.6029999997</v>
      </c>
      <c r="I79" s="310">
        <v>0.7</v>
      </c>
      <c r="J79" s="280"/>
      <c r="K79" s="185"/>
      <c r="L79" s="185"/>
      <c r="M79" s="190"/>
      <c r="N79" s="191"/>
    </row>
    <row r="80" spans="1:14" ht="13.5" thickBot="1" x14ac:dyDescent="0.25">
      <c r="E80" s="323" t="s">
        <v>325</v>
      </c>
      <c r="F80" s="324"/>
      <c r="G80" s="324"/>
      <c r="H80" s="325">
        <f>H42-H79</f>
        <v>1108008.6870000004</v>
      </c>
      <c r="I80" s="52"/>
      <c r="J80" s="286"/>
      <c r="K80" s="195"/>
      <c r="L80" s="195"/>
      <c r="M80" s="196"/>
      <c r="N80" s="197"/>
    </row>
    <row r="81" spans="1:15" ht="13.5" thickTop="1" x14ac:dyDescent="0.2">
      <c r="E81" s="49" t="s">
        <v>213</v>
      </c>
      <c r="F81" s="88"/>
      <c r="G81" s="88"/>
      <c r="H81" s="114">
        <f>H80/120*20</f>
        <v>184668.11450000005</v>
      </c>
      <c r="I81" s="112"/>
      <c r="J81" s="192"/>
      <c r="K81" s="206">
        <f>SUM(K31:K80)</f>
        <v>8464345.6400000006</v>
      </c>
      <c r="L81" s="206">
        <f>SUM(L31:L80)</f>
        <v>10157214.768000001</v>
      </c>
      <c r="M81" s="193"/>
      <c r="N81" s="194"/>
      <c r="O81" s="184">
        <f>F33-K81</f>
        <v>0</v>
      </c>
    </row>
    <row r="82" spans="1:15" x14ac:dyDescent="0.2">
      <c r="F82" s="88"/>
      <c r="G82" s="88"/>
      <c r="H82" s="166"/>
      <c r="I82" s="112"/>
      <c r="J82" s="115"/>
      <c r="N82" s="111"/>
    </row>
    <row r="83" spans="1:15" ht="15.75" x14ac:dyDescent="0.25">
      <c r="F83" s="88"/>
      <c r="G83" s="88"/>
      <c r="H83" s="166"/>
      <c r="I83" s="112"/>
      <c r="J83" s="115" t="s">
        <v>231</v>
      </c>
      <c r="K83" s="115"/>
      <c r="L83" s="182">
        <f>L29-L81</f>
        <v>1.999998465180397E-3</v>
      </c>
      <c r="N83" s="111"/>
    </row>
    <row r="84" spans="1:15" s="168" customFormat="1" ht="52.15" customHeight="1" x14ac:dyDescent="0.2">
      <c r="A84" s="307" t="s">
        <v>154</v>
      </c>
      <c r="B84" s="167"/>
      <c r="C84" s="432" t="s">
        <v>691</v>
      </c>
      <c r="D84" s="432"/>
      <c r="E84" s="432"/>
      <c r="F84" s="433"/>
      <c r="G84" s="433"/>
      <c r="H84" s="168" t="s">
        <v>324</v>
      </c>
      <c r="I84" s="169"/>
      <c r="J84" s="170"/>
      <c r="K84" s="171"/>
      <c r="L84" s="52"/>
      <c r="M84" s="171"/>
      <c r="N84" s="111"/>
    </row>
    <row r="85" spans="1:15" s="168" customFormat="1" ht="9.75" customHeight="1" x14ac:dyDescent="0.2">
      <c r="A85" s="308"/>
      <c r="C85" s="434" t="s">
        <v>214</v>
      </c>
      <c r="D85" s="434"/>
      <c r="E85" s="434"/>
      <c r="F85" s="430" t="s">
        <v>215</v>
      </c>
      <c r="G85" s="430"/>
      <c r="H85" s="172" t="s">
        <v>216</v>
      </c>
      <c r="I85" s="173"/>
      <c r="J85" s="170"/>
      <c r="K85" s="171"/>
      <c r="L85" s="52"/>
      <c r="M85" s="171"/>
      <c r="N85" s="111"/>
    </row>
    <row r="86" spans="1:15" s="172" customFormat="1" ht="15.75" customHeight="1" x14ac:dyDescent="0.2">
      <c r="A86" s="309"/>
      <c r="D86" s="431"/>
      <c r="E86" s="431"/>
      <c r="F86" s="168"/>
      <c r="G86" s="168"/>
      <c r="H86" s="168"/>
      <c r="I86" s="169"/>
      <c r="J86" s="170"/>
      <c r="K86" s="174"/>
      <c r="L86" s="52"/>
      <c r="M86" s="171"/>
      <c r="N86" s="111"/>
    </row>
    <row r="87" spans="1:15" s="168" customFormat="1" ht="12.75" hidden="1" customHeight="1" x14ac:dyDescent="0.2">
      <c r="A87" s="308"/>
      <c r="J87" s="171"/>
      <c r="K87" s="171"/>
      <c r="L87" s="52"/>
      <c r="M87" s="171"/>
      <c r="N87" s="111"/>
    </row>
    <row r="88" spans="1:15" s="168" customFormat="1" ht="12.75" hidden="1" customHeight="1" x14ac:dyDescent="0.2">
      <c r="A88" s="308"/>
      <c r="J88" s="171"/>
      <c r="K88" s="171"/>
      <c r="L88" s="52"/>
      <c r="M88" s="171"/>
      <c r="N88" s="111"/>
    </row>
    <row r="89" spans="1:15" s="168" customFormat="1" x14ac:dyDescent="0.2">
      <c r="A89" s="308"/>
      <c r="B89" s="88" t="s">
        <v>217</v>
      </c>
      <c r="J89" s="171"/>
      <c r="K89" s="171"/>
      <c r="L89" s="52"/>
      <c r="M89" s="171"/>
      <c r="N89" s="111"/>
    </row>
    <row r="90" spans="1:15" s="168" customFormat="1" x14ac:dyDescent="0.2">
      <c r="A90" s="308"/>
      <c r="J90" s="171"/>
      <c r="K90" s="171"/>
      <c r="L90" s="52"/>
      <c r="M90" s="171"/>
    </row>
    <row r="91" spans="1:15" s="168" customFormat="1" x14ac:dyDescent="0.2">
      <c r="A91" s="308"/>
      <c r="J91" s="171"/>
      <c r="K91" s="171"/>
      <c r="L91" s="52"/>
      <c r="M91" s="171"/>
    </row>
    <row r="92" spans="1:15" s="168" customFormat="1" x14ac:dyDescent="0.2">
      <c r="A92" s="308"/>
      <c r="J92" s="171"/>
      <c r="K92" s="171"/>
      <c r="L92" s="52"/>
      <c r="M92" s="171"/>
    </row>
    <row r="93" spans="1:15" s="168" customFormat="1" x14ac:dyDescent="0.2">
      <c r="A93" s="308"/>
      <c r="C93" s="435"/>
      <c r="D93" s="436"/>
      <c r="E93" s="436"/>
      <c r="F93" s="436"/>
      <c r="G93" s="436"/>
      <c r="H93" s="175"/>
      <c r="J93" s="171"/>
      <c r="K93" s="171"/>
      <c r="L93" s="171"/>
      <c r="M93" s="171"/>
    </row>
    <row r="94" spans="1:15" s="168" customFormat="1" ht="30.6" customHeight="1" x14ac:dyDescent="0.2">
      <c r="A94" s="307" t="s">
        <v>326</v>
      </c>
      <c r="B94" s="320"/>
      <c r="C94" s="435" t="s">
        <v>218</v>
      </c>
      <c r="D94" s="436"/>
      <c r="E94" s="436"/>
      <c r="F94" s="440"/>
      <c r="G94" s="440"/>
      <c r="H94" s="175" t="s">
        <v>219</v>
      </c>
      <c r="J94" s="171"/>
      <c r="K94" s="171"/>
      <c r="L94" s="171"/>
      <c r="M94" s="171"/>
    </row>
    <row r="95" spans="1:15" s="168" customFormat="1" x14ac:dyDescent="0.2">
      <c r="D95" s="176" t="s">
        <v>214</v>
      </c>
      <c r="E95" s="172"/>
      <c r="F95" s="430" t="s">
        <v>215</v>
      </c>
      <c r="G95" s="430"/>
      <c r="H95" s="177" t="s">
        <v>216</v>
      </c>
      <c r="J95" s="171"/>
      <c r="K95" s="171"/>
      <c r="L95" s="171"/>
      <c r="M95" s="171"/>
    </row>
    <row r="96" spans="1:15" s="168" customFormat="1" x14ac:dyDescent="0.2">
      <c r="D96" s="431" t="s">
        <v>220</v>
      </c>
      <c r="E96" s="431"/>
      <c r="J96" s="171"/>
      <c r="K96" s="171"/>
      <c r="L96" s="171"/>
      <c r="M96" s="171"/>
    </row>
    <row r="97" spans="2:13" s="168" customFormat="1" x14ac:dyDescent="0.2">
      <c r="B97" s="88" t="s">
        <v>217</v>
      </c>
      <c r="J97" s="171"/>
      <c r="K97" s="171"/>
      <c r="L97" s="171"/>
      <c r="M97" s="171"/>
    </row>
  </sheetData>
  <mergeCells count="36">
    <mergeCell ref="G22:H22"/>
    <mergeCell ref="C7:F7"/>
    <mergeCell ref="C9:F9"/>
    <mergeCell ref="C11:F11"/>
    <mergeCell ref="C13:F13"/>
    <mergeCell ref="C14:F14"/>
    <mergeCell ref="O36:P36"/>
    <mergeCell ref="B28:D28"/>
    <mergeCell ref="J28:N28"/>
    <mergeCell ref="B29:D29"/>
    <mergeCell ref="J29:K29"/>
    <mergeCell ref="B30:D30"/>
    <mergeCell ref="B31:D31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D96:E96"/>
    <mergeCell ref="F77:G77"/>
    <mergeCell ref="C84:E84"/>
    <mergeCell ref="F84:G84"/>
    <mergeCell ref="C85:E85"/>
    <mergeCell ref="F85:G85"/>
    <mergeCell ref="D86:E86"/>
    <mergeCell ref="C93:E93"/>
    <mergeCell ref="F93:G93"/>
    <mergeCell ref="C94:E94"/>
    <mergeCell ref="F94:G94"/>
    <mergeCell ref="F95:G95"/>
  </mergeCells>
  <phoneticPr fontId="47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6C2C-F0F3-4345-A806-7B5BF7CA992C}">
  <sheetPr>
    <tabColor rgb="FFFF0000"/>
  </sheetPr>
  <dimension ref="A1:K17"/>
  <sheetViews>
    <sheetView view="pageBreakPreview" zoomScaleNormal="100" zoomScaleSheetLayoutView="100" workbookViewId="0">
      <selection activeCell="C11" sqref="C11"/>
    </sheetView>
  </sheetViews>
  <sheetFormatPr defaultColWidth="9.140625" defaultRowHeight="15" x14ac:dyDescent="0.25"/>
  <cols>
    <col min="1" max="1" width="17" style="25" customWidth="1"/>
    <col min="2" max="2" width="20.85546875" style="25" customWidth="1"/>
    <col min="3" max="3" width="52.42578125" style="25" customWidth="1"/>
    <col min="4" max="4" width="15.7109375" style="25" bestFit="1" customWidth="1"/>
    <col min="5" max="5" width="25.28515625" style="25" customWidth="1"/>
    <col min="6" max="6" width="18.85546875" style="25" customWidth="1"/>
    <col min="7" max="7" width="13.140625" style="25" customWidth="1"/>
    <col min="8" max="8" width="26.5703125" style="25" bestFit="1" customWidth="1"/>
    <col min="9" max="9" width="9.140625" style="25"/>
    <col min="10" max="10" width="12.42578125" style="25" bestFit="1" customWidth="1"/>
    <col min="11" max="16384" width="9.140625" style="25"/>
  </cols>
  <sheetData>
    <row r="1" spans="1:11" x14ac:dyDescent="0.25">
      <c r="A1" s="24"/>
      <c r="B1" s="24"/>
      <c r="C1" s="24"/>
      <c r="D1" s="24"/>
      <c r="E1" s="24"/>
      <c r="F1" s="24"/>
      <c r="G1" s="24"/>
      <c r="H1" s="24"/>
    </row>
    <row r="2" spans="1:11" x14ac:dyDescent="0.25">
      <c r="A2" s="26" t="s">
        <v>136</v>
      </c>
      <c r="B2" s="450" t="s">
        <v>327</v>
      </c>
      <c r="C2" s="450"/>
      <c r="D2" s="450"/>
      <c r="E2" s="450"/>
      <c r="F2" s="450"/>
      <c r="G2" s="450"/>
      <c r="H2" s="450"/>
    </row>
    <row r="3" spans="1:11" x14ac:dyDescent="0.25">
      <c r="A3" s="27"/>
      <c r="B3" s="451" t="s">
        <v>137</v>
      </c>
      <c r="C3" s="451"/>
      <c r="D3" s="451"/>
      <c r="E3" s="451"/>
      <c r="F3" s="451"/>
      <c r="G3" s="451"/>
      <c r="H3" s="451"/>
    </row>
    <row r="4" spans="1:11" x14ac:dyDescent="0.25">
      <c r="A4" s="28" t="s">
        <v>329</v>
      </c>
      <c r="B4" s="452" t="s">
        <v>128</v>
      </c>
      <c r="C4" s="452"/>
      <c r="D4" s="452"/>
      <c r="E4" s="452"/>
      <c r="F4" s="452"/>
      <c r="G4" s="452"/>
      <c r="H4" s="452"/>
    </row>
    <row r="5" spans="1:11" x14ac:dyDescent="0.25">
      <c r="A5" s="29"/>
      <c r="B5" s="451" t="s">
        <v>137</v>
      </c>
      <c r="C5" s="451"/>
      <c r="D5" s="451"/>
      <c r="E5" s="451"/>
      <c r="F5" s="451"/>
      <c r="G5" s="451"/>
      <c r="H5" s="451"/>
    </row>
    <row r="6" spans="1:11" ht="34.5" customHeight="1" x14ac:dyDescent="0.25">
      <c r="A6" s="28" t="s">
        <v>138</v>
      </c>
      <c r="B6" s="452" t="s">
        <v>334</v>
      </c>
      <c r="C6" s="452"/>
      <c r="D6" s="452"/>
      <c r="E6" s="452"/>
      <c r="F6" s="452"/>
      <c r="G6" s="452"/>
      <c r="H6" s="452"/>
    </row>
    <row r="7" spans="1:11" x14ac:dyDescent="0.25">
      <c r="A7" s="29"/>
      <c r="B7" s="451" t="s">
        <v>139</v>
      </c>
      <c r="C7" s="451"/>
      <c r="D7" s="451"/>
      <c r="E7" s="451"/>
      <c r="F7" s="451"/>
      <c r="G7" s="451"/>
      <c r="H7" s="451"/>
    </row>
    <row r="8" spans="1:11" x14ac:dyDescent="0.25">
      <c r="A8" s="449" t="s">
        <v>695</v>
      </c>
      <c r="B8" s="449"/>
      <c r="C8" s="449"/>
      <c r="D8" s="449"/>
      <c r="E8" s="449"/>
      <c r="F8" s="449"/>
      <c r="G8" s="449"/>
      <c r="H8" s="449"/>
    </row>
    <row r="9" spans="1:11" x14ac:dyDescent="0.25">
      <c r="A9" s="30"/>
      <c r="B9" s="30"/>
      <c r="C9" s="30"/>
      <c r="D9" s="30"/>
      <c r="E9" s="30"/>
      <c r="F9" s="30"/>
      <c r="G9" s="29"/>
      <c r="H9" s="30"/>
    </row>
    <row r="10" spans="1:11" ht="30" x14ac:dyDescent="0.25">
      <c r="A10" s="31" t="s">
        <v>140</v>
      </c>
      <c r="B10" s="31" t="s">
        <v>141</v>
      </c>
      <c r="C10" s="31" t="s">
        <v>142</v>
      </c>
      <c r="D10" s="31" t="s">
        <v>143</v>
      </c>
      <c r="E10" s="32" t="s">
        <v>687</v>
      </c>
      <c r="F10" s="31" t="s">
        <v>144</v>
      </c>
      <c r="G10" s="31" t="s">
        <v>145</v>
      </c>
      <c r="H10" s="32" t="s">
        <v>146</v>
      </c>
    </row>
    <row r="11" spans="1:11" ht="54" customHeight="1" x14ac:dyDescent="0.25">
      <c r="A11" s="33">
        <v>1</v>
      </c>
      <c r="B11" s="34" t="s">
        <v>696</v>
      </c>
      <c r="C11" s="35" t="s">
        <v>697</v>
      </c>
      <c r="D11" s="36">
        <f>'кс-2 №2_ЛСР 01'!O428</f>
        <v>2988157.19</v>
      </c>
      <c r="E11" s="36">
        <f>'кс-2 №2_ЛСР 01'!O441</f>
        <v>89644.72</v>
      </c>
      <c r="F11" s="36">
        <f>D11+E11</f>
        <v>3077801.91</v>
      </c>
      <c r="G11" s="37">
        <v>1.2</v>
      </c>
      <c r="H11" s="38">
        <f>F11*G11</f>
        <v>3693362.2919999999</v>
      </c>
      <c r="I11" s="39" t="s">
        <v>816</v>
      </c>
      <c r="J11" s="48">
        <f>'кс-2 №2_ЛСР 01'!O442</f>
        <v>3077801.91</v>
      </c>
      <c r="K11" s="48">
        <f>F11-J11</f>
        <v>0</v>
      </c>
    </row>
    <row r="12" spans="1:11" hidden="1" x14ac:dyDescent="0.25">
      <c r="A12" s="33"/>
      <c r="B12" s="34"/>
      <c r="C12" s="35"/>
      <c r="D12" s="36"/>
      <c r="E12" s="36"/>
      <c r="F12" s="36"/>
      <c r="G12" s="37"/>
      <c r="H12" s="38"/>
      <c r="I12" s="39"/>
      <c r="J12" s="48"/>
      <c r="K12" s="288"/>
    </row>
    <row r="13" spans="1:11" ht="22.5" hidden="1" customHeight="1" x14ac:dyDescent="0.25">
      <c r="A13" s="33"/>
      <c r="B13" s="34"/>
      <c r="C13" s="35"/>
      <c r="D13" s="36"/>
      <c r="E13" s="36"/>
      <c r="F13" s="36"/>
      <c r="G13" s="37"/>
      <c r="H13" s="38"/>
      <c r="I13" s="39"/>
      <c r="J13" s="48"/>
      <c r="K13" s="288"/>
    </row>
    <row r="14" spans="1:11" ht="24" hidden="1" customHeight="1" x14ac:dyDescent="0.25">
      <c r="A14" s="33"/>
      <c r="B14" s="34"/>
      <c r="C14" s="35"/>
      <c r="D14" s="36"/>
      <c r="E14" s="36"/>
      <c r="F14" s="36"/>
      <c r="G14" s="37"/>
      <c r="H14" s="38"/>
      <c r="I14" s="39"/>
      <c r="J14" s="48"/>
      <c r="K14" s="288"/>
    </row>
    <row r="15" spans="1:11" ht="22.5" hidden="1" customHeight="1" x14ac:dyDescent="0.25">
      <c r="A15" s="33"/>
      <c r="B15" s="34"/>
      <c r="C15" s="35"/>
      <c r="D15" s="36"/>
      <c r="E15" s="36"/>
      <c r="F15" s="36"/>
      <c r="G15" s="37"/>
      <c r="H15" s="38"/>
      <c r="I15" s="39"/>
      <c r="J15" s="48"/>
      <c r="K15" s="288"/>
    </row>
    <row r="16" spans="1:11" ht="15.75" hidden="1" thickBot="1" x14ac:dyDescent="0.3">
      <c r="A16" s="40"/>
      <c r="B16" s="198"/>
      <c r="C16" s="41"/>
      <c r="D16" s="42"/>
      <c r="E16" s="42"/>
      <c r="F16" s="42"/>
      <c r="G16" s="43"/>
      <c r="H16" s="44"/>
      <c r="I16" s="39"/>
    </row>
    <row r="17" spans="1:11" ht="21.75" customHeight="1" x14ac:dyDescent="0.25">
      <c r="A17" s="45"/>
      <c r="B17" s="46" t="s">
        <v>147</v>
      </c>
      <c r="C17" s="45"/>
      <c r="D17" s="47">
        <f>SUM(D11:D16)</f>
        <v>2988157.19</v>
      </c>
      <c r="E17" s="47">
        <f>SUM(E11:E16)</f>
        <v>89644.72</v>
      </c>
      <c r="F17" s="47">
        <f>SUM(F11:F16)</f>
        <v>3077801.91</v>
      </c>
      <c r="G17" s="47"/>
      <c r="H17" s="47">
        <f>SUM(H11:H16)</f>
        <v>3693362.2919999999</v>
      </c>
      <c r="J17" s="48">
        <f>'кс-2 №2_ЛСР 01'!O444</f>
        <v>3693362.29</v>
      </c>
      <c r="K17" s="48">
        <f>H11-J17</f>
        <v>1.999999862164259E-3</v>
      </c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59B-270D-40F7-9648-32EBC929B753}">
  <sheetPr>
    <tabColor rgb="FFFF0000"/>
    <pageSetUpPr fitToPage="1"/>
  </sheetPr>
  <dimension ref="A1:AZ453"/>
  <sheetViews>
    <sheetView view="pageBreakPreview" zoomScale="90" zoomScaleNormal="100" zoomScaleSheetLayoutView="90" workbookViewId="0">
      <selection activeCell="G27" sqref="G27:G29"/>
    </sheetView>
  </sheetViews>
  <sheetFormatPr defaultColWidth="9.140625" defaultRowHeight="11.25" customHeight="1" x14ac:dyDescent="0.2"/>
  <cols>
    <col min="1" max="1" width="7.42578125" style="411" customWidth="1"/>
    <col min="2" max="2" width="8.5703125" style="411" customWidth="1"/>
    <col min="3" max="3" width="16" style="411" customWidth="1"/>
    <col min="4" max="4" width="10.42578125" style="411" customWidth="1"/>
    <col min="5" max="5" width="13.28515625" style="411" customWidth="1"/>
    <col min="6" max="6" width="8.5703125" style="411" customWidth="1"/>
    <col min="7" max="7" width="9.28515625" style="411" customWidth="1"/>
    <col min="8" max="8" width="12.7109375" style="411" customWidth="1"/>
    <col min="9" max="10" width="12.85546875" style="411" customWidth="1"/>
    <col min="11" max="11" width="11" style="411" customWidth="1"/>
    <col min="12" max="13" width="12.85546875" style="411" customWidth="1"/>
    <col min="14" max="14" width="11" style="411" customWidth="1"/>
    <col min="15" max="15" width="16.7109375" style="411" customWidth="1"/>
    <col min="16" max="18" width="9.140625" style="328"/>
    <col min="19" max="19" width="102.5703125" style="326" hidden="1" customWidth="1"/>
    <col min="20" max="20" width="40.5703125" style="326" hidden="1" customWidth="1"/>
    <col min="21" max="21" width="91" style="326" hidden="1" customWidth="1"/>
    <col min="22" max="22" width="40.5703125" style="326" hidden="1" customWidth="1"/>
    <col min="23" max="23" width="91" style="326" hidden="1" customWidth="1"/>
    <col min="24" max="24" width="40.5703125" style="326" hidden="1" customWidth="1"/>
    <col min="25" max="26" width="102.5703125" style="326" hidden="1" customWidth="1"/>
    <col min="27" max="28" width="40.5703125" style="326" hidden="1" customWidth="1"/>
    <col min="29" max="32" width="169.42578125" style="326" hidden="1" customWidth="1"/>
    <col min="33" max="33" width="32.28515625" style="326" hidden="1" customWidth="1"/>
    <col min="34" max="34" width="144.42578125" style="326" hidden="1" customWidth="1"/>
    <col min="35" max="38" width="32.28515625" style="326" hidden="1" customWidth="1"/>
    <col min="39" max="39" width="144.42578125" style="326" hidden="1" customWidth="1"/>
    <col min="40" max="45" width="103.85546875" style="326" hidden="1" customWidth="1"/>
    <col min="46" max="46" width="65.85546875" style="326" hidden="1" customWidth="1"/>
    <col min="47" max="47" width="73.42578125" style="326" hidden="1" customWidth="1"/>
    <col min="48" max="48" width="65.85546875" style="326" hidden="1" customWidth="1"/>
    <col min="49" max="49" width="73.42578125" style="326" hidden="1" customWidth="1"/>
    <col min="50" max="16384" width="9.140625" style="328"/>
  </cols>
  <sheetData>
    <row r="1" spans="1:29" s="329" customFormat="1" ht="15" x14ac:dyDescent="0.25">
      <c r="A1" s="331"/>
      <c r="B1" s="331"/>
      <c r="C1" s="331"/>
      <c r="D1" s="331"/>
      <c r="E1" s="331"/>
      <c r="F1" s="331"/>
      <c r="G1" s="331"/>
      <c r="H1" s="296"/>
      <c r="I1" s="331"/>
      <c r="J1" s="331"/>
      <c r="K1" s="331"/>
      <c r="L1" s="331"/>
      <c r="M1" s="331"/>
      <c r="N1" s="331"/>
      <c r="O1" s="331"/>
    </row>
    <row r="2" spans="1:29" s="329" customFormat="1" ht="15" x14ac:dyDescent="0.25">
      <c r="A2" s="331"/>
      <c r="B2" s="331"/>
      <c r="C2" s="331"/>
      <c r="D2" s="331"/>
      <c r="E2" s="331"/>
      <c r="F2" s="331"/>
      <c r="G2" s="331"/>
      <c r="H2" s="296"/>
      <c r="I2" s="331"/>
      <c r="J2" s="331"/>
      <c r="K2" s="331"/>
      <c r="L2" s="331"/>
      <c r="M2" s="500" t="s">
        <v>0</v>
      </c>
      <c r="N2" s="501"/>
      <c r="O2" s="502"/>
    </row>
    <row r="3" spans="1:29" s="329" customFormat="1" ht="15" x14ac:dyDescent="0.25">
      <c r="A3" s="331"/>
      <c r="B3" s="331"/>
      <c r="C3" s="331"/>
      <c r="D3" s="331"/>
      <c r="E3" s="331"/>
      <c r="F3" s="331"/>
      <c r="G3" s="331"/>
      <c r="H3" s="296"/>
      <c r="I3" s="331"/>
      <c r="J3" s="331"/>
      <c r="K3" s="331"/>
      <c r="L3" s="332" t="s">
        <v>1</v>
      </c>
      <c r="M3" s="500" t="s">
        <v>2</v>
      </c>
      <c r="N3" s="501"/>
      <c r="O3" s="502"/>
    </row>
    <row r="4" spans="1:29" s="329" customFormat="1" ht="15" x14ac:dyDescent="0.25">
      <c r="A4" s="331"/>
      <c r="B4" s="331"/>
      <c r="C4" s="331"/>
      <c r="D4" s="331"/>
      <c r="E4" s="331"/>
      <c r="F4" s="331"/>
      <c r="G4" s="331"/>
      <c r="H4" s="296"/>
      <c r="I4" s="331"/>
      <c r="J4" s="331"/>
      <c r="K4" s="331"/>
      <c r="L4" s="332"/>
      <c r="M4" s="504"/>
      <c r="N4" s="505"/>
      <c r="O4" s="506"/>
    </row>
    <row r="5" spans="1:29" s="329" customFormat="1" ht="12.6" customHeight="1" x14ac:dyDescent="0.25">
      <c r="A5" s="333" t="s">
        <v>3</v>
      </c>
      <c r="B5" s="331"/>
      <c r="C5" s="507"/>
      <c r="D5" s="507"/>
      <c r="E5" s="507"/>
      <c r="F5" s="507"/>
      <c r="G5" s="507"/>
      <c r="H5" s="507"/>
      <c r="I5" s="507"/>
      <c r="J5" s="507"/>
      <c r="K5" s="507"/>
      <c r="L5" s="332" t="s">
        <v>4</v>
      </c>
      <c r="M5" s="497"/>
      <c r="N5" s="498"/>
      <c r="O5" s="499"/>
      <c r="T5" s="330" t="s">
        <v>5</v>
      </c>
      <c r="U5" s="330" t="s">
        <v>5</v>
      </c>
    </row>
    <row r="6" spans="1:29" s="329" customFormat="1" ht="15" x14ac:dyDescent="0.25">
      <c r="A6" s="331"/>
      <c r="B6" s="331"/>
      <c r="C6" s="334"/>
      <c r="D6" s="334"/>
      <c r="E6" s="334"/>
      <c r="F6" s="335" t="s">
        <v>6</v>
      </c>
      <c r="G6" s="334"/>
      <c r="H6" s="336"/>
      <c r="I6" s="334"/>
      <c r="J6" s="334"/>
      <c r="K6" s="334"/>
      <c r="L6" s="332"/>
      <c r="M6" s="504"/>
      <c r="N6" s="505"/>
      <c r="O6" s="506"/>
    </row>
    <row r="7" spans="1:29" s="329" customFormat="1" ht="16.5" customHeight="1" x14ac:dyDescent="0.25">
      <c r="A7" s="337" t="s">
        <v>154</v>
      </c>
      <c r="B7" s="331"/>
      <c r="C7" s="503" t="s">
        <v>327</v>
      </c>
      <c r="D7" s="503"/>
      <c r="E7" s="503"/>
      <c r="F7" s="503"/>
      <c r="G7" s="503"/>
      <c r="H7" s="503"/>
      <c r="I7" s="503"/>
      <c r="J7" s="503"/>
      <c r="K7" s="503"/>
      <c r="L7" s="332" t="s">
        <v>4</v>
      </c>
      <c r="M7" s="497" t="s">
        <v>328</v>
      </c>
      <c r="N7" s="498"/>
      <c r="O7" s="499"/>
      <c r="V7" s="330" t="s">
        <v>7</v>
      </c>
      <c r="W7" s="330" t="s">
        <v>5</v>
      </c>
    </row>
    <row r="8" spans="1:29" s="329" customFormat="1" ht="15" x14ac:dyDescent="0.25">
      <c r="A8" s="337"/>
      <c r="B8" s="331"/>
      <c r="C8" s="337"/>
      <c r="D8" s="338"/>
      <c r="E8" s="338"/>
      <c r="F8" s="339" t="s">
        <v>6</v>
      </c>
      <c r="G8" s="338"/>
      <c r="H8" s="340"/>
      <c r="I8" s="338"/>
      <c r="J8" s="338"/>
      <c r="K8" s="338"/>
      <c r="L8" s="332"/>
      <c r="M8" s="504"/>
      <c r="N8" s="505"/>
      <c r="O8" s="506"/>
    </row>
    <row r="9" spans="1:29" s="329" customFormat="1" ht="20.25" customHeight="1" x14ac:dyDescent="0.25">
      <c r="A9" s="337" t="s">
        <v>333</v>
      </c>
      <c r="B9" s="331"/>
      <c r="C9" s="503" t="s">
        <v>128</v>
      </c>
      <c r="D9" s="503"/>
      <c r="E9" s="503"/>
      <c r="F9" s="503"/>
      <c r="G9" s="503"/>
      <c r="H9" s="503"/>
      <c r="I9" s="503"/>
      <c r="J9" s="503"/>
      <c r="K9" s="503"/>
      <c r="L9" s="332" t="s">
        <v>4</v>
      </c>
      <c r="M9" s="497" t="s">
        <v>133</v>
      </c>
      <c r="N9" s="498"/>
      <c r="O9" s="499"/>
      <c r="X9" s="330" t="s">
        <v>5</v>
      </c>
      <c r="Y9" s="330" t="s">
        <v>5</v>
      </c>
    </row>
    <row r="10" spans="1:29" s="329" customFormat="1" ht="13.5" customHeight="1" x14ac:dyDescent="0.25">
      <c r="A10" s="337"/>
      <c r="B10" s="331"/>
      <c r="C10" s="337"/>
      <c r="D10" s="338"/>
      <c r="E10" s="338"/>
      <c r="F10" s="339" t="s">
        <v>6</v>
      </c>
      <c r="G10" s="338"/>
      <c r="H10" s="340"/>
      <c r="I10" s="338"/>
      <c r="J10" s="338"/>
      <c r="K10" s="338"/>
      <c r="L10" s="331"/>
      <c r="M10" s="504"/>
      <c r="N10" s="505"/>
      <c r="O10" s="506"/>
    </row>
    <row r="11" spans="1:29" s="329" customFormat="1" ht="29.25" customHeight="1" x14ac:dyDescent="0.25">
      <c r="A11" s="337" t="s">
        <v>8</v>
      </c>
      <c r="B11" s="331"/>
      <c r="C11" s="496" t="s">
        <v>334</v>
      </c>
      <c r="D11" s="496"/>
      <c r="E11" s="496"/>
      <c r="F11" s="496"/>
      <c r="G11" s="496"/>
      <c r="H11" s="496"/>
      <c r="I11" s="496"/>
      <c r="J11" s="496"/>
      <c r="K11" s="496"/>
      <c r="L11" s="331"/>
      <c r="M11" s="497"/>
      <c r="N11" s="498"/>
      <c r="O11" s="499"/>
      <c r="Z11" s="330" t="s">
        <v>9</v>
      </c>
    </row>
    <row r="12" spans="1:29" s="329" customFormat="1" ht="15" x14ac:dyDescent="0.25">
      <c r="A12" s="337"/>
      <c r="B12" s="331"/>
      <c r="C12" s="341"/>
      <c r="D12" s="341"/>
      <c r="E12" s="341"/>
      <c r="F12" s="342" t="s">
        <v>10</v>
      </c>
      <c r="G12" s="341"/>
      <c r="H12" s="343"/>
      <c r="I12" s="341"/>
      <c r="J12" s="341"/>
      <c r="K12" s="341"/>
      <c r="L12" s="331"/>
      <c r="M12" s="504"/>
      <c r="N12" s="505"/>
      <c r="O12" s="506"/>
    </row>
    <row r="13" spans="1:29" s="329" customFormat="1" ht="31.5" customHeight="1" x14ac:dyDescent="0.25">
      <c r="A13" s="337" t="s">
        <v>11</v>
      </c>
      <c r="B13" s="331"/>
      <c r="C13" s="496" t="s">
        <v>698</v>
      </c>
      <c r="D13" s="496"/>
      <c r="E13" s="496"/>
      <c r="F13" s="496"/>
      <c r="G13" s="496"/>
      <c r="H13" s="496"/>
      <c r="I13" s="496"/>
      <c r="J13" s="496"/>
      <c r="K13" s="496"/>
      <c r="L13" s="331"/>
      <c r="M13" s="497"/>
      <c r="N13" s="498"/>
      <c r="O13" s="499"/>
      <c r="AA13" s="330" t="s">
        <v>12</v>
      </c>
    </row>
    <row r="14" spans="1:29" s="329" customFormat="1" ht="15" x14ac:dyDescent="0.25">
      <c r="A14" s="331"/>
      <c r="B14" s="331"/>
      <c r="C14" s="334"/>
      <c r="D14" s="334"/>
      <c r="E14" s="334"/>
      <c r="F14" s="335" t="s">
        <v>13</v>
      </c>
      <c r="G14" s="334"/>
      <c r="H14" s="336"/>
      <c r="I14" s="334"/>
      <c r="J14" s="334"/>
      <c r="K14" s="334"/>
      <c r="L14" s="332" t="s">
        <v>14</v>
      </c>
      <c r="M14" s="500"/>
      <c r="N14" s="501"/>
      <c r="O14" s="502"/>
    </row>
    <row r="15" spans="1:29" s="329" customFormat="1" ht="15" customHeight="1" x14ac:dyDescent="0.25">
      <c r="A15" s="331"/>
      <c r="B15" s="331"/>
      <c r="C15" s="331"/>
      <c r="D15" s="331"/>
      <c r="E15" s="331"/>
      <c r="F15" s="331"/>
      <c r="G15" s="331"/>
      <c r="H15" s="296"/>
      <c r="I15" s="331"/>
      <c r="J15" s="331"/>
      <c r="K15" s="332" t="s">
        <v>15</v>
      </c>
      <c r="L15" s="344" t="s">
        <v>16</v>
      </c>
      <c r="M15" s="493" t="s">
        <v>46</v>
      </c>
      <c r="N15" s="494"/>
      <c r="O15" s="495"/>
      <c r="AB15" s="330" t="s">
        <v>5</v>
      </c>
    </row>
    <row r="16" spans="1:29" s="329" customFormat="1" ht="15" x14ac:dyDescent="0.25">
      <c r="A16" s="331"/>
      <c r="B16" s="331"/>
      <c r="C16" s="331"/>
      <c r="D16" s="331"/>
      <c r="E16" s="331"/>
      <c r="F16" s="331"/>
      <c r="G16" s="331"/>
      <c r="H16" s="296"/>
      <c r="I16" s="331"/>
      <c r="J16" s="331"/>
      <c r="K16" s="331"/>
      <c r="L16" s="344" t="s">
        <v>17</v>
      </c>
      <c r="M16" s="493" t="s">
        <v>336</v>
      </c>
      <c r="N16" s="494"/>
      <c r="O16" s="495"/>
      <c r="AC16" s="330" t="s">
        <v>5</v>
      </c>
    </row>
    <row r="17" spans="1:32" s="329" customFormat="1" ht="15" customHeight="1" x14ac:dyDescent="0.25">
      <c r="A17" s="331"/>
      <c r="B17" s="331"/>
      <c r="C17" s="331"/>
      <c r="D17" s="331"/>
      <c r="E17" s="331"/>
      <c r="F17" s="331"/>
      <c r="G17" s="331"/>
      <c r="H17" s="296"/>
      <c r="I17" s="331"/>
      <c r="J17" s="331"/>
      <c r="K17" s="332" t="s">
        <v>813</v>
      </c>
      <c r="L17" s="344" t="s">
        <v>16</v>
      </c>
      <c r="M17" s="493" t="s">
        <v>46</v>
      </c>
      <c r="N17" s="494"/>
      <c r="O17" s="495"/>
      <c r="AB17" s="330" t="s">
        <v>5</v>
      </c>
    </row>
    <row r="18" spans="1:32" s="329" customFormat="1" ht="15" x14ac:dyDescent="0.25">
      <c r="A18" s="331"/>
      <c r="B18" s="331"/>
      <c r="C18" s="331"/>
      <c r="D18" s="331"/>
      <c r="E18" s="331"/>
      <c r="F18" s="331"/>
      <c r="G18" s="331"/>
      <c r="H18" s="296"/>
      <c r="I18" s="331"/>
      <c r="J18" s="331"/>
      <c r="K18" s="331"/>
      <c r="L18" s="344" t="s">
        <v>17</v>
      </c>
      <c r="M18" s="493" t="s">
        <v>814</v>
      </c>
      <c r="N18" s="494"/>
      <c r="O18" s="495"/>
      <c r="AC18" s="330" t="s">
        <v>5</v>
      </c>
    </row>
    <row r="19" spans="1:32" s="329" customFormat="1" ht="15" x14ac:dyDescent="0.25">
      <c r="A19" s="331"/>
      <c r="B19" s="331"/>
      <c r="C19" s="331"/>
      <c r="D19" s="331"/>
      <c r="E19" s="331"/>
      <c r="F19" s="331"/>
      <c r="G19" s="331"/>
      <c r="H19" s="296"/>
      <c r="I19" s="331"/>
      <c r="J19" s="331"/>
      <c r="K19" s="331"/>
      <c r="L19" s="332" t="s">
        <v>18</v>
      </c>
      <c r="M19" s="500"/>
      <c r="N19" s="501"/>
      <c r="O19" s="502"/>
    </row>
    <row r="20" spans="1:32" s="329" customFormat="1" ht="15" x14ac:dyDescent="0.25">
      <c r="A20" s="331"/>
      <c r="B20" s="331"/>
      <c r="C20" s="331"/>
      <c r="D20" s="331"/>
      <c r="E20" s="331"/>
      <c r="F20" s="331"/>
      <c r="G20" s="331"/>
      <c r="H20" s="296"/>
      <c r="I20" s="331"/>
      <c r="J20" s="331"/>
      <c r="K20" s="332"/>
      <c r="L20" s="345"/>
      <c r="M20" s="345"/>
      <c r="N20" s="345"/>
      <c r="O20" s="331"/>
    </row>
    <row r="21" spans="1:32" s="329" customFormat="1" ht="16.5" customHeight="1" x14ac:dyDescent="0.25">
      <c r="A21" s="331"/>
      <c r="B21" s="331"/>
      <c r="C21" s="331"/>
      <c r="D21" s="331"/>
      <c r="E21" s="331"/>
      <c r="F21" s="331"/>
      <c r="G21" s="331"/>
      <c r="H21" s="296"/>
      <c r="I21" s="331"/>
      <c r="J21" s="331"/>
      <c r="K21" s="332"/>
      <c r="L21" s="491" t="s">
        <v>19</v>
      </c>
      <c r="M21" s="491" t="s">
        <v>20</v>
      </c>
      <c r="N21" s="492" t="s">
        <v>21</v>
      </c>
      <c r="O21" s="492"/>
    </row>
    <row r="22" spans="1:32" s="329" customFormat="1" ht="15" x14ac:dyDescent="0.25">
      <c r="A22" s="331"/>
      <c r="B22" s="331"/>
      <c r="C22" s="331"/>
      <c r="D22" s="331"/>
      <c r="E22" s="331"/>
      <c r="F22" s="331"/>
      <c r="G22" s="331"/>
      <c r="H22" s="296"/>
      <c r="I22" s="331"/>
      <c r="J22" s="331"/>
      <c r="K22" s="332"/>
      <c r="L22" s="491"/>
      <c r="M22" s="491"/>
      <c r="N22" s="346" t="s">
        <v>22</v>
      </c>
      <c r="O22" s="346" t="s">
        <v>23</v>
      </c>
    </row>
    <row r="23" spans="1:32" s="329" customFormat="1" ht="15" x14ac:dyDescent="0.25">
      <c r="A23" s="331"/>
      <c r="B23" s="331"/>
      <c r="C23" s="331"/>
      <c r="D23" s="331"/>
      <c r="E23" s="331"/>
      <c r="F23" s="331"/>
      <c r="G23" s="331"/>
      <c r="H23" s="347" t="s">
        <v>24</v>
      </c>
      <c r="I23" s="331"/>
      <c r="J23" s="331"/>
      <c r="K23" s="332"/>
      <c r="L23" s="344" t="s">
        <v>25</v>
      </c>
      <c r="M23" s="348">
        <f>O23</f>
        <v>45544</v>
      </c>
      <c r="N23" s="348">
        <v>45506</v>
      </c>
      <c r="O23" s="348">
        <v>45544</v>
      </c>
    </row>
    <row r="24" spans="1:32" s="329" customFormat="1" ht="15" x14ac:dyDescent="0.25">
      <c r="A24" s="331"/>
      <c r="B24" s="331"/>
      <c r="C24" s="331"/>
      <c r="D24" s="331"/>
      <c r="E24" s="331"/>
      <c r="F24" s="331"/>
      <c r="G24" s="331"/>
      <c r="H24" s="347" t="s">
        <v>26</v>
      </c>
      <c r="I24" s="331"/>
      <c r="J24" s="331"/>
      <c r="K24" s="332"/>
      <c r="L24" s="345"/>
      <c r="M24" s="345"/>
      <c r="N24" s="345"/>
      <c r="O24" s="331"/>
    </row>
    <row r="25" spans="1:32" s="329" customFormat="1" ht="15" x14ac:dyDescent="0.25">
      <c r="A25" s="331"/>
      <c r="B25" s="331"/>
      <c r="C25" s="331"/>
      <c r="D25" s="331"/>
      <c r="E25" s="331"/>
      <c r="F25" s="331"/>
      <c r="G25" s="331"/>
      <c r="H25" s="296" t="s">
        <v>812</v>
      </c>
      <c r="I25" s="331"/>
      <c r="J25" s="331"/>
      <c r="K25" s="332"/>
      <c r="L25" s="345"/>
      <c r="M25" s="345"/>
      <c r="N25" s="345"/>
      <c r="O25" s="331"/>
    </row>
    <row r="26" spans="1:32" customFormat="1" ht="15" x14ac:dyDescent="0.25">
      <c r="A26" s="331"/>
      <c r="B26" s="331"/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31"/>
      <c r="O26" s="331"/>
    </row>
    <row r="27" spans="1:32" customFormat="1" ht="36" customHeight="1" x14ac:dyDescent="0.25">
      <c r="A27" s="492" t="s">
        <v>32</v>
      </c>
      <c r="B27" s="492"/>
      <c r="C27" s="491" t="s">
        <v>33</v>
      </c>
      <c r="D27" s="491" t="s">
        <v>34</v>
      </c>
      <c r="E27" s="491"/>
      <c r="F27" s="491"/>
      <c r="G27" s="491" t="s">
        <v>35</v>
      </c>
      <c r="H27" s="491" t="s">
        <v>36</v>
      </c>
      <c r="I27" s="491"/>
      <c r="J27" s="491"/>
      <c r="K27" s="491" t="s">
        <v>37</v>
      </c>
      <c r="L27" s="491"/>
      <c r="M27" s="491"/>
      <c r="N27" s="491" t="s">
        <v>38</v>
      </c>
      <c r="O27" s="491" t="s">
        <v>39</v>
      </c>
    </row>
    <row r="28" spans="1:32" customFormat="1" ht="20.25" customHeight="1" x14ac:dyDescent="0.25">
      <c r="A28" s="492"/>
      <c r="B28" s="492"/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  <c r="O28" s="491"/>
    </row>
    <row r="29" spans="1:32" customFormat="1" ht="49.5" customHeight="1" x14ac:dyDescent="0.25">
      <c r="A29" s="349" t="s">
        <v>40</v>
      </c>
      <c r="B29" s="349" t="s">
        <v>41</v>
      </c>
      <c r="C29" s="491"/>
      <c r="D29" s="491"/>
      <c r="E29" s="491"/>
      <c r="F29" s="491"/>
      <c r="G29" s="491"/>
      <c r="H29" s="350" t="s">
        <v>42</v>
      </c>
      <c r="I29" s="350" t="s">
        <v>43</v>
      </c>
      <c r="J29" s="350" t="s">
        <v>44</v>
      </c>
      <c r="K29" s="350" t="s">
        <v>42</v>
      </c>
      <c r="L29" s="350" t="s">
        <v>43</v>
      </c>
      <c r="M29" s="350" t="s">
        <v>45</v>
      </c>
      <c r="N29" s="491"/>
      <c r="O29" s="491"/>
    </row>
    <row r="30" spans="1:32" customFormat="1" ht="15" x14ac:dyDescent="0.25">
      <c r="A30" s="346">
        <v>1</v>
      </c>
      <c r="B30" s="346">
        <v>2</v>
      </c>
      <c r="C30" s="346">
        <v>3</v>
      </c>
      <c r="D30" s="492">
        <v>4</v>
      </c>
      <c r="E30" s="492"/>
      <c r="F30" s="492"/>
      <c r="G30" s="346">
        <v>5</v>
      </c>
      <c r="H30" s="346">
        <v>6</v>
      </c>
      <c r="I30" s="346">
        <v>7</v>
      </c>
      <c r="J30" s="346">
        <v>8</v>
      </c>
      <c r="K30" s="346">
        <v>9</v>
      </c>
      <c r="L30" s="346">
        <v>10</v>
      </c>
      <c r="M30" s="346">
        <v>11</v>
      </c>
      <c r="N30" s="346">
        <v>12</v>
      </c>
      <c r="O30" s="346">
        <v>13</v>
      </c>
    </row>
    <row r="31" spans="1:32" customFormat="1" ht="15" x14ac:dyDescent="0.25">
      <c r="A31" s="515" t="s">
        <v>699</v>
      </c>
      <c r="B31" s="516"/>
      <c r="C31" s="516"/>
      <c r="D31" s="516"/>
      <c r="E31" s="516"/>
      <c r="F31" s="516"/>
      <c r="G31" s="516"/>
      <c r="H31" s="516"/>
      <c r="I31" s="516"/>
      <c r="J31" s="516"/>
      <c r="K31" s="516"/>
      <c r="L31" s="516"/>
      <c r="M31" s="516"/>
      <c r="N31" s="516"/>
      <c r="O31" s="517"/>
      <c r="AE31" s="327" t="s">
        <v>699</v>
      </c>
    </row>
    <row r="32" spans="1:32" customFormat="1" ht="15" x14ac:dyDescent="0.25">
      <c r="A32" s="515" t="s">
        <v>341</v>
      </c>
      <c r="B32" s="516"/>
      <c r="C32" s="516"/>
      <c r="D32" s="516"/>
      <c r="E32" s="516"/>
      <c r="F32" s="516"/>
      <c r="G32" s="516"/>
      <c r="H32" s="516"/>
      <c r="I32" s="516"/>
      <c r="J32" s="516"/>
      <c r="K32" s="516"/>
      <c r="L32" s="516"/>
      <c r="M32" s="516"/>
      <c r="N32" s="516"/>
      <c r="O32" s="517"/>
      <c r="AE32" s="327"/>
      <c r="AF32" s="327" t="s">
        <v>341</v>
      </c>
    </row>
    <row r="33" spans="1:38" customFormat="1" ht="45.75" x14ac:dyDescent="0.25">
      <c r="A33" s="351" t="s">
        <v>46</v>
      </c>
      <c r="B33" s="352" t="s">
        <v>46</v>
      </c>
      <c r="C33" s="353" t="s">
        <v>550</v>
      </c>
      <c r="D33" s="510" t="s">
        <v>700</v>
      </c>
      <c r="E33" s="510"/>
      <c r="F33" s="510"/>
      <c r="G33" s="352" t="s">
        <v>149</v>
      </c>
      <c r="H33" s="352">
        <v>0.32</v>
      </c>
      <c r="I33" s="352" t="s">
        <v>46</v>
      </c>
      <c r="J33" s="352" t="s">
        <v>701</v>
      </c>
      <c r="K33" s="354"/>
      <c r="L33" s="352"/>
      <c r="M33" s="354"/>
      <c r="N33" s="352"/>
      <c r="O33" s="355"/>
      <c r="AE33" s="327"/>
      <c r="AF33" s="327"/>
      <c r="AG33" s="327" t="s">
        <v>700</v>
      </c>
    </row>
    <row r="34" spans="1:38" customFormat="1" ht="57" x14ac:dyDescent="0.25">
      <c r="A34" s="356"/>
      <c r="B34" s="357"/>
      <c r="C34" s="358" t="s">
        <v>50</v>
      </c>
      <c r="D34" s="512" t="s">
        <v>51</v>
      </c>
      <c r="E34" s="512"/>
      <c r="F34" s="512"/>
      <c r="G34" s="512"/>
      <c r="H34" s="512"/>
      <c r="I34" s="512"/>
      <c r="J34" s="512"/>
      <c r="K34" s="512"/>
      <c r="L34" s="512"/>
      <c r="M34" s="512"/>
      <c r="N34" s="512"/>
      <c r="O34" s="513"/>
      <c r="AE34" s="327"/>
      <c r="AF34" s="327"/>
      <c r="AG34" s="327"/>
      <c r="AH34" s="326" t="s">
        <v>51</v>
      </c>
    </row>
    <row r="35" spans="1:38" customFormat="1" ht="15" x14ac:dyDescent="0.25">
      <c r="A35" s="356"/>
      <c r="B35" s="359"/>
      <c r="C35" s="358" t="s">
        <v>46</v>
      </c>
      <c r="D35" s="507" t="s">
        <v>52</v>
      </c>
      <c r="E35" s="507"/>
      <c r="F35" s="507"/>
      <c r="G35" s="360"/>
      <c r="H35" s="361"/>
      <c r="I35" s="361"/>
      <c r="J35" s="361"/>
      <c r="K35" s="362">
        <v>178.84</v>
      </c>
      <c r="L35" s="363">
        <v>1.1499999999999999</v>
      </c>
      <c r="M35" s="362">
        <v>65.81</v>
      </c>
      <c r="N35" s="363">
        <v>46.99</v>
      </c>
      <c r="O35" s="364">
        <v>3092.41</v>
      </c>
      <c r="AE35" s="327"/>
      <c r="AF35" s="327"/>
      <c r="AG35" s="327"/>
      <c r="AI35" s="326" t="s">
        <v>52</v>
      </c>
    </row>
    <row r="36" spans="1:38" customFormat="1" ht="15" x14ac:dyDescent="0.25">
      <c r="A36" s="356"/>
      <c r="B36" s="359"/>
      <c r="C36" s="358" t="s">
        <v>25</v>
      </c>
      <c r="D36" s="507" t="s">
        <v>53</v>
      </c>
      <c r="E36" s="507"/>
      <c r="F36" s="507"/>
      <c r="G36" s="360"/>
      <c r="H36" s="361"/>
      <c r="I36" s="361"/>
      <c r="J36" s="361"/>
      <c r="K36" s="365">
        <v>1228.57</v>
      </c>
      <c r="L36" s="363">
        <v>1.1499999999999999</v>
      </c>
      <c r="M36" s="362">
        <v>452.11</v>
      </c>
      <c r="N36" s="363">
        <v>14.01</v>
      </c>
      <c r="O36" s="364">
        <v>6334.06</v>
      </c>
      <c r="AE36" s="327"/>
      <c r="AF36" s="327"/>
      <c r="AG36" s="327"/>
      <c r="AI36" s="326" t="s">
        <v>53</v>
      </c>
    </row>
    <row r="37" spans="1:38" customFormat="1" ht="15" x14ac:dyDescent="0.25">
      <c r="A37" s="356"/>
      <c r="B37" s="359"/>
      <c r="C37" s="358" t="s">
        <v>54</v>
      </c>
      <c r="D37" s="507" t="s">
        <v>55</v>
      </c>
      <c r="E37" s="507"/>
      <c r="F37" s="507"/>
      <c r="G37" s="360"/>
      <c r="H37" s="361"/>
      <c r="I37" s="361"/>
      <c r="J37" s="361"/>
      <c r="K37" s="362">
        <v>51.94</v>
      </c>
      <c r="L37" s="363">
        <v>1.1499999999999999</v>
      </c>
      <c r="M37" s="362">
        <v>19.11</v>
      </c>
      <c r="N37" s="363">
        <v>46.99</v>
      </c>
      <c r="O37" s="366">
        <v>897.98</v>
      </c>
      <c r="AE37" s="327"/>
      <c r="AF37" s="327"/>
      <c r="AG37" s="327"/>
      <c r="AI37" s="326" t="s">
        <v>55</v>
      </c>
    </row>
    <row r="38" spans="1:38" customFormat="1" ht="15" x14ac:dyDescent="0.25">
      <c r="A38" s="356"/>
      <c r="B38" s="359"/>
      <c r="C38" s="358" t="s">
        <v>56</v>
      </c>
      <c r="D38" s="507" t="s">
        <v>57</v>
      </c>
      <c r="E38" s="507"/>
      <c r="F38" s="507"/>
      <c r="G38" s="360"/>
      <c r="H38" s="361"/>
      <c r="I38" s="361"/>
      <c r="J38" s="361"/>
      <c r="K38" s="362">
        <v>418.42</v>
      </c>
      <c r="L38" s="361"/>
      <c r="M38" s="362">
        <v>133.88999999999999</v>
      </c>
      <c r="N38" s="363">
        <v>8.75</v>
      </c>
      <c r="O38" s="364">
        <v>1171.54</v>
      </c>
      <c r="AE38" s="327"/>
      <c r="AF38" s="327"/>
      <c r="AG38" s="327"/>
      <c r="AI38" s="326" t="s">
        <v>57</v>
      </c>
    </row>
    <row r="39" spans="1:38" customFormat="1" ht="15" x14ac:dyDescent="0.25">
      <c r="A39" s="367"/>
      <c r="B39" s="359"/>
      <c r="C39" s="358"/>
      <c r="D39" s="507" t="s">
        <v>58</v>
      </c>
      <c r="E39" s="507"/>
      <c r="F39" s="507"/>
      <c r="G39" s="360" t="s">
        <v>59</v>
      </c>
      <c r="H39" s="363">
        <v>21.89</v>
      </c>
      <c r="I39" s="363">
        <v>1.1499999999999999</v>
      </c>
      <c r="J39" s="368">
        <v>8.0555199999999996</v>
      </c>
      <c r="K39" s="369"/>
      <c r="L39" s="361"/>
      <c r="M39" s="369"/>
      <c r="N39" s="361"/>
      <c r="O39" s="370"/>
      <c r="AE39" s="327"/>
      <c r="AF39" s="327"/>
      <c r="AG39" s="327"/>
      <c r="AJ39" s="326" t="s">
        <v>58</v>
      </c>
    </row>
    <row r="40" spans="1:38" customFormat="1" ht="15" x14ac:dyDescent="0.25">
      <c r="A40" s="367"/>
      <c r="B40" s="359"/>
      <c r="C40" s="358"/>
      <c r="D40" s="507" t="s">
        <v>60</v>
      </c>
      <c r="E40" s="507"/>
      <c r="F40" s="507"/>
      <c r="G40" s="360" t="s">
        <v>59</v>
      </c>
      <c r="H40" s="363">
        <v>4.5199999999999996</v>
      </c>
      <c r="I40" s="363">
        <v>1.1499999999999999</v>
      </c>
      <c r="J40" s="368">
        <v>1.6633599999999999</v>
      </c>
      <c r="K40" s="369"/>
      <c r="L40" s="361"/>
      <c r="M40" s="369"/>
      <c r="N40" s="361"/>
      <c r="O40" s="370"/>
      <c r="AE40" s="327"/>
      <c r="AF40" s="327"/>
      <c r="AG40" s="327"/>
      <c r="AJ40" s="326" t="s">
        <v>60</v>
      </c>
    </row>
    <row r="41" spans="1:38" customFormat="1" ht="15" x14ac:dyDescent="0.25">
      <c r="A41" s="371"/>
      <c r="B41" s="360"/>
      <c r="C41" s="358"/>
      <c r="D41" s="511" t="s">
        <v>61</v>
      </c>
      <c r="E41" s="511"/>
      <c r="F41" s="511"/>
      <c r="G41" s="372"/>
      <c r="H41" s="373"/>
      <c r="I41" s="373"/>
      <c r="J41" s="373"/>
      <c r="K41" s="374">
        <v>1825.83</v>
      </c>
      <c r="L41" s="373"/>
      <c r="M41" s="375">
        <v>651.80999999999995</v>
      </c>
      <c r="N41" s="373"/>
      <c r="O41" s="376">
        <v>10598.01</v>
      </c>
      <c r="AE41" s="327"/>
      <c r="AF41" s="327"/>
      <c r="AG41" s="327"/>
      <c r="AK41" s="326" t="s">
        <v>61</v>
      </c>
    </row>
    <row r="42" spans="1:38" customFormat="1" ht="15" x14ac:dyDescent="0.25">
      <c r="A42" s="367"/>
      <c r="B42" s="359"/>
      <c r="C42" s="358"/>
      <c r="D42" s="507" t="s">
        <v>62</v>
      </c>
      <c r="E42" s="507"/>
      <c r="F42" s="507"/>
      <c r="G42" s="360"/>
      <c r="H42" s="361"/>
      <c r="I42" s="361"/>
      <c r="J42" s="361"/>
      <c r="K42" s="369"/>
      <c r="L42" s="361"/>
      <c r="M42" s="362">
        <v>84.92</v>
      </c>
      <c r="N42" s="361"/>
      <c r="O42" s="364">
        <v>3990.39</v>
      </c>
      <c r="AE42" s="327"/>
      <c r="AF42" s="327"/>
      <c r="AG42" s="327"/>
      <c r="AJ42" s="326" t="s">
        <v>62</v>
      </c>
    </row>
    <row r="43" spans="1:38" customFormat="1" ht="56.25" x14ac:dyDescent="0.25">
      <c r="A43" s="367"/>
      <c r="B43" s="359"/>
      <c r="C43" s="358" t="s">
        <v>237</v>
      </c>
      <c r="D43" s="507" t="s">
        <v>238</v>
      </c>
      <c r="E43" s="507"/>
      <c r="F43" s="507"/>
      <c r="G43" s="360" t="s">
        <v>63</v>
      </c>
      <c r="H43" s="377">
        <v>147</v>
      </c>
      <c r="I43" s="361"/>
      <c r="J43" s="377">
        <v>147</v>
      </c>
      <c r="K43" s="369"/>
      <c r="L43" s="361"/>
      <c r="M43" s="362">
        <v>124.83</v>
      </c>
      <c r="N43" s="361"/>
      <c r="O43" s="364">
        <v>5865.87</v>
      </c>
      <c r="AE43" s="327"/>
      <c r="AF43" s="327"/>
      <c r="AG43" s="327"/>
      <c r="AJ43" s="326" t="s">
        <v>238</v>
      </c>
    </row>
    <row r="44" spans="1:38" customFormat="1" ht="78.75" x14ac:dyDescent="0.25">
      <c r="A44" s="367"/>
      <c r="B44" s="359"/>
      <c r="C44" s="358" t="s">
        <v>239</v>
      </c>
      <c r="D44" s="507" t="s">
        <v>240</v>
      </c>
      <c r="E44" s="507"/>
      <c r="F44" s="507"/>
      <c r="G44" s="360" t="s">
        <v>63</v>
      </c>
      <c r="H44" s="377">
        <v>134</v>
      </c>
      <c r="I44" s="363">
        <v>0.85</v>
      </c>
      <c r="J44" s="378">
        <v>113.9</v>
      </c>
      <c r="K44" s="369"/>
      <c r="L44" s="361"/>
      <c r="M44" s="362">
        <v>96.72</v>
      </c>
      <c r="N44" s="361"/>
      <c r="O44" s="364">
        <v>4545.05</v>
      </c>
      <c r="AE44" s="327"/>
      <c r="AF44" s="327"/>
      <c r="AG44" s="327"/>
      <c r="AJ44" s="326" t="s">
        <v>240</v>
      </c>
    </row>
    <row r="45" spans="1:38" customFormat="1" ht="15" x14ac:dyDescent="0.25">
      <c r="A45" s="356"/>
      <c r="B45" s="379"/>
      <c r="C45" s="380"/>
      <c r="D45" s="509" t="s">
        <v>64</v>
      </c>
      <c r="E45" s="509"/>
      <c r="F45" s="509"/>
      <c r="G45" s="352"/>
      <c r="H45" s="381"/>
      <c r="I45" s="381"/>
      <c r="J45" s="381"/>
      <c r="K45" s="382"/>
      <c r="L45" s="381"/>
      <c r="M45" s="383">
        <v>873.36</v>
      </c>
      <c r="N45" s="373"/>
      <c r="O45" s="384">
        <v>21008.93</v>
      </c>
      <c r="AE45" s="327"/>
      <c r="AF45" s="327"/>
      <c r="AG45" s="327"/>
      <c r="AL45" s="327" t="s">
        <v>64</v>
      </c>
    </row>
    <row r="46" spans="1:38" customFormat="1" ht="23.25" x14ac:dyDescent="0.25">
      <c r="A46" s="351" t="s">
        <v>25</v>
      </c>
      <c r="B46" s="352" t="s">
        <v>25</v>
      </c>
      <c r="C46" s="353" t="s">
        <v>521</v>
      </c>
      <c r="D46" s="510" t="s">
        <v>522</v>
      </c>
      <c r="E46" s="510"/>
      <c r="F46" s="510"/>
      <c r="G46" s="352" t="s">
        <v>104</v>
      </c>
      <c r="H46" s="352">
        <v>-3.0000000000000001E-3</v>
      </c>
      <c r="I46" s="352" t="s">
        <v>46</v>
      </c>
      <c r="J46" s="352" t="s">
        <v>553</v>
      </c>
      <c r="K46" s="354" t="s">
        <v>524</v>
      </c>
      <c r="L46" s="352"/>
      <c r="M46" s="354" t="s">
        <v>554</v>
      </c>
      <c r="N46" s="352" t="s">
        <v>385</v>
      </c>
      <c r="O46" s="355" t="s">
        <v>555</v>
      </c>
      <c r="AE46" s="327"/>
      <c r="AF46" s="327"/>
      <c r="AG46" s="327" t="s">
        <v>522</v>
      </c>
      <c r="AL46" s="327"/>
    </row>
    <row r="47" spans="1:38" customFormat="1" ht="15" x14ac:dyDescent="0.25">
      <c r="A47" s="356"/>
      <c r="B47" s="379"/>
      <c r="C47" s="380"/>
      <c r="D47" s="509" t="s">
        <v>64</v>
      </c>
      <c r="E47" s="509"/>
      <c r="F47" s="509"/>
      <c r="G47" s="352"/>
      <c r="H47" s="381"/>
      <c r="I47" s="381"/>
      <c r="J47" s="381"/>
      <c r="K47" s="382"/>
      <c r="L47" s="381"/>
      <c r="M47" s="383">
        <v>-5.07</v>
      </c>
      <c r="N47" s="373"/>
      <c r="O47" s="385">
        <v>-44.36</v>
      </c>
      <c r="AE47" s="327"/>
      <c r="AF47" s="327"/>
      <c r="AG47" s="327"/>
      <c r="AL47" s="327" t="s">
        <v>64</v>
      </c>
    </row>
    <row r="48" spans="1:38" customFormat="1" ht="22.5" x14ac:dyDescent="0.25">
      <c r="A48" s="351" t="s">
        <v>54</v>
      </c>
      <c r="B48" s="352" t="s">
        <v>54</v>
      </c>
      <c r="C48" s="353" t="s">
        <v>556</v>
      </c>
      <c r="D48" s="510" t="s">
        <v>557</v>
      </c>
      <c r="E48" s="510"/>
      <c r="F48" s="510"/>
      <c r="G48" s="352" t="s">
        <v>104</v>
      </c>
      <c r="H48" s="352">
        <v>-2.1999999999999999E-2</v>
      </c>
      <c r="I48" s="352" t="s">
        <v>46</v>
      </c>
      <c r="J48" s="352" t="s">
        <v>702</v>
      </c>
      <c r="K48" s="354" t="s">
        <v>559</v>
      </c>
      <c r="L48" s="352"/>
      <c r="M48" s="354" t="s">
        <v>703</v>
      </c>
      <c r="N48" s="352" t="s">
        <v>385</v>
      </c>
      <c r="O48" s="355" t="s">
        <v>704</v>
      </c>
      <c r="AE48" s="327"/>
      <c r="AF48" s="327"/>
      <c r="AG48" s="327" t="s">
        <v>557</v>
      </c>
      <c r="AL48" s="327"/>
    </row>
    <row r="49" spans="1:38" customFormat="1" ht="15" x14ac:dyDescent="0.25">
      <c r="A49" s="356"/>
      <c r="B49" s="379"/>
      <c r="C49" s="380"/>
      <c r="D49" s="509" t="s">
        <v>64</v>
      </c>
      <c r="E49" s="509"/>
      <c r="F49" s="509"/>
      <c r="G49" s="352"/>
      <c r="H49" s="381"/>
      <c r="I49" s="381"/>
      <c r="J49" s="381"/>
      <c r="K49" s="382"/>
      <c r="L49" s="381"/>
      <c r="M49" s="383">
        <v>-33</v>
      </c>
      <c r="N49" s="373"/>
      <c r="O49" s="385">
        <v>-288.75</v>
      </c>
      <c r="AE49" s="327"/>
      <c r="AF49" s="327"/>
      <c r="AG49" s="327"/>
      <c r="AL49" s="327" t="s">
        <v>64</v>
      </c>
    </row>
    <row r="50" spans="1:38" customFormat="1" ht="22.5" x14ac:dyDescent="0.25">
      <c r="A50" s="351" t="s">
        <v>56</v>
      </c>
      <c r="B50" s="352" t="s">
        <v>56</v>
      </c>
      <c r="C50" s="353" t="s">
        <v>562</v>
      </c>
      <c r="D50" s="510" t="s">
        <v>563</v>
      </c>
      <c r="E50" s="510"/>
      <c r="F50" s="510"/>
      <c r="G50" s="352" t="s">
        <v>564</v>
      </c>
      <c r="H50" s="352">
        <v>-3.2</v>
      </c>
      <c r="I50" s="352" t="s">
        <v>46</v>
      </c>
      <c r="J50" s="352" t="s">
        <v>705</v>
      </c>
      <c r="K50" s="354" t="s">
        <v>566</v>
      </c>
      <c r="L50" s="352"/>
      <c r="M50" s="354" t="s">
        <v>706</v>
      </c>
      <c r="N50" s="352" t="s">
        <v>385</v>
      </c>
      <c r="O50" s="355" t="s">
        <v>707</v>
      </c>
      <c r="AE50" s="327"/>
      <c r="AF50" s="327"/>
      <c r="AG50" s="327" t="s">
        <v>563</v>
      </c>
      <c r="AL50" s="327"/>
    </row>
    <row r="51" spans="1:38" customFormat="1" ht="15" x14ac:dyDescent="0.25">
      <c r="A51" s="356"/>
      <c r="B51" s="379"/>
      <c r="C51" s="380"/>
      <c r="D51" s="509" t="s">
        <v>64</v>
      </c>
      <c r="E51" s="509"/>
      <c r="F51" s="509"/>
      <c r="G51" s="352"/>
      <c r="H51" s="381"/>
      <c r="I51" s="381"/>
      <c r="J51" s="381"/>
      <c r="K51" s="382"/>
      <c r="L51" s="381"/>
      <c r="M51" s="383">
        <v>-53.76</v>
      </c>
      <c r="N51" s="373"/>
      <c r="O51" s="385">
        <v>-470.4</v>
      </c>
      <c r="AE51" s="327"/>
      <c r="AF51" s="327"/>
      <c r="AG51" s="327"/>
      <c r="AL51" s="327" t="s">
        <v>64</v>
      </c>
    </row>
    <row r="52" spans="1:38" customFormat="1" ht="23.25" x14ac:dyDescent="0.25">
      <c r="A52" s="351" t="s">
        <v>71</v>
      </c>
      <c r="B52" s="352" t="s">
        <v>71</v>
      </c>
      <c r="C52" s="353" t="s">
        <v>569</v>
      </c>
      <c r="D52" s="510" t="s">
        <v>570</v>
      </c>
      <c r="E52" s="510"/>
      <c r="F52" s="510"/>
      <c r="G52" s="352" t="s">
        <v>72</v>
      </c>
      <c r="H52" s="352">
        <v>-0.64</v>
      </c>
      <c r="I52" s="352" t="s">
        <v>46</v>
      </c>
      <c r="J52" s="352" t="s">
        <v>708</v>
      </c>
      <c r="K52" s="354" t="s">
        <v>572</v>
      </c>
      <c r="L52" s="352"/>
      <c r="M52" s="354" t="s">
        <v>709</v>
      </c>
      <c r="N52" s="352" t="s">
        <v>385</v>
      </c>
      <c r="O52" s="355" t="s">
        <v>710</v>
      </c>
      <c r="AE52" s="327"/>
      <c r="AF52" s="327"/>
      <c r="AG52" s="327" t="s">
        <v>570</v>
      </c>
      <c r="AL52" s="327"/>
    </row>
    <row r="53" spans="1:38" customFormat="1" ht="15" x14ac:dyDescent="0.25">
      <c r="A53" s="356"/>
      <c r="B53" s="379"/>
      <c r="C53" s="380"/>
      <c r="D53" s="509" t="s">
        <v>64</v>
      </c>
      <c r="E53" s="509"/>
      <c r="F53" s="509"/>
      <c r="G53" s="352"/>
      <c r="H53" s="381"/>
      <c r="I53" s="381"/>
      <c r="J53" s="381"/>
      <c r="K53" s="382"/>
      <c r="L53" s="381"/>
      <c r="M53" s="383">
        <v>-38.39</v>
      </c>
      <c r="N53" s="373"/>
      <c r="O53" s="385">
        <v>-335.91</v>
      </c>
      <c r="AE53" s="327"/>
      <c r="AF53" s="327"/>
      <c r="AG53" s="327"/>
      <c r="AL53" s="327" t="s">
        <v>64</v>
      </c>
    </row>
    <row r="54" spans="1:38" customFormat="1" ht="23.25" x14ac:dyDescent="0.25">
      <c r="A54" s="351" t="s">
        <v>73</v>
      </c>
      <c r="B54" s="352" t="s">
        <v>73</v>
      </c>
      <c r="C54" s="353" t="s">
        <v>235</v>
      </c>
      <c r="D54" s="510" t="s">
        <v>236</v>
      </c>
      <c r="E54" s="510"/>
      <c r="F54" s="510"/>
      <c r="G54" s="352" t="s">
        <v>65</v>
      </c>
      <c r="H54" s="352">
        <v>4.8000000000000001E-2</v>
      </c>
      <c r="I54" s="352" t="s">
        <v>46</v>
      </c>
      <c r="J54" s="352" t="s">
        <v>711</v>
      </c>
      <c r="K54" s="354"/>
      <c r="L54" s="352"/>
      <c r="M54" s="354"/>
      <c r="N54" s="352"/>
      <c r="O54" s="355"/>
      <c r="AE54" s="327"/>
      <c r="AF54" s="327"/>
      <c r="AG54" s="327" t="s">
        <v>236</v>
      </c>
      <c r="AL54" s="327"/>
    </row>
    <row r="55" spans="1:38" customFormat="1" ht="57" x14ac:dyDescent="0.25">
      <c r="A55" s="356"/>
      <c r="B55" s="357"/>
      <c r="C55" s="358" t="s">
        <v>50</v>
      </c>
      <c r="D55" s="512" t="s">
        <v>51</v>
      </c>
      <c r="E55" s="512"/>
      <c r="F55" s="512"/>
      <c r="G55" s="512"/>
      <c r="H55" s="512"/>
      <c r="I55" s="512"/>
      <c r="J55" s="512"/>
      <c r="K55" s="512"/>
      <c r="L55" s="512"/>
      <c r="M55" s="512"/>
      <c r="N55" s="512"/>
      <c r="O55" s="513"/>
      <c r="AE55" s="327"/>
      <c r="AF55" s="327"/>
      <c r="AG55" s="327"/>
      <c r="AH55" s="326" t="s">
        <v>51</v>
      </c>
      <c r="AL55" s="327"/>
    </row>
    <row r="56" spans="1:38" customFormat="1" ht="15" x14ac:dyDescent="0.25">
      <c r="A56" s="356"/>
      <c r="B56" s="359"/>
      <c r="C56" s="358" t="s">
        <v>46</v>
      </c>
      <c r="D56" s="507" t="s">
        <v>52</v>
      </c>
      <c r="E56" s="507"/>
      <c r="F56" s="507"/>
      <c r="G56" s="360"/>
      <c r="H56" s="361"/>
      <c r="I56" s="361"/>
      <c r="J56" s="361"/>
      <c r="K56" s="365">
        <v>1494.14</v>
      </c>
      <c r="L56" s="363">
        <v>1.1499999999999999</v>
      </c>
      <c r="M56" s="362">
        <v>82.48</v>
      </c>
      <c r="N56" s="363">
        <v>46.99</v>
      </c>
      <c r="O56" s="364">
        <v>3875.74</v>
      </c>
      <c r="AE56" s="327"/>
      <c r="AF56" s="327"/>
      <c r="AG56" s="327"/>
      <c r="AI56" s="326" t="s">
        <v>52</v>
      </c>
      <c r="AL56" s="327"/>
    </row>
    <row r="57" spans="1:38" customFormat="1" ht="15" x14ac:dyDescent="0.25">
      <c r="A57" s="356"/>
      <c r="B57" s="359"/>
      <c r="C57" s="358" t="s">
        <v>25</v>
      </c>
      <c r="D57" s="507" t="s">
        <v>53</v>
      </c>
      <c r="E57" s="507"/>
      <c r="F57" s="507"/>
      <c r="G57" s="360"/>
      <c r="H57" s="361"/>
      <c r="I57" s="361"/>
      <c r="J57" s="361"/>
      <c r="K57" s="365">
        <v>4292.7299999999996</v>
      </c>
      <c r="L57" s="363">
        <v>1.1499999999999999</v>
      </c>
      <c r="M57" s="362">
        <v>236.96</v>
      </c>
      <c r="N57" s="363">
        <v>14.01</v>
      </c>
      <c r="O57" s="364">
        <v>3319.81</v>
      </c>
      <c r="AE57" s="327"/>
      <c r="AF57" s="327"/>
      <c r="AG57" s="327"/>
      <c r="AI57" s="326" t="s">
        <v>53</v>
      </c>
      <c r="AL57" s="327"/>
    </row>
    <row r="58" spans="1:38" customFormat="1" ht="15" x14ac:dyDescent="0.25">
      <c r="A58" s="356"/>
      <c r="B58" s="359"/>
      <c r="C58" s="358" t="s">
        <v>54</v>
      </c>
      <c r="D58" s="507" t="s">
        <v>55</v>
      </c>
      <c r="E58" s="507"/>
      <c r="F58" s="507"/>
      <c r="G58" s="360"/>
      <c r="H58" s="361"/>
      <c r="I58" s="361"/>
      <c r="J58" s="361"/>
      <c r="K58" s="362">
        <v>464.37</v>
      </c>
      <c r="L58" s="363">
        <v>1.1499999999999999</v>
      </c>
      <c r="M58" s="362">
        <v>25.63</v>
      </c>
      <c r="N58" s="363">
        <v>46.99</v>
      </c>
      <c r="O58" s="364">
        <v>1204.3499999999999</v>
      </c>
      <c r="AE58" s="327"/>
      <c r="AF58" s="327"/>
      <c r="AG58" s="327"/>
      <c r="AI58" s="326" t="s">
        <v>55</v>
      </c>
      <c r="AL58" s="327"/>
    </row>
    <row r="59" spans="1:38" customFormat="1" ht="15" x14ac:dyDescent="0.25">
      <c r="A59" s="367"/>
      <c r="B59" s="359"/>
      <c r="C59" s="358"/>
      <c r="D59" s="507" t="s">
        <v>58</v>
      </c>
      <c r="E59" s="507"/>
      <c r="F59" s="507"/>
      <c r="G59" s="360" t="s">
        <v>59</v>
      </c>
      <c r="H59" s="378">
        <v>179.8</v>
      </c>
      <c r="I59" s="363">
        <v>1.1499999999999999</v>
      </c>
      <c r="J59" s="368">
        <v>9.9249600000000004</v>
      </c>
      <c r="K59" s="369"/>
      <c r="L59" s="361"/>
      <c r="M59" s="369"/>
      <c r="N59" s="361"/>
      <c r="O59" s="370"/>
      <c r="AE59" s="327"/>
      <c r="AF59" s="327"/>
      <c r="AG59" s="327"/>
      <c r="AJ59" s="326" t="s">
        <v>58</v>
      </c>
      <c r="AL59" s="327"/>
    </row>
    <row r="60" spans="1:38" customFormat="1" ht="15" x14ac:dyDescent="0.25">
      <c r="A60" s="367"/>
      <c r="B60" s="359"/>
      <c r="C60" s="358"/>
      <c r="D60" s="507" t="s">
        <v>60</v>
      </c>
      <c r="E60" s="507"/>
      <c r="F60" s="507"/>
      <c r="G60" s="360" t="s">
        <v>59</v>
      </c>
      <c r="H60" s="363">
        <v>45.63</v>
      </c>
      <c r="I60" s="363">
        <v>1.1499999999999999</v>
      </c>
      <c r="J60" s="386">
        <v>2.5187759999999999</v>
      </c>
      <c r="K60" s="369"/>
      <c r="L60" s="361"/>
      <c r="M60" s="369"/>
      <c r="N60" s="361"/>
      <c r="O60" s="370"/>
      <c r="AE60" s="327"/>
      <c r="AF60" s="327"/>
      <c r="AG60" s="327"/>
      <c r="AJ60" s="326" t="s">
        <v>60</v>
      </c>
      <c r="AL60" s="327"/>
    </row>
    <row r="61" spans="1:38" customFormat="1" ht="15" x14ac:dyDescent="0.25">
      <c r="A61" s="371"/>
      <c r="B61" s="360"/>
      <c r="C61" s="358"/>
      <c r="D61" s="511" t="s">
        <v>61</v>
      </c>
      <c r="E61" s="511"/>
      <c r="F61" s="511"/>
      <c r="G61" s="372"/>
      <c r="H61" s="373"/>
      <c r="I61" s="373"/>
      <c r="J61" s="373"/>
      <c r="K61" s="374">
        <v>5786.87</v>
      </c>
      <c r="L61" s="373"/>
      <c r="M61" s="375">
        <v>319.44</v>
      </c>
      <c r="N61" s="373"/>
      <c r="O61" s="376">
        <v>7195.55</v>
      </c>
      <c r="AE61" s="327"/>
      <c r="AF61" s="327"/>
      <c r="AG61" s="327"/>
      <c r="AK61" s="326" t="s">
        <v>61</v>
      </c>
      <c r="AL61" s="327"/>
    </row>
    <row r="62" spans="1:38" customFormat="1" ht="15" x14ac:dyDescent="0.25">
      <c r="A62" s="367"/>
      <c r="B62" s="359"/>
      <c r="C62" s="358"/>
      <c r="D62" s="507" t="s">
        <v>62</v>
      </c>
      <c r="E62" s="507"/>
      <c r="F62" s="507"/>
      <c r="G62" s="360"/>
      <c r="H62" s="361"/>
      <c r="I62" s="361"/>
      <c r="J62" s="361"/>
      <c r="K62" s="369"/>
      <c r="L62" s="361"/>
      <c r="M62" s="362">
        <v>108.11</v>
      </c>
      <c r="N62" s="361"/>
      <c r="O62" s="364">
        <v>5080.09</v>
      </c>
      <c r="AE62" s="327"/>
      <c r="AF62" s="327"/>
      <c r="AG62" s="327"/>
      <c r="AJ62" s="326" t="s">
        <v>62</v>
      </c>
      <c r="AL62" s="327"/>
    </row>
    <row r="63" spans="1:38" customFormat="1" ht="56.25" x14ac:dyDescent="0.25">
      <c r="A63" s="367"/>
      <c r="B63" s="359"/>
      <c r="C63" s="358" t="s">
        <v>237</v>
      </c>
      <c r="D63" s="507" t="s">
        <v>238</v>
      </c>
      <c r="E63" s="507"/>
      <c r="F63" s="507"/>
      <c r="G63" s="360" t="s">
        <v>63</v>
      </c>
      <c r="H63" s="377">
        <v>147</v>
      </c>
      <c r="I63" s="361"/>
      <c r="J63" s="377">
        <v>147</v>
      </c>
      <c r="K63" s="369"/>
      <c r="L63" s="361"/>
      <c r="M63" s="362">
        <v>158.91999999999999</v>
      </c>
      <c r="N63" s="361"/>
      <c r="O63" s="364">
        <v>7467.73</v>
      </c>
      <c r="AE63" s="327"/>
      <c r="AF63" s="327"/>
      <c r="AG63" s="327"/>
      <c r="AJ63" s="326" t="s">
        <v>238</v>
      </c>
      <c r="AL63" s="327"/>
    </row>
    <row r="64" spans="1:38" customFormat="1" ht="78.75" x14ac:dyDescent="0.25">
      <c r="A64" s="367"/>
      <c r="B64" s="359"/>
      <c r="C64" s="358" t="s">
        <v>239</v>
      </c>
      <c r="D64" s="507" t="s">
        <v>240</v>
      </c>
      <c r="E64" s="507"/>
      <c r="F64" s="507"/>
      <c r="G64" s="360" t="s">
        <v>63</v>
      </c>
      <c r="H64" s="377">
        <v>134</v>
      </c>
      <c r="I64" s="363">
        <v>0.85</v>
      </c>
      <c r="J64" s="378">
        <v>113.9</v>
      </c>
      <c r="K64" s="369"/>
      <c r="L64" s="361"/>
      <c r="M64" s="362">
        <v>123.14</v>
      </c>
      <c r="N64" s="361"/>
      <c r="O64" s="364">
        <v>5786.22</v>
      </c>
      <c r="AE64" s="327"/>
      <c r="AF64" s="327"/>
      <c r="AG64" s="327"/>
      <c r="AJ64" s="326" t="s">
        <v>240</v>
      </c>
      <c r="AL64" s="327"/>
    </row>
    <row r="65" spans="1:38" customFormat="1" ht="15" x14ac:dyDescent="0.25">
      <c r="A65" s="356"/>
      <c r="B65" s="379"/>
      <c r="C65" s="380"/>
      <c r="D65" s="509" t="s">
        <v>64</v>
      </c>
      <c r="E65" s="509"/>
      <c r="F65" s="509"/>
      <c r="G65" s="352"/>
      <c r="H65" s="381"/>
      <c r="I65" s="381"/>
      <c r="J65" s="381"/>
      <c r="K65" s="382"/>
      <c r="L65" s="381"/>
      <c r="M65" s="383">
        <v>601.5</v>
      </c>
      <c r="N65" s="373"/>
      <c r="O65" s="384">
        <v>20449.5</v>
      </c>
      <c r="AE65" s="327"/>
      <c r="AF65" s="327"/>
      <c r="AG65" s="327"/>
      <c r="AL65" s="327" t="s">
        <v>64</v>
      </c>
    </row>
    <row r="66" spans="1:38" customFormat="1" ht="23.25" x14ac:dyDescent="0.25">
      <c r="A66" s="351" t="s">
        <v>74</v>
      </c>
      <c r="B66" s="352" t="s">
        <v>74</v>
      </c>
      <c r="C66" s="353" t="s">
        <v>241</v>
      </c>
      <c r="D66" s="510" t="s">
        <v>242</v>
      </c>
      <c r="E66" s="510"/>
      <c r="F66" s="510"/>
      <c r="G66" s="352" t="s">
        <v>65</v>
      </c>
      <c r="H66" s="352">
        <v>7.1999999999999995E-2</v>
      </c>
      <c r="I66" s="352" t="s">
        <v>46</v>
      </c>
      <c r="J66" s="352" t="s">
        <v>712</v>
      </c>
      <c r="K66" s="354"/>
      <c r="L66" s="352"/>
      <c r="M66" s="354"/>
      <c r="N66" s="352"/>
      <c r="O66" s="355"/>
      <c r="AE66" s="327"/>
      <c r="AF66" s="327"/>
      <c r="AG66" s="327" t="s">
        <v>242</v>
      </c>
      <c r="AL66" s="327"/>
    </row>
    <row r="67" spans="1:38" customFormat="1" ht="57" x14ac:dyDescent="0.25">
      <c r="A67" s="356"/>
      <c r="B67" s="357"/>
      <c r="C67" s="358" t="s">
        <v>50</v>
      </c>
      <c r="D67" s="512" t="s">
        <v>51</v>
      </c>
      <c r="E67" s="512"/>
      <c r="F67" s="512"/>
      <c r="G67" s="512"/>
      <c r="H67" s="512"/>
      <c r="I67" s="512"/>
      <c r="J67" s="512"/>
      <c r="K67" s="512"/>
      <c r="L67" s="512"/>
      <c r="M67" s="512"/>
      <c r="N67" s="512"/>
      <c r="O67" s="513"/>
      <c r="AE67" s="327"/>
      <c r="AF67" s="327"/>
      <c r="AG67" s="327"/>
      <c r="AH67" s="326" t="s">
        <v>51</v>
      </c>
      <c r="AL67" s="327"/>
    </row>
    <row r="68" spans="1:38" customFormat="1" ht="15" x14ac:dyDescent="0.25">
      <c r="A68" s="356"/>
      <c r="B68" s="359"/>
      <c r="C68" s="358" t="s">
        <v>46</v>
      </c>
      <c r="D68" s="507" t="s">
        <v>52</v>
      </c>
      <c r="E68" s="507"/>
      <c r="F68" s="507"/>
      <c r="G68" s="360"/>
      <c r="H68" s="361"/>
      <c r="I68" s="361"/>
      <c r="J68" s="361"/>
      <c r="K68" s="362">
        <v>103.12</v>
      </c>
      <c r="L68" s="363">
        <v>1.1499999999999999</v>
      </c>
      <c r="M68" s="362">
        <v>8.5399999999999991</v>
      </c>
      <c r="N68" s="363">
        <v>46.99</v>
      </c>
      <c r="O68" s="366">
        <v>401.29</v>
      </c>
      <c r="AE68" s="327"/>
      <c r="AF68" s="327"/>
      <c r="AG68" s="327"/>
      <c r="AI68" s="326" t="s">
        <v>52</v>
      </c>
      <c r="AL68" s="327"/>
    </row>
    <row r="69" spans="1:38" customFormat="1" ht="15" x14ac:dyDescent="0.25">
      <c r="A69" s="356"/>
      <c r="B69" s="359"/>
      <c r="C69" s="358" t="s">
        <v>25</v>
      </c>
      <c r="D69" s="507" t="s">
        <v>53</v>
      </c>
      <c r="E69" s="507"/>
      <c r="F69" s="507"/>
      <c r="G69" s="360"/>
      <c r="H69" s="361"/>
      <c r="I69" s="361"/>
      <c r="J69" s="361"/>
      <c r="K69" s="362">
        <v>407.65</v>
      </c>
      <c r="L69" s="363">
        <v>1.1499999999999999</v>
      </c>
      <c r="M69" s="362">
        <v>33.75</v>
      </c>
      <c r="N69" s="363">
        <v>14.01</v>
      </c>
      <c r="O69" s="366">
        <v>472.84</v>
      </c>
      <c r="AE69" s="327"/>
      <c r="AF69" s="327"/>
      <c r="AG69" s="327"/>
      <c r="AI69" s="326" t="s">
        <v>53</v>
      </c>
      <c r="AL69" s="327"/>
    </row>
    <row r="70" spans="1:38" customFormat="1" ht="15" x14ac:dyDescent="0.25">
      <c r="A70" s="356"/>
      <c r="B70" s="359"/>
      <c r="C70" s="358" t="s">
        <v>54</v>
      </c>
      <c r="D70" s="507" t="s">
        <v>55</v>
      </c>
      <c r="E70" s="507"/>
      <c r="F70" s="507"/>
      <c r="G70" s="360"/>
      <c r="H70" s="361"/>
      <c r="I70" s="361"/>
      <c r="J70" s="361"/>
      <c r="K70" s="362">
        <v>50.3</v>
      </c>
      <c r="L70" s="363">
        <v>1.1499999999999999</v>
      </c>
      <c r="M70" s="362">
        <v>4.16</v>
      </c>
      <c r="N70" s="363">
        <v>46.99</v>
      </c>
      <c r="O70" s="366">
        <v>195.48</v>
      </c>
      <c r="AE70" s="327"/>
      <c r="AF70" s="327"/>
      <c r="AG70" s="327"/>
      <c r="AI70" s="326" t="s">
        <v>55</v>
      </c>
      <c r="AL70" s="327"/>
    </row>
    <row r="71" spans="1:38" customFormat="1" ht="15" x14ac:dyDescent="0.25">
      <c r="A71" s="367"/>
      <c r="B71" s="359"/>
      <c r="C71" s="358"/>
      <c r="D71" s="507" t="s">
        <v>58</v>
      </c>
      <c r="E71" s="507"/>
      <c r="F71" s="507"/>
      <c r="G71" s="360" t="s">
        <v>59</v>
      </c>
      <c r="H71" s="363">
        <v>13.22</v>
      </c>
      <c r="I71" s="363">
        <v>1.1499999999999999</v>
      </c>
      <c r="J71" s="386">
        <v>1.094616</v>
      </c>
      <c r="K71" s="369"/>
      <c r="L71" s="361"/>
      <c r="M71" s="369"/>
      <c r="N71" s="361"/>
      <c r="O71" s="370"/>
      <c r="AE71" s="327"/>
      <c r="AF71" s="327"/>
      <c r="AG71" s="327"/>
      <c r="AJ71" s="326" t="s">
        <v>58</v>
      </c>
      <c r="AL71" s="327"/>
    </row>
    <row r="72" spans="1:38" customFormat="1" ht="15" x14ac:dyDescent="0.25">
      <c r="A72" s="367"/>
      <c r="B72" s="359"/>
      <c r="C72" s="358"/>
      <c r="D72" s="507" t="s">
        <v>60</v>
      </c>
      <c r="E72" s="507"/>
      <c r="F72" s="507"/>
      <c r="G72" s="360" t="s">
        <v>59</v>
      </c>
      <c r="H72" s="363">
        <v>3.79</v>
      </c>
      <c r="I72" s="363">
        <v>1.1499999999999999</v>
      </c>
      <c r="J72" s="386">
        <v>0.31381199999999998</v>
      </c>
      <c r="K72" s="369"/>
      <c r="L72" s="361"/>
      <c r="M72" s="369"/>
      <c r="N72" s="361"/>
      <c r="O72" s="370"/>
      <c r="AE72" s="327"/>
      <c r="AF72" s="327"/>
      <c r="AG72" s="327"/>
      <c r="AJ72" s="326" t="s">
        <v>60</v>
      </c>
      <c r="AL72" s="327"/>
    </row>
    <row r="73" spans="1:38" customFormat="1" ht="15" x14ac:dyDescent="0.25">
      <c r="A73" s="371"/>
      <c r="B73" s="360"/>
      <c r="C73" s="358"/>
      <c r="D73" s="511" t="s">
        <v>61</v>
      </c>
      <c r="E73" s="511"/>
      <c r="F73" s="511"/>
      <c r="G73" s="372"/>
      <c r="H73" s="373"/>
      <c r="I73" s="373"/>
      <c r="J73" s="373"/>
      <c r="K73" s="375">
        <v>510.77</v>
      </c>
      <c r="L73" s="373"/>
      <c r="M73" s="375">
        <v>42.29</v>
      </c>
      <c r="N73" s="373"/>
      <c r="O73" s="387">
        <v>874.13</v>
      </c>
      <c r="AE73" s="327"/>
      <c r="AF73" s="327"/>
      <c r="AG73" s="327"/>
      <c r="AK73" s="326" t="s">
        <v>61</v>
      </c>
      <c r="AL73" s="327"/>
    </row>
    <row r="74" spans="1:38" customFormat="1" ht="15" x14ac:dyDescent="0.25">
      <c r="A74" s="367"/>
      <c r="B74" s="359"/>
      <c r="C74" s="358"/>
      <c r="D74" s="507" t="s">
        <v>62</v>
      </c>
      <c r="E74" s="507"/>
      <c r="F74" s="507"/>
      <c r="G74" s="360"/>
      <c r="H74" s="361"/>
      <c r="I74" s="361"/>
      <c r="J74" s="361"/>
      <c r="K74" s="369"/>
      <c r="L74" s="361"/>
      <c r="M74" s="362">
        <v>12.7</v>
      </c>
      <c r="N74" s="361"/>
      <c r="O74" s="366">
        <v>596.77</v>
      </c>
      <c r="AE74" s="327"/>
      <c r="AF74" s="327"/>
      <c r="AG74" s="327"/>
      <c r="AJ74" s="326" t="s">
        <v>62</v>
      </c>
      <c r="AL74" s="327"/>
    </row>
    <row r="75" spans="1:38" customFormat="1" ht="56.25" x14ac:dyDescent="0.25">
      <c r="A75" s="367"/>
      <c r="B75" s="359"/>
      <c r="C75" s="358" t="s">
        <v>237</v>
      </c>
      <c r="D75" s="507" t="s">
        <v>238</v>
      </c>
      <c r="E75" s="507"/>
      <c r="F75" s="507"/>
      <c r="G75" s="360" t="s">
        <v>63</v>
      </c>
      <c r="H75" s="377">
        <v>147</v>
      </c>
      <c r="I75" s="361"/>
      <c r="J75" s="377">
        <v>147</v>
      </c>
      <c r="K75" s="369"/>
      <c r="L75" s="361"/>
      <c r="M75" s="362">
        <v>18.670000000000002</v>
      </c>
      <c r="N75" s="361"/>
      <c r="O75" s="366">
        <v>877.25</v>
      </c>
      <c r="AE75" s="327"/>
      <c r="AF75" s="327"/>
      <c r="AG75" s="327"/>
      <c r="AJ75" s="326" t="s">
        <v>238</v>
      </c>
      <c r="AL75" s="327"/>
    </row>
    <row r="76" spans="1:38" customFormat="1" ht="78.75" x14ac:dyDescent="0.25">
      <c r="A76" s="367"/>
      <c r="B76" s="359"/>
      <c r="C76" s="358" t="s">
        <v>239</v>
      </c>
      <c r="D76" s="507" t="s">
        <v>240</v>
      </c>
      <c r="E76" s="507"/>
      <c r="F76" s="507"/>
      <c r="G76" s="360" t="s">
        <v>63</v>
      </c>
      <c r="H76" s="377">
        <v>134</v>
      </c>
      <c r="I76" s="363">
        <v>0.85</v>
      </c>
      <c r="J76" s="378">
        <v>113.9</v>
      </c>
      <c r="K76" s="369"/>
      <c r="L76" s="361"/>
      <c r="M76" s="362">
        <v>14.47</v>
      </c>
      <c r="N76" s="361"/>
      <c r="O76" s="366">
        <v>679.72</v>
      </c>
      <c r="AE76" s="327"/>
      <c r="AF76" s="327"/>
      <c r="AG76" s="327"/>
      <c r="AJ76" s="326" t="s">
        <v>240</v>
      </c>
      <c r="AL76" s="327"/>
    </row>
    <row r="77" spans="1:38" customFormat="1" ht="15" x14ac:dyDescent="0.25">
      <c r="A77" s="356"/>
      <c r="B77" s="379"/>
      <c r="C77" s="380"/>
      <c r="D77" s="509" t="s">
        <v>64</v>
      </c>
      <c r="E77" s="509"/>
      <c r="F77" s="509"/>
      <c r="G77" s="352"/>
      <c r="H77" s="381"/>
      <c r="I77" s="381"/>
      <c r="J77" s="381"/>
      <c r="K77" s="382"/>
      <c r="L77" s="381"/>
      <c r="M77" s="383">
        <v>75.430000000000007</v>
      </c>
      <c r="N77" s="373"/>
      <c r="O77" s="384">
        <v>2431.1</v>
      </c>
      <c r="AE77" s="327"/>
      <c r="AF77" s="327"/>
      <c r="AG77" s="327"/>
      <c r="AL77" s="327" t="s">
        <v>64</v>
      </c>
    </row>
    <row r="78" spans="1:38" customFormat="1" ht="45.75" x14ac:dyDescent="0.25">
      <c r="A78" s="351" t="s">
        <v>75</v>
      </c>
      <c r="B78" s="352" t="s">
        <v>75</v>
      </c>
      <c r="C78" s="353" t="s">
        <v>241</v>
      </c>
      <c r="D78" s="510" t="s">
        <v>351</v>
      </c>
      <c r="E78" s="510"/>
      <c r="F78" s="510"/>
      <c r="G78" s="352" t="s">
        <v>65</v>
      </c>
      <c r="H78" s="352">
        <v>9.69E-2</v>
      </c>
      <c r="I78" s="352" t="s">
        <v>46</v>
      </c>
      <c r="J78" s="352" t="s">
        <v>713</v>
      </c>
      <c r="K78" s="354"/>
      <c r="L78" s="352"/>
      <c r="M78" s="354"/>
      <c r="N78" s="352"/>
      <c r="O78" s="355"/>
      <c r="AE78" s="327"/>
      <c r="AF78" s="327"/>
      <c r="AG78" s="327" t="s">
        <v>351</v>
      </c>
      <c r="AL78" s="327"/>
    </row>
    <row r="79" spans="1:38" customFormat="1" ht="57" x14ac:dyDescent="0.25">
      <c r="A79" s="356"/>
      <c r="B79" s="357"/>
      <c r="C79" s="358" t="s">
        <v>50</v>
      </c>
      <c r="D79" s="512" t="s">
        <v>51</v>
      </c>
      <c r="E79" s="512"/>
      <c r="F79" s="512"/>
      <c r="G79" s="512"/>
      <c r="H79" s="512"/>
      <c r="I79" s="512"/>
      <c r="J79" s="512"/>
      <c r="K79" s="512"/>
      <c r="L79" s="512"/>
      <c r="M79" s="512"/>
      <c r="N79" s="512"/>
      <c r="O79" s="513"/>
      <c r="AE79" s="327"/>
      <c r="AF79" s="327"/>
      <c r="AG79" s="327"/>
      <c r="AH79" s="326" t="s">
        <v>51</v>
      </c>
      <c r="AL79" s="327"/>
    </row>
    <row r="80" spans="1:38" customFormat="1" ht="15" x14ac:dyDescent="0.25">
      <c r="A80" s="356"/>
      <c r="B80" s="359"/>
      <c r="C80" s="358" t="s">
        <v>46</v>
      </c>
      <c r="D80" s="507" t="s">
        <v>52</v>
      </c>
      <c r="E80" s="507"/>
      <c r="F80" s="507"/>
      <c r="G80" s="360"/>
      <c r="H80" s="361"/>
      <c r="I80" s="361"/>
      <c r="J80" s="361"/>
      <c r="K80" s="362">
        <v>103.12</v>
      </c>
      <c r="L80" s="363">
        <v>1.1499999999999999</v>
      </c>
      <c r="M80" s="362">
        <v>11.49</v>
      </c>
      <c r="N80" s="363">
        <v>46.99</v>
      </c>
      <c r="O80" s="366">
        <v>539.91999999999996</v>
      </c>
      <c r="AE80" s="327"/>
      <c r="AF80" s="327"/>
      <c r="AG80" s="327"/>
      <c r="AI80" s="326" t="s">
        <v>52</v>
      </c>
      <c r="AL80" s="327"/>
    </row>
    <row r="81" spans="1:38" customFormat="1" ht="15" x14ac:dyDescent="0.25">
      <c r="A81" s="356"/>
      <c r="B81" s="359"/>
      <c r="C81" s="358" t="s">
        <v>25</v>
      </c>
      <c r="D81" s="507" t="s">
        <v>53</v>
      </c>
      <c r="E81" s="507"/>
      <c r="F81" s="507"/>
      <c r="G81" s="360"/>
      <c r="H81" s="361"/>
      <c r="I81" s="361"/>
      <c r="J81" s="361"/>
      <c r="K81" s="362">
        <v>407.65</v>
      </c>
      <c r="L81" s="363">
        <v>1.1499999999999999</v>
      </c>
      <c r="M81" s="362">
        <v>45.43</v>
      </c>
      <c r="N81" s="363">
        <v>14.01</v>
      </c>
      <c r="O81" s="366">
        <v>636.47</v>
      </c>
      <c r="AE81" s="327"/>
      <c r="AF81" s="327"/>
      <c r="AG81" s="327"/>
      <c r="AI81" s="326" t="s">
        <v>53</v>
      </c>
      <c r="AL81" s="327"/>
    </row>
    <row r="82" spans="1:38" customFormat="1" ht="15" x14ac:dyDescent="0.25">
      <c r="A82" s="356"/>
      <c r="B82" s="359"/>
      <c r="C82" s="358" t="s">
        <v>54</v>
      </c>
      <c r="D82" s="507" t="s">
        <v>55</v>
      </c>
      <c r="E82" s="507"/>
      <c r="F82" s="507"/>
      <c r="G82" s="360"/>
      <c r="H82" s="361"/>
      <c r="I82" s="361"/>
      <c r="J82" s="361"/>
      <c r="K82" s="362">
        <v>50.3</v>
      </c>
      <c r="L82" s="363">
        <v>1.1499999999999999</v>
      </c>
      <c r="M82" s="362">
        <v>5.61</v>
      </c>
      <c r="N82" s="363">
        <v>46.99</v>
      </c>
      <c r="O82" s="366">
        <v>263.61</v>
      </c>
      <c r="AE82" s="327"/>
      <c r="AF82" s="327"/>
      <c r="AG82" s="327"/>
      <c r="AI82" s="326" t="s">
        <v>55</v>
      </c>
      <c r="AL82" s="327"/>
    </row>
    <row r="83" spans="1:38" customFormat="1" ht="15" x14ac:dyDescent="0.25">
      <c r="A83" s="367"/>
      <c r="B83" s="359"/>
      <c r="C83" s="358"/>
      <c r="D83" s="507" t="s">
        <v>58</v>
      </c>
      <c r="E83" s="507"/>
      <c r="F83" s="507"/>
      <c r="G83" s="360" t="s">
        <v>59</v>
      </c>
      <c r="H83" s="363">
        <v>13.22</v>
      </c>
      <c r="I83" s="363">
        <v>1.1499999999999999</v>
      </c>
      <c r="J83" s="388">
        <v>1.4731707000000001</v>
      </c>
      <c r="K83" s="369"/>
      <c r="L83" s="361"/>
      <c r="M83" s="369"/>
      <c r="N83" s="361"/>
      <c r="O83" s="370"/>
      <c r="AE83" s="327"/>
      <c r="AF83" s="327"/>
      <c r="AG83" s="327"/>
      <c r="AJ83" s="326" t="s">
        <v>58</v>
      </c>
      <c r="AL83" s="327"/>
    </row>
    <row r="84" spans="1:38" customFormat="1" ht="15" x14ac:dyDescent="0.25">
      <c r="A84" s="367"/>
      <c r="B84" s="359"/>
      <c r="C84" s="358"/>
      <c r="D84" s="507" t="s">
        <v>60</v>
      </c>
      <c r="E84" s="507"/>
      <c r="F84" s="507"/>
      <c r="G84" s="360" t="s">
        <v>59</v>
      </c>
      <c r="H84" s="363">
        <v>3.79</v>
      </c>
      <c r="I84" s="363">
        <v>1.1499999999999999</v>
      </c>
      <c r="J84" s="388">
        <v>0.42233870000000001</v>
      </c>
      <c r="K84" s="369"/>
      <c r="L84" s="361"/>
      <c r="M84" s="369"/>
      <c r="N84" s="361"/>
      <c r="O84" s="370"/>
      <c r="AE84" s="327"/>
      <c r="AF84" s="327"/>
      <c r="AG84" s="327"/>
      <c r="AJ84" s="326" t="s">
        <v>60</v>
      </c>
      <c r="AL84" s="327"/>
    </row>
    <row r="85" spans="1:38" customFormat="1" ht="15" x14ac:dyDescent="0.25">
      <c r="A85" s="371"/>
      <c r="B85" s="360"/>
      <c r="C85" s="358"/>
      <c r="D85" s="511" t="s">
        <v>61</v>
      </c>
      <c r="E85" s="511"/>
      <c r="F85" s="511"/>
      <c r="G85" s="372"/>
      <c r="H85" s="373"/>
      <c r="I85" s="373"/>
      <c r="J85" s="373"/>
      <c r="K85" s="375">
        <v>510.77</v>
      </c>
      <c r="L85" s="373"/>
      <c r="M85" s="375">
        <v>56.92</v>
      </c>
      <c r="N85" s="373"/>
      <c r="O85" s="376">
        <v>1176.3900000000001</v>
      </c>
      <c r="AE85" s="327"/>
      <c r="AF85" s="327"/>
      <c r="AG85" s="327"/>
      <c r="AK85" s="326" t="s">
        <v>61</v>
      </c>
      <c r="AL85" s="327"/>
    </row>
    <row r="86" spans="1:38" customFormat="1" ht="15" x14ac:dyDescent="0.25">
      <c r="A86" s="367"/>
      <c r="B86" s="359"/>
      <c r="C86" s="358"/>
      <c r="D86" s="507" t="s">
        <v>62</v>
      </c>
      <c r="E86" s="507"/>
      <c r="F86" s="507"/>
      <c r="G86" s="360"/>
      <c r="H86" s="361"/>
      <c r="I86" s="361"/>
      <c r="J86" s="361"/>
      <c r="K86" s="369"/>
      <c r="L86" s="361"/>
      <c r="M86" s="362">
        <v>17.100000000000001</v>
      </c>
      <c r="N86" s="361"/>
      <c r="O86" s="366">
        <v>803.53</v>
      </c>
      <c r="AE86" s="327"/>
      <c r="AF86" s="327"/>
      <c r="AG86" s="327"/>
      <c r="AJ86" s="326" t="s">
        <v>62</v>
      </c>
      <c r="AL86" s="327"/>
    </row>
    <row r="87" spans="1:38" customFormat="1" ht="56.25" x14ac:dyDescent="0.25">
      <c r="A87" s="367"/>
      <c r="B87" s="359"/>
      <c r="C87" s="358" t="s">
        <v>237</v>
      </c>
      <c r="D87" s="507" t="s">
        <v>238</v>
      </c>
      <c r="E87" s="507"/>
      <c r="F87" s="507"/>
      <c r="G87" s="360" t="s">
        <v>63</v>
      </c>
      <c r="H87" s="377">
        <v>147</v>
      </c>
      <c r="I87" s="361"/>
      <c r="J87" s="377">
        <v>147</v>
      </c>
      <c r="K87" s="369"/>
      <c r="L87" s="361"/>
      <c r="M87" s="362">
        <v>25.14</v>
      </c>
      <c r="N87" s="361"/>
      <c r="O87" s="364">
        <v>1181.19</v>
      </c>
      <c r="AE87" s="327"/>
      <c r="AF87" s="327"/>
      <c r="AG87" s="327"/>
      <c r="AJ87" s="326" t="s">
        <v>238</v>
      </c>
      <c r="AL87" s="327"/>
    </row>
    <row r="88" spans="1:38" customFormat="1" ht="78.75" x14ac:dyDescent="0.25">
      <c r="A88" s="367"/>
      <c r="B88" s="359"/>
      <c r="C88" s="358" t="s">
        <v>239</v>
      </c>
      <c r="D88" s="507" t="s">
        <v>240</v>
      </c>
      <c r="E88" s="507"/>
      <c r="F88" s="507"/>
      <c r="G88" s="360" t="s">
        <v>63</v>
      </c>
      <c r="H88" s="377">
        <v>134</v>
      </c>
      <c r="I88" s="363">
        <v>0.85</v>
      </c>
      <c r="J88" s="378">
        <v>113.9</v>
      </c>
      <c r="K88" s="369"/>
      <c r="L88" s="361"/>
      <c r="M88" s="362">
        <v>19.48</v>
      </c>
      <c r="N88" s="361"/>
      <c r="O88" s="366">
        <v>915.22</v>
      </c>
      <c r="AE88" s="327"/>
      <c r="AF88" s="327"/>
      <c r="AG88" s="327"/>
      <c r="AJ88" s="326" t="s">
        <v>240</v>
      </c>
      <c r="AL88" s="327"/>
    </row>
    <row r="89" spans="1:38" customFormat="1" ht="15" x14ac:dyDescent="0.25">
      <c r="A89" s="356"/>
      <c r="B89" s="379"/>
      <c r="C89" s="380"/>
      <c r="D89" s="509" t="s">
        <v>64</v>
      </c>
      <c r="E89" s="509"/>
      <c r="F89" s="509"/>
      <c r="G89" s="352"/>
      <c r="H89" s="381"/>
      <c r="I89" s="381"/>
      <c r="J89" s="381"/>
      <c r="K89" s="382"/>
      <c r="L89" s="381"/>
      <c r="M89" s="383">
        <v>101.54</v>
      </c>
      <c r="N89" s="373"/>
      <c r="O89" s="384">
        <v>3272.8</v>
      </c>
      <c r="AE89" s="327"/>
      <c r="AF89" s="327"/>
      <c r="AG89" s="327"/>
      <c r="AL89" s="327" t="s">
        <v>64</v>
      </c>
    </row>
    <row r="90" spans="1:38" customFormat="1" ht="68.25" x14ac:dyDescent="0.25">
      <c r="A90" s="351" t="s">
        <v>76</v>
      </c>
      <c r="B90" s="352" t="s">
        <v>76</v>
      </c>
      <c r="C90" s="353" t="s">
        <v>714</v>
      </c>
      <c r="D90" s="510" t="s">
        <v>715</v>
      </c>
      <c r="E90" s="510"/>
      <c r="F90" s="510"/>
      <c r="G90" s="352" t="s">
        <v>65</v>
      </c>
      <c r="H90" s="352">
        <v>9.69E-2</v>
      </c>
      <c r="I90" s="352" t="s">
        <v>46</v>
      </c>
      <c r="J90" s="352" t="s">
        <v>713</v>
      </c>
      <c r="K90" s="354"/>
      <c r="L90" s="352"/>
      <c r="M90" s="354"/>
      <c r="N90" s="352"/>
      <c r="O90" s="355"/>
      <c r="AE90" s="327"/>
      <c r="AF90" s="327"/>
      <c r="AG90" s="327" t="s">
        <v>715</v>
      </c>
      <c r="AL90" s="327"/>
    </row>
    <row r="91" spans="1:38" customFormat="1" ht="57" x14ac:dyDescent="0.25">
      <c r="A91" s="356"/>
      <c r="B91" s="357"/>
      <c r="C91" s="358" t="s">
        <v>50</v>
      </c>
      <c r="D91" s="512" t="s">
        <v>51</v>
      </c>
      <c r="E91" s="512"/>
      <c r="F91" s="512"/>
      <c r="G91" s="512"/>
      <c r="H91" s="512"/>
      <c r="I91" s="512"/>
      <c r="J91" s="512"/>
      <c r="K91" s="512"/>
      <c r="L91" s="512"/>
      <c r="M91" s="512"/>
      <c r="N91" s="512"/>
      <c r="O91" s="513"/>
      <c r="AE91" s="327"/>
      <c r="AF91" s="327"/>
      <c r="AG91" s="327"/>
      <c r="AH91" s="326" t="s">
        <v>51</v>
      </c>
      <c r="AL91" s="327"/>
    </row>
    <row r="92" spans="1:38" customFormat="1" ht="15" x14ac:dyDescent="0.25">
      <c r="A92" s="356"/>
      <c r="B92" s="359"/>
      <c r="C92" s="358" t="s">
        <v>46</v>
      </c>
      <c r="D92" s="507" t="s">
        <v>52</v>
      </c>
      <c r="E92" s="507"/>
      <c r="F92" s="507"/>
      <c r="G92" s="360"/>
      <c r="H92" s="361"/>
      <c r="I92" s="361"/>
      <c r="J92" s="361"/>
      <c r="K92" s="365">
        <v>2184</v>
      </c>
      <c r="L92" s="363">
        <v>1.1499999999999999</v>
      </c>
      <c r="M92" s="362">
        <v>243.37</v>
      </c>
      <c r="N92" s="363">
        <v>46.99</v>
      </c>
      <c r="O92" s="364">
        <v>11435.96</v>
      </c>
      <c r="AE92" s="327"/>
      <c r="AF92" s="327"/>
      <c r="AG92" s="327"/>
      <c r="AI92" s="326" t="s">
        <v>52</v>
      </c>
      <c r="AL92" s="327"/>
    </row>
    <row r="93" spans="1:38" customFormat="1" ht="15" x14ac:dyDescent="0.25">
      <c r="A93" s="367"/>
      <c r="B93" s="359"/>
      <c r="C93" s="358"/>
      <c r="D93" s="507" t="s">
        <v>58</v>
      </c>
      <c r="E93" s="507"/>
      <c r="F93" s="507"/>
      <c r="G93" s="360" t="s">
        <v>59</v>
      </c>
      <c r="H93" s="377">
        <v>280</v>
      </c>
      <c r="I93" s="363">
        <v>1.1499999999999999</v>
      </c>
      <c r="J93" s="389">
        <v>31.201799999999999</v>
      </c>
      <c r="K93" s="369"/>
      <c r="L93" s="361"/>
      <c r="M93" s="369"/>
      <c r="N93" s="361"/>
      <c r="O93" s="370"/>
      <c r="AE93" s="327"/>
      <c r="AF93" s="327"/>
      <c r="AG93" s="327"/>
      <c r="AJ93" s="326" t="s">
        <v>58</v>
      </c>
      <c r="AL93" s="327"/>
    </row>
    <row r="94" spans="1:38" customFormat="1" ht="15" x14ac:dyDescent="0.25">
      <c r="A94" s="371"/>
      <c r="B94" s="360"/>
      <c r="C94" s="358"/>
      <c r="D94" s="511" t="s">
        <v>61</v>
      </c>
      <c r="E94" s="511"/>
      <c r="F94" s="511"/>
      <c r="G94" s="372"/>
      <c r="H94" s="373"/>
      <c r="I94" s="373"/>
      <c r="J94" s="373"/>
      <c r="K94" s="374">
        <v>2184</v>
      </c>
      <c r="L94" s="373"/>
      <c r="M94" s="375">
        <v>243.37</v>
      </c>
      <c r="N94" s="373"/>
      <c r="O94" s="376">
        <v>11435.96</v>
      </c>
      <c r="AE94" s="327"/>
      <c r="AF94" s="327"/>
      <c r="AG94" s="327"/>
      <c r="AK94" s="326" t="s">
        <v>61</v>
      </c>
      <c r="AL94" s="327"/>
    </row>
    <row r="95" spans="1:38" customFormat="1" ht="15" x14ac:dyDescent="0.25">
      <c r="A95" s="367"/>
      <c r="B95" s="359"/>
      <c r="C95" s="358"/>
      <c r="D95" s="507" t="s">
        <v>62</v>
      </c>
      <c r="E95" s="507"/>
      <c r="F95" s="507"/>
      <c r="G95" s="360"/>
      <c r="H95" s="361"/>
      <c r="I95" s="361"/>
      <c r="J95" s="361"/>
      <c r="K95" s="369"/>
      <c r="L95" s="361"/>
      <c r="M95" s="362">
        <v>243.37</v>
      </c>
      <c r="N95" s="361"/>
      <c r="O95" s="364">
        <v>11435.96</v>
      </c>
      <c r="AE95" s="327"/>
      <c r="AF95" s="327"/>
      <c r="AG95" s="327"/>
      <c r="AJ95" s="326" t="s">
        <v>62</v>
      </c>
      <c r="AL95" s="327"/>
    </row>
    <row r="96" spans="1:38" customFormat="1" ht="33.75" x14ac:dyDescent="0.25">
      <c r="A96" s="367"/>
      <c r="B96" s="359"/>
      <c r="C96" s="358" t="s">
        <v>66</v>
      </c>
      <c r="D96" s="507" t="s">
        <v>67</v>
      </c>
      <c r="E96" s="507"/>
      <c r="F96" s="507"/>
      <c r="G96" s="360" t="s">
        <v>63</v>
      </c>
      <c r="H96" s="377">
        <v>89</v>
      </c>
      <c r="I96" s="361"/>
      <c r="J96" s="377">
        <v>89</v>
      </c>
      <c r="K96" s="369"/>
      <c r="L96" s="361"/>
      <c r="M96" s="362">
        <v>216.6</v>
      </c>
      <c r="N96" s="361"/>
      <c r="O96" s="364">
        <v>10178</v>
      </c>
      <c r="AE96" s="327"/>
      <c r="AF96" s="327"/>
      <c r="AG96" s="327"/>
      <c r="AJ96" s="326" t="s">
        <v>67</v>
      </c>
      <c r="AL96" s="327"/>
    </row>
    <row r="97" spans="1:38" customFormat="1" ht="56.25" x14ac:dyDescent="0.25">
      <c r="A97" s="367"/>
      <c r="B97" s="359"/>
      <c r="C97" s="358" t="s">
        <v>68</v>
      </c>
      <c r="D97" s="507" t="s">
        <v>69</v>
      </c>
      <c r="E97" s="507"/>
      <c r="F97" s="507"/>
      <c r="G97" s="360" t="s">
        <v>63</v>
      </c>
      <c r="H97" s="377">
        <v>40</v>
      </c>
      <c r="I97" s="363">
        <v>0.85</v>
      </c>
      <c r="J97" s="377">
        <v>34</v>
      </c>
      <c r="K97" s="369"/>
      <c r="L97" s="361"/>
      <c r="M97" s="362">
        <v>82.75</v>
      </c>
      <c r="N97" s="361"/>
      <c r="O97" s="364">
        <v>3888.23</v>
      </c>
      <c r="AE97" s="327"/>
      <c r="AF97" s="327"/>
      <c r="AG97" s="327"/>
      <c r="AJ97" s="326" t="s">
        <v>69</v>
      </c>
      <c r="AL97" s="327"/>
    </row>
    <row r="98" spans="1:38" customFormat="1" ht="15" x14ac:dyDescent="0.25">
      <c r="A98" s="356"/>
      <c r="B98" s="379"/>
      <c r="C98" s="380"/>
      <c r="D98" s="509" t="s">
        <v>64</v>
      </c>
      <c r="E98" s="509"/>
      <c r="F98" s="509"/>
      <c r="G98" s="352"/>
      <c r="H98" s="381"/>
      <c r="I98" s="381"/>
      <c r="J98" s="381"/>
      <c r="K98" s="382"/>
      <c r="L98" s="381"/>
      <c r="M98" s="383">
        <v>542.72</v>
      </c>
      <c r="N98" s="373"/>
      <c r="O98" s="384">
        <v>25502.19</v>
      </c>
      <c r="AE98" s="327"/>
      <c r="AF98" s="327"/>
      <c r="AG98" s="327"/>
      <c r="AL98" s="327" t="s">
        <v>64</v>
      </c>
    </row>
    <row r="99" spans="1:38" customFormat="1" ht="57" x14ac:dyDescent="0.25">
      <c r="A99" s="351" t="s">
        <v>77</v>
      </c>
      <c r="B99" s="352" t="s">
        <v>77</v>
      </c>
      <c r="C99" s="353" t="s">
        <v>716</v>
      </c>
      <c r="D99" s="510" t="s">
        <v>717</v>
      </c>
      <c r="E99" s="510"/>
      <c r="F99" s="510"/>
      <c r="G99" s="352" t="s">
        <v>149</v>
      </c>
      <c r="H99" s="352">
        <v>7.1999999999999998E-3</v>
      </c>
      <c r="I99" s="352" t="s">
        <v>46</v>
      </c>
      <c r="J99" s="352" t="s">
        <v>718</v>
      </c>
      <c r="K99" s="354"/>
      <c r="L99" s="352"/>
      <c r="M99" s="354"/>
      <c r="N99" s="352"/>
      <c r="O99" s="355"/>
      <c r="AE99" s="327"/>
      <c r="AF99" s="327"/>
      <c r="AG99" s="327" t="s">
        <v>717</v>
      </c>
      <c r="AL99" s="327"/>
    </row>
    <row r="100" spans="1:38" customFormat="1" ht="33.75" x14ac:dyDescent="0.25">
      <c r="A100" s="356"/>
      <c r="B100" s="357"/>
      <c r="C100" s="358" t="s">
        <v>48</v>
      </c>
      <c r="D100" s="512" t="s">
        <v>49</v>
      </c>
      <c r="E100" s="512"/>
      <c r="F100" s="512"/>
      <c r="G100" s="512"/>
      <c r="H100" s="512"/>
      <c r="I100" s="512"/>
      <c r="J100" s="512"/>
      <c r="K100" s="512"/>
      <c r="L100" s="512"/>
      <c r="M100" s="512"/>
      <c r="N100" s="512"/>
      <c r="O100" s="513"/>
      <c r="AE100" s="327"/>
      <c r="AF100" s="327"/>
      <c r="AG100" s="327"/>
      <c r="AH100" s="326" t="s">
        <v>49</v>
      </c>
      <c r="AL100" s="327"/>
    </row>
    <row r="101" spans="1:38" customFormat="1" ht="57" x14ac:dyDescent="0.25">
      <c r="A101" s="356"/>
      <c r="B101" s="357"/>
      <c r="C101" s="358" t="s">
        <v>50</v>
      </c>
      <c r="D101" s="512" t="s">
        <v>51</v>
      </c>
      <c r="E101" s="512"/>
      <c r="F101" s="512"/>
      <c r="G101" s="512"/>
      <c r="H101" s="512"/>
      <c r="I101" s="512"/>
      <c r="J101" s="512"/>
      <c r="K101" s="512"/>
      <c r="L101" s="512"/>
      <c r="M101" s="512"/>
      <c r="N101" s="512"/>
      <c r="O101" s="513"/>
      <c r="AE101" s="327"/>
      <c r="AF101" s="327"/>
      <c r="AG101" s="327"/>
      <c r="AH101" s="326" t="s">
        <v>51</v>
      </c>
      <c r="AL101" s="327"/>
    </row>
    <row r="102" spans="1:38" customFormat="1" ht="15" x14ac:dyDescent="0.25">
      <c r="A102" s="356"/>
      <c r="B102" s="359"/>
      <c r="C102" s="358" t="s">
        <v>46</v>
      </c>
      <c r="D102" s="507" t="s">
        <v>52</v>
      </c>
      <c r="E102" s="507"/>
      <c r="F102" s="507"/>
      <c r="G102" s="360"/>
      <c r="H102" s="361"/>
      <c r="I102" s="361"/>
      <c r="J102" s="361"/>
      <c r="K102" s="362">
        <v>333.24</v>
      </c>
      <c r="L102" s="389">
        <v>1.3225</v>
      </c>
      <c r="M102" s="362">
        <v>3.17</v>
      </c>
      <c r="N102" s="363">
        <v>46.99</v>
      </c>
      <c r="O102" s="366">
        <v>148.96</v>
      </c>
      <c r="AE102" s="327"/>
      <c r="AF102" s="327"/>
      <c r="AG102" s="327"/>
      <c r="AI102" s="326" t="s">
        <v>52</v>
      </c>
      <c r="AL102" s="327"/>
    </row>
    <row r="103" spans="1:38" customFormat="1" ht="15" x14ac:dyDescent="0.25">
      <c r="A103" s="356"/>
      <c r="B103" s="359"/>
      <c r="C103" s="358" t="s">
        <v>25</v>
      </c>
      <c r="D103" s="507" t="s">
        <v>53</v>
      </c>
      <c r="E103" s="507"/>
      <c r="F103" s="507"/>
      <c r="G103" s="360"/>
      <c r="H103" s="361"/>
      <c r="I103" s="361"/>
      <c r="J103" s="361"/>
      <c r="K103" s="362">
        <v>12.83</v>
      </c>
      <c r="L103" s="389">
        <v>1.4375</v>
      </c>
      <c r="M103" s="362">
        <v>0.13</v>
      </c>
      <c r="N103" s="363">
        <v>14.01</v>
      </c>
      <c r="O103" s="366">
        <v>1.82</v>
      </c>
      <c r="AE103" s="327"/>
      <c r="AF103" s="327"/>
      <c r="AG103" s="327"/>
      <c r="AI103" s="326" t="s">
        <v>53</v>
      </c>
      <c r="AL103" s="327"/>
    </row>
    <row r="104" spans="1:38" customFormat="1" ht="15" x14ac:dyDescent="0.25">
      <c r="A104" s="356"/>
      <c r="B104" s="359"/>
      <c r="C104" s="358" t="s">
        <v>54</v>
      </c>
      <c r="D104" s="507" t="s">
        <v>55</v>
      </c>
      <c r="E104" s="507"/>
      <c r="F104" s="507"/>
      <c r="G104" s="360"/>
      <c r="H104" s="361"/>
      <c r="I104" s="361"/>
      <c r="J104" s="361"/>
      <c r="K104" s="362">
        <v>0.34</v>
      </c>
      <c r="L104" s="389">
        <v>1.4375</v>
      </c>
      <c r="M104" s="362">
        <v>0</v>
      </c>
      <c r="N104" s="363">
        <v>46.99</v>
      </c>
      <c r="O104" s="370"/>
      <c r="AE104" s="327"/>
      <c r="AF104" s="327"/>
      <c r="AG104" s="327"/>
      <c r="AI104" s="326" t="s">
        <v>55</v>
      </c>
      <c r="AL104" s="327"/>
    </row>
    <row r="105" spans="1:38" customFormat="1" ht="15" x14ac:dyDescent="0.25">
      <c r="A105" s="356"/>
      <c r="B105" s="359"/>
      <c r="C105" s="358" t="s">
        <v>56</v>
      </c>
      <c r="D105" s="507" t="s">
        <v>57</v>
      </c>
      <c r="E105" s="507"/>
      <c r="F105" s="507"/>
      <c r="G105" s="360"/>
      <c r="H105" s="361"/>
      <c r="I105" s="361"/>
      <c r="J105" s="361"/>
      <c r="K105" s="362">
        <v>723.5</v>
      </c>
      <c r="L105" s="361"/>
      <c r="M105" s="362">
        <v>5.21</v>
      </c>
      <c r="N105" s="363">
        <v>8.75</v>
      </c>
      <c r="O105" s="366">
        <v>45.59</v>
      </c>
      <c r="AE105" s="327"/>
      <c r="AF105" s="327"/>
      <c r="AG105" s="327"/>
      <c r="AI105" s="326" t="s">
        <v>57</v>
      </c>
      <c r="AL105" s="327"/>
    </row>
    <row r="106" spans="1:38" customFormat="1" ht="15" x14ac:dyDescent="0.25">
      <c r="A106" s="367"/>
      <c r="B106" s="359"/>
      <c r="C106" s="358"/>
      <c r="D106" s="507" t="s">
        <v>58</v>
      </c>
      <c r="E106" s="507"/>
      <c r="F106" s="507"/>
      <c r="G106" s="360" t="s">
        <v>59</v>
      </c>
      <c r="H106" s="363">
        <v>34.64</v>
      </c>
      <c r="I106" s="389">
        <v>1.3225</v>
      </c>
      <c r="J106" s="388">
        <v>0.32984210000000003</v>
      </c>
      <c r="K106" s="369"/>
      <c r="L106" s="361"/>
      <c r="M106" s="369"/>
      <c r="N106" s="361"/>
      <c r="O106" s="370"/>
      <c r="AE106" s="327"/>
      <c r="AF106" s="327"/>
      <c r="AG106" s="327"/>
      <c r="AJ106" s="326" t="s">
        <v>58</v>
      </c>
      <c r="AL106" s="327"/>
    </row>
    <row r="107" spans="1:38" customFormat="1" ht="15" x14ac:dyDescent="0.25">
      <c r="A107" s="367"/>
      <c r="B107" s="359"/>
      <c r="C107" s="358"/>
      <c r="D107" s="507" t="s">
        <v>60</v>
      </c>
      <c r="E107" s="507"/>
      <c r="F107" s="507"/>
      <c r="G107" s="360" t="s">
        <v>59</v>
      </c>
      <c r="H107" s="363">
        <v>0.03</v>
      </c>
      <c r="I107" s="389">
        <v>1.4375</v>
      </c>
      <c r="J107" s="388">
        <v>3.1050000000000001E-4</v>
      </c>
      <c r="K107" s="369"/>
      <c r="L107" s="361"/>
      <c r="M107" s="369"/>
      <c r="N107" s="361"/>
      <c r="O107" s="370"/>
      <c r="AE107" s="327"/>
      <c r="AF107" s="327"/>
      <c r="AG107" s="327"/>
      <c r="AJ107" s="326" t="s">
        <v>60</v>
      </c>
      <c r="AL107" s="327"/>
    </row>
    <row r="108" spans="1:38" customFormat="1" ht="15" x14ac:dyDescent="0.25">
      <c r="A108" s="371"/>
      <c r="B108" s="360"/>
      <c r="C108" s="358"/>
      <c r="D108" s="511" t="s">
        <v>61</v>
      </c>
      <c r="E108" s="511"/>
      <c r="F108" s="511"/>
      <c r="G108" s="372"/>
      <c r="H108" s="373"/>
      <c r="I108" s="373"/>
      <c r="J108" s="373"/>
      <c r="K108" s="374">
        <v>1069.57</v>
      </c>
      <c r="L108" s="373"/>
      <c r="M108" s="375">
        <v>8.51</v>
      </c>
      <c r="N108" s="373"/>
      <c r="O108" s="387">
        <v>196.37</v>
      </c>
      <c r="AE108" s="327"/>
      <c r="AF108" s="327"/>
      <c r="AG108" s="327"/>
      <c r="AK108" s="326" t="s">
        <v>61</v>
      </c>
      <c r="AL108" s="327"/>
    </row>
    <row r="109" spans="1:38" customFormat="1" ht="15" x14ac:dyDescent="0.25">
      <c r="A109" s="367"/>
      <c r="B109" s="359"/>
      <c r="C109" s="358"/>
      <c r="D109" s="507" t="s">
        <v>62</v>
      </c>
      <c r="E109" s="507"/>
      <c r="F109" s="507"/>
      <c r="G109" s="360"/>
      <c r="H109" s="361"/>
      <c r="I109" s="361"/>
      <c r="J109" s="361"/>
      <c r="K109" s="369"/>
      <c r="L109" s="361"/>
      <c r="M109" s="362">
        <v>3.17</v>
      </c>
      <c r="N109" s="361"/>
      <c r="O109" s="366">
        <v>148.96</v>
      </c>
      <c r="AE109" s="327"/>
      <c r="AF109" s="327"/>
      <c r="AG109" s="327"/>
      <c r="AJ109" s="326" t="s">
        <v>62</v>
      </c>
      <c r="AL109" s="327"/>
    </row>
    <row r="110" spans="1:38" customFormat="1" ht="23.25" x14ac:dyDescent="0.25">
      <c r="A110" s="367"/>
      <c r="B110" s="359"/>
      <c r="C110" s="358" t="s">
        <v>346</v>
      </c>
      <c r="D110" s="507" t="s">
        <v>347</v>
      </c>
      <c r="E110" s="507"/>
      <c r="F110" s="507"/>
      <c r="G110" s="360" t="s">
        <v>63</v>
      </c>
      <c r="H110" s="377">
        <v>93</v>
      </c>
      <c r="I110" s="361"/>
      <c r="J110" s="377">
        <v>93</v>
      </c>
      <c r="K110" s="369"/>
      <c r="L110" s="361"/>
      <c r="M110" s="362">
        <v>2.95</v>
      </c>
      <c r="N110" s="361"/>
      <c r="O110" s="366">
        <v>138.53</v>
      </c>
      <c r="AE110" s="327"/>
      <c r="AF110" s="327"/>
      <c r="AG110" s="327"/>
      <c r="AJ110" s="326" t="s">
        <v>347</v>
      </c>
      <c r="AL110" s="327"/>
    </row>
    <row r="111" spans="1:38" customFormat="1" ht="56.25" x14ac:dyDescent="0.25">
      <c r="A111" s="367"/>
      <c r="B111" s="359"/>
      <c r="C111" s="358" t="s">
        <v>348</v>
      </c>
      <c r="D111" s="507" t="s">
        <v>349</v>
      </c>
      <c r="E111" s="507"/>
      <c r="F111" s="507"/>
      <c r="G111" s="360" t="s">
        <v>63</v>
      </c>
      <c r="H111" s="377">
        <v>62</v>
      </c>
      <c r="I111" s="363">
        <v>0.85</v>
      </c>
      <c r="J111" s="378">
        <v>52.7</v>
      </c>
      <c r="K111" s="369"/>
      <c r="L111" s="361"/>
      <c r="M111" s="362">
        <v>1.67</v>
      </c>
      <c r="N111" s="361"/>
      <c r="O111" s="366">
        <v>78.5</v>
      </c>
      <c r="AE111" s="327"/>
      <c r="AF111" s="327"/>
      <c r="AG111" s="327"/>
      <c r="AJ111" s="326" t="s">
        <v>349</v>
      </c>
      <c r="AL111" s="327"/>
    </row>
    <row r="112" spans="1:38" customFormat="1" ht="15" x14ac:dyDescent="0.25">
      <c r="A112" s="356"/>
      <c r="B112" s="379"/>
      <c r="C112" s="380"/>
      <c r="D112" s="509" t="s">
        <v>64</v>
      </c>
      <c r="E112" s="509"/>
      <c r="F112" s="509"/>
      <c r="G112" s="352"/>
      <c r="H112" s="381"/>
      <c r="I112" s="381"/>
      <c r="J112" s="381"/>
      <c r="K112" s="382"/>
      <c r="L112" s="381"/>
      <c r="M112" s="383">
        <v>13.13</v>
      </c>
      <c r="N112" s="373"/>
      <c r="O112" s="385">
        <v>413.4</v>
      </c>
      <c r="AE112" s="327"/>
      <c r="AF112" s="327"/>
      <c r="AG112" s="327"/>
      <c r="AL112" s="327" t="s">
        <v>64</v>
      </c>
    </row>
    <row r="113" spans="1:38" customFormat="1" ht="34.5" x14ac:dyDescent="0.25">
      <c r="A113" s="351" t="s">
        <v>79</v>
      </c>
      <c r="B113" s="352" t="s">
        <v>79</v>
      </c>
      <c r="C113" s="353" t="s">
        <v>355</v>
      </c>
      <c r="D113" s="510" t="s">
        <v>356</v>
      </c>
      <c r="E113" s="510"/>
      <c r="F113" s="510"/>
      <c r="G113" s="352" t="s">
        <v>263</v>
      </c>
      <c r="H113" s="352">
        <v>1.2500000000000001E-2</v>
      </c>
      <c r="I113" s="352" t="s">
        <v>46</v>
      </c>
      <c r="J113" s="352" t="s">
        <v>719</v>
      </c>
      <c r="K113" s="354"/>
      <c r="L113" s="352"/>
      <c r="M113" s="354"/>
      <c r="N113" s="352"/>
      <c r="O113" s="355"/>
      <c r="AE113" s="327"/>
      <c r="AF113" s="327"/>
      <c r="AG113" s="327" t="s">
        <v>356</v>
      </c>
      <c r="AL113" s="327"/>
    </row>
    <row r="114" spans="1:38" customFormat="1" ht="57" x14ac:dyDescent="0.25">
      <c r="A114" s="356"/>
      <c r="B114" s="357"/>
      <c r="C114" s="358" t="s">
        <v>50</v>
      </c>
      <c r="D114" s="512" t="s">
        <v>51</v>
      </c>
      <c r="E114" s="512"/>
      <c r="F114" s="512"/>
      <c r="G114" s="512"/>
      <c r="H114" s="512"/>
      <c r="I114" s="512"/>
      <c r="J114" s="512"/>
      <c r="K114" s="512"/>
      <c r="L114" s="512"/>
      <c r="M114" s="512"/>
      <c r="N114" s="512"/>
      <c r="O114" s="513"/>
      <c r="AE114" s="327"/>
      <c r="AF114" s="327"/>
      <c r="AG114" s="327"/>
      <c r="AH114" s="326" t="s">
        <v>51</v>
      </c>
      <c r="AL114" s="327"/>
    </row>
    <row r="115" spans="1:38" customFormat="1" ht="15" x14ac:dyDescent="0.25">
      <c r="A115" s="356"/>
      <c r="B115" s="359"/>
      <c r="C115" s="358" t="s">
        <v>46</v>
      </c>
      <c r="D115" s="507" t="s">
        <v>52</v>
      </c>
      <c r="E115" s="507"/>
      <c r="F115" s="507"/>
      <c r="G115" s="360"/>
      <c r="H115" s="361"/>
      <c r="I115" s="361"/>
      <c r="J115" s="361"/>
      <c r="K115" s="362">
        <v>657.76</v>
      </c>
      <c r="L115" s="363">
        <v>1.1499999999999999</v>
      </c>
      <c r="M115" s="362">
        <v>9.4600000000000009</v>
      </c>
      <c r="N115" s="363">
        <v>46.99</v>
      </c>
      <c r="O115" s="366">
        <v>444.53</v>
      </c>
      <c r="AE115" s="327"/>
      <c r="AF115" s="327"/>
      <c r="AG115" s="327"/>
      <c r="AI115" s="326" t="s">
        <v>52</v>
      </c>
      <c r="AL115" s="327"/>
    </row>
    <row r="116" spans="1:38" customFormat="1" ht="15" x14ac:dyDescent="0.25">
      <c r="A116" s="356"/>
      <c r="B116" s="359"/>
      <c r="C116" s="358" t="s">
        <v>25</v>
      </c>
      <c r="D116" s="507" t="s">
        <v>53</v>
      </c>
      <c r="E116" s="507"/>
      <c r="F116" s="507"/>
      <c r="G116" s="360"/>
      <c r="H116" s="361"/>
      <c r="I116" s="361"/>
      <c r="J116" s="361"/>
      <c r="K116" s="365">
        <v>13775.43</v>
      </c>
      <c r="L116" s="363">
        <v>1.1499999999999999</v>
      </c>
      <c r="M116" s="362">
        <v>198.02</v>
      </c>
      <c r="N116" s="363">
        <v>14.01</v>
      </c>
      <c r="O116" s="364">
        <v>2774.26</v>
      </c>
      <c r="AE116" s="327"/>
      <c r="AF116" s="327"/>
      <c r="AG116" s="327"/>
      <c r="AI116" s="326" t="s">
        <v>53</v>
      </c>
      <c r="AL116" s="327"/>
    </row>
    <row r="117" spans="1:38" customFormat="1" ht="15" x14ac:dyDescent="0.25">
      <c r="A117" s="356"/>
      <c r="B117" s="359"/>
      <c r="C117" s="358" t="s">
        <v>54</v>
      </c>
      <c r="D117" s="507" t="s">
        <v>55</v>
      </c>
      <c r="E117" s="507"/>
      <c r="F117" s="507"/>
      <c r="G117" s="360"/>
      <c r="H117" s="361"/>
      <c r="I117" s="361"/>
      <c r="J117" s="361"/>
      <c r="K117" s="362">
        <v>462.96</v>
      </c>
      <c r="L117" s="363">
        <v>1.1499999999999999</v>
      </c>
      <c r="M117" s="362">
        <v>6.66</v>
      </c>
      <c r="N117" s="363">
        <v>46.99</v>
      </c>
      <c r="O117" s="366">
        <v>312.95</v>
      </c>
      <c r="AE117" s="327"/>
      <c r="AF117" s="327"/>
      <c r="AG117" s="327"/>
      <c r="AI117" s="326" t="s">
        <v>55</v>
      </c>
      <c r="AL117" s="327"/>
    </row>
    <row r="118" spans="1:38" customFormat="1" ht="15" x14ac:dyDescent="0.25">
      <c r="A118" s="367"/>
      <c r="B118" s="359"/>
      <c r="C118" s="358"/>
      <c r="D118" s="507" t="s">
        <v>58</v>
      </c>
      <c r="E118" s="507"/>
      <c r="F118" s="507"/>
      <c r="G118" s="360" t="s">
        <v>59</v>
      </c>
      <c r="H118" s="363">
        <v>72.52</v>
      </c>
      <c r="I118" s="363">
        <v>1.1499999999999999</v>
      </c>
      <c r="J118" s="386">
        <v>1.042475</v>
      </c>
      <c r="K118" s="369"/>
      <c r="L118" s="361"/>
      <c r="M118" s="369"/>
      <c r="N118" s="361"/>
      <c r="O118" s="370"/>
      <c r="AE118" s="327"/>
      <c r="AF118" s="327"/>
      <c r="AG118" s="327"/>
      <c r="AJ118" s="326" t="s">
        <v>58</v>
      </c>
      <c r="AL118" s="327"/>
    </row>
    <row r="119" spans="1:38" customFormat="1" ht="15" x14ac:dyDescent="0.25">
      <c r="A119" s="367"/>
      <c r="B119" s="359"/>
      <c r="C119" s="358"/>
      <c r="D119" s="507" t="s">
        <v>60</v>
      </c>
      <c r="E119" s="507"/>
      <c r="F119" s="507"/>
      <c r="G119" s="360" t="s">
        <v>59</v>
      </c>
      <c r="H119" s="378">
        <v>31.4</v>
      </c>
      <c r="I119" s="363">
        <v>1.1499999999999999</v>
      </c>
      <c r="J119" s="386">
        <v>0.45137500000000003</v>
      </c>
      <c r="K119" s="369"/>
      <c r="L119" s="361"/>
      <c r="M119" s="369"/>
      <c r="N119" s="361"/>
      <c r="O119" s="370"/>
      <c r="AE119" s="327"/>
      <c r="AF119" s="327"/>
      <c r="AG119" s="327"/>
      <c r="AJ119" s="326" t="s">
        <v>60</v>
      </c>
      <c r="AL119" s="327"/>
    </row>
    <row r="120" spans="1:38" customFormat="1" ht="15" x14ac:dyDescent="0.25">
      <c r="A120" s="371"/>
      <c r="B120" s="360"/>
      <c r="C120" s="358"/>
      <c r="D120" s="511" t="s">
        <v>61</v>
      </c>
      <c r="E120" s="511"/>
      <c r="F120" s="511"/>
      <c r="G120" s="372"/>
      <c r="H120" s="373"/>
      <c r="I120" s="373"/>
      <c r="J120" s="373"/>
      <c r="K120" s="374">
        <v>14433.19</v>
      </c>
      <c r="L120" s="373"/>
      <c r="M120" s="375">
        <v>207.48</v>
      </c>
      <c r="N120" s="373"/>
      <c r="O120" s="376">
        <v>3218.79</v>
      </c>
      <c r="AE120" s="327"/>
      <c r="AF120" s="327"/>
      <c r="AG120" s="327"/>
      <c r="AK120" s="326" t="s">
        <v>61</v>
      </c>
      <c r="AL120" s="327"/>
    </row>
    <row r="121" spans="1:38" customFormat="1" ht="15" x14ac:dyDescent="0.25">
      <c r="A121" s="367"/>
      <c r="B121" s="359"/>
      <c r="C121" s="358"/>
      <c r="D121" s="507" t="s">
        <v>62</v>
      </c>
      <c r="E121" s="507"/>
      <c r="F121" s="507"/>
      <c r="G121" s="360"/>
      <c r="H121" s="361"/>
      <c r="I121" s="361"/>
      <c r="J121" s="361"/>
      <c r="K121" s="369"/>
      <c r="L121" s="361"/>
      <c r="M121" s="362">
        <v>16.12</v>
      </c>
      <c r="N121" s="361"/>
      <c r="O121" s="366">
        <v>757.48</v>
      </c>
      <c r="AE121" s="327"/>
      <c r="AF121" s="327"/>
      <c r="AG121" s="327"/>
      <c r="AJ121" s="326" t="s">
        <v>62</v>
      </c>
      <c r="AL121" s="327"/>
    </row>
    <row r="122" spans="1:38" customFormat="1" ht="33.75" x14ac:dyDescent="0.25">
      <c r="A122" s="367"/>
      <c r="B122" s="359"/>
      <c r="C122" s="358" t="s">
        <v>255</v>
      </c>
      <c r="D122" s="507" t="s">
        <v>256</v>
      </c>
      <c r="E122" s="507"/>
      <c r="F122" s="507"/>
      <c r="G122" s="360" t="s">
        <v>63</v>
      </c>
      <c r="H122" s="377">
        <v>109</v>
      </c>
      <c r="I122" s="361"/>
      <c r="J122" s="377">
        <v>109</v>
      </c>
      <c r="K122" s="369"/>
      <c r="L122" s="361"/>
      <c r="M122" s="362">
        <v>17.57</v>
      </c>
      <c r="N122" s="361"/>
      <c r="O122" s="366">
        <v>825.65</v>
      </c>
      <c r="AE122" s="327"/>
      <c r="AF122" s="327"/>
      <c r="AG122" s="327"/>
      <c r="AJ122" s="326" t="s">
        <v>256</v>
      </c>
      <c r="AL122" s="327"/>
    </row>
    <row r="123" spans="1:38" customFormat="1" ht="56.25" x14ac:dyDescent="0.25">
      <c r="A123" s="367"/>
      <c r="B123" s="359"/>
      <c r="C123" s="358" t="s">
        <v>257</v>
      </c>
      <c r="D123" s="507" t="s">
        <v>258</v>
      </c>
      <c r="E123" s="507"/>
      <c r="F123" s="507"/>
      <c r="G123" s="360" t="s">
        <v>63</v>
      </c>
      <c r="H123" s="377">
        <v>65</v>
      </c>
      <c r="I123" s="363">
        <v>0.85</v>
      </c>
      <c r="J123" s="363">
        <v>55.25</v>
      </c>
      <c r="K123" s="369"/>
      <c r="L123" s="361"/>
      <c r="M123" s="362">
        <v>8.91</v>
      </c>
      <c r="N123" s="361"/>
      <c r="O123" s="366">
        <v>418.51</v>
      </c>
      <c r="AE123" s="327"/>
      <c r="AF123" s="327"/>
      <c r="AG123" s="327"/>
      <c r="AJ123" s="326" t="s">
        <v>258</v>
      </c>
      <c r="AL123" s="327"/>
    </row>
    <row r="124" spans="1:38" customFormat="1" ht="15" x14ac:dyDescent="0.25">
      <c r="A124" s="356"/>
      <c r="B124" s="379"/>
      <c r="C124" s="380"/>
      <c r="D124" s="509" t="s">
        <v>64</v>
      </c>
      <c r="E124" s="509"/>
      <c r="F124" s="509"/>
      <c r="G124" s="352"/>
      <c r="H124" s="381"/>
      <c r="I124" s="381"/>
      <c r="J124" s="381"/>
      <c r="K124" s="382"/>
      <c r="L124" s="381"/>
      <c r="M124" s="383">
        <v>233.96</v>
      </c>
      <c r="N124" s="373"/>
      <c r="O124" s="384">
        <v>4462.95</v>
      </c>
      <c r="AE124" s="327"/>
      <c r="AF124" s="327"/>
      <c r="AG124" s="327"/>
      <c r="AL124" s="327" t="s">
        <v>64</v>
      </c>
    </row>
    <row r="125" spans="1:38" customFormat="1" ht="45.75" x14ac:dyDescent="0.25">
      <c r="A125" s="351" t="s">
        <v>78</v>
      </c>
      <c r="B125" s="352" t="s">
        <v>78</v>
      </c>
      <c r="C125" s="353" t="s">
        <v>720</v>
      </c>
      <c r="D125" s="510" t="s">
        <v>721</v>
      </c>
      <c r="E125" s="510"/>
      <c r="F125" s="510"/>
      <c r="G125" s="352" t="s">
        <v>263</v>
      </c>
      <c r="H125" s="352">
        <v>6.0000000000000001E-3</v>
      </c>
      <c r="I125" s="352" t="s">
        <v>46</v>
      </c>
      <c r="J125" s="352" t="s">
        <v>722</v>
      </c>
      <c r="K125" s="354"/>
      <c r="L125" s="352"/>
      <c r="M125" s="354"/>
      <c r="N125" s="352"/>
      <c r="O125" s="355"/>
      <c r="AE125" s="327"/>
      <c r="AF125" s="327"/>
      <c r="AG125" s="327" t="s">
        <v>721</v>
      </c>
      <c r="AL125" s="327"/>
    </row>
    <row r="126" spans="1:38" customFormat="1" ht="57" x14ac:dyDescent="0.25">
      <c r="A126" s="356"/>
      <c r="B126" s="357"/>
      <c r="C126" s="358" t="s">
        <v>50</v>
      </c>
      <c r="D126" s="512" t="s">
        <v>51</v>
      </c>
      <c r="E126" s="512"/>
      <c r="F126" s="512"/>
      <c r="G126" s="512"/>
      <c r="H126" s="512"/>
      <c r="I126" s="512"/>
      <c r="J126" s="512"/>
      <c r="K126" s="512"/>
      <c r="L126" s="512"/>
      <c r="M126" s="512"/>
      <c r="N126" s="512"/>
      <c r="O126" s="513"/>
      <c r="AE126" s="327"/>
      <c r="AF126" s="327"/>
      <c r="AG126" s="327"/>
      <c r="AH126" s="326" t="s">
        <v>51</v>
      </c>
      <c r="AL126" s="327"/>
    </row>
    <row r="127" spans="1:38" customFormat="1" ht="15" x14ac:dyDescent="0.25">
      <c r="A127" s="356"/>
      <c r="B127" s="359"/>
      <c r="C127" s="358" t="s">
        <v>46</v>
      </c>
      <c r="D127" s="507" t="s">
        <v>52</v>
      </c>
      <c r="E127" s="507"/>
      <c r="F127" s="507"/>
      <c r="G127" s="360"/>
      <c r="H127" s="361"/>
      <c r="I127" s="361"/>
      <c r="J127" s="361"/>
      <c r="K127" s="365">
        <v>10073.6</v>
      </c>
      <c r="L127" s="363">
        <v>1.1499999999999999</v>
      </c>
      <c r="M127" s="362">
        <v>69.510000000000005</v>
      </c>
      <c r="N127" s="363">
        <v>46.99</v>
      </c>
      <c r="O127" s="364">
        <v>3266.27</v>
      </c>
      <c r="AE127" s="327"/>
      <c r="AF127" s="327"/>
      <c r="AG127" s="327"/>
      <c r="AI127" s="326" t="s">
        <v>52</v>
      </c>
      <c r="AL127" s="327"/>
    </row>
    <row r="128" spans="1:38" customFormat="1" ht="15" x14ac:dyDescent="0.25">
      <c r="A128" s="356"/>
      <c r="B128" s="359"/>
      <c r="C128" s="358" t="s">
        <v>25</v>
      </c>
      <c r="D128" s="507" t="s">
        <v>53</v>
      </c>
      <c r="E128" s="507"/>
      <c r="F128" s="507"/>
      <c r="G128" s="360"/>
      <c r="H128" s="361"/>
      <c r="I128" s="361"/>
      <c r="J128" s="361"/>
      <c r="K128" s="365">
        <v>3806.31</v>
      </c>
      <c r="L128" s="363">
        <v>1.1499999999999999</v>
      </c>
      <c r="M128" s="362">
        <v>26.26</v>
      </c>
      <c r="N128" s="363">
        <v>14.01</v>
      </c>
      <c r="O128" s="366">
        <v>367.9</v>
      </c>
      <c r="AE128" s="327"/>
      <c r="AF128" s="327"/>
      <c r="AG128" s="327"/>
      <c r="AI128" s="326" t="s">
        <v>53</v>
      </c>
      <c r="AL128" s="327"/>
    </row>
    <row r="129" spans="1:38" customFormat="1" ht="15" x14ac:dyDescent="0.25">
      <c r="A129" s="356"/>
      <c r="B129" s="359"/>
      <c r="C129" s="358" t="s">
        <v>54</v>
      </c>
      <c r="D129" s="507" t="s">
        <v>55</v>
      </c>
      <c r="E129" s="507"/>
      <c r="F129" s="507"/>
      <c r="G129" s="360"/>
      <c r="H129" s="361"/>
      <c r="I129" s="361"/>
      <c r="J129" s="361"/>
      <c r="K129" s="362">
        <v>456.82</v>
      </c>
      <c r="L129" s="363">
        <v>1.1499999999999999</v>
      </c>
      <c r="M129" s="362">
        <v>3.15</v>
      </c>
      <c r="N129" s="363">
        <v>46.99</v>
      </c>
      <c r="O129" s="366">
        <v>148.02000000000001</v>
      </c>
      <c r="AE129" s="327"/>
      <c r="AF129" s="327"/>
      <c r="AG129" s="327"/>
      <c r="AI129" s="326" t="s">
        <v>55</v>
      </c>
      <c r="AL129" s="327"/>
    </row>
    <row r="130" spans="1:38" customFormat="1" ht="15" x14ac:dyDescent="0.25">
      <c r="A130" s="367"/>
      <c r="B130" s="359"/>
      <c r="C130" s="358"/>
      <c r="D130" s="507" t="s">
        <v>58</v>
      </c>
      <c r="E130" s="507"/>
      <c r="F130" s="507"/>
      <c r="G130" s="360" t="s">
        <v>59</v>
      </c>
      <c r="H130" s="377">
        <v>1280</v>
      </c>
      <c r="I130" s="363">
        <v>1.1499999999999999</v>
      </c>
      <c r="J130" s="390">
        <v>8.8320000000000007</v>
      </c>
      <c r="K130" s="369"/>
      <c r="L130" s="361"/>
      <c r="M130" s="369"/>
      <c r="N130" s="361"/>
      <c r="O130" s="370"/>
      <c r="AE130" s="327"/>
      <c r="AF130" s="327"/>
      <c r="AG130" s="327"/>
      <c r="AJ130" s="326" t="s">
        <v>58</v>
      </c>
      <c r="AL130" s="327"/>
    </row>
    <row r="131" spans="1:38" customFormat="1" ht="15" x14ac:dyDescent="0.25">
      <c r="A131" s="367"/>
      <c r="B131" s="359"/>
      <c r="C131" s="358"/>
      <c r="D131" s="507" t="s">
        <v>60</v>
      </c>
      <c r="E131" s="507"/>
      <c r="F131" s="507"/>
      <c r="G131" s="360" t="s">
        <v>59</v>
      </c>
      <c r="H131" s="378">
        <v>36.4</v>
      </c>
      <c r="I131" s="363">
        <v>1.1499999999999999</v>
      </c>
      <c r="J131" s="368">
        <v>0.25115999999999999</v>
      </c>
      <c r="K131" s="369"/>
      <c r="L131" s="361"/>
      <c r="M131" s="369"/>
      <c r="N131" s="361"/>
      <c r="O131" s="370"/>
      <c r="AE131" s="327"/>
      <c r="AF131" s="327"/>
      <c r="AG131" s="327"/>
      <c r="AJ131" s="326" t="s">
        <v>60</v>
      </c>
      <c r="AL131" s="327"/>
    </row>
    <row r="132" spans="1:38" customFormat="1" ht="15" x14ac:dyDescent="0.25">
      <c r="A132" s="371"/>
      <c r="B132" s="360"/>
      <c r="C132" s="358"/>
      <c r="D132" s="511" t="s">
        <v>61</v>
      </c>
      <c r="E132" s="511"/>
      <c r="F132" s="511"/>
      <c r="G132" s="372"/>
      <c r="H132" s="373"/>
      <c r="I132" s="373"/>
      <c r="J132" s="373"/>
      <c r="K132" s="374">
        <v>13879.91</v>
      </c>
      <c r="L132" s="373"/>
      <c r="M132" s="375">
        <v>95.77</v>
      </c>
      <c r="N132" s="373"/>
      <c r="O132" s="376">
        <v>3634.17</v>
      </c>
      <c r="AE132" s="327"/>
      <c r="AF132" s="327"/>
      <c r="AG132" s="327"/>
      <c r="AK132" s="326" t="s">
        <v>61</v>
      </c>
      <c r="AL132" s="327"/>
    </row>
    <row r="133" spans="1:38" customFormat="1" ht="15" x14ac:dyDescent="0.25">
      <c r="A133" s="367"/>
      <c r="B133" s="359"/>
      <c r="C133" s="358"/>
      <c r="D133" s="507" t="s">
        <v>62</v>
      </c>
      <c r="E133" s="507"/>
      <c r="F133" s="507"/>
      <c r="G133" s="360"/>
      <c r="H133" s="361"/>
      <c r="I133" s="361"/>
      <c r="J133" s="361"/>
      <c r="K133" s="369"/>
      <c r="L133" s="361"/>
      <c r="M133" s="362">
        <v>72.66</v>
      </c>
      <c r="N133" s="361"/>
      <c r="O133" s="364">
        <v>3414.29</v>
      </c>
      <c r="AE133" s="327"/>
      <c r="AF133" s="327"/>
      <c r="AG133" s="327"/>
      <c r="AJ133" s="326" t="s">
        <v>62</v>
      </c>
      <c r="AL133" s="327"/>
    </row>
    <row r="134" spans="1:38" customFormat="1" ht="33.75" x14ac:dyDescent="0.25">
      <c r="A134" s="367"/>
      <c r="B134" s="359"/>
      <c r="C134" s="358" t="s">
        <v>255</v>
      </c>
      <c r="D134" s="507" t="s">
        <v>256</v>
      </c>
      <c r="E134" s="507"/>
      <c r="F134" s="507"/>
      <c r="G134" s="360" t="s">
        <v>63</v>
      </c>
      <c r="H134" s="377">
        <v>109</v>
      </c>
      <c r="I134" s="361"/>
      <c r="J134" s="377">
        <v>109</v>
      </c>
      <c r="K134" s="369"/>
      <c r="L134" s="361"/>
      <c r="M134" s="362">
        <v>79.2</v>
      </c>
      <c r="N134" s="361"/>
      <c r="O134" s="364">
        <v>3721.58</v>
      </c>
      <c r="AE134" s="327"/>
      <c r="AF134" s="327"/>
      <c r="AG134" s="327"/>
      <c r="AJ134" s="326" t="s">
        <v>256</v>
      </c>
      <c r="AL134" s="327"/>
    </row>
    <row r="135" spans="1:38" customFormat="1" ht="56.25" x14ac:dyDescent="0.25">
      <c r="A135" s="367"/>
      <c r="B135" s="359"/>
      <c r="C135" s="358" t="s">
        <v>257</v>
      </c>
      <c r="D135" s="507" t="s">
        <v>258</v>
      </c>
      <c r="E135" s="507"/>
      <c r="F135" s="507"/>
      <c r="G135" s="360" t="s">
        <v>63</v>
      </c>
      <c r="H135" s="377">
        <v>65</v>
      </c>
      <c r="I135" s="363">
        <v>0.85</v>
      </c>
      <c r="J135" s="363">
        <v>55.25</v>
      </c>
      <c r="K135" s="369"/>
      <c r="L135" s="361"/>
      <c r="M135" s="362">
        <v>40.14</v>
      </c>
      <c r="N135" s="361"/>
      <c r="O135" s="364">
        <v>1886.4</v>
      </c>
      <c r="AE135" s="327"/>
      <c r="AF135" s="327"/>
      <c r="AG135" s="327"/>
      <c r="AJ135" s="326" t="s">
        <v>258</v>
      </c>
      <c r="AL135" s="327"/>
    </row>
    <row r="136" spans="1:38" customFormat="1" ht="15" x14ac:dyDescent="0.25">
      <c r="A136" s="356"/>
      <c r="B136" s="379"/>
      <c r="C136" s="380"/>
      <c r="D136" s="509" t="s">
        <v>64</v>
      </c>
      <c r="E136" s="509"/>
      <c r="F136" s="509"/>
      <c r="G136" s="352"/>
      <c r="H136" s="381"/>
      <c r="I136" s="381"/>
      <c r="J136" s="381"/>
      <c r="K136" s="382"/>
      <c r="L136" s="381"/>
      <c r="M136" s="383">
        <v>215.11</v>
      </c>
      <c r="N136" s="373"/>
      <c r="O136" s="384">
        <v>9242.15</v>
      </c>
      <c r="AE136" s="327"/>
      <c r="AF136" s="327"/>
      <c r="AG136" s="327"/>
      <c r="AL136" s="327" t="s">
        <v>64</v>
      </c>
    </row>
    <row r="137" spans="1:38" customFormat="1" ht="45" x14ac:dyDescent="0.25">
      <c r="A137" s="351" t="s">
        <v>80</v>
      </c>
      <c r="B137" s="352" t="s">
        <v>80</v>
      </c>
      <c r="C137" s="353" t="s">
        <v>358</v>
      </c>
      <c r="D137" s="510" t="s">
        <v>723</v>
      </c>
      <c r="E137" s="510"/>
      <c r="F137" s="510"/>
      <c r="G137" s="352" t="s">
        <v>360</v>
      </c>
      <c r="H137" s="352">
        <v>0.06</v>
      </c>
      <c r="I137" s="352" t="s">
        <v>46</v>
      </c>
      <c r="J137" s="352" t="s">
        <v>724</v>
      </c>
      <c r="K137" s="354"/>
      <c r="L137" s="352"/>
      <c r="M137" s="354"/>
      <c r="N137" s="352"/>
      <c r="O137" s="355"/>
      <c r="AE137" s="327"/>
      <c r="AF137" s="327"/>
      <c r="AG137" s="327" t="s">
        <v>723</v>
      </c>
      <c r="AL137" s="327"/>
    </row>
    <row r="138" spans="1:38" customFormat="1" ht="33.75" x14ac:dyDescent="0.25">
      <c r="A138" s="356"/>
      <c r="B138" s="357"/>
      <c r="C138" s="358" t="s">
        <v>121</v>
      </c>
      <c r="D138" s="512" t="s">
        <v>345</v>
      </c>
      <c r="E138" s="512"/>
      <c r="F138" s="512"/>
      <c r="G138" s="512"/>
      <c r="H138" s="512"/>
      <c r="I138" s="512"/>
      <c r="J138" s="512"/>
      <c r="K138" s="512"/>
      <c r="L138" s="512"/>
      <c r="M138" s="512"/>
      <c r="N138" s="512"/>
      <c r="O138" s="513"/>
      <c r="AE138" s="327"/>
      <c r="AF138" s="327"/>
      <c r="AG138" s="327"/>
      <c r="AH138" s="326" t="s">
        <v>345</v>
      </c>
      <c r="AL138" s="327"/>
    </row>
    <row r="139" spans="1:38" customFormat="1" ht="57" x14ac:dyDescent="0.25">
      <c r="A139" s="356"/>
      <c r="B139" s="357"/>
      <c r="C139" s="358" t="s">
        <v>50</v>
      </c>
      <c r="D139" s="512" t="s">
        <v>51</v>
      </c>
      <c r="E139" s="512"/>
      <c r="F139" s="512"/>
      <c r="G139" s="512"/>
      <c r="H139" s="512"/>
      <c r="I139" s="512"/>
      <c r="J139" s="512"/>
      <c r="K139" s="512"/>
      <c r="L139" s="512"/>
      <c r="M139" s="512"/>
      <c r="N139" s="512"/>
      <c r="O139" s="513"/>
      <c r="AE139" s="327"/>
      <c r="AF139" s="327"/>
      <c r="AG139" s="327"/>
      <c r="AH139" s="326" t="s">
        <v>51</v>
      </c>
      <c r="AL139" s="327"/>
    </row>
    <row r="140" spans="1:38" customFormat="1" ht="15" x14ac:dyDescent="0.25">
      <c r="A140" s="356"/>
      <c r="B140" s="359"/>
      <c r="C140" s="358" t="s">
        <v>46</v>
      </c>
      <c r="D140" s="507" t="s">
        <v>52</v>
      </c>
      <c r="E140" s="507"/>
      <c r="F140" s="507"/>
      <c r="G140" s="360"/>
      <c r="H140" s="361"/>
      <c r="I140" s="361"/>
      <c r="J140" s="361"/>
      <c r="K140" s="362">
        <v>777.45</v>
      </c>
      <c r="L140" s="390">
        <v>0.80500000000000005</v>
      </c>
      <c r="M140" s="362">
        <v>37.549999999999997</v>
      </c>
      <c r="N140" s="363">
        <v>46.99</v>
      </c>
      <c r="O140" s="364">
        <v>1764.47</v>
      </c>
      <c r="AE140" s="327"/>
      <c r="AF140" s="327"/>
      <c r="AG140" s="327"/>
      <c r="AI140" s="326" t="s">
        <v>52</v>
      </c>
      <c r="AL140" s="327"/>
    </row>
    <row r="141" spans="1:38" customFormat="1" ht="15" x14ac:dyDescent="0.25">
      <c r="A141" s="356"/>
      <c r="B141" s="359"/>
      <c r="C141" s="358" t="s">
        <v>25</v>
      </c>
      <c r="D141" s="507" t="s">
        <v>53</v>
      </c>
      <c r="E141" s="507"/>
      <c r="F141" s="507"/>
      <c r="G141" s="360"/>
      <c r="H141" s="361"/>
      <c r="I141" s="361"/>
      <c r="J141" s="361"/>
      <c r="K141" s="362">
        <v>119.74</v>
      </c>
      <c r="L141" s="390">
        <v>0.80500000000000005</v>
      </c>
      <c r="M141" s="362">
        <v>5.78</v>
      </c>
      <c r="N141" s="363">
        <v>14.01</v>
      </c>
      <c r="O141" s="366">
        <v>80.98</v>
      </c>
      <c r="AE141" s="327"/>
      <c r="AF141" s="327"/>
      <c r="AG141" s="327"/>
      <c r="AI141" s="326" t="s">
        <v>53</v>
      </c>
      <c r="AL141" s="327"/>
    </row>
    <row r="142" spans="1:38" customFormat="1" ht="15" x14ac:dyDescent="0.25">
      <c r="A142" s="356"/>
      <c r="B142" s="359"/>
      <c r="C142" s="358" t="s">
        <v>54</v>
      </c>
      <c r="D142" s="507" t="s">
        <v>55</v>
      </c>
      <c r="E142" s="507"/>
      <c r="F142" s="507"/>
      <c r="G142" s="360"/>
      <c r="H142" s="361"/>
      <c r="I142" s="361"/>
      <c r="J142" s="361"/>
      <c r="K142" s="362">
        <v>7.54</v>
      </c>
      <c r="L142" s="390">
        <v>0.80500000000000005</v>
      </c>
      <c r="M142" s="362">
        <v>0.36</v>
      </c>
      <c r="N142" s="363">
        <v>46.99</v>
      </c>
      <c r="O142" s="366">
        <v>16.920000000000002</v>
      </c>
      <c r="AE142" s="327"/>
      <c r="AF142" s="327"/>
      <c r="AG142" s="327"/>
      <c r="AI142" s="326" t="s">
        <v>55</v>
      </c>
      <c r="AL142" s="327"/>
    </row>
    <row r="143" spans="1:38" customFormat="1" ht="15" x14ac:dyDescent="0.25">
      <c r="A143" s="356"/>
      <c r="B143" s="359"/>
      <c r="C143" s="358" t="s">
        <v>56</v>
      </c>
      <c r="D143" s="507" t="s">
        <v>57</v>
      </c>
      <c r="E143" s="507"/>
      <c r="F143" s="507"/>
      <c r="G143" s="360"/>
      <c r="H143" s="361"/>
      <c r="I143" s="361"/>
      <c r="J143" s="361"/>
      <c r="K143" s="362">
        <v>84</v>
      </c>
      <c r="L143" s="377">
        <v>0</v>
      </c>
      <c r="M143" s="362">
        <v>0</v>
      </c>
      <c r="N143" s="363">
        <v>8.75</v>
      </c>
      <c r="O143" s="370"/>
      <c r="AE143" s="327"/>
      <c r="AF143" s="327"/>
      <c r="AG143" s="327"/>
      <c r="AI143" s="326" t="s">
        <v>57</v>
      </c>
      <c r="AL143" s="327"/>
    </row>
    <row r="144" spans="1:38" customFormat="1" ht="15" x14ac:dyDescent="0.25">
      <c r="A144" s="367"/>
      <c r="B144" s="359"/>
      <c r="C144" s="358"/>
      <c r="D144" s="507" t="s">
        <v>58</v>
      </c>
      <c r="E144" s="507"/>
      <c r="F144" s="507"/>
      <c r="G144" s="360" t="s">
        <v>59</v>
      </c>
      <c r="H144" s="363">
        <v>84.69</v>
      </c>
      <c r="I144" s="390">
        <v>0.80500000000000005</v>
      </c>
      <c r="J144" s="386">
        <v>4.0905269999999998</v>
      </c>
      <c r="K144" s="369"/>
      <c r="L144" s="361"/>
      <c r="M144" s="369"/>
      <c r="N144" s="361"/>
      <c r="O144" s="370"/>
      <c r="AE144" s="327"/>
      <c r="AF144" s="327"/>
      <c r="AG144" s="327"/>
      <c r="AJ144" s="326" t="s">
        <v>58</v>
      </c>
      <c r="AL144" s="327"/>
    </row>
    <row r="145" spans="1:38" customFormat="1" ht="15" x14ac:dyDescent="0.25">
      <c r="A145" s="367"/>
      <c r="B145" s="359"/>
      <c r="C145" s="358"/>
      <c r="D145" s="507" t="s">
        <v>60</v>
      </c>
      <c r="E145" s="507"/>
      <c r="F145" s="507"/>
      <c r="G145" s="360" t="s">
        <v>59</v>
      </c>
      <c r="H145" s="363">
        <v>0.65</v>
      </c>
      <c r="I145" s="390">
        <v>0.80500000000000005</v>
      </c>
      <c r="J145" s="386">
        <v>3.1394999999999999E-2</v>
      </c>
      <c r="K145" s="369"/>
      <c r="L145" s="361"/>
      <c r="M145" s="369"/>
      <c r="N145" s="361"/>
      <c r="O145" s="370"/>
      <c r="AE145" s="327"/>
      <c r="AF145" s="327"/>
      <c r="AG145" s="327"/>
      <c r="AJ145" s="326" t="s">
        <v>60</v>
      </c>
      <c r="AL145" s="327"/>
    </row>
    <row r="146" spans="1:38" customFormat="1" ht="15" x14ac:dyDescent="0.25">
      <c r="A146" s="371"/>
      <c r="B146" s="360"/>
      <c r="C146" s="358"/>
      <c r="D146" s="511" t="s">
        <v>61</v>
      </c>
      <c r="E146" s="511"/>
      <c r="F146" s="511"/>
      <c r="G146" s="372"/>
      <c r="H146" s="373"/>
      <c r="I146" s="373"/>
      <c r="J146" s="373"/>
      <c r="K146" s="375">
        <v>981.19</v>
      </c>
      <c r="L146" s="373"/>
      <c r="M146" s="375">
        <v>43.33</v>
      </c>
      <c r="N146" s="373"/>
      <c r="O146" s="376">
        <v>1845.45</v>
      </c>
      <c r="AE146" s="327"/>
      <c r="AF146" s="327"/>
      <c r="AG146" s="327"/>
      <c r="AK146" s="326" t="s">
        <v>61</v>
      </c>
      <c r="AL146" s="327"/>
    </row>
    <row r="147" spans="1:38" customFormat="1" ht="15" x14ac:dyDescent="0.25">
      <c r="A147" s="367"/>
      <c r="B147" s="359"/>
      <c r="C147" s="358"/>
      <c r="D147" s="507" t="s">
        <v>62</v>
      </c>
      <c r="E147" s="507"/>
      <c r="F147" s="507"/>
      <c r="G147" s="360"/>
      <c r="H147" s="361"/>
      <c r="I147" s="361"/>
      <c r="J147" s="361"/>
      <c r="K147" s="369"/>
      <c r="L147" s="361"/>
      <c r="M147" s="362">
        <v>37.909999999999997</v>
      </c>
      <c r="N147" s="361"/>
      <c r="O147" s="364">
        <v>1781.39</v>
      </c>
      <c r="AE147" s="327"/>
      <c r="AF147" s="327"/>
      <c r="AG147" s="327"/>
      <c r="AJ147" s="326" t="s">
        <v>62</v>
      </c>
      <c r="AL147" s="327"/>
    </row>
    <row r="148" spans="1:38" customFormat="1" ht="45.75" x14ac:dyDescent="0.25">
      <c r="A148" s="367"/>
      <c r="B148" s="359"/>
      <c r="C148" s="358" t="s">
        <v>362</v>
      </c>
      <c r="D148" s="507" t="s">
        <v>363</v>
      </c>
      <c r="E148" s="507"/>
      <c r="F148" s="507"/>
      <c r="G148" s="360" t="s">
        <v>63</v>
      </c>
      <c r="H148" s="377">
        <v>103</v>
      </c>
      <c r="I148" s="361"/>
      <c r="J148" s="377">
        <v>103</v>
      </c>
      <c r="K148" s="369"/>
      <c r="L148" s="361"/>
      <c r="M148" s="362">
        <v>39.049999999999997</v>
      </c>
      <c r="N148" s="361"/>
      <c r="O148" s="364">
        <v>1834.83</v>
      </c>
      <c r="AE148" s="327"/>
      <c r="AF148" s="327"/>
      <c r="AG148" s="327"/>
      <c r="AJ148" s="326" t="s">
        <v>363</v>
      </c>
      <c r="AL148" s="327"/>
    </row>
    <row r="149" spans="1:38" customFormat="1" ht="45.75" x14ac:dyDescent="0.25">
      <c r="A149" s="367"/>
      <c r="B149" s="359"/>
      <c r="C149" s="358" t="s">
        <v>364</v>
      </c>
      <c r="D149" s="507" t="s">
        <v>365</v>
      </c>
      <c r="E149" s="507"/>
      <c r="F149" s="507"/>
      <c r="G149" s="360" t="s">
        <v>63</v>
      </c>
      <c r="H149" s="377">
        <v>59</v>
      </c>
      <c r="I149" s="361"/>
      <c r="J149" s="377">
        <v>59</v>
      </c>
      <c r="K149" s="369"/>
      <c r="L149" s="361"/>
      <c r="M149" s="362">
        <v>22.37</v>
      </c>
      <c r="N149" s="361"/>
      <c r="O149" s="364">
        <v>1051.02</v>
      </c>
      <c r="AE149" s="327"/>
      <c r="AF149" s="327"/>
      <c r="AG149" s="327"/>
      <c r="AJ149" s="326" t="s">
        <v>365</v>
      </c>
      <c r="AL149" s="327"/>
    </row>
    <row r="150" spans="1:38" customFormat="1" ht="15" x14ac:dyDescent="0.25">
      <c r="A150" s="356"/>
      <c r="B150" s="379"/>
      <c r="C150" s="380"/>
      <c r="D150" s="509" t="s">
        <v>64</v>
      </c>
      <c r="E150" s="509"/>
      <c r="F150" s="509"/>
      <c r="G150" s="352"/>
      <c r="H150" s="381"/>
      <c r="I150" s="381"/>
      <c r="J150" s="381"/>
      <c r="K150" s="382"/>
      <c r="L150" s="381"/>
      <c r="M150" s="383">
        <v>104.75</v>
      </c>
      <c r="N150" s="373"/>
      <c r="O150" s="384">
        <v>4731.3</v>
      </c>
      <c r="AE150" s="327"/>
      <c r="AF150" s="327"/>
      <c r="AG150" s="327"/>
      <c r="AL150" s="327" t="s">
        <v>64</v>
      </c>
    </row>
    <row r="151" spans="1:38" customFormat="1" ht="57" x14ac:dyDescent="0.25">
      <c r="A151" s="351" t="s">
        <v>92</v>
      </c>
      <c r="B151" s="352" t="s">
        <v>92</v>
      </c>
      <c r="C151" s="353" t="s">
        <v>241</v>
      </c>
      <c r="D151" s="510" t="s">
        <v>725</v>
      </c>
      <c r="E151" s="510"/>
      <c r="F151" s="510"/>
      <c r="G151" s="352" t="s">
        <v>65</v>
      </c>
      <c r="H151" s="352">
        <v>3.0249999999999999E-2</v>
      </c>
      <c r="I151" s="352" t="s">
        <v>46</v>
      </c>
      <c r="J151" s="352" t="s">
        <v>726</v>
      </c>
      <c r="K151" s="354"/>
      <c r="L151" s="352"/>
      <c r="M151" s="354"/>
      <c r="N151" s="352"/>
      <c r="O151" s="355"/>
      <c r="AE151" s="327"/>
      <c r="AF151" s="327"/>
      <c r="AG151" s="327" t="s">
        <v>725</v>
      </c>
      <c r="AL151" s="327"/>
    </row>
    <row r="152" spans="1:38" customFormat="1" ht="57" x14ac:dyDescent="0.25">
      <c r="A152" s="356"/>
      <c r="B152" s="357"/>
      <c r="C152" s="358" t="s">
        <v>50</v>
      </c>
      <c r="D152" s="512" t="s">
        <v>51</v>
      </c>
      <c r="E152" s="512"/>
      <c r="F152" s="512"/>
      <c r="G152" s="512"/>
      <c r="H152" s="512"/>
      <c r="I152" s="512"/>
      <c r="J152" s="512"/>
      <c r="K152" s="512"/>
      <c r="L152" s="512"/>
      <c r="M152" s="512"/>
      <c r="N152" s="512"/>
      <c r="O152" s="513"/>
      <c r="AE152" s="327"/>
      <c r="AF152" s="327"/>
      <c r="AG152" s="327"/>
      <c r="AH152" s="326" t="s">
        <v>51</v>
      </c>
      <c r="AL152" s="327"/>
    </row>
    <row r="153" spans="1:38" customFormat="1" ht="15" x14ac:dyDescent="0.25">
      <c r="A153" s="356"/>
      <c r="B153" s="359"/>
      <c r="C153" s="358" t="s">
        <v>46</v>
      </c>
      <c r="D153" s="507" t="s">
        <v>52</v>
      </c>
      <c r="E153" s="507"/>
      <c r="F153" s="507"/>
      <c r="G153" s="360"/>
      <c r="H153" s="361"/>
      <c r="I153" s="361"/>
      <c r="J153" s="361"/>
      <c r="K153" s="362">
        <v>103.12</v>
      </c>
      <c r="L153" s="363">
        <v>1.1499999999999999</v>
      </c>
      <c r="M153" s="362">
        <v>3.59</v>
      </c>
      <c r="N153" s="363">
        <v>46.99</v>
      </c>
      <c r="O153" s="366">
        <v>168.69</v>
      </c>
      <c r="AE153" s="327"/>
      <c r="AF153" s="327"/>
      <c r="AG153" s="327"/>
      <c r="AI153" s="326" t="s">
        <v>52</v>
      </c>
      <c r="AL153" s="327"/>
    </row>
    <row r="154" spans="1:38" customFormat="1" ht="15" x14ac:dyDescent="0.25">
      <c r="A154" s="356"/>
      <c r="B154" s="359"/>
      <c r="C154" s="358" t="s">
        <v>25</v>
      </c>
      <c r="D154" s="507" t="s">
        <v>53</v>
      </c>
      <c r="E154" s="507"/>
      <c r="F154" s="507"/>
      <c r="G154" s="360"/>
      <c r="H154" s="361"/>
      <c r="I154" s="361"/>
      <c r="J154" s="361"/>
      <c r="K154" s="362">
        <v>407.65</v>
      </c>
      <c r="L154" s="363">
        <v>1.1499999999999999</v>
      </c>
      <c r="M154" s="362">
        <v>14.18</v>
      </c>
      <c r="N154" s="363">
        <v>14.01</v>
      </c>
      <c r="O154" s="366">
        <v>198.66</v>
      </c>
      <c r="AE154" s="327"/>
      <c r="AF154" s="327"/>
      <c r="AG154" s="327"/>
      <c r="AI154" s="326" t="s">
        <v>53</v>
      </c>
      <c r="AL154" s="327"/>
    </row>
    <row r="155" spans="1:38" customFormat="1" ht="15" x14ac:dyDescent="0.25">
      <c r="A155" s="356"/>
      <c r="B155" s="359"/>
      <c r="C155" s="358" t="s">
        <v>54</v>
      </c>
      <c r="D155" s="507" t="s">
        <v>55</v>
      </c>
      <c r="E155" s="507"/>
      <c r="F155" s="507"/>
      <c r="G155" s="360"/>
      <c r="H155" s="361"/>
      <c r="I155" s="361"/>
      <c r="J155" s="361"/>
      <c r="K155" s="362">
        <v>50.3</v>
      </c>
      <c r="L155" s="363">
        <v>1.1499999999999999</v>
      </c>
      <c r="M155" s="362">
        <v>1.75</v>
      </c>
      <c r="N155" s="363">
        <v>46.99</v>
      </c>
      <c r="O155" s="366">
        <v>82.23</v>
      </c>
      <c r="AE155" s="327"/>
      <c r="AF155" s="327"/>
      <c r="AG155" s="327"/>
      <c r="AI155" s="326" t="s">
        <v>55</v>
      </c>
      <c r="AL155" s="327"/>
    </row>
    <row r="156" spans="1:38" customFormat="1" ht="15" x14ac:dyDescent="0.25">
      <c r="A156" s="367"/>
      <c r="B156" s="359"/>
      <c r="C156" s="358"/>
      <c r="D156" s="507" t="s">
        <v>58</v>
      </c>
      <c r="E156" s="507"/>
      <c r="F156" s="507"/>
      <c r="G156" s="360" t="s">
        <v>59</v>
      </c>
      <c r="H156" s="363">
        <v>13.22</v>
      </c>
      <c r="I156" s="363">
        <v>1.1499999999999999</v>
      </c>
      <c r="J156" s="388">
        <v>0.45989079999999999</v>
      </c>
      <c r="K156" s="369"/>
      <c r="L156" s="361"/>
      <c r="M156" s="369"/>
      <c r="N156" s="361"/>
      <c r="O156" s="370"/>
      <c r="AE156" s="327"/>
      <c r="AF156" s="327"/>
      <c r="AG156" s="327"/>
      <c r="AJ156" s="326" t="s">
        <v>58</v>
      </c>
      <c r="AL156" s="327"/>
    </row>
    <row r="157" spans="1:38" customFormat="1" ht="15" x14ac:dyDescent="0.25">
      <c r="A157" s="367"/>
      <c r="B157" s="359"/>
      <c r="C157" s="358"/>
      <c r="D157" s="507" t="s">
        <v>60</v>
      </c>
      <c r="E157" s="507"/>
      <c r="F157" s="507"/>
      <c r="G157" s="360" t="s">
        <v>59</v>
      </c>
      <c r="H157" s="363">
        <v>3.79</v>
      </c>
      <c r="I157" s="363">
        <v>1.1499999999999999</v>
      </c>
      <c r="J157" s="388">
        <v>0.13184460000000001</v>
      </c>
      <c r="K157" s="369"/>
      <c r="L157" s="361"/>
      <c r="M157" s="369"/>
      <c r="N157" s="361"/>
      <c r="O157" s="370"/>
      <c r="AE157" s="327"/>
      <c r="AF157" s="327"/>
      <c r="AG157" s="327"/>
      <c r="AJ157" s="326" t="s">
        <v>60</v>
      </c>
      <c r="AL157" s="327"/>
    </row>
    <row r="158" spans="1:38" customFormat="1" ht="15" x14ac:dyDescent="0.25">
      <c r="A158" s="371"/>
      <c r="B158" s="360"/>
      <c r="C158" s="358"/>
      <c r="D158" s="511" t="s">
        <v>61</v>
      </c>
      <c r="E158" s="511"/>
      <c r="F158" s="511"/>
      <c r="G158" s="372"/>
      <c r="H158" s="373"/>
      <c r="I158" s="373"/>
      <c r="J158" s="373"/>
      <c r="K158" s="375">
        <v>510.77</v>
      </c>
      <c r="L158" s="373"/>
      <c r="M158" s="375">
        <v>17.77</v>
      </c>
      <c r="N158" s="373"/>
      <c r="O158" s="387">
        <v>367.35</v>
      </c>
      <c r="AE158" s="327"/>
      <c r="AF158" s="327"/>
      <c r="AG158" s="327"/>
      <c r="AK158" s="326" t="s">
        <v>61</v>
      </c>
      <c r="AL158" s="327"/>
    </row>
    <row r="159" spans="1:38" customFormat="1" ht="15" x14ac:dyDescent="0.25">
      <c r="A159" s="367"/>
      <c r="B159" s="359"/>
      <c r="C159" s="358"/>
      <c r="D159" s="507" t="s">
        <v>62</v>
      </c>
      <c r="E159" s="507"/>
      <c r="F159" s="507"/>
      <c r="G159" s="360"/>
      <c r="H159" s="361"/>
      <c r="I159" s="361"/>
      <c r="J159" s="361"/>
      <c r="K159" s="369"/>
      <c r="L159" s="361"/>
      <c r="M159" s="362">
        <v>5.34</v>
      </c>
      <c r="N159" s="361"/>
      <c r="O159" s="366">
        <v>250.92</v>
      </c>
      <c r="AE159" s="327"/>
      <c r="AF159" s="327"/>
      <c r="AG159" s="327"/>
      <c r="AJ159" s="326" t="s">
        <v>62</v>
      </c>
      <c r="AL159" s="327"/>
    </row>
    <row r="160" spans="1:38" customFormat="1" ht="56.25" x14ac:dyDescent="0.25">
      <c r="A160" s="367"/>
      <c r="B160" s="359"/>
      <c r="C160" s="358" t="s">
        <v>237</v>
      </c>
      <c r="D160" s="507" t="s">
        <v>238</v>
      </c>
      <c r="E160" s="507"/>
      <c r="F160" s="507"/>
      <c r="G160" s="360" t="s">
        <v>63</v>
      </c>
      <c r="H160" s="377">
        <v>147</v>
      </c>
      <c r="I160" s="361"/>
      <c r="J160" s="377">
        <v>147</v>
      </c>
      <c r="K160" s="369"/>
      <c r="L160" s="361"/>
      <c r="M160" s="362">
        <v>7.85</v>
      </c>
      <c r="N160" s="361"/>
      <c r="O160" s="366">
        <v>368.85</v>
      </c>
      <c r="AE160" s="327"/>
      <c r="AF160" s="327"/>
      <c r="AG160" s="327"/>
      <c r="AJ160" s="326" t="s">
        <v>238</v>
      </c>
      <c r="AL160" s="327"/>
    </row>
    <row r="161" spans="1:38" customFormat="1" ht="78.75" x14ac:dyDescent="0.25">
      <c r="A161" s="367"/>
      <c r="B161" s="359"/>
      <c r="C161" s="358" t="s">
        <v>239</v>
      </c>
      <c r="D161" s="507" t="s">
        <v>240</v>
      </c>
      <c r="E161" s="507"/>
      <c r="F161" s="507"/>
      <c r="G161" s="360" t="s">
        <v>63</v>
      </c>
      <c r="H161" s="377">
        <v>134</v>
      </c>
      <c r="I161" s="363">
        <v>0.85</v>
      </c>
      <c r="J161" s="378">
        <v>113.9</v>
      </c>
      <c r="K161" s="369"/>
      <c r="L161" s="361"/>
      <c r="M161" s="362">
        <v>6.08</v>
      </c>
      <c r="N161" s="361"/>
      <c r="O161" s="366">
        <v>285.8</v>
      </c>
      <c r="AE161" s="327"/>
      <c r="AF161" s="327"/>
      <c r="AG161" s="327"/>
      <c r="AJ161" s="326" t="s">
        <v>240</v>
      </c>
      <c r="AL161" s="327"/>
    </row>
    <row r="162" spans="1:38" customFormat="1" ht="15" x14ac:dyDescent="0.25">
      <c r="A162" s="356"/>
      <c r="B162" s="379"/>
      <c r="C162" s="380"/>
      <c r="D162" s="509" t="s">
        <v>64</v>
      </c>
      <c r="E162" s="509"/>
      <c r="F162" s="509"/>
      <c r="G162" s="352"/>
      <c r="H162" s="381"/>
      <c r="I162" s="381"/>
      <c r="J162" s="381"/>
      <c r="K162" s="382"/>
      <c r="L162" s="381"/>
      <c r="M162" s="383">
        <v>31.7</v>
      </c>
      <c r="N162" s="373"/>
      <c r="O162" s="384">
        <v>1022</v>
      </c>
      <c r="AE162" s="327"/>
      <c r="AF162" s="327"/>
      <c r="AG162" s="327"/>
      <c r="AL162" s="327" t="s">
        <v>64</v>
      </c>
    </row>
    <row r="163" spans="1:38" customFormat="1" ht="68.25" x14ac:dyDescent="0.25">
      <c r="A163" s="351" t="s">
        <v>102</v>
      </c>
      <c r="B163" s="352" t="s">
        <v>102</v>
      </c>
      <c r="C163" s="353" t="s">
        <v>714</v>
      </c>
      <c r="D163" s="510" t="s">
        <v>727</v>
      </c>
      <c r="E163" s="510"/>
      <c r="F163" s="510"/>
      <c r="G163" s="352" t="s">
        <v>65</v>
      </c>
      <c r="H163" s="352">
        <v>3.0249999999999999E-2</v>
      </c>
      <c r="I163" s="352" t="s">
        <v>46</v>
      </c>
      <c r="J163" s="352" t="s">
        <v>726</v>
      </c>
      <c r="K163" s="354"/>
      <c r="L163" s="352"/>
      <c r="M163" s="354"/>
      <c r="N163" s="352"/>
      <c r="O163" s="355"/>
      <c r="AE163" s="327"/>
      <c r="AF163" s="327"/>
      <c r="AG163" s="327" t="s">
        <v>727</v>
      </c>
      <c r="AL163" s="327"/>
    </row>
    <row r="164" spans="1:38" customFormat="1" ht="57" x14ac:dyDescent="0.25">
      <c r="A164" s="356"/>
      <c r="B164" s="357"/>
      <c r="C164" s="358" t="s">
        <v>50</v>
      </c>
      <c r="D164" s="512" t="s">
        <v>51</v>
      </c>
      <c r="E164" s="512"/>
      <c r="F164" s="512"/>
      <c r="G164" s="512"/>
      <c r="H164" s="512"/>
      <c r="I164" s="512"/>
      <c r="J164" s="512"/>
      <c r="K164" s="512"/>
      <c r="L164" s="512"/>
      <c r="M164" s="512"/>
      <c r="N164" s="512"/>
      <c r="O164" s="513"/>
      <c r="AE164" s="327"/>
      <c r="AF164" s="327"/>
      <c r="AG164" s="327"/>
      <c r="AH164" s="326" t="s">
        <v>51</v>
      </c>
      <c r="AL164" s="327"/>
    </row>
    <row r="165" spans="1:38" customFormat="1" ht="15" x14ac:dyDescent="0.25">
      <c r="A165" s="356"/>
      <c r="B165" s="359"/>
      <c r="C165" s="358" t="s">
        <v>46</v>
      </c>
      <c r="D165" s="507" t="s">
        <v>52</v>
      </c>
      <c r="E165" s="507"/>
      <c r="F165" s="507"/>
      <c r="G165" s="360"/>
      <c r="H165" s="361"/>
      <c r="I165" s="361"/>
      <c r="J165" s="361"/>
      <c r="K165" s="365">
        <v>2184</v>
      </c>
      <c r="L165" s="363">
        <v>1.1499999999999999</v>
      </c>
      <c r="M165" s="362">
        <v>75.98</v>
      </c>
      <c r="N165" s="363">
        <v>46.99</v>
      </c>
      <c r="O165" s="364">
        <v>3570.3</v>
      </c>
      <c r="AE165" s="327"/>
      <c r="AF165" s="327"/>
      <c r="AG165" s="327"/>
      <c r="AI165" s="326" t="s">
        <v>52</v>
      </c>
      <c r="AL165" s="327"/>
    </row>
    <row r="166" spans="1:38" customFormat="1" ht="15" x14ac:dyDescent="0.25">
      <c r="A166" s="367"/>
      <c r="B166" s="359"/>
      <c r="C166" s="358"/>
      <c r="D166" s="507" t="s">
        <v>58</v>
      </c>
      <c r="E166" s="507"/>
      <c r="F166" s="507"/>
      <c r="G166" s="360" t="s">
        <v>59</v>
      </c>
      <c r="H166" s="377">
        <v>280</v>
      </c>
      <c r="I166" s="363">
        <v>1.1499999999999999</v>
      </c>
      <c r="J166" s="389">
        <v>9.7405000000000008</v>
      </c>
      <c r="K166" s="369"/>
      <c r="L166" s="361"/>
      <c r="M166" s="369"/>
      <c r="N166" s="361"/>
      <c r="O166" s="370"/>
      <c r="AE166" s="327"/>
      <c r="AF166" s="327"/>
      <c r="AG166" s="327"/>
      <c r="AJ166" s="326" t="s">
        <v>58</v>
      </c>
      <c r="AL166" s="327"/>
    </row>
    <row r="167" spans="1:38" customFormat="1" ht="15" x14ac:dyDescent="0.25">
      <c r="A167" s="371"/>
      <c r="B167" s="360"/>
      <c r="C167" s="358"/>
      <c r="D167" s="511" t="s">
        <v>61</v>
      </c>
      <c r="E167" s="511"/>
      <c r="F167" s="511"/>
      <c r="G167" s="372"/>
      <c r="H167" s="373"/>
      <c r="I167" s="373"/>
      <c r="J167" s="373"/>
      <c r="K167" s="374">
        <v>2184</v>
      </c>
      <c r="L167" s="373"/>
      <c r="M167" s="375">
        <v>75.98</v>
      </c>
      <c r="N167" s="373"/>
      <c r="O167" s="376">
        <v>3570.3</v>
      </c>
      <c r="AE167" s="327"/>
      <c r="AF167" s="327"/>
      <c r="AG167" s="327"/>
      <c r="AK167" s="326" t="s">
        <v>61</v>
      </c>
      <c r="AL167" s="327"/>
    </row>
    <row r="168" spans="1:38" customFormat="1" ht="15" x14ac:dyDescent="0.25">
      <c r="A168" s="367"/>
      <c r="B168" s="359"/>
      <c r="C168" s="358"/>
      <c r="D168" s="507" t="s">
        <v>62</v>
      </c>
      <c r="E168" s="507"/>
      <c r="F168" s="507"/>
      <c r="G168" s="360"/>
      <c r="H168" s="361"/>
      <c r="I168" s="361"/>
      <c r="J168" s="361"/>
      <c r="K168" s="369"/>
      <c r="L168" s="361"/>
      <c r="M168" s="362">
        <v>75.98</v>
      </c>
      <c r="N168" s="361"/>
      <c r="O168" s="364">
        <v>3570.3</v>
      </c>
      <c r="AE168" s="327"/>
      <c r="AF168" s="327"/>
      <c r="AG168" s="327"/>
      <c r="AJ168" s="326" t="s">
        <v>62</v>
      </c>
      <c r="AL168" s="327"/>
    </row>
    <row r="169" spans="1:38" customFormat="1" ht="33.75" x14ac:dyDescent="0.25">
      <c r="A169" s="367"/>
      <c r="B169" s="359"/>
      <c r="C169" s="358" t="s">
        <v>66</v>
      </c>
      <c r="D169" s="507" t="s">
        <v>67</v>
      </c>
      <c r="E169" s="507"/>
      <c r="F169" s="507"/>
      <c r="G169" s="360" t="s">
        <v>63</v>
      </c>
      <c r="H169" s="377">
        <v>89</v>
      </c>
      <c r="I169" s="361"/>
      <c r="J169" s="377">
        <v>89</v>
      </c>
      <c r="K169" s="369"/>
      <c r="L169" s="361"/>
      <c r="M169" s="362">
        <v>67.62</v>
      </c>
      <c r="N169" s="361"/>
      <c r="O169" s="364">
        <v>3177.57</v>
      </c>
      <c r="AE169" s="327"/>
      <c r="AF169" s="327"/>
      <c r="AG169" s="327"/>
      <c r="AJ169" s="326" t="s">
        <v>67</v>
      </c>
      <c r="AL169" s="327"/>
    </row>
    <row r="170" spans="1:38" customFormat="1" ht="56.25" x14ac:dyDescent="0.25">
      <c r="A170" s="367"/>
      <c r="B170" s="359"/>
      <c r="C170" s="358" t="s">
        <v>68</v>
      </c>
      <c r="D170" s="507" t="s">
        <v>69</v>
      </c>
      <c r="E170" s="507"/>
      <c r="F170" s="507"/>
      <c r="G170" s="360" t="s">
        <v>63</v>
      </c>
      <c r="H170" s="377">
        <v>40</v>
      </c>
      <c r="I170" s="363">
        <v>0.85</v>
      </c>
      <c r="J170" s="377">
        <v>34</v>
      </c>
      <c r="K170" s="369"/>
      <c r="L170" s="361"/>
      <c r="M170" s="362">
        <v>25.83</v>
      </c>
      <c r="N170" s="361"/>
      <c r="O170" s="364">
        <v>1213.9000000000001</v>
      </c>
      <c r="AE170" s="327"/>
      <c r="AF170" s="327"/>
      <c r="AG170" s="327"/>
      <c r="AJ170" s="326" t="s">
        <v>69</v>
      </c>
      <c r="AL170" s="327"/>
    </row>
    <row r="171" spans="1:38" customFormat="1" ht="15" x14ac:dyDescent="0.25">
      <c r="A171" s="356"/>
      <c r="B171" s="379"/>
      <c r="C171" s="380"/>
      <c r="D171" s="509" t="s">
        <v>64</v>
      </c>
      <c r="E171" s="509"/>
      <c r="F171" s="509"/>
      <c r="G171" s="352"/>
      <c r="H171" s="381"/>
      <c r="I171" s="381"/>
      <c r="J171" s="381"/>
      <c r="K171" s="382"/>
      <c r="L171" s="381"/>
      <c r="M171" s="383">
        <v>169.43</v>
      </c>
      <c r="N171" s="373"/>
      <c r="O171" s="384">
        <v>7961.77</v>
      </c>
      <c r="AE171" s="327"/>
      <c r="AF171" s="327"/>
      <c r="AG171" s="327"/>
      <c r="AL171" s="327" t="s">
        <v>64</v>
      </c>
    </row>
    <row r="172" spans="1:38" customFormat="1" ht="15" x14ac:dyDescent="0.25">
      <c r="A172" s="515" t="s">
        <v>366</v>
      </c>
      <c r="B172" s="516"/>
      <c r="C172" s="516"/>
      <c r="D172" s="516"/>
      <c r="E172" s="516"/>
      <c r="F172" s="516"/>
      <c r="G172" s="516"/>
      <c r="H172" s="516"/>
      <c r="I172" s="516"/>
      <c r="J172" s="516"/>
      <c r="K172" s="516"/>
      <c r="L172" s="516"/>
      <c r="M172" s="516"/>
      <c r="N172" s="516"/>
      <c r="O172" s="517"/>
      <c r="AE172" s="327"/>
      <c r="AF172" s="327" t="s">
        <v>366</v>
      </c>
      <c r="AG172" s="327"/>
      <c r="AL172" s="327"/>
    </row>
    <row r="173" spans="1:38" customFormat="1" ht="34.5" x14ac:dyDescent="0.25">
      <c r="A173" s="351" t="s">
        <v>106</v>
      </c>
      <c r="B173" s="352" t="s">
        <v>106</v>
      </c>
      <c r="C173" s="353" t="s">
        <v>122</v>
      </c>
      <c r="D173" s="510" t="s">
        <v>123</v>
      </c>
      <c r="E173" s="510"/>
      <c r="F173" s="510"/>
      <c r="G173" s="352" t="s">
        <v>70</v>
      </c>
      <c r="H173" s="352">
        <v>2.29</v>
      </c>
      <c r="I173" s="352" t="s">
        <v>46</v>
      </c>
      <c r="J173" s="352" t="s">
        <v>728</v>
      </c>
      <c r="K173" s="354" t="s">
        <v>124</v>
      </c>
      <c r="L173" s="352"/>
      <c r="M173" s="354" t="s">
        <v>729</v>
      </c>
      <c r="N173" s="352" t="s">
        <v>369</v>
      </c>
      <c r="O173" s="355" t="s">
        <v>730</v>
      </c>
      <c r="AE173" s="327"/>
      <c r="AF173" s="327"/>
      <c r="AG173" s="327" t="s">
        <v>123</v>
      </c>
      <c r="AL173" s="327"/>
    </row>
    <row r="174" spans="1:38" customFormat="1" ht="15" x14ac:dyDescent="0.25">
      <c r="A174" s="356"/>
      <c r="B174" s="379"/>
      <c r="C174" s="380"/>
      <c r="D174" s="509" t="s">
        <v>64</v>
      </c>
      <c r="E174" s="509"/>
      <c r="F174" s="509"/>
      <c r="G174" s="352"/>
      <c r="H174" s="381"/>
      <c r="I174" s="381"/>
      <c r="J174" s="381"/>
      <c r="K174" s="382"/>
      <c r="L174" s="381"/>
      <c r="M174" s="383">
        <v>98.42</v>
      </c>
      <c r="N174" s="373"/>
      <c r="O174" s="384">
        <v>1378.86</v>
      </c>
      <c r="AE174" s="327"/>
      <c r="AF174" s="327"/>
      <c r="AG174" s="327"/>
      <c r="AL174" s="327" t="s">
        <v>64</v>
      </c>
    </row>
    <row r="175" spans="1:38" customFormat="1" ht="45.75" x14ac:dyDescent="0.25">
      <c r="A175" s="351" t="s">
        <v>108</v>
      </c>
      <c r="B175" s="352" t="s">
        <v>108</v>
      </c>
      <c r="C175" s="353" t="s">
        <v>243</v>
      </c>
      <c r="D175" s="510" t="s">
        <v>371</v>
      </c>
      <c r="E175" s="510"/>
      <c r="F175" s="510"/>
      <c r="G175" s="352" t="s">
        <v>70</v>
      </c>
      <c r="H175" s="352">
        <v>20.58</v>
      </c>
      <c r="I175" s="352" t="s">
        <v>46</v>
      </c>
      <c r="J175" s="352" t="s">
        <v>731</v>
      </c>
      <c r="K175" s="354" t="s">
        <v>244</v>
      </c>
      <c r="L175" s="352"/>
      <c r="M175" s="354" t="s">
        <v>732</v>
      </c>
      <c r="N175" s="352" t="s">
        <v>369</v>
      </c>
      <c r="O175" s="355" t="s">
        <v>733</v>
      </c>
      <c r="AE175" s="327"/>
      <c r="AF175" s="327"/>
      <c r="AG175" s="327" t="s">
        <v>371</v>
      </c>
      <c r="AL175" s="327"/>
    </row>
    <row r="176" spans="1:38" customFormat="1" ht="15" x14ac:dyDescent="0.25">
      <c r="A176" s="356"/>
      <c r="B176" s="379"/>
      <c r="C176" s="380"/>
      <c r="D176" s="509" t="s">
        <v>64</v>
      </c>
      <c r="E176" s="509"/>
      <c r="F176" s="509"/>
      <c r="G176" s="352"/>
      <c r="H176" s="381"/>
      <c r="I176" s="381"/>
      <c r="J176" s="381"/>
      <c r="K176" s="382"/>
      <c r="L176" s="381"/>
      <c r="M176" s="383">
        <v>67.5</v>
      </c>
      <c r="N176" s="373"/>
      <c r="O176" s="385">
        <v>945.68</v>
      </c>
      <c r="AE176" s="327"/>
      <c r="AF176" s="327"/>
      <c r="AG176" s="327"/>
      <c r="AL176" s="327" t="s">
        <v>64</v>
      </c>
    </row>
    <row r="177" spans="1:38" customFormat="1" ht="34.5" x14ac:dyDescent="0.25">
      <c r="A177" s="351" t="s">
        <v>110</v>
      </c>
      <c r="B177" s="352" t="s">
        <v>110</v>
      </c>
      <c r="C177" s="353" t="s">
        <v>734</v>
      </c>
      <c r="D177" s="510" t="s">
        <v>735</v>
      </c>
      <c r="E177" s="510"/>
      <c r="F177" s="510"/>
      <c r="G177" s="352" t="s">
        <v>70</v>
      </c>
      <c r="H177" s="352">
        <v>8.516</v>
      </c>
      <c r="I177" s="352" t="s">
        <v>46</v>
      </c>
      <c r="J177" s="352" t="s">
        <v>736</v>
      </c>
      <c r="K177" s="354" t="s">
        <v>737</v>
      </c>
      <c r="L177" s="352"/>
      <c r="M177" s="354" t="s">
        <v>738</v>
      </c>
      <c r="N177" s="352" t="s">
        <v>369</v>
      </c>
      <c r="O177" s="355" t="s">
        <v>739</v>
      </c>
      <c r="AE177" s="327"/>
      <c r="AF177" s="327"/>
      <c r="AG177" s="327" t="s">
        <v>735</v>
      </c>
      <c r="AL177" s="327"/>
    </row>
    <row r="178" spans="1:38" customFormat="1" ht="15" x14ac:dyDescent="0.25">
      <c r="A178" s="356"/>
      <c r="B178" s="379"/>
      <c r="C178" s="380"/>
      <c r="D178" s="509" t="s">
        <v>64</v>
      </c>
      <c r="E178" s="509"/>
      <c r="F178" s="509"/>
      <c r="G178" s="352"/>
      <c r="H178" s="381"/>
      <c r="I178" s="381"/>
      <c r="J178" s="381"/>
      <c r="K178" s="382"/>
      <c r="L178" s="381"/>
      <c r="M178" s="383">
        <v>71.45</v>
      </c>
      <c r="N178" s="373"/>
      <c r="O178" s="384">
        <v>1001.01</v>
      </c>
      <c r="AE178" s="327"/>
      <c r="AF178" s="327"/>
      <c r="AG178" s="327"/>
      <c r="AL178" s="327" t="s">
        <v>64</v>
      </c>
    </row>
    <row r="179" spans="1:38" customFormat="1" ht="15" x14ac:dyDescent="0.25">
      <c r="A179" s="515" t="s">
        <v>378</v>
      </c>
      <c r="B179" s="516"/>
      <c r="C179" s="516"/>
      <c r="D179" s="516"/>
      <c r="E179" s="516"/>
      <c r="F179" s="516"/>
      <c r="G179" s="516"/>
      <c r="H179" s="516"/>
      <c r="I179" s="516"/>
      <c r="J179" s="516"/>
      <c r="K179" s="516"/>
      <c r="L179" s="516"/>
      <c r="M179" s="516"/>
      <c r="N179" s="516"/>
      <c r="O179" s="517"/>
      <c r="AE179" s="327"/>
      <c r="AF179" s="327" t="s">
        <v>378</v>
      </c>
      <c r="AG179" s="327"/>
      <c r="AL179" s="327"/>
    </row>
    <row r="180" spans="1:38" customFormat="1" ht="34.5" x14ac:dyDescent="0.25">
      <c r="A180" s="351" t="s">
        <v>111</v>
      </c>
      <c r="B180" s="352" t="s">
        <v>111</v>
      </c>
      <c r="C180" s="353" t="s">
        <v>740</v>
      </c>
      <c r="D180" s="510" t="s">
        <v>741</v>
      </c>
      <c r="E180" s="510"/>
      <c r="F180" s="510"/>
      <c r="G180" s="352" t="s">
        <v>65</v>
      </c>
      <c r="H180" s="352">
        <v>0.04</v>
      </c>
      <c r="I180" s="352" t="s">
        <v>46</v>
      </c>
      <c r="J180" s="352" t="s">
        <v>742</v>
      </c>
      <c r="K180" s="354"/>
      <c r="L180" s="352"/>
      <c r="M180" s="354"/>
      <c r="N180" s="352"/>
      <c r="O180" s="355"/>
      <c r="AE180" s="327"/>
      <c r="AF180" s="327"/>
      <c r="AG180" s="327" t="s">
        <v>741</v>
      </c>
      <c r="AL180" s="327"/>
    </row>
    <row r="181" spans="1:38" customFormat="1" ht="33.75" x14ac:dyDescent="0.25">
      <c r="A181" s="356"/>
      <c r="B181" s="357"/>
      <c r="C181" s="358" t="s">
        <v>48</v>
      </c>
      <c r="D181" s="512" t="s">
        <v>49</v>
      </c>
      <c r="E181" s="512"/>
      <c r="F181" s="512"/>
      <c r="G181" s="512"/>
      <c r="H181" s="512"/>
      <c r="I181" s="512"/>
      <c r="J181" s="512"/>
      <c r="K181" s="512"/>
      <c r="L181" s="512"/>
      <c r="M181" s="512"/>
      <c r="N181" s="512"/>
      <c r="O181" s="513"/>
      <c r="AE181" s="327"/>
      <c r="AF181" s="327"/>
      <c r="AG181" s="327"/>
      <c r="AH181" s="326" t="s">
        <v>49</v>
      </c>
      <c r="AL181" s="327"/>
    </row>
    <row r="182" spans="1:38" customFormat="1" ht="57" x14ac:dyDescent="0.25">
      <c r="A182" s="356"/>
      <c r="B182" s="357"/>
      <c r="C182" s="358" t="s">
        <v>50</v>
      </c>
      <c r="D182" s="512" t="s">
        <v>51</v>
      </c>
      <c r="E182" s="512"/>
      <c r="F182" s="512"/>
      <c r="G182" s="512"/>
      <c r="H182" s="512"/>
      <c r="I182" s="512"/>
      <c r="J182" s="512"/>
      <c r="K182" s="512"/>
      <c r="L182" s="512"/>
      <c r="M182" s="512"/>
      <c r="N182" s="512"/>
      <c r="O182" s="513"/>
      <c r="AE182" s="327"/>
      <c r="AF182" s="327"/>
      <c r="AG182" s="327"/>
      <c r="AH182" s="326" t="s">
        <v>51</v>
      </c>
      <c r="AL182" s="327"/>
    </row>
    <row r="183" spans="1:38" customFormat="1" ht="15" x14ac:dyDescent="0.25">
      <c r="A183" s="356"/>
      <c r="B183" s="359"/>
      <c r="C183" s="358" t="s">
        <v>46</v>
      </c>
      <c r="D183" s="507" t="s">
        <v>52</v>
      </c>
      <c r="E183" s="507"/>
      <c r="F183" s="507"/>
      <c r="G183" s="360"/>
      <c r="H183" s="361"/>
      <c r="I183" s="361"/>
      <c r="J183" s="361"/>
      <c r="K183" s="362">
        <v>173.23</v>
      </c>
      <c r="L183" s="389">
        <v>1.3225</v>
      </c>
      <c r="M183" s="362">
        <v>9.16</v>
      </c>
      <c r="N183" s="363">
        <v>46.99</v>
      </c>
      <c r="O183" s="366">
        <v>430.43</v>
      </c>
      <c r="AE183" s="327"/>
      <c r="AF183" s="327"/>
      <c r="AG183" s="327"/>
      <c r="AI183" s="326" t="s">
        <v>52</v>
      </c>
      <c r="AL183" s="327"/>
    </row>
    <row r="184" spans="1:38" customFormat="1" ht="15" x14ac:dyDescent="0.25">
      <c r="A184" s="356"/>
      <c r="B184" s="359"/>
      <c r="C184" s="358" t="s">
        <v>25</v>
      </c>
      <c r="D184" s="507" t="s">
        <v>53</v>
      </c>
      <c r="E184" s="507"/>
      <c r="F184" s="507"/>
      <c r="G184" s="360"/>
      <c r="H184" s="361"/>
      <c r="I184" s="361"/>
      <c r="J184" s="361"/>
      <c r="K184" s="365">
        <v>5268.76</v>
      </c>
      <c r="L184" s="389">
        <v>1.4375</v>
      </c>
      <c r="M184" s="362">
        <v>302.95</v>
      </c>
      <c r="N184" s="363">
        <v>14.01</v>
      </c>
      <c r="O184" s="364">
        <v>4244.33</v>
      </c>
      <c r="AE184" s="327"/>
      <c r="AF184" s="327"/>
      <c r="AG184" s="327"/>
      <c r="AI184" s="326" t="s">
        <v>53</v>
      </c>
      <c r="AL184" s="327"/>
    </row>
    <row r="185" spans="1:38" customFormat="1" ht="15" x14ac:dyDescent="0.25">
      <c r="A185" s="356"/>
      <c r="B185" s="359"/>
      <c r="C185" s="358" t="s">
        <v>54</v>
      </c>
      <c r="D185" s="507" t="s">
        <v>55</v>
      </c>
      <c r="E185" s="507"/>
      <c r="F185" s="507"/>
      <c r="G185" s="360"/>
      <c r="H185" s="361"/>
      <c r="I185" s="361"/>
      <c r="J185" s="361"/>
      <c r="K185" s="362">
        <v>267.67</v>
      </c>
      <c r="L185" s="389">
        <v>1.4375</v>
      </c>
      <c r="M185" s="362">
        <v>15.39</v>
      </c>
      <c r="N185" s="363">
        <v>46.99</v>
      </c>
      <c r="O185" s="366">
        <v>723.18</v>
      </c>
      <c r="AE185" s="327"/>
      <c r="AF185" s="327"/>
      <c r="AG185" s="327"/>
      <c r="AI185" s="326" t="s">
        <v>55</v>
      </c>
      <c r="AL185" s="327"/>
    </row>
    <row r="186" spans="1:38" customFormat="1" ht="15" x14ac:dyDescent="0.25">
      <c r="A186" s="356"/>
      <c r="B186" s="359"/>
      <c r="C186" s="358" t="s">
        <v>56</v>
      </c>
      <c r="D186" s="507" t="s">
        <v>57</v>
      </c>
      <c r="E186" s="507"/>
      <c r="F186" s="507"/>
      <c r="G186" s="360"/>
      <c r="H186" s="361"/>
      <c r="I186" s="361"/>
      <c r="J186" s="361"/>
      <c r="K186" s="362">
        <v>17.079999999999998</v>
      </c>
      <c r="L186" s="361"/>
      <c r="M186" s="362">
        <v>0.68</v>
      </c>
      <c r="N186" s="363">
        <v>8.75</v>
      </c>
      <c r="O186" s="366">
        <v>5.95</v>
      </c>
      <c r="AE186" s="327"/>
      <c r="AF186" s="327"/>
      <c r="AG186" s="327"/>
      <c r="AI186" s="326" t="s">
        <v>57</v>
      </c>
      <c r="AL186" s="327"/>
    </row>
    <row r="187" spans="1:38" customFormat="1" ht="15" x14ac:dyDescent="0.25">
      <c r="A187" s="367"/>
      <c r="B187" s="359"/>
      <c r="C187" s="358"/>
      <c r="D187" s="507" t="s">
        <v>58</v>
      </c>
      <c r="E187" s="507"/>
      <c r="F187" s="507"/>
      <c r="G187" s="360" t="s">
        <v>59</v>
      </c>
      <c r="H187" s="378">
        <v>21.6</v>
      </c>
      <c r="I187" s="389">
        <v>1.3225</v>
      </c>
      <c r="J187" s="368">
        <v>1.1426400000000001</v>
      </c>
      <c r="K187" s="369"/>
      <c r="L187" s="361"/>
      <c r="M187" s="369"/>
      <c r="N187" s="361"/>
      <c r="O187" s="370"/>
      <c r="AE187" s="327"/>
      <c r="AF187" s="327"/>
      <c r="AG187" s="327"/>
      <c r="AJ187" s="326" t="s">
        <v>58</v>
      </c>
      <c r="AL187" s="327"/>
    </row>
    <row r="188" spans="1:38" customFormat="1" ht="15" x14ac:dyDescent="0.25">
      <c r="A188" s="367"/>
      <c r="B188" s="359"/>
      <c r="C188" s="358"/>
      <c r="D188" s="507" t="s">
        <v>60</v>
      </c>
      <c r="E188" s="507"/>
      <c r="F188" s="507"/>
      <c r="G188" s="360" t="s">
        <v>59</v>
      </c>
      <c r="H188" s="378">
        <v>20.6</v>
      </c>
      <c r="I188" s="389">
        <v>1.4375</v>
      </c>
      <c r="J188" s="389">
        <v>1.1845000000000001</v>
      </c>
      <c r="K188" s="369"/>
      <c r="L188" s="361"/>
      <c r="M188" s="369"/>
      <c r="N188" s="361"/>
      <c r="O188" s="370"/>
      <c r="AE188" s="327"/>
      <c r="AF188" s="327"/>
      <c r="AG188" s="327"/>
      <c r="AJ188" s="326" t="s">
        <v>60</v>
      </c>
      <c r="AL188" s="327"/>
    </row>
    <row r="189" spans="1:38" customFormat="1" ht="15" x14ac:dyDescent="0.25">
      <c r="A189" s="371"/>
      <c r="B189" s="360"/>
      <c r="C189" s="358"/>
      <c r="D189" s="511" t="s">
        <v>61</v>
      </c>
      <c r="E189" s="511"/>
      <c r="F189" s="511"/>
      <c r="G189" s="372"/>
      <c r="H189" s="373"/>
      <c r="I189" s="373"/>
      <c r="J189" s="373"/>
      <c r="K189" s="374">
        <v>5459.07</v>
      </c>
      <c r="L189" s="373"/>
      <c r="M189" s="375">
        <v>312.79000000000002</v>
      </c>
      <c r="N189" s="373"/>
      <c r="O189" s="376">
        <v>4680.71</v>
      </c>
      <c r="AE189" s="327"/>
      <c r="AF189" s="327"/>
      <c r="AG189" s="327"/>
      <c r="AK189" s="326" t="s">
        <v>61</v>
      </c>
      <c r="AL189" s="327"/>
    </row>
    <row r="190" spans="1:38" customFormat="1" ht="15" x14ac:dyDescent="0.25">
      <c r="A190" s="367"/>
      <c r="B190" s="359"/>
      <c r="C190" s="358"/>
      <c r="D190" s="507" t="s">
        <v>62</v>
      </c>
      <c r="E190" s="507"/>
      <c r="F190" s="507"/>
      <c r="G190" s="360"/>
      <c r="H190" s="361"/>
      <c r="I190" s="361"/>
      <c r="J190" s="361"/>
      <c r="K190" s="369"/>
      <c r="L190" s="361"/>
      <c r="M190" s="362">
        <v>24.55</v>
      </c>
      <c r="N190" s="361"/>
      <c r="O190" s="364">
        <v>1153.6099999999999</v>
      </c>
      <c r="AE190" s="327"/>
      <c r="AF190" s="327"/>
      <c r="AG190" s="327"/>
      <c r="AJ190" s="326" t="s">
        <v>62</v>
      </c>
      <c r="AL190" s="327"/>
    </row>
    <row r="191" spans="1:38" customFormat="1" ht="56.25" x14ac:dyDescent="0.25">
      <c r="A191" s="367"/>
      <c r="B191" s="359"/>
      <c r="C191" s="358" t="s">
        <v>237</v>
      </c>
      <c r="D191" s="507" t="s">
        <v>238</v>
      </c>
      <c r="E191" s="507"/>
      <c r="F191" s="507"/>
      <c r="G191" s="360" t="s">
        <v>63</v>
      </c>
      <c r="H191" s="377">
        <v>147</v>
      </c>
      <c r="I191" s="361"/>
      <c r="J191" s="377">
        <v>147</v>
      </c>
      <c r="K191" s="369"/>
      <c r="L191" s="361"/>
      <c r="M191" s="362">
        <v>36.090000000000003</v>
      </c>
      <c r="N191" s="361"/>
      <c r="O191" s="364">
        <v>1695.81</v>
      </c>
      <c r="AE191" s="327"/>
      <c r="AF191" s="327"/>
      <c r="AG191" s="327"/>
      <c r="AJ191" s="326" t="s">
        <v>238</v>
      </c>
      <c r="AL191" s="327"/>
    </row>
    <row r="192" spans="1:38" customFormat="1" ht="78.75" x14ac:dyDescent="0.25">
      <c r="A192" s="367"/>
      <c r="B192" s="359"/>
      <c r="C192" s="358" t="s">
        <v>239</v>
      </c>
      <c r="D192" s="507" t="s">
        <v>240</v>
      </c>
      <c r="E192" s="507"/>
      <c r="F192" s="507"/>
      <c r="G192" s="360" t="s">
        <v>63</v>
      </c>
      <c r="H192" s="377">
        <v>134</v>
      </c>
      <c r="I192" s="363">
        <v>0.85</v>
      </c>
      <c r="J192" s="378">
        <v>113.9</v>
      </c>
      <c r="K192" s="369"/>
      <c r="L192" s="361"/>
      <c r="M192" s="362">
        <v>27.96</v>
      </c>
      <c r="N192" s="361"/>
      <c r="O192" s="364">
        <v>1313.96</v>
      </c>
      <c r="AE192" s="327"/>
      <c r="AF192" s="327"/>
      <c r="AG192" s="327"/>
      <c r="AJ192" s="326" t="s">
        <v>240</v>
      </c>
      <c r="AL192" s="327"/>
    </row>
    <row r="193" spans="1:39" customFormat="1" ht="15" x14ac:dyDescent="0.25">
      <c r="A193" s="356"/>
      <c r="B193" s="379"/>
      <c r="C193" s="380"/>
      <c r="D193" s="509" t="s">
        <v>64</v>
      </c>
      <c r="E193" s="509"/>
      <c r="F193" s="509"/>
      <c r="G193" s="352"/>
      <c r="H193" s="381"/>
      <c r="I193" s="381"/>
      <c r="J193" s="381"/>
      <c r="K193" s="382"/>
      <c r="L193" s="381"/>
      <c r="M193" s="383">
        <v>376.84</v>
      </c>
      <c r="N193" s="373"/>
      <c r="O193" s="384">
        <v>7690.48</v>
      </c>
      <c r="AE193" s="327"/>
      <c r="AF193" s="327"/>
      <c r="AG193" s="327"/>
      <c r="AL193" s="327" t="s">
        <v>64</v>
      </c>
    </row>
    <row r="194" spans="1:39" customFormat="1" ht="22.5" x14ac:dyDescent="0.25">
      <c r="A194" s="351" t="s">
        <v>112</v>
      </c>
      <c r="B194" s="352" t="s">
        <v>112</v>
      </c>
      <c r="C194" s="353" t="s">
        <v>449</v>
      </c>
      <c r="D194" s="510" t="s">
        <v>450</v>
      </c>
      <c r="E194" s="510"/>
      <c r="F194" s="510"/>
      <c r="G194" s="352" t="s">
        <v>72</v>
      </c>
      <c r="H194" s="352">
        <v>5.08</v>
      </c>
      <c r="I194" s="352" t="s">
        <v>46</v>
      </c>
      <c r="J194" s="352" t="s">
        <v>743</v>
      </c>
      <c r="K194" s="354" t="s">
        <v>452</v>
      </c>
      <c r="L194" s="352" t="s">
        <v>234</v>
      </c>
      <c r="M194" s="354" t="s">
        <v>744</v>
      </c>
      <c r="N194" s="352" t="s">
        <v>385</v>
      </c>
      <c r="O194" s="355" t="s">
        <v>745</v>
      </c>
      <c r="AE194" s="327"/>
      <c r="AF194" s="327"/>
      <c r="AG194" s="327" t="s">
        <v>450</v>
      </c>
      <c r="AL194" s="327"/>
    </row>
    <row r="195" spans="1:39" customFormat="1" ht="15" x14ac:dyDescent="0.25">
      <c r="A195" s="391"/>
      <c r="B195" s="379"/>
      <c r="C195" s="380"/>
      <c r="D195" s="507" t="s">
        <v>455</v>
      </c>
      <c r="E195" s="507"/>
      <c r="F195" s="507"/>
      <c r="G195" s="507"/>
      <c r="H195" s="507"/>
      <c r="I195" s="507"/>
      <c r="J195" s="507"/>
      <c r="K195" s="507"/>
      <c r="L195" s="507"/>
      <c r="M195" s="507"/>
      <c r="N195" s="507"/>
      <c r="O195" s="514"/>
      <c r="AE195" s="327"/>
      <c r="AF195" s="327"/>
      <c r="AG195" s="327"/>
      <c r="AL195" s="327"/>
      <c r="AM195" s="326" t="s">
        <v>455</v>
      </c>
    </row>
    <row r="196" spans="1:39" customFormat="1" ht="15" x14ac:dyDescent="0.25">
      <c r="A196" s="356"/>
      <c r="B196" s="357"/>
      <c r="C196" s="358"/>
      <c r="D196" s="512" t="s">
        <v>456</v>
      </c>
      <c r="E196" s="512"/>
      <c r="F196" s="512"/>
      <c r="G196" s="512"/>
      <c r="H196" s="512"/>
      <c r="I196" s="512"/>
      <c r="J196" s="512"/>
      <c r="K196" s="512"/>
      <c r="L196" s="512"/>
      <c r="M196" s="512"/>
      <c r="N196" s="512"/>
      <c r="O196" s="513"/>
      <c r="AE196" s="327"/>
      <c r="AF196" s="327"/>
      <c r="AG196" s="327"/>
      <c r="AH196" s="326" t="s">
        <v>456</v>
      </c>
      <c r="AL196" s="327"/>
    </row>
    <row r="197" spans="1:39" customFormat="1" ht="15" x14ac:dyDescent="0.25">
      <c r="A197" s="356"/>
      <c r="B197" s="357"/>
      <c r="C197" s="358"/>
      <c r="D197" s="512" t="s">
        <v>148</v>
      </c>
      <c r="E197" s="512"/>
      <c r="F197" s="512"/>
      <c r="G197" s="512"/>
      <c r="H197" s="512"/>
      <c r="I197" s="512"/>
      <c r="J197" s="512"/>
      <c r="K197" s="512"/>
      <c r="L197" s="512"/>
      <c r="M197" s="512"/>
      <c r="N197" s="512"/>
      <c r="O197" s="513"/>
      <c r="AE197" s="327"/>
      <c r="AF197" s="327"/>
      <c r="AG197" s="327"/>
      <c r="AH197" s="326" t="s">
        <v>148</v>
      </c>
      <c r="AL197" s="327"/>
    </row>
    <row r="198" spans="1:39" customFormat="1" ht="15" x14ac:dyDescent="0.25">
      <c r="A198" s="356"/>
      <c r="B198" s="379"/>
      <c r="C198" s="380"/>
      <c r="D198" s="509" t="s">
        <v>64</v>
      </c>
      <c r="E198" s="509"/>
      <c r="F198" s="509"/>
      <c r="G198" s="352"/>
      <c r="H198" s="381"/>
      <c r="I198" s="381"/>
      <c r="J198" s="381"/>
      <c r="K198" s="382"/>
      <c r="L198" s="381"/>
      <c r="M198" s="392">
        <v>2546.7199999999998</v>
      </c>
      <c r="N198" s="373"/>
      <c r="O198" s="384">
        <v>22283.8</v>
      </c>
      <c r="AE198" s="327"/>
      <c r="AF198" s="327"/>
      <c r="AG198" s="327"/>
      <c r="AL198" s="327" t="s">
        <v>64</v>
      </c>
    </row>
    <row r="199" spans="1:39" customFormat="1" ht="57" x14ac:dyDescent="0.25">
      <c r="A199" s="351" t="s">
        <v>113</v>
      </c>
      <c r="B199" s="352" t="s">
        <v>113</v>
      </c>
      <c r="C199" s="353" t="s">
        <v>285</v>
      </c>
      <c r="D199" s="510" t="s">
        <v>746</v>
      </c>
      <c r="E199" s="510"/>
      <c r="F199" s="510"/>
      <c r="G199" s="352" t="s">
        <v>263</v>
      </c>
      <c r="H199" s="352">
        <v>1.2500000000000001E-2</v>
      </c>
      <c r="I199" s="352" t="s">
        <v>46</v>
      </c>
      <c r="J199" s="352" t="s">
        <v>719</v>
      </c>
      <c r="K199" s="354"/>
      <c r="L199" s="352"/>
      <c r="M199" s="354"/>
      <c r="N199" s="352"/>
      <c r="O199" s="355"/>
      <c r="AE199" s="327"/>
      <c r="AF199" s="327"/>
      <c r="AG199" s="327" t="s">
        <v>746</v>
      </c>
      <c r="AL199" s="327"/>
    </row>
    <row r="200" spans="1:39" customFormat="1" ht="33.75" x14ac:dyDescent="0.25">
      <c r="A200" s="356"/>
      <c r="B200" s="357"/>
      <c r="C200" s="358" t="s">
        <v>48</v>
      </c>
      <c r="D200" s="512" t="s">
        <v>49</v>
      </c>
      <c r="E200" s="512"/>
      <c r="F200" s="512"/>
      <c r="G200" s="512"/>
      <c r="H200" s="512"/>
      <c r="I200" s="512"/>
      <c r="J200" s="512"/>
      <c r="K200" s="512"/>
      <c r="L200" s="512"/>
      <c r="M200" s="512"/>
      <c r="N200" s="512"/>
      <c r="O200" s="513"/>
      <c r="AE200" s="327"/>
      <c r="AF200" s="327"/>
      <c r="AG200" s="327"/>
      <c r="AH200" s="326" t="s">
        <v>49</v>
      </c>
      <c r="AL200" s="327"/>
    </row>
    <row r="201" spans="1:39" customFormat="1" ht="57" x14ac:dyDescent="0.25">
      <c r="A201" s="356"/>
      <c r="B201" s="357"/>
      <c r="C201" s="358" t="s">
        <v>50</v>
      </c>
      <c r="D201" s="512" t="s">
        <v>51</v>
      </c>
      <c r="E201" s="512"/>
      <c r="F201" s="512"/>
      <c r="G201" s="512"/>
      <c r="H201" s="512"/>
      <c r="I201" s="512"/>
      <c r="J201" s="512"/>
      <c r="K201" s="512"/>
      <c r="L201" s="512"/>
      <c r="M201" s="512"/>
      <c r="N201" s="512"/>
      <c r="O201" s="513"/>
      <c r="AE201" s="327"/>
      <c r="AF201" s="327"/>
      <c r="AG201" s="327"/>
      <c r="AH201" s="326" t="s">
        <v>51</v>
      </c>
      <c r="AL201" s="327"/>
    </row>
    <row r="202" spans="1:39" customFormat="1" ht="15" x14ac:dyDescent="0.25">
      <c r="A202" s="356"/>
      <c r="B202" s="359"/>
      <c r="C202" s="358" t="s">
        <v>46</v>
      </c>
      <c r="D202" s="507" t="s">
        <v>52</v>
      </c>
      <c r="E202" s="507"/>
      <c r="F202" s="507"/>
      <c r="G202" s="360"/>
      <c r="H202" s="361"/>
      <c r="I202" s="361"/>
      <c r="J202" s="361"/>
      <c r="K202" s="365">
        <v>9218</v>
      </c>
      <c r="L202" s="389">
        <v>1.3225</v>
      </c>
      <c r="M202" s="362">
        <v>152.38999999999999</v>
      </c>
      <c r="N202" s="363">
        <v>46.99</v>
      </c>
      <c r="O202" s="364">
        <v>7160.81</v>
      </c>
      <c r="AE202" s="327"/>
      <c r="AF202" s="327"/>
      <c r="AG202" s="327"/>
      <c r="AI202" s="326" t="s">
        <v>52</v>
      </c>
      <c r="AL202" s="327"/>
    </row>
    <row r="203" spans="1:39" customFormat="1" ht="15" x14ac:dyDescent="0.25">
      <c r="A203" s="356"/>
      <c r="B203" s="359"/>
      <c r="C203" s="358" t="s">
        <v>25</v>
      </c>
      <c r="D203" s="507" t="s">
        <v>53</v>
      </c>
      <c r="E203" s="507"/>
      <c r="F203" s="507"/>
      <c r="G203" s="360"/>
      <c r="H203" s="361"/>
      <c r="I203" s="361"/>
      <c r="J203" s="361"/>
      <c r="K203" s="365">
        <v>40105.1</v>
      </c>
      <c r="L203" s="389">
        <v>1.4375</v>
      </c>
      <c r="M203" s="362">
        <v>720.64</v>
      </c>
      <c r="N203" s="363">
        <v>14.01</v>
      </c>
      <c r="O203" s="364">
        <v>10096.17</v>
      </c>
      <c r="AE203" s="327"/>
      <c r="AF203" s="327"/>
      <c r="AG203" s="327"/>
      <c r="AI203" s="326" t="s">
        <v>53</v>
      </c>
      <c r="AL203" s="327"/>
    </row>
    <row r="204" spans="1:39" customFormat="1" ht="15" x14ac:dyDescent="0.25">
      <c r="A204" s="356"/>
      <c r="B204" s="359"/>
      <c r="C204" s="358" t="s">
        <v>54</v>
      </c>
      <c r="D204" s="507" t="s">
        <v>55</v>
      </c>
      <c r="E204" s="507"/>
      <c r="F204" s="507"/>
      <c r="G204" s="360"/>
      <c r="H204" s="361"/>
      <c r="I204" s="361"/>
      <c r="J204" s="361"/>
      <c r="K204" s="365">
        <v>2629.93</v>
      </c>
      <c r="L204" s="389">
        <v>1.4375</v>
      </c>
      <c r="M204" s="362">
        <v>47.26</v>
      </c>
      <c r="N204" s="363">
        <v>46.99</v>
      </c>
      <c r="O204" s="364">
        <v>2220.75</v>
      </c>
      <c r="AE204" s="327"/>
      <c r="AF204" s="327"/>
      <c r="AG204" s="327"/>
      <c r="AI204" s="326" t="s">
        <v>55</v>
      </c>
      <c r="AL204" s="327"/>
    </row>
    <row r="205" spans="1:39" customFormat="1" ht="15" x14ac:dyDescent="0.25">
      <c r="A205" s="356"/>
      <c r="B205" s="359"/>
      <c r="C205" s="358" t="s">
        <v>56</v>
      </c>
      <c r="D205" s="507" t="s">
        <v>57</v>
      </c>
      <c r="E205" s="507"/>
      <c r="F205" s="507"/>
      <c r="G205" s="360"/>
      <c r="H205" s="361"/>
      <c r="I205" s="361"/>
      <c r="J205" s="361"/>
      <c r="K205" s="365">
        <v>1477980.73</v>
      </c>
      <c r="L205" s="361"/>
      <c r="M205" s="365">
        <v>18474.759999999998</v>
      </c>
      <c r="N205" s="363">
        <v>8.75</v>
      </c>
      <c r="O205" s="364">
        <v>161654.15</v>
      </c>
      <c r="AE205" s="327"/>
      <c r="AF205" s="327"/>
      <c r="AG205" s="327"/>
      <c r="AI205" s="326" t="s">
        <v>57</v>
      </c>
      <c r="AL205" s="327"/>
    </row>
    <row r="206" spans="1:39" customFormat="1" ht="15" x14ac:dyDescent="0.25">
      <c r="A206" s="367"/>
      <c r="B206" s="359"/>
      <c r="C206" s="358"/>
      <c r="D206" s="507" t="s">
        <v>58</v>
      </c>
      <c r="E206" s="507"/>
      <c r="F206" s="507"/>
      <c r="G206" s="360" t="s">
        <v>59</v>
      </c>
      <c r="H206" s="377">
        <v>1100</v>
      </c>
      <c r="I206" s="389">
        <v>1.3225</v>
      </c>
      <c r="J206" s="386">
        <v>18.184374999999999</v>
      </c>
      <c r="K206" s="369"/>
      <c r="L206" s="361"/>
      <c r="M206" s="369"/>
      <c r="N206" s="361"/>
      <c r="O206" s="370"/>
      <c r="AE206" s="327"/>
      <c r="AF206" s="327"/>
      <c r="AG206" s="327"/>
      <c r="AJ206" s="326" t="s">
        <v>58</v>
      </c>
      <c r="AL206" s="327"/>
    </row>
    <row r="207" spans="1:39" customFormat="1" ht="15" x14ac:dyDescent="0.25">
      <c r="A207" s="367"/>
      <c r="B207" s="359"/>
      <c r="C207" s="358"/>
      <c r="D207" s="507" t="s">
        <v>60</v>
      </c>
      <c r="E207" s="507"/>
      <c r="F207" s="507"/>
      <c r="G207" s="360" t="s">
        <v>59</v>
      </c>
      <c r="H207" s="363">
        <v>213.68</v>
      </c>
      <c r="I207" s="389">
        <v>1.4375</v>
      </c>
      <c r="J207" s="388">
        <v>3.8395625</v>
      </c>
      <c r="K207" s="369"/>
      <c r="L207" s="361"/>
      <c r="M207" s="369"/>
      <c r="N207" s="361"/>
      <c r="O207" s="370"/>
      <c r="AE207" s="327"/>
      <c r="AF207" s="327"/>
      <c r="AG207" s="327"/>
      <c r="AJ207" s="326" t="s">
        <v>60</v>
      </c>
      <c r="AL207" s="327"/>
    </row>
    <row r="208" spans="1:39" customFormat="1" ht="15" x14ac:dyDescent="0.25">
      <c r="A208" s="371"/>
      <c r="B208" s="360"/>
      <c r="C208" s="358"/>
      <c r="D208" s="511" t="s">
        <v>61</v>
      </c>
      <c r="E208" s="511"/>
      <c r="F208" s="511"/>
      <c r="G208" s="372"/>
      <c r="H208" s="373"/>
      <c r="I208" s="373"/>
      <c r="J208" s="373"/>
      <c r="K208" s="374">
        <v>1527303.83</v>
      </c>
      <c r="L208" s="373"/>
      <c r="M208" s="374">
        <v>19347.79</v>
      </c>
      <c r="N208" s="373"/>
      <c r="O208" s="376">
        <v>178911.13</v>
      </c>
      <c r="AE208" s="327"/>
      <c r="AF208" s="327"/>
      <c r="AG208" s="327"/>
      <c r="AK208" s="326" t="s">
        <v>61</v>
      </c>
      <c r="AL208" s="327"/>
    </row>
    <row r="209" spans="1:39" customFormat="1" ht="15" x14ac:dyDescent="0.25">
      <c r="A209" s="367"/>
      <c r="B209" s="359"/>
      <c r="C209" s="358"/>
      <c r="D209" s="507" t="s">
        <v>62</v>
      </c>
      <c r="E209" s="507"/>
      <c r="F209" s="507"/>
      <c r="G209" s="360"/>
      <c r="H209" s="361"/>
      <c r="I209" s="361"/>
      <c r="J209" s="361"/>
      <c r="K209" s="369"/>
      <c r="L209" s="361"/>
      <c r="M209" s="362">
        <v>199.65</v>
      </c>
      <c r="N209" s="361"/>
      <c r="O209" s="364">
        <v>9381.56</v>
      </c>
      <c r="AE209" s="327"/>
      <c r="AF209" s="327"/>
      <c r="AG209" s="327"/>
      <c r="AJ209" s="326" t="s">
        <v>62</v>
      </c>
      <c r="AL209" s="327"/>
    </row>
    <row r="210" spans="1:39" customFormat="1" ht="33.75" x14ac:dyDescent="0.25">
      <c r="A210" s="367"/>
      <c r="B210" s="359"/>
      <c r="C210" s="358" t="s">
        <v>255</v>
      </c>
      <c r="D210" s="507" t="s">
        <v>256</v>
      </c>
      <c r="E210" s="507"/>
      <c r="F210" s="507"/>
      <c r="G210" s="360" t="s">
        <v>63</v>
      </c>
      <c r="H210" s="377">
        <v>109</v>
      </c>
      <c r="I210" s="361"/>
      <c r="J210" s="377">
        <v>109</v>
      </c>
      <c r="K210" s="369"/>
      <c r="L210" s="361"/>
      <c r="M210" s="362">
        <v>217.62</v>
      </c>
      <c r="N210" s="361"/>
      <c r="O210" s="364">
        <v>10225.9</v>
      </c>
      <c r="AE210" s="327"/>
      <c r="AF210" s="327"/>
      <c r="AG210" s="327"/>
      <c r="AJ210" s="326" t="s">
        <v>256</v>
      </c>
      <c r="AL210" s="327"/>
    </row>
    <row r="211" spans="1:39" customFormat="1" ht="56.25" x14ac:dyDescent="0.25">
      <c r="A211" s="367"/>
      <c r="B211" s="359"/>
      <c r="C211" s="358" t="s">
        <v>257</v>
      </c>
      <c r="D211" s="507" t="s">
        <v>258</v>
      </c>
      <c r="E211" s="507"/>
      <c r="F211" s="507"/>
      <c r="G211" s="360" t="s">
        <v>63</v>
      </c>
      <c r="H211" s="377">
        <v>65</v>
      </c>
      <c r="I211" s="363">
        <v>0.85</v>
      </c>
      <c r="J211" s="363">
        <v>55.25</v>
      </c>
      <c r="K211" s="369"/>
      <c r="L211" s="361"/>
      <c r="M211" s="362">
        <v>110.31</v>
      </c>
      <c r="N211" s="361"/>
      <c r="O211" s="364">
        <v>5183.3100000000004</v>
      </c>
      <c r="AE211" s="327"/>
      <c r="AF211" s="327"/>
      <c r="AG211" s="327"/>
      <c r="AJ211" s="326" t="s">
        <v>258</v>
      </c>
      <c r="AL211" s="327"/>
    </row>
    <row r="212" spans="1:39" customFormat="1" ht="15" x14ac:dyDescent="0.25">
      <c r="A212" s="356"/>
      <c r="B212" s="379"/>
      <c r="C212" s="380"/>
      <c r="D212" s="509" t="s">
        <v>64</v>
      </c>
      <c r="E212" s="509"/>
      <c r="F212" s="509"/>
      <c r="G212" s="352"/>
      <c r="H212" s="381"/>
      <c r="I212" s="381"/>
      <c r="J212" s="381"/>
      <c r="K212" s="382"/>
      <c r="L212" s="381"/>
      <c r="M212" s="392">
        <v>19675.72</v>
      </c>
      <c r="N212" s="373"/>
      <c r="O212" s="384">
        <v>194320.34</v>
      </c>
      <c r="AE212" s="327"/>
      <c r="AF212" s="327"/>
      <c r="AG212" s="327"/>
      <c r="AL212" s="327" t="s">
        <v>64</v>
      </c>
    </row>
    <row r="213" spans="1:39" customFormat="1" ht="23.25" x14ac:dyDescent="0.25">
      <c r="A213" s="351" t="s">
        <v>114</v>
      </c>
      <c r="B213" s="352" t="s">
        <v>114</v>
      </c>
      <c r="C213" s="353" t="s">
        <v>264</v>
      </c>
      <c r="D213" s="510" t="s">
        <v>265</v>
      </c>
      <c r="E213" s="510"/>
      <c r="F213" s="510"/>
      <c r="G213" s="352" t="s">
        <v>101</v>
      </c>
      <c r="H213" s="352">
        <v>-23</v>
      </c>
      <c r="I213" s="352" t="s">
        <v>46</v>
      </c>
      <c r="J213" s="352" t="s">
        <v>747</v>
      </c>
      <c r="K213" s="354" t="s">
        <v>266</v>
      </c>
      <c r="L213" s="352"/>
      <c r="M213" s="354" t="s">
        <v>748</v>
      </c>
      <c r="N213" s="352" t="s">
        <v>385</v>
      </c>
      <c r="O213" s="355" t="s">
        <v>749</v>
      </c>
      <c r="AE213" s="327"/>
      <c r="AF213" s="327"/>
      <c r="AG213" s="327" t="s">
        <v>265</v>
      </c>
      <c r="AL213" s="327"/>
    </row>
    <row r="214" spans="1:39" customFormat="1" ht="15" x14ac:dyDescent="0.25">
      <c r="A214" s="356"/>
      <c r="B214" s="379"/>
      <c r="C214" s="380"/>
      <c r="D214" s="509" t="s">
        <v>64</v>
      </c>
      <c r="E214" s="509"/>
      <c r="F214" s="509"/>
      <c r="G214" s="352"/>
      <c r="H214" s="381"/>
      <c r="I214" s="381"/>
      <c r="J214" s="381"/>
      <c r="K214" s="382"/>
      <c r="L214" s="381"/>
      <c r="M214" s="392">
        <v>-8077.6</v>
      </c>
      <c r="N214" s="373"/>
      <c r="O214" s="384">
        <v>-70679</v>
      </c>
      <c r="AE214" s="327"/>
      <c r="AF214" s="327"/>
      <c r="AG214" s="327"/>
      <c r="AL214" s="327" t="s">
        <v>64</v>
      </c>
    </row>
    <row r="215" spans="1:39" customFormat="1" ht="23.25" x14ac:dyDescent="0.25">
      <c r="A215" s="351" t="s">
        <v>115</v>
      </c>
      <c r="B215" s="352" t="s">
        <v>115</v>
      </c>
      <c r="C215" s="353" t="s">
        <v>441</v>
      </c>
      <c r="D215" s="510" t="s">
        <v>265</v>
      </c>
      <c r="E215" s="510"/>
      <c r="F215" s="510"/>
      <c r="G215" s="352" t="s">
        <v>101</v>
      </c>
      <c r="H215" s="352">
        <v>25</v>
      </c>
      <c r="I215" s="352" t="s">
        <v>46</v>
      </c>
      <c r="J215" s="352" t="s">
        <v>117</v>
      </c>
      <c r="K215" s="354"/>
      <c r="L215" s="352"/>
      <c r="M215" s="354"/>
      <c r="N215" s="352" t="s">
        <v>385</v>
      </c>
      <c r="O215" s="355"/>
      <c r="AE215" s="327"/>
      <c r="AF215" s="327"/>
      <c r="AG215" s="327" t="s">
        <v>265</v>
      </c>
      <c r="AL215" s="327"/>
    </row>
    <row r="216" spans="1:39" customFormat="1" ht="15" x14ac:dyDescent="0.25">
      <c r="A216" s="356"/>
      <c r="B216" s="379"/>
      <c r="C216" s="380"/>
      <c r="D216" s="509" t="s">
        <v>64</v>
      </c>
      <c r="E216" s="509"/>
      <c r="F216" s="509"/>
      <c r="G216" s="352"/>
      <c r="H216" s="381"/>
      <c r="I216" s="381"/>
      <c r="J216" s="381"/>
      <c r="K216" s="382"/>
      <c r="L216" s="381"/>
      <c r="M216" s="383">
        <v>0</v>
      </c>
      <c r="N216" s="373"/>
      <c r="O216" s="385">
        <v>0</v>
      </c>
      <c r="AE216" s="327"/>
      <c r="AF216" s="327"/>
      <c r="AG216" s="327"/>
      <c r="AL216" s="327" t="s">
        <v>64</v>
      </c>
    </row>
    <row r="217" spans="1:39" customFormat="1" ht="23.25" x14ac:dyDescent="0.25">
      <c r="A217" s="351" t="s">
        <v>116</v>
      </c>
      <c r="B217" s="352" t="s">
        <v>116</v>
      </c>
      <c r="C217" s="353" t="s">
        <v>290</v>
      </c>
      <c r="D217" s="510" t="s">
        <v>291</v>
      </c>
      <c r="E217" s="510"/>
      <c r="F217" s="510"/>
      <c r="G217" s="352" t="s">
        <v>93</v>
      </c>
      <c r="H217" s="352">
        <v>-23</v>
      </c>
      <c r="I217" s="352" t="s">
        <v>46</v>
      </c>
      <c r="J217" s="352" t="s">
        <v>747</v>
      </c>
      <c r="K217" s="354" t="s">
        <v>292</v>
      </c>
      <c r="L217" s="352"/>
      <c r="M217" s="354" t="s">
        <v>750</v>
      </c>
      <c r="N217" s="352" t="s">
        <v>385</v>
      </c>
      <c r="O217" s="355" t="s">
        <v>751</v>
      </c>
      <c r="AE217" s="327"/>
      <c r="AF217" s="327"/>
      <c r="AG217" s="327" t="s">
        <v>291</v>
      </c>
      <c r="AL217" s="327"/>
    </row>
    <row r="218" spans="1:39" customFormat="1" ht="15" x14ac:dyDescent="0.25">
      <c r="A218" s="356"/>
      <c r="B218" s="379"/>
      <c r="C218" s="380"/>
      <c r="D218" s="509" t="s">
        <v>64</v>
      </c>
      <c r="E218" s="509"/>
      <c r="F218" s="509"/>
      <c r="G218" s="352"/>
      <c r="H218" s="381"/>
      <c r="I218" s="381"/>
      <c r="J218" s="381"/>
      <c r="K218" s="382"/>
      <c r="L218" s="381"/>
      <c r="M218" s="392">
        <v>-4326.3</v>
      </c>
      <c r="N218" s="373"/>
      <c r="O218" s="384">
        <v>-37855.129999999997</v>
      </c>
      <c r="AE218" s="327"/>
      <c r="AF218" s="327"/>
      <c r="AG218" s="327"/>
      <c r="AL218" s="327" t="s">
        <v>64</v>
      </c>
    </row>
    <row r="219" spans="1:39" customFormat="1" ht="33.75" x14ac:dyDescent="0.25">
      <c r="A219" s="351" t="s">
        <v>117</v>
      </c>
      <c r="B219" s="352" t="s">
        <v>117</v>
      </c>
      <c r="C219" s="353" t="s">
        <v>435</v>
      </c>
      <c r="D219" s="510" t="s">
        <v>436</v>
      </c>
      <c r="E219" s="510"/>
      <c r="F219" s="510"/>
      <c r="G219" s="352" t="s">
        <v>93</v>
      </c>
      <c r="H219" s="352">
        <v>15</v>
      </c>
      <c r="I219" s="352" t="s">
        <v>46</v>
      </c>
      <c r="J219" s="352" t="s">
        <v>102</v>
      </c>
      <c r="K219" s="354" t="s">
        <v>437</v>
      </c>
      <c r="L219" s="352" t="s">
        <v>81</v>
      </c>
      <c r="M219" s="354" t="s">
        <v>438</v>
      </c>
      <c r="N219" s="352" t="s">
        <v>385</v>
      </c>
      <c r="O219" s="355" t="s">
        <v>439</v>
      </c>
      <c r="AE219" s="327"/>
      <c r="AF219" s="327"/>
      <c r="AG219" s="327" t="s">
        <v>436</v>
      </c>
      <c r="AL219" s="327"/>
    </row>
    <row r="220" spans="1:39" customFormat="1" ht="15" x14ac:dyDescent="0.25">
      <c r="A220" s="391"/>
      <c r="B220" s="379"/>
      <c r="C220" s="380"/>
      <c r="D220" s="507" t="s">
        <v>440</v>
      </c>
      <c r="E220" s="507"/>
      <c r="F220" s="507"/>
      <c r="G220" s="507"/>
      <c r="H220" s="507"/>
      <c r="I220" s="507"/>
      <c r="J220" s="507"/>
      <c r="K220" s="507"/>
      <c r="L220" s="507"/>
      <c r="M220" s="507"/>
      <c r="N220" s="507"/>
      <c r="O220" s="514"/>
      <c r="AE220" s="327"/>
      <c r="AF220" s="327"/>
      <c r="AG220" s="327"/>
      <c r="AL220" s="327"/>
      <c r="AM220" s="326" t="s">
        <v>440</v>
      </c>
    </row>
    <row r="221" spans="1:39" customFormat="1" ht="15" x14ac:dyDescent="0.25">
      <c r="A221" s="356"/>
      <c r="B221" s="357"/>
      <c r="C221" s="358"/>
      <c r="D221" s="512" t="s">
        <v>105</v>
      </c>
      <c r="E221" s="512"/>
      <c r="F221" s="512"/>
      <c r="G221" s="512"/>
      <c r="H221" s="512"/>
      <c r="I221" s="512"/>
      <c r="J221" s="512"/>
      <c r="K221" s="512"/>
      <c r="L221" s="512"/>
      <c r="M221" s="512"/>
      <c r="N221" s="512"/>
      <c r="O221" s="513"/>
      <c r="AE221" s="327"/>
      <c r="AF221" s="327"/>
      <c r="AG221" s="327"/>
      <c r="AH221" s="326" t="s">
        <v>105</v>
      </c>
      <c r="AL221" s="327"/>
    </row>
    <row r="222" spans="1:39" customFormat="1" ht="15" x14ac:dyDescent="0.25">
      <c r="A222" s="356"/>
      <c r="B222" s="379"/>
      <c r="C222" s="380"/>
      <c r="D222" s="509" t="s">
        <v>64</v>
      </c>
      <c r="E222" s="509"/>
      <c r="F222" s="509"/>
      <c r="G222" s="352"/>
      <c r="H222" s="381"/>
      <c r="I222" s="381"/>
      <c r="J222" s="381"/>
      <c r="K222" s="382"/>
      <c r="L222" s="381"/>
      <c r="M222" s="392">
        <v>10148.89</v>
      </c>
      <c r="N222" s="373"/>
      <c r="O222" s="384">
        <v>88802.79</v>
      </c>
      <c r="AE222" s="327"/>
      <c r="AF222" s="327"/>
      <c r="AG222" s="327"/>
      <c r="AL222" s="327" t="s">
        <v>64</v>
      </c>
    </row>
    <row r="223" spans="1:39" customFormat="1" ht="23.25" x14ac:dyDescent="0.25">
      <c r="A223" s="351" t="s">
        <v>118</v>
      </c>
      <c r="B223" s="352" t="s">
        <v>118</v>
      </c>
      <c r="C223" s="353" t="s">
        <v>441</v>
      </c>
      <c r="D223" s="510" t="s">
        <v>442</v>
      </c>
      <c r="E223" s="510"/>
      <c r="F223" s="510"/>
      <c r="G223" s="352" t="s">
        <v>93</v>
      </c>
      <c r="H223" s="352">
        <v>8</v>
      </c>
      <c r="I223" s="352" t="s">
        <v>46</v>
      </c>
      <c r="J223" s="352" t="s">
        <v>75</v>
      </c>
      <c r="K223" s="354"/>
      <c r="L223" s="352"/>
      <c r="M223" s="354"/>
      <c r="N223" s="352" t="s">
        <v>385</v>
      </c>
      <c r="O223" s="355"/>
      <c r="AE223" s="327"/>
      <c r="AF223" s="327"/>
      <c r="AG223" s="327" t="s">
        <v>442</v>
      </c>
      <c r="AL223" s="327"/>
    </row>
    <row r="224" spans="1:39" customFormat="1" ht="15" x14ac:dyDescent="0.25">
      <c r="A224" s="356"/>
      <c r="B224" s="379"/>
      <c r="C224" s="380"/>
      <c r="D224" s="509" t="s">
        <v>64</v>
      </c>
      <c r="E224" s="509"/>
      <c r="F224" s="509"/>
      <c r="G224" s="352"/>
      <c r="H224" s="381"/>
      <c r="I224" s="381"/>
      <c r="J224" s="381"/>
      <c r="K224" s="382"/>
      <c r="L224" s="381"/>
      <c r="M224" s="383">
        <v>0</v>
      </c>
      <c r="N224" s="373"/>
      <c r="O224" s="385">
        <v>0</v>
      </c>
      <c r="AE224" s="327"/>
      <c r="AF224" s="327"/>
      <c r="AG224" s="327"/>
      <c r="AL224" s="327" t="s">
        <v>64</v>
      </c>
    </row>
    <row r="225" spans="1:38" customFormat="1" ht="34.5" x14ac:dyDescent="0.25">
      <c r="A225" s="351" t="s">
        <v>119</v>
      </c>
      <c r="B225" s="352" t="s">
        <v>119</v>
      </c>
      <c r="C225" s="353" t="s">
        <v>443</v>
      </c>
      <c r="D225" s="510" t="s">
        <v>444</v>
      </c>
      <c r="E225" s="510"/>
      <c r="F225" s="510"/>
      <c r="G225" s="352" t="s">
        <v>47</v>
      </c>
      <c r="H225" s="352">
        <v>1.0749999999999999E-2</v>
      </c>
      <c r="I225" s="352" t="s">
        <v>46</v>
      </c>
      <c r="J225" s="352" t="s">
        <v>752</v>
      </c>
      <c r="K225" s="354"/>
      <c r="L225" s="352"/>
      <c r="M225" s="354"/>
      <c r="N225" s="352"/>
      <c r="O225" s="355"/>
      <c r="AE225" s="327"/>
      <c r="AF225" s="327"/>
      <c r="AG225" s="327" t="s">
        <v>444</v>
      </c>
      <c r="AL225" s="327"/>
    </row>
    <row r="226" spans="1:38" customFormat="1" ht="33.75" x14ac:dyDescent="0.25">
      <c r="A226" s="356"/>
      <c r="B226" s="357"/>
      <c r="C226" s="358" t="s">
        <v>48</v>
      </c>
      <c r="D226" s="512" t="s">
        <v>49</v>
      </c>
      <c r="E226" s="512"/>
      <c r="F226" s="512"/>
      <c r="G226" s="512"/>
      <c r="H226" s="512"/>
      <c r="I226" s="512"/>
      <c r="J226" s="512"/>
      <c r="K226" s="512"/>
      <c r="L226" s="512"/>
      <c r="M226" s="512"/>
      <c r="N226" s="512"/>
      <c r="O226" s="513"/>
      <c r="AE226" s="327"/>
      <c r="AF226" s="327"/>
      <c r="AG226" s="327"/>
      <c r="AH226" s="326" t="s">
        <v>49</v>
      </c>
      <c r="AL226" s="327"/>
    </row>
    <row r="227" spans="1:38" customFormat="1" ht="57" x14ac:dyDescent="0.25">
      <c r="A227" s="356"/>
      <c r="B227" s="357"/>
      <c r="C227" s="358" t="s">
        <v>50</v>
      </c>
      <c r="D227" s="512" t="s">
        <v>51</v>
      </c>
      <c r="E227" s="512"/>
      <c r="F227" s="512"/>
      <c r="G227" s="512"/>
      <c r="H227" s="512"/>
      <c r="I227" s="512"/>
      <c r="J227" s="512"/>
      <c r="K227" s="512"/>
      <c r="L227" s="512"/>
      <c r="M227" s="512"/>
      <c r="N227" s="512"/>
      <c r="O227" s="513"/>
      <c r="AE227" s="327"/>
      <c r="AF227" s="327"/>
      <c r="AG227" s="327"/>
      <c r="AH227" s="326" t="s">
        <v>51</v>
      </c>
      <c r="AL227" s="327"/>
    </row>
    <row r="228" spans="1:38" customFormat="1" ht="15" x14ac:dyDescent="0.25">
      <c r="A228" s="356"/>
      <c r="B228" s="359"/>
      <c r="C228" s="358" t="s">
        <v>46</v>
      </c>
      <c r="D228" s="507" t="s">
        <v>52</v>
      </c>
      <c r="E228" s="507"/>
      <c r="F228" s="507"/>
      <c r="G228" s="360"/>
      <c r="H228" s="361"/>
      <c r="I228" s="361"/>
      <c r="J228" s="361"/>
      <c r="K228" s="365">
        <v>1107.95</v>
      </c>
      <c r="L228" s="389">
        <v>1.3225</v>
      </c>
      <c r="M228" s="362">
        <v>15.75</v>
      </c>
      <c r="N228" s="363">
        <v>46.99</v>
      </c>
      <c r="O228" s="366">
        <v>740.09</v>
      </c>
      <c r="AE228" s="327"/>
      <c r="AF228" s="327"/>
      <c r="AG228" s="327"/>
      <c r="AI228" s="326" t="s">
        <v>52</v>
      </c>
      <c r="AL228" s="327"/>
    </row>
    <row r="229" spans="1:38" customFormat="1" ht="15" x14ac:dyDescent="0.25">
      <c r="A229" s="356"/>
      <c r="B229" s="359"/>
      <c r="C229" s="358" t="s">
        <v>25</v>
      </c>
      <c r="D229" s="507" t="s">
        <v>53</v>
      </c>
      <c r="E229" s="507"/>
      <c r="F229" s="507"/>
      <c r="G229" s="360"/>
      <c r="H229" s="361"/>
      <c r="I229" s="361"/>
      <c r="J229" s="361"/>
      <c r="K229" s="365">
        <v>12533.99</v>
      </c>
      <c r="L229" s="389">
        <v>1.4375</v>
      </c>
      <c r="M229" s="362">
        <v>193.69</v>
      </c>
      <c r="N229" s="363">
        <v>14.01</v>
      </c>
      <c r="O229" s="364">
        <v>2713.6</v>
      </c>
      <c r="AE229" s="327"/>
      <c r="AF229" s="327"/>
      <c r="AG229" s="327"/>
      <c r="AI229" s="326" t="s">
        <v>53</v>
      </c>
      <c r="AL229" s="327"/>
    </row>
    <row r="230" spans="1:38" customFormat="1" ht="15" x14ac:dyDescent="0.25">
      <c r="A230" s="356"/>
      <c r="B230" s="359"/>
      <c r="C230" s="358" t="s">
        <v>54</v>
      </c>
      <c r="D230" s="507" t="s">
        <v>55</v>
      </c>
      <c r="E230" s="507"/>
      <c r="F230" s="507"/>
      <c r="G230" s="360"/>
      <c r="H230" s="361"/>
      <c r="I230" s="361"/>
      <c r="J230" s="361"/>
      <c r="K230" s="362">
        <v>820.22</v>
      </c>
      <c r="L230" s="389">
        <v>1.4375</v>
      </c>
      <c r="M230" s="362">
        <v>12.67</v>
      </c>
      <c r="N230" s="363">
        <v>46.99</v>
      </c>
      <c r="O230" s="366">
        <v>595.36</v>
      </c>
      <c r="AE230" s="327"/>
      <c r="AF230" s="327"/>
      <c r="AG230" s="327"/>
      <c r="AI230" s="326" t="s">
        <v>55</v>
      </c>
      <c r="AL230" s="327"/>
    </row>
    <row r="231" spans="1:38" customFormat="1" ht="15" x14ac:dyDescent="0.25">
      <c r="A231" s="356"/>
      <c r="B231" s="359"/>
      <c r="C231" s="358" t="s">
        <v>56</v>
      </c>
      <c r="D231" s="507" t="s">
        <v>57</v>
      </c>
      <c r="E231" s="507"/>
      <c r="F231" s="507"/>
      <c r="G231" s="360"/>
      <c r="H231" s="361"/>
      <c r="I231" s="361"/>
      <c r="J231" s="361"/>
      <c r="K231" s="365">
        <v>230267.7</v>
      </c>
      <c r="L231" s="361"/>
      <c r="M231" s="365">
        <v>2475.38</v>
      </c>
      <c r="N231" s="363">
        <v>8.75</v>
      </c>
      <c r="O231" s="364">
        <v>21659.58</v>
      </c>
      <c r="AE231" s="327"/>
      <c r="AF231" s="327"/>
      <c r="AG231" s="327"/>
      <c r="AI231" s="326" t="s">
        <v>57</v>
      </c>
      <c r="AL231" s="327"/>
    </row>
    <row r="232" spans="1:38" customFormat="1" ht="15" x14ac:dyDescent="0.25">
      <c r="A232" s="367"/>
      <c r="B232" s="359"/>
      <c r="C232" s="358"/>
      <c r="D232" s="507" t="s">
        <v>58</v>
      </c>
      <c r="E232" s="507"/>
      <c r="F232" s="507"/>
      <c r="G232" s="360" t="s">
        <v>59</v>
      </c>
      <c r="H232" s="363">
        <v>134.46</v>
      </c>
      <c r="I232" s="389">
        <v>1.3225</v>
      </c>
      <c r="J232" s="386">
        <v>1.9116010000000001</v>
      </c>
      <c r="K232" s="369"/>
      <c r="L232" s="361"/>
      <c r="M232" s="369"/>
      <c r="N232" s="361"/>
      <c r="O232" s="370"/>
      <c r="AE232" s="327"/>
      <c r="AF232" s="327"/>
      <c r="AG232" s="327"/>
      <c r="AJ232" s="326" t="s">
        <v>58</v>
      </c>
      <c r="AL232" s="327"/>
    </row>
    <row r="233" spans="1:38" customFormat="1" ht="15" x14ac:dyDescent="0.25">
      <c r="A233" s="367"/>
      <c r="B233" s="359"/>
      <c r="C233" s="358"/>
      <c r="D233" s="507" t="s">
        <v>60</v>
      </c>
      <c r="E233" s="507"/>
      <c r="F233" s="507"/>
      <c r="G233" s="360" t="s">
        <v>59</v>
      </c>
      <c r="H233" s="363">
        <v>54.89</v>
      </c>
      <c r="I233" s="389">
        <v>1.4375</v>
      </c>
      <c r="J233" s="386">
        <v>0.84822200000000003</v>
      </c>
      <c r="K233" s="369"/>
      <c r="L233" s="361"/>
      <c r="M233" s="369"/>
      <c r="N233" s="361"/>
      <c r="O233" s="370"/>
      <c r="AE233" s="327"/>
      <c r="AF233" s="327"/>
      <c r="AG233" s="327"/>
      <c r="AJ233" s="326" t="s">
        <v>60</v>
      </c>
      <c r="AL233" s="327"/>
    </row>
    <row r="234" spans="1:38" customFormat="1" ht="15" x14ac:dyDescent="0.25">
      <c r="A234" s="371"/>
      <c r="B234" s="360"/>
      <c r="C234" s="358"/>
      <c r="D234" s="511" t="s">
        <v>61</v>
      </c>
      <c r="E234" s="511"/>
      <c r="F234" s="511"/>
      <c r="G234" s="372"/>
      <c r="H234" s="373"/>
      <c r="I234" s="373"/>
      <c r="J234" s="373"/>
      <c r="K234" s="374">
        <v>243909.64</v>
      </c>
      <c r="L234" s="373"/>
      <c r="M234" s="374">
        <v>2684.82</v>
      </c>
      <c r="N234" s="373"/>
      <c r="O234" s="376">
        <v>25113.27</v>
      </c>
      <c r="AE234" s="327"/>
      <c r="AF234" s="327"/>
      <c r="AG234" s="327"/>
      <c r="AK234" s="326" t="s">
        <v>61</v>
      </c>
      <c r="AL234" s="327"/>
    </row>
    <row r="235" spans="1:38" customFormat="1" ht="15" x14ac:dyDescent="0.25">
      <c r="A235" s="367"/>
      <c r="B235" s="359"/>
      <c r="C235" s="358"/>
      <c r="D235" s="507" t="s">
        <v>62</v>
      </c>
      <c r="E235" s="507"/>
      <c r="F235" s="507"/>
      <c r="G235" s="360"/>
      <c r="H235" s="361"/>
      <c r="I235" s="361"/>
      <c r="J235" s="361"/>
      <c r="K235" s="369"/>
      <c r="L235" s="361"/>
      <c r="M235" s="362">
        <v>28.42</v>
      </c>
      <c r="N235" s="361"/>
      <c r="O235" s="364">
        <v>1335.45</v>
      </c>
      <c r="AE235" s="327"/>
      <c r="AF235" s="327"/>
      <c r="AG235" s="327"/>
      <c r="AJ235" s="326" t="s">
        <v>62</v>
      </c>
      <c r="AL235" s="327"/>
    </row>
    <row r="236" spans="1:38" customFormat="1" ht="33.75" x14ac:dyDescent="0.25">
      <c r="A236" s="367"/>
      <c r="B236" s="359"/>
      <c r="C236" s="358" t="s">
        <v>255</v>
      </c>
      <c r="D236" s="507" t="s">
        <v>256</v>
      </c>
      <c r="E236" s="507"/>
      <c r="F236" s="507"/>
      <c r="G236" s="360" t="s">
        <v>63</v>
      </c>
      <c r="H236" s="377">
        <v>109</v>
      </c>
      <c r="I236" s="361"/>
      <c r="J236" s="377">
        <v>109</v>
      </c>
      <c r="K236" s="369"/>
      <c r="L236" s="361"/>
      <c r="M236" s="362">
        <v>30.98</v>
      </c>
      <c r="N236" s="361"/>
      <c r="O236" s="364">
        <v>1455.64</v>
      </c>
      <c r="AE236" s="327"/>
      <c r="AF236" s="327"/>
      <c r="AG236" s="327"/>
      <c r="AJ236" s="326" t="s">
        <v>256</v>
      </c>
      <c r="AL236" s="327"/>
    </row>
    <row r="237" spans="1:38" customFormat="1" ht="56.25" x14ac:dyDescent="0.25">
      <c r="A237" s="367"/>
      <c r="B237" s="359"/>
      <c r="C237" s="358" t="s">
        <v>257</v>
      </c>
      <c r="D237" s="507" t="s">
        <v>258</v>
      </c>
      <c r="E237" s="507"/>
      <c r="F237" s="507"/>
      <c r="G237" s="360" t="s">
        <v>63</v>
      </c>
      <c r="H237" s="377">
        <v>65</v>
      </c>
      <c r="I237" s="363">
        <v>0.85</v>
      </c>
      <c r="J237" s="363">
        <v>55.25</v>
      </c>
      <c r="K237" s="369"/>
      <c r="L237" s="361"/>
      <c r="M237" s="362">
        <v>15.7</v>
      </c>
      <c r="N237" s="361"/>
      <c r="O237" s="366">
        <v>737.84</v>
      </c>
      <c r="AE237" s="327"/>
      <c r="AF237" s="327"/>
      <c r="AG237" s="327"/>
      <c r="AJ237" s="326" t="s">
        <v>258</v>
      </c>
      <c r="AL237" s="327"/>
    </row>
    <row r="238" spans="1:38" customFormat="1" ht="15" x14ac:dyDescent="0.25">
      <c r="A238" s="356"/>
      <c r="B238" s="379"/>
      <c r="C238" s="380"/>
      <c r="D238" s="509" t="s">
        <v>64</v>
      </c>
      <c r="E238" s="509"/>
      <c r="F238" s="509"/>
      <c r="G238" s="352"/>
      <c r="H238" s="381"/>
      <c r="I238" s="381"/>
      <c r="J238" s="381"/>
      <c r="K238" s="382"/>
      <c r="L238" s="381"/>
      <c r="M238" s="392">
        <v>2731.5</v>
      </c>
      <c r="N238" s="373"/>
      <c r="O238" s="384">
        <v>27306.75</v>
      </c>
      <c r="AE238" s="327"/>
      <c r="AF238" s="327"/>
      <c r="AG238" s="327"/>
      <c r="AL238" s="327" t="s">
        <v>64</v>
      </c>
    </row>
    <row r="239" spans="1:38" customFormat="1" ht="45.75" x14ac:dyDescent="0.25">
      <c r="A239" s="351" t="s">
        <v>99</v>
      </c>
      <c r="B239" s="352" t="s">
        <v>99</v>
      </c>
      <c r="C239" s="353" t="s">
        <v>318</v>
      </c>
      <c r="D239" s="510" t="s">
        <v>319</v>
      </c>
      <c r="E239" s="510"/>
      <c r="F239" s="510"/>
      <c r="G239" s="352" t="s">
        <v>72</v>
      </c>
      <c r="H239" s="352">
        <v>-12.58</v>
      </c>
      <c r="I239" s="352" t="s">
        <v>46</v>
      </c>
      <c r="J239" s="352" t="s">
        <v>753</v>
      </c>
      <c r="K239" s="354" t="s">
        <v>320</v>
      </c>
      <c r="L239" s="352"/>
      <c r="M239" s="354" t="s">
        <v>754</v>
      </c>
      <c r="N239" s="352" t="s">
        <v>385</v>
      </c>
      <c r="O239" s="355" t="s">
        <v>755</v>
      </c>
      <c r="AE239" s="327"/>
      <c r="AF239" s="327"/>
      <c r="AG239" s="327" t="s">
        <v>319</v>
      </c>
      <c r="AL239" s="327"/>
    </row>
    <row r="240" spans="1:38" customFormat="1" ht="15" x14ac:dyDescent="0.25">
      <c r="A240" s="356"/>
      <c r="B240" s="379"/>
      <c r="C240" s="380"/>
      <c r="D240" s="509" t="s">
        <v>64</v>
      </c>
      <c r="E240" s="509"/>
      <c r="F240" s="509"/>
      <c r="G240" s="352"/>
      <c r="H240" s="381"/>
      <c r="I240" s="381"/>
      <c r="J240" s="381"/>
      <c r="K240" s="382"/>
      <c r="L240" s="381"/>
      <c r="M240" s="392">
        <v>-2475.87</v>
      </c>
      <c r="N240" s="373"/>
      <c r="O240" s="384">
        <v>-21663.86</v>
      </c>
      <c r="AE240" s="327"/>
      <c r="AF240" s="327"/>
      <c r="AG240" s="327"/>
      <c r="AL240" s="327" t="s">
        <v>64</v>
      </c>
    </row>
    <row r="241" spans="1:39" customFormat="1" ht="22.5" x14ac:dyDescent="0.25">
      <c r="A241" s="351" t="s">
        <v>100</v>
      </c>
      <c r="B241" s="352" t="s">
        <v>100</v>
      </c>
      <c r="C241" s="353" t="s">
        <v>449</v>
      </c>
      <c r="D241" s="510" t="s">
        <v>450</v>
      </c>
      <c r="E241" s="510"/>
      <c r="F241" s="510"/>
      <c r="G241" s="352" t="s">
        <v>72</v>
      </c>
      <c r="H241" s="352">
        <v>12.58</v>
      </c>
      <c r="I241" s="352" t="s">
        <v>46</v>
      </c>
      <c r="J241" s="352" t="s">
        <v>756</v>
      </c>
      <c r="K241" s="354" t="s">
        <v>452</v>
      </c>
      <c r="L241" s="352" t="s">
        <v>234</v>
      </c>
      <c r="M241" s="354" t="s">
        <v>757</v>
      </c>
      <c r="N241" s="352" t="s">
        <v>385</v>
      </c>
      <c r="O241" s="355" t="s">
        <v>758</v>
      </c>
      <c r="AE241" s="327"/>
      <c r="AF241" s="327"/>
      <c r="AG241" s="327" t="s">
        <v>450</v>
      </c>
      <c r="AL241" s="327"/>
    </row>
    <row r="242" spans="1:39" customFormat="1" ht="15" x14ac:dyDescent="0.25">
      <c r="A242" s="391"/>
      <c r="B242" s="379"/>
      <c r="C242" s="380"/>
      <c r="D242" s="507" t="s">
        <v>455</v>
      </c>
      <c r="E242" s="507"/>
      <c r="F242" s="507"/>
      <c r="G242" s="507"/>
      <c r="H242" s="507"/>
      <c r="I242" s="507"/>
      <c r="J242" s="507"/>
      <c r="K242" s="507"/>
      <c r="L242" s="507"/>
      <c r="M242" s="507"/>
      <c r="N242" s="507"/>
      <c r="O242" s="514"/>
      <c r="AE242" s="327"/>
      <c r="AF242" s="327"/>
      <c r="AG242" s="327"/>
      <c r="AL242" s="327"/>
      <c r="AM242" s="326" t="s">
        <v>455</v>
      </c>
    </row>
    <row r="243" spans="1:39" customFormat="1" ht="15" x14ac:dyDescent="0.25">
      <c r="A243" s="356"/>
      <c r="B243" s="357"/>
      <c r="C243" s="358"/>
      <c r="D243" s="512" t="s">
        <v>456</v>
      </c>
      <c r="E243" s="512"/>
      <c r="F243" s="512"/>
      <c r="G243" s="512"/>
      <c r="H243" s="512"/>
      <c r="I243" s="512"/>
      <c r="J243" s="512"/>
      <c r="K243" s="512"/>
      <c r="L243" s="512"/>
      <c r="M243" s="512"/>
      <c r="N243" s="512"/>
      <c r="O243" s="513"/>
      <c r="AE243" s="327"/>
      <c r="AF243" s="327"/>
      <c r="AG243" s="327"/>
      <c r="AH243" s="326" t="s">
        <v>456</v>
      </c>
      <c r="AL243" s="327"/>
    </row>
    <row r="244" spans="1:39" customFormat="1" ht="15" x14ac:dyDescent="0.25">
      <c r="A244" s="356"/>
      <c r="B244" s="357"/>
      <c r="C244" s="358"/>
      <c r="D244" s="512" t="s">
        <v>148</v>
      </c>
      <c r="E244" s="512"/>
      <c r="F244" s="512"/>
      <c r="G244" s="512"/>
      <c r="H244" s="512"/>
      <c r="I244" s="512"/>
      <c r="J244" s="512"/>
      <c r="K244" s="512"/>
      <c r="L244" s="512"/>
      <c r="M244" s="512"/>
      <c r="N244" s="512"/>
      <c r="O244" s="513"/>
      <c r="AE244" s="327"/>
      <c r="AF244" s="327"/>
      <c r="AG244" s="327"/>
      <c r="AH244" s="326" t="s">
        <v>148</v>
      </c>
      <c r="AL244" s="327"/>
    </row>
    <row r="245" spans="1:39" customFormat="1" ht="15" x14ac:dyDescent="0.25">
      <c r="A245" s="356"/>
      <c r="B245" s="379"/>
      <c r="C245" s="380"/>
      <c r="D245" s="509" t="s">
        <v>64</v>
      </c>
      <c r="E245" s="509"/>
      <c r="F245" s="509"/>
      <c r="G245" s="352"/>
      <c r="H245" s="381"/>
      <c r="I245" s="381"/>
      <c r="J245" s="381"/>
      <c r="K245" s="382"/>
      <c r="L245" s="381"/>
      <c r="M245" s="392">
        <v>6306.64</v>
      </c>
      <c r="N245" s="373"/>
      <c r="O245" s="384">
        <v>55183.1</v>
      </c>
      <c r="AE245" s="327"/>
      <c r="AF245" s="327"/>
      <c r="AG245" s="327"/>
      <c r="AL245" s="327" t="s">
        <v>64</v>
      </c>
    </row>
    <row r="246" spans="1:39" customFormat="1" ht="57" x14ac:dyDescent="0.25">
      <c r="A246" s="351" t="s">
        <v>103</v>
      </c>
      <c r="B246" s="352" t="s">
        <v>103</v>
      </c>
      <c r="C246" s="353" t="s">
        <v>457</v>
      </c>
      <c r="D246" s="510" t="s">
        <v>458</v>
      </c>
      <c r="E246" s="510"/>
      <c r="F246" s="510"/>
      <c r="G246" s="352" t="s">
        <v>263</v>
      </c>
      <c r="H246" s="352">
        <v>2.5000000000000001E-2</v>
      </c>
      <c r="I246" s="352" t="s">
        <v>46</v>
      </c>
      <c r="J246" s="352" t="s">
        <v>759</v>
      </c>
      <c r="K246" s="354"/>
      <c r="L246" s="352"/>
      <c r="M246" s="354"/>
      <c r="N246" s="352"/>
      <c r="O246" s="355"/>
      <c r="AE246" s="327"/>
      <c r="AF246" s="327"/>
      <c r="AG246" s="327" t="s">
        <v>458</v>
      </c>
      <c r="AL246" s="327"/>
    </row>
    <row r="247" spans="1:39" customFormat="1" ht="33.75" x14ac:dyDescent="0.25">
      <c r="A247" s="356"/>
      <c r="B247" s="357"/>
      <c r="C247" s="358" t="s">
        <v>48</v>
      </c>
      <c r="D247" s="512" t="s">
        <v>49</v>
      </c>
      <c r="E247" s="512"/>
      <c r="F247" s="512"/>
      <c r="G247" s="512"/>
      <c r="H247" s="512"/>
      <c r="I247" s="512"/>
      <c r="J247" s="512"/>
      <c r="K247" s="512"/>
      <c r="L247" s="512"/>
      <c r="M247" s="512"/>
      <c r="N247" s="512"/>
      <c r="O247" s="513"/>
      <c r="AE247" s="327"/>
      <c r="AF247" s="327"/>
      <c r="AG247" s="327"/>
      <c r="AH247" s="326" t="s">
        <v>49</v>
      </c>
      <c r="AL247" s="327"/>
    </row>
    <row r="248" spans="1:39" customFormat="1" ht="57" x14ac:dyDescent="0.25">
      <c r="A248" s="356"/>
      <c r="B248" s="357"/>
      <c r="C248" s="358" t="s">
        <v>50</v>
      </c>
      <c r="D248" s="512" t="s">
        <v>51</v>
      </c>
      <c r="E248" s="512"/>
      <c r="F248" s="512"/>
      <c r="G248" s="512"/>
      <c r="H248" s="512"/>
      <c r="I248" s="512"/>
      <c r="J248" s="512"/>
      <c r="K248" s="512"/>
      <c r="L248" s="512"/>
      <c r="M248" s="512"/>
      <c r="N248" s="512"/>
      <c r="O248" s="513"/>
      <c r="AE248" s="327"/>
      <c r="AF248" s="327"/>
      <c r="AG248" s="327"/>
      <c r="AH248" s="326" t="s">
        <v>51</v>
      </c>
      <c r="AL248" s="327"/>
    </row>
    <row r="249" spans="1:39" customFormat="1" ht="15" x14ac:dyDescent="0.25">
      <c r="A249" s="356"/>
      <c r="B249" s="359"/>
      <c r="C249" s="358" t="s">
        <v>46</v>
      </c>
      <c r="D249" s="507" t="s">
        <v>52</v>
      </c>
      <c r="E249" s="507"/>
      <c r="F249" s="507"/>
      <c r="G249" s="360"/>
      <c r="H249" s="361"/>
      <c r="I249" s="361"/>
      <c r="J249" s="361"/>
      <c r="K249" s="362">
        <v>991.03</v>
      </c>
      <c r="L249" s="389">
        <v>1.3225</v>
      </c>
      <c r="M249" s="362">
        <v>32.770000000000003</v>
      </c>
      <c r="N249" s="363">
        <v>46.99</v>
      </c>
      <c r="O249" s="364">
        <v>1539.86</v>
      </c>
      <c r="AE249" s="327"/>
      <c r="AF249" s="327"/>
      <c r="AG249" s="327"/>
      <c r="AI249" s="326" t="s">
        <v>52</v>
      </c>
      <c r="AL249" s="327"/>
    </row>
    <row r="250" spans="1:39" customFormat="1" ht="15" x14ac:dyDescent="0.25">
      <c r="A250" s="356"/>
      <c r="B250" s="359"/>
      <c r="C250" s="358" t="s">
        <v>25</v>
      </c>
      <c r="D250" s="507" t="s">
        <v>53</v>
      </c>
      <c r="E250" s="507"/>
      <c r="F250" s="507"/>
      <c r="G250" s="360"/>
      <c r="H250" s="361"/>
      <c r="I250" s="361"/>
      <c r="J250" s="361"/>
      <c r="K250" s="365">
        <v>9818.43</v>
      </c>
      <c r="L250" s="389">
        <v>1.4375</v>
      </c>
      <c r="M250" s="362">
        <v>352.85</v>
      </c>
      <c r="N250" s="363">
        <v>14.01</v>
      </c>
      <c r="O250" s="364">
        <v>4943.43</v>
      </c>
      <c r="AE250" s="327"/>
      <c r="AF250" s="327"/>
      <c r="AG250" s="327"/>
      <c r="AI250" s="326" t="s">
        <v>53</v>
      </c>
      <c r="AL250" s="327"/>
    </row>
    <row r="251" spans="1:39" customFormat="1" ht="15" x14ac:dyDescent="0.25">
      <c r="A251" s="356"/>
      <c r="B251" s="359"/>
      <c r="C251" s="358" t="s">
        <v>54</v>
      </c>
      <c r="D251" s="507" t="s">
        <v>55</v>
      </c>
      <c r="E251" s="507"/>
      <c r="F251" s="507"/>
      <c r="G251" s="360"/>
      <c r="H251" s="361"/>
      <c r="I251" s="361"/>
      <c r="J251" s="361"/>
      <c r="K251" s="362">
        <v>554.48</v>
      </c>
      <c r="L251" s="389">
        <v>1.4375</v>
      </c>
      <c r="M251" s="362">
        <v>19.93</v>
      </c>
      <c r="N251" s="363">
        <v>46.99</v>
      </c>
      <c r="O251" s="366">
        <v>936.51</v>
      </c>
      <c r="AE251" s="327"/>
      <c r="AF251" s="327"/>
      <c r="AG251" s="327"/>
      <c r="AI251" s="326" t="s">
        <v>55</v>
      </c>
      <c r="AL251" s="327"/>
    </row>
    <row r="252" spans="1:39" customFormat="1" ht="15" x14ac:dyDescent="0.25">
      <c r="A252" s="367"/>
      <c r="B252" s="359"/>
      <c r="C252" s="358"/>
      <c r="D252" s="507" t="s">
        <v>58</v>
      </c>
      <c r="E252" s="507"/>
      <c r="F252" s="507"/>
      <c r="G252" s="360" t="s">
        <v>59</v>
      </c>
      <c r="H252" s="378">
        <v>122.5</v>
      </c>
      <c r="I252" s="389">
        <v>1.3225</v>
      </c>
      <c r="J252" s="388">
        <v>4.0501563000000003</v>
      </c>
      <c r="K252" s="369"/>
      <c r="L252" s="361"/>
      <c r="M252" s="369"/>
      <c r="N252" s="361"/>
      <c r="O252" s="370"/>
      <c r="AE252" s="327"/>
      <c r="AF252" s="327"/>
      <c r="AG252" s="327"/>
      <c r="AJ252" s="326" t="s">
        <v>58</v>
      </c>
      <c r="AL252" s="327"/>
    </row>
    <row r="253" spans="1:39" customFormat="1" ht="15" x14ac:dyDescent="0.25">
      <c r="A253" s="367"/>
      <c r="B253" s="359"/>
      <c r="C253" s="358"/>
      <c r="D253" s="507" t="s">
        <v>60</v>
      </c>
      <c r="E253" s="507"/>
      <c r="F253" s="507"/>
      <c r="G253" s="360" t="s">
        <v>59</v>
      </c>
      <c r="H253" s="363">
        <v>39.049999999999997</v>
      </c>
      <c r="I253" s="389">
        <v>1.4375</v>
      </c>
      <c r="J253" s="388">
        <v>1.4033594</v>
      </c>
      <c r="K253" s="369"/>
      <c r="L253" s="361"/>
      <c r="M253" s="369"/>
      <c r="N253" s="361"/>
      <c r="O253" s="370"/>
      <c r="AE253" s="327"/>
      <c r="AF253" s="327"/>
      <c r="AG253" s="327"/>
      <c r="AJ253" s="326" t="s">
        <v>60</v>
      </c>
      <c r="AL253" s="327"/>
    </row>
    <row r="254" spans="1:39" customFormat="1" ht="15" x14ac:dyDescent="0.25">
      <c r="A254" s="371"/>
      <c r="B254" s="360"/>
      <c r="C254" s="358"/>
      <c r="D254" s="511" t="s">
        <v>61</v>
      </c>
      <c r="E254" s="511"/>
      <c r="F254" s="511"/>
      <c r="G254" s="372"/>
      <c r="H254" s="373"/>
      <c r="I254" s="373"/>
      <c r="J254" s="373"/>
      <c r="K254" s="374">
        <v>10809.46</v>
      </c>
      <c r="L254" s="373"/>
      <c r="M254" s="375">
        <v>385.62</v>
      </c>
      <c r="N254" s="373"/>
      <c r="O254" s="376">
        <v>6483.29</v>
      </c>
      <c r="AE254" s="327"/>
      <c r="AF254" s="327"/>
      <c r="AG254" s="327"/>
      <c r="AK254" s="326" t="s">
        <v>61</v>
      </c>
      <c r="AL254" s="327"/>
    </row>
    <row r="255" spans="1:39" customFormat="1" ht="15" x14ac:dyDescent="0.25">
      <c r="A255" s="367"/>
      <c r="B255" s="359"/>
      <c r="C255" s="358"/>
      <c r="D255" s="507" t="s">
        <v>62</v>
      </c>
      <c r="E255" s="507"/>
      <c r="F255" s="507"/>
      <c r="G255" s="360"/>
      <c r="H255" s="361"/>
      <c r="I255" s="361"/>
      <c r="J255" s="361"/>
      <c r="K255" s="369"/>
      <c r="L255" s="361"/>
      <c r="M255" s="362">
        <v>52.7</v>
      </c>
      <c r="N255" s="361"/>
      <c r="O255" s="364">
        <v>2476.37</v>
      </c>
      <c r="AE255" s="327"/>
      <c r="AF255" s="327"/>
      <c r="AG255" s="327"/>
      <c r="AJ255" s="326" t="s">
        <v>62</v>
      </c>
      <c r="AL255" s="327"/>
    </row>
    <row r="256" spans="1:39" customFormat="1" ht="33.75" x14ac:dyDescent="0.25">
      <c r="A256" s="367"/>
      <c r="B256" s="359"/>
      <c r="C256" s="358" t="s">
        <v>255</v>
      </c>
      <c r="D256" s="507" t="s">
        <v>256</v>
      </c>
      <c r="E256" s="507"/>
      <c r="F256" s="507"/>
      <c r="G256" s="360" t="s">
        <v>63</v>
      </c>
      <c r="H256" s="377">
        <v>109</v>
      </c>
      <c r="I256" s="361"/>
      <c r="J256" s="377">
        <v>109</v>
      </c>
      <c r="K256" s="369"/>
      <c r="L256" s="361"/>
      <c r="M256" s="362">
        <v>57.44</v>
      </c>
      <c r="N256" s="361"/>
      <c r="O256" s="364">
        <v>2699.24</v>
      </c>
      <c r="AE256" s="327"/>
      <c r="AF256" s="327"/>
      <c r="AG256" s="327"/>
      <c r="AJ256" s="326" t="s">
        <v>256</v>
      </c>
      <c r="AL256" s="327"/>
    </row>
    <row r="257" spans="1:38" customFormat="1" ht="56.25" x14ac:dyDescent="0.25">
      <c r="A257" s="367"/>
      <c r="B257" s="359"/>
      <c r="C257" s="358" t="s">
        <v>257</v>
      </c>
      <c r="D257" s="507" t="s">
        <v>258</v>
      </c>
      <c r="E257" s="507"/>
      <c r="F257" s="507"/>
      <c r="G257" s="360" t="s">
        <v>63</v>
      </c>
      <c r="H257" s="377">
        <v>65</v>
      </c>
      <c r="I257" s="363">
        <v>0.85</v>
      </c>
      <c r="J257" s="363">
        <v>55.25</v>
      </c>
      <c r="K257" s="369"/>
      <c r="L257" s="361"/>
      <c r="M257" s="362">
        <v>29.12</v>
      </c>
      <c r="N257" s="361"/>
      <c r="O257" s="364">
        <v>1368.19</v>
      </c>
      <c r="AE257" s="327"/>
      <c r="AF257" s="327"/>
      <c r="AG257" s="327"/>
      <c r="AJ257" s="326" t="s">
        <v>258</v>
      </c>
      <c r="AL257" s="327"/>
    </row>
    <row r="258" spans="1:38" customFormat="1" ht="15" x14ac:dyDescent="0.25">
      <c r="A258" s="356"/>
      <c r="B258" s="379"/>
      <c r="C258" s="380"/>
      <c r="D258" s="509" t="s">
        <v>64</v>
      </c>
      <c r="E258" s="509"/>
      <c r="F258" s="509"/>
      <c r="G258" s="352"/>
      <c r="H258" s="381"/>
      <c r="I258" s="381"/>
      <c r="J258" s="381"/>
      <c r="K258" s="382"/>
      <c r="L258" s="381"/>
      <c r="M258" s="383">
        <v>472.18</v>
      </c>
      <c r="N258" s="373"/>
      <c r="O258" s="384">
        <v>10550.72</v>
      </c>
      <c r="AE258" s="327"/>
      <c r="AF258" s="327"/>
      <c r="AG258" s="327"/>
      <c r="AL258" s="327" t="s">
        <v>64</v>
      </c>
    </row>
    <row r="259" spans="1:38" customFormat="1" ht="15" x14ac:dyDescent="0.25">
      <c r="A259" s="515" t="s">
        <v>460</v>
      </c>
      <c r="B259" s="516"/>
      <c r="C259" s="516"/>
      <c r="D259" s="516"/>
      <c r="E259" s="516"/>
      <c r="F259" s="516"/>
      <c r="G259" s="516"/>
      <c r="H259" s="516"/>
      <c r="I259" s="516"/>
      <c r="J259" s="516"/>
      <c r="K259" s="516"/>
      <c r="L259" s="516"/>
      <c r="M259" s="516"/>
      <c r="N259" s="516"/>
      <c r="O259" s="517"/>
      <c r="AE259" s="327"/>
      <c r="AF259" s="327" t="s">
        <v>460</v>
      </c>
      <c r="AG259" s="327"/>
      <c r="AL259" s="327"/>
    </row>
    <row r="260" spans="1:38" customFormat="1" ht="68.25" x14ac:dyDescent="0.25">
      <c r="A260" s="351" t="s">
        <v>107</v>
      </c>
      <c r="B260" s="352" t="s">
        <v>107</v>
      </c>
      <c r="C260" s="353" t="s">
        <v>760</v>
      </c>
      <c r="D260" s="510" t="s">
        <v>761</v>
      </c>
      <c r="E260" s="510"/>
      <c r="F260" s="510"/>
      <c r="G260" s="352" t="s">
        <v>254</v>
      </c>
      <c r="H260" s="352">
        <v>1</v>
      </c>
      <c r="I260" s="352" t="s">
        <v>46</v>
      </c>
      <c r="J260" s="352" t="s">
        <v>46</v>
      </c>
      <c r="K260" s="354"/>
      <c r="L260" s="352"/>
      <c r="M260" s="354"/>
      <c r="N260" s="352"/>
      <c r="O260" s="355"/>
      <c r="AE260" s="327"/>
      <c r="AF260" s="327"/>
      <c r="AG260" s="327" t="s">
        <v>761</v>
      </c>
      <c r="AL260" s="327"/>
    </row>
    <row r="261" spans="1:38" customFormat="1" ht="33.75" x14ac:dyDescent="0.25">
      <c r="A261" s="356"/>
      <c r="B261" s="357"/>
      <c r="C261" s="358" t="s">
        <v>48</v>
      </c>
      <c r="D261" s="512" t="s">
        <v>49</v>
      </c>
      <c r="E261" s="512"/>
      <c r="F261" s="512"/>
      <c r="G261" s="512"/>
      <c r="H261" s="512"/>
      <c r="I261" s="512"/>
      <c r="J261" s="512"/>
      <c r="K261" s="512"/>
      <c r="L261" s="512"/>
      <c r="M261" s="512"/>
      <c r="N261" s="512"/>
      <c r="O261" s="513"/>
      <c r="AE261" s="327"/>
      <c r="AF261" s="327"/>
      <c r="AG261" s="327"/>
      <c r="AH261" s="326" t="s">
        <v>49</v>
      </c>
      <c r="AL261" s="327"/>
    </row>
    <row r="262" spans="1:38" customFormat="1" ht="57" x14ac:dyDescent="0.25">
      <c r="A262" s="356"/>
      <c r="B262" s="357"/>
      <c r="C262" s="358" t="s">
        <v>50</v>
      </c>
      <c r="D262" s="512" t="s">
        <v>51</v>
      </c>
      <c r="E262" s="512"/>
      <c r="F262" s="512"/>
      <c r="G262" s="512"/>
      <c r="H262" s="512"/>
      <c r="I262" s="512"/>
      <c r="J262" s="512"/>
      <c r="K262" s="512"/>
      <c r="L262" s="512"/>
      <c r="M262" s="512"/>
      <c r="N262" s="512"/>
      <c r="O262" s="513"/>
      <c r="AE262" s="327"/>
      <c r="AF262" s="327"/>
      <c r="AG262" s="327"/>
      <c r="AH262" s="326" t="s">
        <v>51</v>
      </c>
      <c r="AL262" s="327"/>
    </row>
    <row r="263" spans="1:38" customFormat="1" ht="15" x14ac:dyDescent="0.25">
      <c r="A263" s="356"/>
      <c r="B263" s="359"/>
      <c r="C263" s="358" t="s">
        <v>46</v>
      </c>
      <c r="D263" s="507" t="s">
        <v>52</v>
      </c>
      <c r="E263" s="507"/>
      <c r="F263" s="507"/>
      <c r="G263" s="360"/>
      <c r="H263" s="361"/>
      <c r="I263" s="361"/>
      <c r="J263" s="361"/>
      <c r="K263" s="365">
        <v>3368.76</v>
      </c>
      <c r="L263" s="389">
        <v>1.3225</v>
      </c>
      <c r="M263" s="365">
        <v>4455.1899999999996</v>
      </c>
      <c r="N263" s="363">
        <v>46.99</v>
      </c>
      <c r="O263" s="364">
        <v>209349.38</v>
      </c>
      <c r="AE263" s="327"/>
      <c r="AF263" s="327"/>
      <c r="AG263" s="327"/>
      <c r="AI263" s="326" t="s">
        <v>52</v>
      </c>
      <c r="AL263" s="327"/>
    </row>
    <row r="264" spans="1:38" customFormat="1" ht="15" x14ac:dyDescent="0.25">
      <c r="A264" s="356"/>
      <c r="B264" s="359"/>
      <c r="C264" s="358" t="s">
        <v>25</v>
      </c>
      <c r="D264" s="507" t="s">
        <v>53</v>
      </c>
      <c r="E264" s="507"/>
      <c r="F264" s="507"/>
      <c r="G264" s="360"/>
      <c r="H264" s="361"/>
      <c r="I264" s="361"/>
      <c r="J264" s="361"/>
      <c r="K264" s="365">
        <v>6125.55</v>
      </c>
      <c r="L264" s="389">
        <v>1.4375</v>
      </c>
      <c r="M264" s="365">
        <v>8805.48</v>
      </c>
      <c r="N264" s="363">
        <v>14.01</v>
      </c>
      <c r="O264" s="364">
        <v>123364.77</v>
      </c>
      <c r="AE264" s="327"/>
      <c r="AF264" s="327"/>
      <c r="AG264" s="327"/>
      <c r="AI264" s="326" t="s">
        <v>53</v>
      </c>
      <c r="AL264" s="327"/>
    </row>
    <row r="265" spans="1:38" customFormat="1" ht="15" x14ac:dyDescent="0.25">
      <c r="A265" s="356"/>
      <c r="B265" s="359"/>
      <c r="C265" s="358" t="s">
        <v>54</v>
      </c>
      <c r="D265" s="507" t="s">
        <v>55</v>
      </c>
      <c r="E265" s="507"/>
      <c r="F265" s="507"/>
      <c r="G265" s="360"/>
      <c r="H265" s="361"/>
      <c r="I265" s="361"/>
      <c r="J265" s="361"/>
      <c r="K265" s="362">
        <v>673.91</v>
      </c>
      <c r="L265" s="389">
        <v>1.4375</v>
      </c>
      <c r="M265" s="362">
        <v>968.75</v>
      </c>
      <c r="N265" s="363">
        <v>46.99</v>
      </c>
      <c r="O265" s="364">
        <v>45521.56</v>
      </c>
      <c r="AE265" s="327"/>
      <c r="AF265" s="327"/>
      <c r="AG265" s="327"/>
      <c r="AI265" s="326" t="s">
        <v>55</v>
      </c>
      <c r="AL265" s="327"/>
    </row>
    <row r="266" spans="1:38" customFormat="1" ht="15" x14ac:dyDescent="0.25">
      <c r="A266" s="356"/>
      <c r="B266" s="359"/>
      <c r="C266" s="358" t="s">
        <v>56</v>
      </c>
      <c r="D266" s="507" t="s">
        <v>57</v>
      </c>
      <c r="E266" s="507"/>
      <c r="F266" s="507"/>
      <c r="G266" s="360"/>
      <c r="H266" s="361"/>
      <c r="I266" s="361"/>
      <c r="J266" s="361"/>
      <c r="K266" s="365">
        <v>20905.349999999999</v>
      </c>
      <c r="L266" s="361"/>
      <c r="M266" s="365">
        <v>20905.349999999999</v>
      </c>
      <c r="N266" s="363">
        <v>8.75</v>
      </c>
      <c r="O266" s="364">
        <v>182921.81</v>
      </c>
      <c r="AE266" s="327"/>
      <c r="AF266" s="327"/>
      <c r="AG266" s="327"/>
      <c r="AI266" s="326" t="s">
        <v>57</v>
      </c>
      <c r="AL266" s="327"/>
    </row>
    <row r="267" spans="1:38" customFormat="1" ht="15" x14ac:dyDescent="0.25">
      <c r="A267" s="367"/>
      <c r="B267" s="359"/>
      <c r="C267" s="358"/>
      <c r="D267" s="507" t="s">
        <v>58</v>
      </c>
      <c r="E267" s="507"/>
      <c r="F267" s="507"/>
      <c r="G267" s="360" t="s">
        <v>59</v>
      </c>
      <c r="H267" s="377">
        <v>402</v>
      </c>
      <c r="I267" s="389">
        <v>1.3225</v>
      </c>
      <c r="J267" s="390">
        <v>531.64499999999998</v>
      </c>
      <c r="K267" s="369"/>
      <c r="L267" s="361"/>
      <c r="M267" s="369"/>
      <c r="N267" s="361"/>
      <c r="O267" s="370"/>
      <c r="AE267" s="327"/>
      <c r="AF267" s="327"/>
      <c r="AG267" s="327"/>
      <c r="AJ267" s="326" t="s">
        <v>58</v>
      </c>
      <c r="AL267" s="327"/>
    </row>
    <row r="268" spans="1:38" customFormat="1" ht="15" x14ac:dyDescent="0.25">
      <c r="A268" s="367"/>
      <c r="B268" s="359"/>
      <c r="C268" s="358"/>
      <c r="D268" s="507" t="s">
        <v>60</v>
      </c>
      <c r="E268" s="507"/>
      <c r="F268" s="507"/>
      <c r="G268" s="360" t="s">
        <v>59</v>
      </c>
      <c r="H268" s="363">
        <v>54.61</v>
      </c>
      <c r="I268" s="389">
        <v>1.4375</v>
      </c>
      <c r="J268" s="386">
        <v>78.501874999999998</v>
      </c>
      <c r="K268" s="369"/>
      <c r="L268" s="361"/>
      <c r="M268" s="369"/>
      <c r="N268" s="361"/>
      <c r="O268" s="370"/>
      <c r="AE268" s="327"/>
      <c r="AF268" s="327"/>
      <c r="AG268" s="327"/>
      <c r="AJ268" s="326" t="s">
        <v>60</v>
      </c>
      <c r="AL268" s="327"/>
    </row>
    <row r="269" spans="1:38" customFormat="1" ht="15" x14ac:dyDescent="0.25">
      <c r="A269" s="371"/>
      <c r="B269" s="360"/>
      <c r="C269" s="358"/>
      <c r="D269" s="511" t="s">
        <v>61</v>
      </c>
      <c r="E269" s="511"/>
      <c r="F269" s="511"/>
      <c r="G269" s="372"/>
      <c r="H269" s="373"/>
      <c r="I269" s="373"/>
      <c r="J269" s="373"/>
      <c r="K269" s="374">
        <v>30399.66</v>
      </c>
      <c r="L269" s="373"/>
      <c r="M269" s="374">
        <v>34166.019999999997</v>
      </c>
      <c r="N269" s="373"/>
      <c r="O269" s="376">
        <v>515635.96</v>
      </c>
      <c r="AE269" s="327"/>
      <c r="AF269" s="327"/>
      <c r="AG269" s="327"/>
      <c r="AK269" s="326" t="s">
        <v>61</v>
      </c>
      <c r="AL269" s="327"/>
    </row>
    <row r="270" spans="1:38" customFormat="1" ht="15" x14ac:dyDescent="0.25">
      <c r="A270" s="367"/>
      <c r="B270" s="359"/>
      <c r="C270" s="358"/>
      <c r="D270" s="507" t="s">
        <v>62</v>
      </c>
      <c r="E270" s="507"/>
      <c r="F270" s="507"/>
      <c r="G270" s="360"/>
      <c r="H270" s="361"/>
      <c r="I270" s="361"/>
      <c r="J270" s="361"/>
      <c r="K270" s="369"/>
      <c r="L270" s="361"/>
      <c r="M270" s="365">
        <v>5423.94</v>
      </c>
      <c r="N270" s="361"/>
      <c r="O270" s="364">
        <v>254870.94</v>
      </c>
      <c r="AE270" s="327"/>
      <c r="AF270" s="327"/>
      <c r="AG270" s="327"/>
      <c r="AJ270" s="326" t="s">
        <v>62</v>
      </c>
      <c r="AL270" s="327"/>
    </row>
    <row r="271" spans="1:38" customFormat="1" ht="33.75" x14ac:dyDescent="0.25">
      <c r="A271" s="367"/>
      <c r="B271" s="359"/>
      <c r="C271" s="358" t="s">
        <v>255</v>
      </c>
      <c r="D271" s="507" t="s">
        <v>256</v>
      </c>
      <c r="E271" s="507"/>
      <c r="F271" s="507"/>
      <c r="G271" s="360" t="s">
        <v>63</v>
      </c>
      <c r="H271" s="377">
        <v>109</v>
      </c>
      <c r="I271" s="361"/>
      <c r="J271" s="377">
        <v>109</v>
      </c>
      <c r="K271" s="369"/>
      <c r="L271" s="361"/>
      <c r="M271" s="365">
        <v>5912.09</v>
      </c>
      <c r="N271" s="361"/>
      <c r="O271" s="364">
        <v>277809.32</v>
      </c>
      <c r="AE271" s="327"/>
      <c r="AF271" s="327"/>
      <c r="AG271" s="327"/>
      <c r="AJ271" s="326" t="s">
        <v>256</v>
      </c>
      <c r="AL271" s="327"/>
    </row>
    <row r="272" spans="1:38" customFormat="1" ht="56.25" x14ac:dyDescent="0.25">
      <c r="A272" s="367"/>
      <c r="B272" s="359"/>
      <c r="C272" s="358" t="s">
        <v>257</v>
      </c>
      <c r="D272" s="507" t="s">
        <v>258</v>
      </c>
      <c r="E272" s="507"/>
      <c r="F272" s="507"/>
      <c r="G272" s="360" t="s">
        <v>63</v>
      </c>
      <c r="H272" s="377">
        <v>65</v>
      </c>
      <c r="I272" s="363">
        <v>0.85</v>
      </c>
      <c r="J272" s="363">
        <v>55.25</v>
      </c>
      <c r="K272" s="369"/>
      <c r="L272" s="361"/>
      <c r="M272" s="365">
        <v>2996.73</v>
      </c>
      <c r="N272" s="361"/>
      <c r="O272" s="364">
        <v>140816.19</v>
      </c>
      <c r="AE272" s="327"/>
      <c r="AF272" s="327"/>
      <c r="AG272" s="327"/>
      <c r="AJ272" s="326" t="s">
        <v>258</v>
      </c>
      <c r="AL272" s="327"/>
    </row>
    <row r="273" spans="1:39" customFormat="1" ht="15" x14ac:dyDescent="0.25">
      <c r="A273" s="356"/>
      <c r="B273" s="379"/>
      <c r="C273" s="380"/>
      <c r="D273" s="509" t="s">
        <v>64</v>
      </c>
      <c r="E273" s="509"/>
      <c r="F273" s="509"/>
      <c r="G273" s="352"/>
      <c r="H273" s="381"/>
      <c r="I273" s="381"/>
      <c r="J273" s="381"/>
      <c r="K273" s="382"/>
      <c r="L273" s="381"/>
      <c r="M273" s="392">
        <v>43074.84</v>
      </c>
      <c r="N273" s="373"/>
      <c r="O273" s="384">
        <v>934261.47</v>
      </c>
      <c r="AE273" s="327"/>
      <c r="AF273" s="327"/>
      <c r="AG273" s="327"/>
      <c r="AL273" s="327" t="s">
        <v>64</v>
      </c>
    </row>
    <row r="274" spans="1:39" customFormat="1" ht="45.75" x14ac:dyDescent="0.25">
      <c r="A274" s="351" t="s">
        <v>109</v>
      </c>
      <c r="B274" s="352" t="s">
        <v>109</v>
      </c>
      <c r="C274" s="353" t="s">
        <v>762</v>
      </c>
      <c r="D274" s="510" t="s">
        <v>763</v>
      </c>
      <c r="E274" s="510"/>
      <c r="F274" s="510"/>
      <c r="G274" s="352" t="s">
        <v>261</v>
      </c>
      <c r="H274" s="352">
        <v>1</v>
      </c>
      <c r="I274" s="352" t="s">
        <v>46</v>
      </c>
      <c r="J274" s="352" t="s">
        <v>46</v>
      </c>
      <c r="K274" s="354" t="s">
        <v>764</v>
      </c>
      <c r="L274" s="352" t="s">
        <v>81</v>
      </c>
      <c r="M274" s="354" t="s">
        <v>765</v>
      </c>
      <c r="N274" s="352" t="s">
        <v>385</v>
      </c>
      <c r="O274" s="355" t="s">
        <v>766</v>
      </c>
      <c r="AE274" s="327"/>
      <c r="AF274" s="327"/>
      <c r="AG274" s="327" t="s">
        <v>763</v>
      </c>
      <c r="AL274" s="327"/>
    </row>
    <row r="275" spans="1:39" customFormat="1" ht="15" x14ac:dyDescent="0.25">
      <c r="A275" s="391"/>
      <c r="B275" s="379"/>
      <c r="C275" s="380"/>
      <c r="D275" s="507" t="s">
        <v>767</v>
      </c>
      <c r="E275" s="507"/>
      <c r="F275" s="507"/>
      <c r="G275" s="507"/>
      <c r="H275" s="507"/>
      <c r="I275" s="507"/>
      <c r="J275" s="507"/>
      <c r="K275" s="507"/>
      <c r="L275" s="507"/>
      <c r="M275" s="507"/>
      <c r="N275" s="507"/>
      <c r="O275" s="514"/>
      <c r="AE275" s="327"/>
      <c r="AF275" s="327"/>
      <c r="AG275" s="327"/>
      <c r="AL275" s="327"/>
      <c r="AM275" s="326" t="s">
        <v>767</v>
      </c>
    </row>
    <row r="276" spans="1:39" customFormat="1" ht="15" x14ac:dyDescent="0.25">
      <c r="A276" s="356"/>
      <c r="B276" s="357"/>
      <c r="C276" s="358"/>
      <c r="D276" s="512" t="s">
        <v>148</v>
      </c>
      <c r="E276" s="512"/>
      <c r="F276" s="512"/>
      <c r="G276" s="512"/>
      <c r="H276" s="512"/>
      <c r="I276" s="512"/>
      <c r="J276" s="512"/>
      <c r="K276" s="512"/>
      <c r="L276" s="512"/>
      <c r="M276" s="512"/>
      <c r="N276" s="512"/>
      <c r="O276" s="513"/>
      <c r="AE276" s="327"/>
      <c r="AF276" s="327"/>
      <c r="AG276" s="327"/>
      <c r="AH276" s="326" t="s">
        <v>148</v>
      </c>
      <c r="AL276" s="327"/>
    </row>
    <row r="277" spans="1:39" customFormat="1" ht="15" x14ac:dyDescent="0.25">
      <c r="A277" s="356"/>
      <c r="B277" s="379"/>
      <c r="C277" s="380"/>
      <c r="D277" s="509" t="s">
        <v>64</v>
      </c>
      <c r="E277" s="509"/>
      <c r="F277" s="509"/>
      <c r="G277" s="352"/>
      <c r="H277" s="381"/>
      <c r="I277" s="381"/>
      <c r="J277" s="381"/>
      <c r="K277" s="382"/>
      <c r="L277" s="381"/>
      <c r="M277" s="392">
        <v>114934.29</v>
      </c>
      <c r="N277" s="373"/>
      <c r="O277" s="384">
        <v>1005675.04</v>
      </c>
      <c r="AE277" s="327"/>
      <c r="AF277" s="327"/>
      <c r="AG277" s="327"/>
      <c r="AL277" s="327" t="s">
        <v>64</v>
      </c>
    </row>
    <row r="278" spans="1:39" customFormat="1" ht="33.75" x14ac:dyDescent="0.25">
      <c r="A278" s="351" t="s">
        <v>286</v>
      </c>
      <c r="B278" s="352" t="s">
        <v>286</v>
      </c>
      <c r="C278" s="353" t="s">
        <v>768</v>
      </c>
      <c r="D278" s="510" t="s">
        <v>769</v>
      </c>
      <c r="E278" s="510"/>
      <c r="F278" s="510"/>
      <c r="G278" s="352" t="s">
        <v>93</v>
      </c>
      <c r="H278" s="352">
        <v>4</v>
      </c>
      <c r="I278" s="352" t="s">
        <v>46</v>
      </c>
      <c r="J278" s="352" t="s">
        <v>56</v>
      </c>
      <c r="K278" s="354" t="s">
        <v>770</v>
      </c>
      <c r="L278" s="352" t="s">
        <v>81</v>
      </c>
      <c r="M278" s="354" t="s">
        <v>771</v>
      </c>
      <c r="N278" s="352" t="s">
        <v>385</v>
      </c>
      <c r="O278" s="355" t="s">
        <v>772</v>
      </c>
      <c r="AE278" s="327"/>
      <c r="AF278" s="327"/>
      <c r="AG278" s="327" t="s">
        <v>769</v>
      </c>
      <c r="AL278" s="327"/>
    </row>
    <row r="279" spans="1:39" customFormat="1" ht="15" x14ac:dyDescent="0.25">
      <c r="A279" s="391"/>
      <c r="B279" s="379"/>
      <c r="C279" s="380"/>
      <c r="D279" s="507" t="s">
        <v>773</v>
      </c>
      <c r="E279" s="507"/>
      <c r="F279" s="507"/>
      <c r="G279" s="507"/>
      <c r="H279" s="507"/>
      <c r="I279" s="507"/>
      <c r="J279" s="507"/>
      <c r="K279" s="507"/>
      <c r="L279" s="507"/>
      <c r="M279" s="507"/>
      <c r="N279" s="507"/>
      <c r="O279" s="514"/>
      <c r="AE279" s="327"/>
      <c r="AF279" s="327"/>
      <c r="AG279" s="327"/>
      <c r="AL279" s="327"/>
      <c r="AM279" s="326" t="s">
        <v>773</v>
      </c>
    </row>
    <row r="280" spans="1:39" customFormat="1" ht="15" x14ac:dyDescent="0.25">
      <c r="A280" s="356"/>
      <c r="B280" s="357"/>
      <c r="C280" s="358"/>
      <c r="D280" s="512" t="s">
        <v>148</v>
      </c>
      <c r="E280" s="512"/>
      <c r="F280" s="512"/>
      <c r="G280" s="512"/>
      <c r="H280" s="512"/>
      <c r="I280" s="512"/>
      <c r="J280" s="512"/>
      <c r="K280" s="512"/>
      <c r="L280" s="512"/>
      <c r="M280" s="512"/>
      <c r="N280" s="512"/>
      <c r="O280" s="513"/>
      <c r="AE280" s="327"/>
      <c r="AF280" s="327"/>
      <c r="AG280" s="327"/>
      <c r="AH280" s="326" t="s">
        <v>148</v>
      </c>
      <c r="AL280" s="327"/>
    </row>
    <row r="281" spans="1:39" customFormat="1" ht="15" x14ac:dyDescent="0.25">
      <c r="A281" s="356"/>
      <c r="B281" s="379"/>
      <c r="C281" s="380"/>
      <c r="D281" s="509" t="s">
        <v>64</v>
      </c>
      <c r="E281" s="509"/>
      <c r="F281" s="509"/>
      <c r="G281" s="352"/>
      <c r="H281" s="381"/>
      <c r="I281" s="381"/>
      <c r="J281" s="381"/>
      <c r="K281" s="382"/>
      <c r="L281" s="381"/>
      <c r="M281" s="392">
        <v>30996.1</v>
      </c>
      <c r="N281" s="373"/>
      <c r="O281" s="384">
        <v>271215.88</v>
      </c>
      <c r="AE281" s="327"/>
      <c r="AF281" s="327"/>
      <c r="AG281" s="327"/>
      <c r="AL281" s="327" t="s">
        <v>64</v>
      </c>
    </row>
    <row r="282" spans="1:39" customFormat="1" ht="33.75" x14ac:dyDescent="0.25">
      <c r="A282" s="351" t="s">
        <v>288</v>
      </c>
      <c r="B282" s="352" t="s">
        <v>288</v>
      </c>
      <c r="C282" s="353" t="s">
        <v>774</v>
      </c>
      <c r="D282" s="510" t="s">
        <v>775</v>
      </c>
      <c r="E282" s="510"/>
      <c r="F282" s="510"/>
      <c r="G282" s="352" t="s">
        <v>93</v>
      </c>
      <c r="H282" s="352">
        <v>3</v>
      </c>
      <c r="I282" s="352" t="s">
        <v>46</v>
      </c>
      <c r="J282" s="352" t="s">
        <v>54</v>
      </c>
      <c r="K282" s="354" t="s">
        <v>776</v>
      </c>
      <c r="L282" s="352" t="s">
        <v>81</v>
      </c>
      <c r="M282" s="354" t="s">
        <v>777</v>
      </c>
      <c r="N282" s="352" t="s">
        <v>385</v>
      </c>
      <c r="O282" s="355" t="s">
        <v>778</v>
      </c>
      <c r="AE282" s="327"/>
      <c r="AF282" s="327"/>
      <c r="AG282" s="327" t="s">
        <v>775</v>
      </c>
      <c r="AL282" s="327"/>
    </row>
    <row r="283" spans="1:39" customFormat="1" ht="15" x14ac:dyDescent="0.25">
      <c r="A283" s="391"/>
      <c r="B283" s="379"/>
      <c r="C283" s="380"/>
      <c r="D283" s="507" t="s">
        <v>779</v>
      </c>
      <c r="E283" s="507"/>
      <c r="F283" s="507"/>
      <c r="G283" s="507"/>
      <c r="H283" s="507"/>
      <c r="I283" s="507"/>
      <c r="J283" s="507"/>
      <c r="K283" s="507"/>
      <c r="L283" s="507"/>
      <c r="M283" s="507"/>
      <c r="N283" s="507"/>
      <c r="O283" s="514"/>
      <c r="AE283" s="327"/>
      <c r="AF283" s="327"/>
      <c r="AG283" s="327"/>
      <c r="AL283" s="327"/>
      <c r="AM283" s="326" t="s">
        <v>779</v>
      </c>
    </row>
    <row r="284" spans="1:39" customFormat="1" ht="15" x14ac:dyDescent="0.25">
      <c r="A284" s="356"/>
      <c r="B284" s="357"/>
      <c r="C284" s="358"/>
      <c r="D284" s="512" t="s">
        <v>148</v>
      </c>
      <c r="E284" s="512"/>
      <c r="F284" s="512"/>
      <c r="G284" s="512"/>
      <c r="H284" s="512"/>
      <c r="I284" s="512"/>
      <c r="J284" s="512"/>
      <c r="K284" s="512"/>
      <c r="L284" s="512"/>
      <c r="M284" s="512"/>
      <c r="N284" s="512"/>
      <c r="O284" s="513"/>
      <c r="AE284" s="327"/>
      <c r="AF284" s="327"/>
      <c r="AG284" s="327"/>
      <c r="AH284" s="326" t="s">
        <v>148</v>
      </c>
      <c r="AL284" s="327"/>
    </row>
    <row r="285" spans="1:39" customFormat="1" ht="15" x14ac:dyDescent="0.25">
      <c r="A285" s="356"/>
      <c r="B285" s="379"/>
      <c r="C285" s="380"/>
      <c r="D285" s="509" t="s">
        <v>64</v>
      </c>
      <c r="E285" s="509"/>
      <c r="F285" s="509"/>
      <c r="G285" s="352"/>
      <c r="H285" s="381"/>
      <c r="I285" s="381"/>
      <c r="J285" s="381"/>
      <c r="K285" s="382"/>
      <c r="L285" s="381"/>
      <c r="M285" s="392">
        <v>28191.42</v>
      </c>
      <c r="N285" s="373"/>
      <c r="O285" s="384">
        <v>246674.93</v>
      </c>
      <c r="AE285" s="327"/>
      <c r="AF285" s="327"/>
      <c r="AG285" s="327"/>
      <c r="AL285" s="327" t="s">
        <v>64</v>
      </c>
    </row>
    <row r="286" spans="1:39" customFormat="1" ht="15" x14ac:dyDescent="0.25">
      <c r="A286" s="515" t="s">
        <v>780</v>
      </c>
      <c r="B286" s="516"/>
      <c r="C286" s="516"/>
      <c r="D286" s="516"/>
      <c r="E286" s="516"/>
      <c r="F286" s="516"/>
      <c r="G286" s="516"/>
      <c r="H286" s="516"/>
      <c r="I286" s="516"/>
      <c r="J286" s="516"/>
      <c r="K286" s="516"/>
      <c r="L286" s="516"/>
      <c r="M286" s="516"/>
      <c r="N286" s="516"/>
      <c r="O286" s="517"/>
      <c r="AE286" s="327"/>
      <c r="AF286" s="327" t="s">
        <v>780</v>
      </c>
      <c r="AG286" s="327"/>
      <c r="AL286" s="327"/>
    </row>
    <row r="287" spans="1:39" customFormat="1" ht="34.5" x14ac:dyDescent="0.25">
      <c r="A287" s="351" t="s">
        <v>267</v>
      </c>
      <c r="B287" s="352" t="s">
        <v>267</v>
      </c>
      <c r="C287" s="353" t="s">
        <v>476</v>
      </c>
      <c r="D287" s="510" t="s">
        <v>477</v>
      </c>
      <c r="E287" s="510"/>
      <c r="F287" s="510"/>
      <c r="G287" s="352" t="s">
        <v>65</v>
      </c>
      <c r="H287" s="352">
        <v>0.05</v>
      </c>
      <c r="I287" s="352" t="s">
        <v>46</v>
      </c>
      <c r="J287" s="352" t="s">
        <v>781</v>
      </c>
      <c r="K287" s="354"/>
      <c r="L287" s="352"/>
      <c r="M287" s="354"/>
      <c r="N287" s="352"/>
      <c r="O287" s="355"/>
      <c r="AE287" s="327"/>
      <c r="AF287" s="327"/>
      <c r="AG287" s="327" t="s">
        <v>477</v>
      </c>
      <c r="AL287" s="327"/>
    </row>
    <row r="288" spans="1:39" customFormat="1" ht="33.75" x14ac:dyDescent="0.25">
      <c r="A288" s="356"/>
      <c r="B288" s="357"/>
      <c r="C288" s="358" t="s">
        <v>48</v>
      </c>
      <c r="D288" s="512" t="s">
        <v>49</v>
      </c>
      <c r="E288" s="512"/>
      <c r="F288" s="512"/>
      <c r="G288" s="512"/>
      <c r="H288" s="512"/>
      <c r="I288" s="512"/>
      <c r="J288" s="512"/>
      <c r="K288" s="512"/>
      <c r="L288" s="512"/>
      <c r="M288" s="512"/>
      <c r="N288" s="512"/>
      <c r="O288" s="513"/>
      <c r="AE288" s="327"/>
      <c r="AF288" s="327"/>
      <c r="AG288" s="327"/>
      <c r="AH288" s="326" t="s">
        <v>49</v>
      </c>
      <c r="AL288" s="327"/>
    </row>
    <row r="289" spans="1:39" customFormat="1" ht="57" x14ac:dyDescent="0.25">
      <c r="A289" s="356"/>
      <c r="B289" s="357"/>
      <c r="C289" s="358" t="s">
        <v>50</v>
      </c>
      <c r="D289" s="512" t="s">
        <v>51</v>
      </c>
      <c r="E289" s="512"/>
      <c r="F289" s="512"/>
      <c r="G289" s="512"/>
      <c r="H289" s="512"/>
      <c r="I289" s="512"/>
      <c r="J289" s="512"/>
      <c r="K289" s="512"/>
      <c r="L289" s="512"/>
      <c r="M289" s="512"/>
      <c r="N289" s="512"/>
      <c r="O289" s="513"/>
      <c r="AE289" s="327"/>
      <c r="AF289" s="327"/>
      <c r="AG289" s="327"/>
      <c r="AH289" s="326" t="s">
        <v>51</v>
      </c>
      <c r="AL289" s="327"/>
    </row>
    <row r="290" spans="1:39" customFormat="1" ht="15" x14ac:dyDescent="0.25">
      <c r="A290" s="356"/>
      <c r="B290" s="359"/>
      <c r="C290" s="358" t="s">
        <v>46</v>
      </c>
      <c r="D290" s="507" t="s">
        <v>52</v>
      </c>
      <c r="E290" s="507"/>
      <c r="F290" s="507"/>
      <c r="G290" s="360"/>
      <c r="H290" s="361"/>
      <c r="I290" s="361"/>
      <c r="J290" s="361"/>
      <c r="K290" s="362">
        <v>115.49</v>
      </c>
      <c r="L290" s="389">
        <v>1.3225</v>
      </c>
      <c r="M290" s="362">
        <v>7.64</v>
      </c>
      <c r="N290" s="363">
        <v>46.99</v>
      </c>
      <c r="O290" s="366">
        <v>359</v>
      </c>
      <c r="AE290" s="327"/>
      <c r="AF290" s="327"/>
      <c r="AG290" s="327"/>
      <c r="AI290" s="326" t="s">
        <v>52</v>
      </c>
      <c r="AL290" s="327"/>
    </row>
    <row r="291" spans="1:39" customFormat="1" ht="15" x14ac:dyDescent="0.25">
      <c r="A291" s="356"/>
      <c r="B291" s="359"/>
      <c r="C291" s="358" t="s">
        <v>25</v>
      </c>
      <c r="D291" s="507" t="s">
        <v>53</v>
      </c>
      <c r="E291" s="507"/>
      <c r="F291" s="507"/>
      <c r="G291" s="360"/>
      <c r="H291" s="361"/>
      <c r="I291" s="361"/>
      <c r="J291" s="361"/>
      <c r="K291" s="365">
        <v>3262.79</v>
      </c>
      <c r="L291" s="389">
        <v>1.4375</v>
      </c>
      <c r="M291" s="362">
        <v>234.51</v>
      </c>
      <c r="N291" s="363">
        <v>14.01</v>
      </c>
      <c r="O291" s="364">
        <v>3285.49</v>
      </c>
      <c r="AE291" s="327"/>
      <c r="AF291" s="327"/>
      <c r="AG291" s="327"/>
      <c r="AI291" s="326" t="s">
        <v>53</v>
      </c>
      <c r="AL291" s="327"/>
    </row>
    <row r="292" spans="1:39" customFormat="1" ht="15" x14ac:dyDescent="0.25">
      <c r="A292" s="356"/>
      <c r="B292" s="359"/>
      <c r="C292" s="358" t="s">
        <v>54</v>
      </c>
      <c r="D292" s="507" t="s">
        <v>55</v>
      </c>
      <c r="E292" s="507"/>
      <c r="F292" s="507"/>
      <c r="G292" s="360"/>
      <c r="H292" s="361"/>
      <c r="I292" s="361"/>
      <c r="J292" s="361"/>
      <c r="K292" s="362">
        <v>171.22</v>
      </c>
      <c r="L292" s="389">
        <v>1.4375</v>
      </c>
      <c r="M292" s="362">
        <v>12.31</v>
      </c>
      <c r="N292" s="363">
        <v>46.99</v>
      </c>
      <c r="O292" s="366">
        <v>578.45000000000005</v>
      </c>
      <c r="AE292" s="327"/>
      <c r="AF292" s="327"/>
      <c r="AG292" s="327"/>
      <c r="AI292" s="326" t="s">
        <v>55</v>
      </c>
      <c r="AL292" s="327"/>
    </row>
    <row r="293" spans="1:39" customFormat="1" ht="15" x14ac:dyDescent="0.25">
      <c r="A293" s="356"/>
      <c r="B293" s="359"/>
      <c r="C293" s="358" t="s">
        <v>56</v>
      </c>
      <c r="D293" s="507" t="s">
        <v>57</v>
      </c>
      <c r="E293" s="507"/>
      <c r="F293" s="507"/>
      <c r="G293" s="360"/>
      <c r="H293" s="361"/>
      <c r="I293" s="361"/>
      <c r="J293" s="361"/>
      <c r="K293" s="362">
        <v>12.2</v>
      </c>
      <c r="L293" s="361"/>
      <c r="M293" s="362">
        <v>0.61</v>
      </c>
      <c r="N293" s="363">
        <v>8.75</v>
      </c>
      <c r="O293" s="366">
        <v>5.34</v>
      </c>
      <c r="AE293" s="327"/>
      <c r="AF293" s="327"/>
      <c r="AG293" s="327"/>
      <c r="AI293" s="326" t="s">
        <v>57</v>
      </c>
      <c r="AL293" s="327"/>
    </row>
    <row r="294" spans="1:39" customFormat="1" ht="15" x14ac:dyDescent="0.25">
      <c r="A294" s="367"/>
      <c r="B294" s="359"/>
      <c r="C294" s="358"/>
      <c r="D294" s="507" t="s">
        <v>58</v>
      </c>
      <c r="E294" s="507"/>
      <c r="F294" s="507"/>
      <c r="G294" s="360" t="s">
        <v>59</v>
      </c>
      <c r="H294" s="378">
        <v>14.4</v>
      </c>
      <c r="I294" s="389">
        <v>1.3225</v>
      </c>
      <c r="J294" s="389">
        <v>0.95220000000000005</v>
      </c>
      <c r="K294" s="369"/>
      <c r="L294" s="361"/>
      <c r="M294" s="369"/>
      <c r="N294" s="361"/>
      <c r="O294" s="370"/>
      <c r="AE294" s="327"/>
      <c r="AF294" s="327"/>
      <c r="AG294" s="327"/>
      <c r="AJ294" s="326" t="s">
        <v>58</v>
      </c>
      <c r="AL294" s="327"/>
    </row>
    <row r="295" spans="1:39" customFormat="1" ht="15" x14ac:dyDescent="0.25">
      <c r="A295" s="367"/>
      <c r="B295" s="359"/>
      <c r="C295" s="358"/>
      <c r="D295" s="507" t="s">
        <v>60</v>
      </c>
      <c r="E295" s="507"/>
      <c r="F295" s="507"/>
      <c r="G295" s="360" t="s">
        <v>59</v>
      </c>
      <c r="H295" s="363">
        <v>13.88</v>
      </c>
      <c r="I295" s="389">
        <v>1.4375</v>
      </c>
      <c r="J295" s="386">
        <v>0.99762499999999998</v>
      </c>
      <c r="K295" s="369"/>
      <c r="L295" s="361"/>
      <c r="M295" s="369"/>
      <c r="N295" s="361"/>
      <c r="O295" s="370"/>
      <c r="AE295" s="327"/>
      <c r="AF295" s="327"/>
      <c r="AG295" s="327"/>
      <c r="AJ295" s="326" t="s">
        <v>60</v>
      </c>
      <c r="AL295" s="327"/>
    </row>
    <row r="296" spans="1:39" customFormat="1" ht="15" x14ac:dyDescent="0.25">
      <c r="A296" s="371"/>
      <c r="B296" s="360"/>
      <c r="C296" s="358"/>
      <c r="D296" s="511" t="s">
        <v>61</v>
      </c>
      <c r="E296" s="511"/>
      <c r="F296" s="511"/>
      <c r="G296" s="372"/>
      <c r="H296" s="373"/>
      <c r="I296" s="373"/>
      <c r="J296" s="373"/>
      <c r="K296" s="374">
        <v>3390.48</v>
      </c>
      <c r="L296" s="373"/>
      <c r="M296" s="375">
        <v>242.76</v>
      </c>
      <c r="N296" s="373"/>
      <c r="O296" s="376">
        <v>3649.83</v>
      </c>
      <c r="AE296" s="327"/>
      <c r="AF296" s="327"/>
      <c r="AG296" s="327"/>
      <c r="AK296" s="326" t="s">
        <v>61</v>
      </c>
      <c r="AL296" s="327"/>
    </row>
    <row r="297" spans="1:39" customFormat="1" ht="15" x14ac:dyDescent="0.25">
      <c r="A297" s="367"/>
      <c r="B297" s="359"/>
      <c r="C297" s="358"/>
      <c r="D297" s="507" t="s">
        <v>62</v>
      </c>
      <c r="E297" s="507"/>
      <c r="F297" s="507"/>
      <c r="G297" s="360"/>
      <c r="H297" s="361"/>
      <c r="I297" s="361"/>
      <c r="J297" s="361"/>
      <c r="K297" s="369"/>
      <c r="L297" s="361"/>
      <c r="M297" s="362">
        <v>19.95</v>
      </c>
      <c r="N297" s="361"/>
      <c r="O297" s="366">
        <v>937.45</v>
      </c>
      <c r="AE297" s="327"/>
      <c r="AF297" s="327"/>
      <c r="AG297" s="327"/>
      <c r="AJ297" s="326" t="s">
        <v>62</v>
      </c>
      <c r="AL297" s="327"/>
    </row>
    <row r="298" spans="1:39" customFormat="1" ht="56.25" x14ac:dyDescent="0.25">
      <c r="A298" s="367"/>
      <c r="B298" s="359"/>
      <c r="C298" s="358" t="s">
        <v>237</v>
      </c>
      <c r="D298" s="507" t="s">
        <v>238</v>
      </c>
      <c r="E298" s="507"/>
      <c r="F298" s="507"/>
      <c r="G298" s="360" t="s">
        <v>63</v>
      </c>
      <c r="H298" s="377">
        <v>147</v>
      </c>
      <c r="I298" s="361"/>
      <c r="J298" s="377">
        <v>147</v>
      </c>
      <c r="K298" s="369"/>
      <c r="L298" s="361"/>
      <c r="M298" s="362">
        <v>29.33</v>
      </c>
      <c r="N298" s="361"/>
      <c r="O298" s="364">
        <v>1378.05</v>
      </c>
      <c r="AE298" s="327"/>
      <c r="AF298" s="327"/>
      <c r="AG298" s="327"/>
      <c r="AJ298" s="326" t="s">
        <v>238</v>
      </c>
      <c r="AL298" s="327"/>
    </row>
    <row r="299" spans="1:39" customFormat="1" ht="78.75" x14ac:dyDescent="0.25">
      <c r="A299" s="367"/>
      <c r="B299" s="359"/>
      <c r="C299" s="358" t="s">
        <v>239</v>
      </c>
      <c r="D299" s="507" t="s">
        <v>240</v>
      </c>
      <c r="E299" s="507"/>
      <c r="F299" s="507"/>
      <c r="G299" s="360" t="s">
        <v>63</v>
      </c>
      <c r="H299" s="377">
        <v>134</v>
      </c>
      <c r="I299" s="363">
        <v>0.85</v>
      </c>
      <c r="J299" s="378">
        <v>113.9</v>
      </c>
      <c r="K299" s="369"/>
      <c r="L299" s="361"/>
      <c r="M299" s="362">
        <v>22.72</v>
      </c>
      <c r="N299" s="361"/>
      <c r="O299" s="364">
        <v>1067.76</v>
      </c>
      <c r="AE299" s="327"/>
      <c r="AF299" s="327"/>
      <c r="AG299" s="327"/>
      <c r="AJ299" s="326" t="s">
        <v>240</v>
      </c>
      <c r="AL299" s="327"/>
    </row>
    <row r="300" spans="1:39" customFormat="1" ht="15" x14ac:dyDescent="0.25">
      <c r="A300" s="356"/>
      <c r="B300" s="379"/>
      <c r="C300" s="380"/>
      <c r="D300" s="509" t="s">
        <v>64</v>
      </c>
      <c r="E300" s="509"/>
      <c r="F300" s="509"/>
      <c r="G300" s="352"/>
      <c r="H300" s="381"/>
      <c r="I300" s="381"/>
      <c r="J300" s="381"/>
      <c r="K300" s="382"/>
      <c r="L300" s="381"/>
      <c r="M300" s="383">
        <v>294.81</v>
      </c>
      <c r="N300" s="373"/>
      <c r="O300" s="384">
        <v>6095.64</v>
      </c>
      <c r="AE300" s="327"/>
      <c r="AF300" s="327"/>
      <c r="AG300" s="327"/>
      <c r="AL300" s="327" t="s">
        <v>64</v>
      </c>
    </row>
    <row r="301" spans="1:39" customFormat="1" ht="22.5" x14ac:dyDescent="0.25">
      <c r="A301" s="351" t="s">
        <v>294</v>
      </c>
      <c r="B301" s="352" t="s">
        <v>294</v>
      </c>
      <c r="C301" s="353" t="s">
        <v>479</v>
      </c>
      <c r="D301" s="510" t="s">
        <v>480</v>
      </c>
      <c r="E301" s="510"/>
      <c r="F301" s="510"/>
      <c r="G301" s="352" t="s">
        <v>72</v>
      </c>
      <c r="H301" s="352">
        <v>5.5</v>
      </c>
      <c r="I301" s="352" t="s">
        <v>46</v>
      </c>
      <c r="J301" s="352" t="s">
        <v>782</v>
      </c>
      <c r="K301" s="354" t="s">
        <v>482</v>
      </c>
      <c r="L301" s="352" t="s">
        <v>234</v>
      </c>
      <c r="M301" s="354" t="s">
        <v>783</v>
      </c>
      <c r="N301" s="352" t="s">
        <v>385</v>
      </c>
      <c r="O301" s="355" t="s">
        <v>784</v>
      </c>
      <c r="AE301" s="327"/>
      <c r="AF301" s="327"/>
      <c r="AG301" s="327" t="s">
        <v>480</v>
      </c>
      <c r="AL301" s="327"/>
    </row>
    <row r="302" spans="1:39" customFormat="1" ht="15" x14ac:dyDescent="0.25">
      <c r="A302" s="391"/>
      <c r="B302" s="379"/>
      <c r="C302" s="380"/>
      <c r="D302" s="507" t="s">
        <v>485</v>
      </c>
      <c r="E302" s="507"/>
      <c r="F302" s="507"/>
      <c r="G302" s="507"/>
      <c r="H302" s="507"/>
      <c r="I302" s="507"/>
      <c r="J302" s="507"/>
      <c r="K302" s="507"/>
      <c r="L302" s="507"/>
      <c r="M302" s="507"/>
      <c r="N302" s="507"/>
      <c r="O302" s="514"/>
      <c r="AE302" s="327"/>
      <c r="AF302" s="327"/>
      <c r="AG302" s="327"/>
      <c r="AL302" s="327"/>
      <c r="AM302" s="326" t="s">
        <v>485</v>
      </c>
    </row>
    <row r="303" spans="1:39" customFormat="1" ht="15" x14ac:dyDescent="0.25">
      <c r="A303" s="356"/>
      <c r="B303" s="357"/>
      <c r="C303" s="358"/>
      <c r="D303" s="512" t="s">
        <v>456</v>
      </c>
      <c r="E303" s="512"/>
      <c r="F303" s="512"/>
      <c r="G303" s="512"/>
      <c r="H303" s="512"/>
      <c r="I303" s="512"/>
      <c r="J303" s="512"/>
      <c r="K303" s="512"/>
      <c r="L303" s="512"/>
      <c r="M303" s="512"/>
      <c r="N303" s="512"/>
      <c r="O303" s="513"/>
      <c r="AE303" s="327"/>
      <c r="AF303" s="327"/>
      <c r="AG303" s="327"/>
      <c r="AH303" s="326" t="s">
        <v>456</v>
      </c>
      <c r="AL303" s="327"/>
    </row>
    <row r="304" spans="1:39" customFormat="1" ht="15" x14ac:dyDescent="0.25">
      <c r="A304" s="356"/>
      <c r="B304" s="357"/>
      <c r="C304" s="358"/>
      <c r="D304" s="512" t="s">
        <v>148</v>
      </c>
      <c r="E304" s="512"/>
      <c r="F304" s="512"/>
      <c r="G304" s="512"/>
      <c r="H304" s="512"/>
      <c r="I304" s="512"/>
      <c r="J304" s="512"/>
      <c r="K304" s="512"/>
      <c r="L304" s="512"/>
      <c r="M304" s="512"/>
      <c r="N304" s="512"/>
      <c r="O304" s="513"/>
      <c r="AE304" s="327"/>
      <c r="AF304" s="327"/>
      <c r="AG304" s="327"/>
      <c r="AH304" s="326" t="s">
        <v>148</v>
      </c>
      <c r="AL304" s="327"/>
    </row>
    <row r="305" spans="1:38" customFormat="1" ht="15" x14ac:dyDescent="0.25">
      <c r="A305" s="356"/>
      <c r="B305" s="379"/>
      <c r="C305" s="380"/>
      <c r="D305" s="509" t="s">
        <v>64</v>
      </c>
      <c r="E305" s="509"/>
      <c r="F305" s="509"/>
      <c r="G305" s="352"/>
      <c r="H305" s="381"/>
      <c r="I305" s="381"/>
      <c r="J305" s="381"/>
      <c r="K305" s="382"/>
      <c r="L305" s="381"/>
      <c r="M305" s="383">
        <v>636.07000000000005</v>
      </c>
      <c r="N305" s="373"/>
      <c r="O305" s="384">
        <v>5565.61</v>
      </c>
      <c r="AE305" s="327"/>
      <c r="AF305" s="327"/>
      <c r="AG305" s="327"/>
      <c r="AL305" s="327" t="s">
        <v>64</v>
      </c>
    </row>
    <row r="306" spans="1:38" customFormat="1" ht="23.25" x14ac:dyDescent="0.25">
      <c r="A306" s="351" t="s">
        <v>296</v>
      </c>
      <c r="B306" s="352" t="s">
        <v>296</v>
      </c>
      <c r="C306" s="353" t="s">
        <v>486</v>
      </c>
      <c r="D306" s="510" t="s">
        <v>487</v>
      </c>
      <c r="E306" s="510"/>
      <c r="F306" s="510"/>
      <c r="G306" s="352" t="s">
        <v>233</v>
      </c>
      <c r="H306" s="352">
        <v>0.5</v>
      </c>
      <c r="I306" s="352" t="s">
        <v>46</v>
      </c>
      <c r="J306" s="352" t="s">
        <v>785</v>
      </c>
      <c r="K306" s="354"/>
      <c r="L306" s="352"/>
      <c r="M306" s="354"/>
      <c r="N306" s="352"/>
      <c r="O306" s="355"/>
      <c r="AE306" s="327"/>
      <c r="AF306" s="327"/>
      <c r="AG306" s="327" t="s">
        <v>487</v>
      </c>
      <c r="AL306" s="327"/>
    </row>
    <row r="307" spans="1:38" customFormat="1" ht="33.75" x14ac:dyDescent="0.25">
      <c r="A307" s="356"/>
      <c r="B307" s="357"/>
      <c r="C307" s="358" t="s">
        <v>48</v>
      </c>
      <c r="D307" s="512" t="s">
        <v>49</v>
      </c>
      <c r="E307" s="512"/>
      <c r="F307" s="512"/>
      <c r="G307" s="512"/>
      <c r="H307" s="512"/>
      <c r="I307" s="512"/>
      <c r="J307" s="512"/>
      <c r="K307" s="512"/>
      <c r="L307" s="512"/>
      <c r="M307" s="512"/>
      <c r="N307" s="512"/>
      <c r="O307" s="513"/>
      <c r="AE307" s="327"/>
      <c r="AF307" s="327"/>
      <c r="AG307" s="327"/>
      <c r="AH307" s="326" t="s">
        <v>49</v>
      </c>
      <c r="AL307" s="327"/>
    </row>
    <row r="308" spans="1:38" customFormat="1" ht="57" x14ac:dyDescent="0.25">
      <c r="A308" s="356"/>
      <c r="B308" s="357"/>
      <c r="C308" s="358" t="s">
        <v>50</v>
      </c>
      <c r="D308" s="512" t="s">
        <v>51</v>
      </c>
      <c r="E308" s="512"/>
      <c r="F308" s="512"/>
      <c r="G308" s="512"/>
      <c r="H308" s="512"/>
      <c r="I308" s="512"/>
      <c r="J308" s="512"/>
      <c r="K308" s="512"/>
      <c r="L308" s="512"/>
      <c r="M308" s="512"/>
      <c r="N308" s="512"/>
      <c r="O308" s="513"/>
      <c r="AE308" s="327"/>
      <c r="AF308" s="327"/>
      <c r="AG308" s="327"/>
      <c r="AH308" s="326" t="s">
        <v>51</v>
      </c>
      <c r="AL308" s="327"/>
    </row>
    <row r="309" spans="1:38" customFormat="1" ht="15" x14ac:dyDescent="0.25">
      <c r="A309" s="356"/>
      <c r="B309" s="359"/>
      <c r="C309" s="358" t="s">
        <v>46</v>
      </c>
      <c r="D309" s="507" t="s">
        <v>52</v>
      </c>
      <c r="E309" s="507"/>
      <c r="F309" s="507"/>
      <c r="G309" s="360"/>
      <c r="H309" s="361"/>
      <c r="I309" s="361"/>
      <c r="J309" s="361"/>
      <c r="K309" s="362">
        <v>155.97999999999999</v>
      </c>
      <c r="L309" s="389">
        <v>1.3225</v>
      </c>
      <c r="M309" s="362">
        <v>103.14</v>
      </c>
      <c r="N309" s="363">
        <v>46.99</v>
      </c>
      <c r="O309" s="364">
        <v>4846.55</v>
      </c>
      <c r="AE309" s="327"/>
      <c r="AF309" s="327"/>
      <c r="AG309" s="327"/>
      <c r="AI309" s="326" t="s">
        <v>52</v>
      </c>
      <c r="AL309" s="327"/>
    </row>
    <row r="310" spans="1:38" customFormat="1" ht="15" x14ac:dyDescent="0.25">
      <c r="A310" s="356"/>
      <c r="B310" s="359"/>
      <c r="C310" s="358" t="s">
        <v>25</v>
      </c>
      <c r="D310" s="507" t="s">
        <v>53</v>
      </c>
      <c r="E310" s="507"/>
      <c r="F310" s="507"/>
      <c r="G310" s="360"/>
      <c r="H310" s="361"/>
      <c r="I310" s="361"/>
      <c r="J310" s="361"/>
      <c r="K310" s="362">
        <v>531.39</v>
      </c>
      <c r="L310" s="389">
        <v>1.4375</v>
      </c>
      <c r="M310" s="362">
        <v>381.94</v>
      </c>
      <c r="N310" s="363">
        <v>14.01</v>
      </c>
      <c r="O310" s="364">
        <v>5350.98</v>
      </c>
      <c r="AE310" s="327"/>
      <c r="AF310" s="327"/>
      <c r="AG310" s="327"/>
      <c r="AI310" s="326" t="s">
        <v>53</v>
      </c>
      <c r="AL310" s="327"/>
    </row>
    <row r="311" spans="1:38" customFormat="1" ht="15" x14ac:dyDescent="0.25">
      <c r="A311" s="356"/>
      <c r="B311" s="359"/>
      <c r="C311" s="358" t="s">
        <v>54</v>
      </c>
      <c r="D311" s="507" t="s">
        <v>55</v>
      </c>
      <c r="E311" s="507"/>
      <c r="F311" s="507"/>
      <c r="G311" s="360"/>
      <c r="H311" s="361"/>
      <c r="I311" s="361"/>
      <c r="J311" s="361"/>
      <c r="K311" s="362">
        <v>29</v>
      </c>
      <c r="L311" s="389">
        <v>1.4375</v>
      </c>
      <c r="M311" s="362">
        <v>20.84</v>
      </c>
      <c r="N311" s="363">
        <v>46.99</v>
      </c>
      <c r="O311" s="366">
        <v>979.27</v>
      </c>
      <c r="AE311" s="327"/>
      <c r="AF311" s="327"/>
      <c r="AG311" s="327"/>
      <c r="AI311" s="326" t="s">
        <v>55</v>
      </c>
      <c r="AL311" s="327"/>
    </row>
    <row r="312" spans="1:38" customFormat="1" ht="15" x14ac:dyDescent="0.25">
      <c r="A312" s="356"/>
      <c r="B312" s="359"/>
      <c r="C312" s="358" t="s">
        <v>56</v>
      </c>
      <c r="D312" s="507" t="s">
        <v>57</v>
      </c>
      <c r="E312" s="507"/>
      <c r="F312" s="507"/>
      <c r="G312" s="360"/>
      <c r="H312" s="361"/>
      <c r="I312" s="361"/>
      <c r="J312" s="361"/>
      <c r="K312" s="365">
        <v>1443.3</v>
      </c>
      <c r="L312" s="361"/>
      <c r="M312" s="362">
        <v>721.65</v>
      </c>
      <c r="N312" s="363">
        <v>8.75</v>
      </c>
      <c r="O312" s="364">
        <v>6314.44</v>
      </c>
      <c r="AE312" s="327"/>
      <c r="AF312" s="327"/>
      <c r="AG312" s="327"/>
      <c r="AI312" s="326" t="s">
        <v>57</v>
      </c>
      <c r="AL312" s="327"/>
    </row>
    <row r="313" spans="1:38" customFormat="1" ht="15" x14ac:dyDescent="0.25">
      <c r="A313" s="367"/>
      <c r="B313" s="359"/>
      <c r="C313" s="358"/>
      <c r="D313" s="507" t="s">
        <v>58</v>
      </c>
      <c r="E313" s="507"/>
      <c r="F313" s="507"/>
      <c r="G313" s="360" t="s">
        <v>59</v>
      </c>
      <c r="H313" s="363">
        <v>18.93</v>
      </c>
      <c r="I313" s="389">
        <v>1.3225</v>
      </c>
      <c r="J313" s="388">
        <v>12.517462500000001</v>
      </c>
      <c r="K313" s="369"/>
      <c r="L313" s="361"/>
      <c r="M313" s="369"/>
      <c r="N313" s="361"/>
      <c r="O313" s="370"/>
      <c r="AE313" s="327"/>
      <c r="AF313" s="327"/>
      <c r="AG313" s="327"/>
      <c r="AJ313" s="326" t="s">
        <v>58</v>
      </c>
      <c r="AL313" s="327"/>
    </row>
    <row r="314" spans="1:38" customFormat="1" ht="15" x14ac:dyDescent="0.25">
      <c r="A314" s="367"/>
      <c r="B314" s="359"/>
      <c r="C314" s="358"/>
      <c r="D314" s="507" t="s">
        <v>60</v>
      </c>
      <c r="E314" s="507"/>
      <c r="F314" s="507"/>
      <c r="G314" s="360" t="s">
        <v>59</v>
      </c>
      <c r="H314" s="378">
        <v>2.5</v>
      </c>
      <c r="I314" s="389">
        <v>1.4375</v>
      </c>
      <c r="J314" s="386">
        <v>1.796875</v>
      </c>
      <c r="K314" s="369"/>
      <c r="L314" s="361"/>
      <c r="M314" s="369"/>
      <c r="N314" s="361"/>
      <c r="O314" s="370"/>
      <c r="AE314" s="327"/>
      <c r="AF314" s="327"/>
      <c r="AG314" s="327"/>
      <c r="AJ314" s="326" t="s">
        <v>60</v>
      </c>
      <c r="AL314" s="327"/>
    </row>
    <row r="315" spans="1:38" customFormat="1" ht="15" x14ac:dyDescent="0.25">
      <c r="A315" s="371"/>
      <c r="B315" s="360"/>
      <c r="C315" s="358"/>
      <c r="D315" s="511" t="s">
        <v>61</v>
      </c>
      <c r="E315" s="511"/>
      <c r="F315" s="511"/>
      <c r="G315" s="372"/>
      <c r="H315" s="373"/>
      <c r="I315" s="373"/>
      <c r="J315" s="373"/>
      <c r="K315" s="374">
        <v>2130.67</v>
      </c>
      <c r="L315" s="373"/>
      <c r="M315" s="374">
        <v>1206.73</v>
      </c>
      <c r="N315" s="373"/>
      <c r="O315" s="376">
        <v>16511.97</v>
      </c>
      <c r="AE315" s="327"/>
      <c r="AF315" s="327"/>
      <c r="AG315" s="327"/>
      <c r="AK315" s="326" t="s">
        <v>61</v>
      </c>
      <c r="AL315" s="327"/>
    </row>
    <row r="316" spans="1:38" customFormat="1" ht="15" x14ac:dyDescent="0.25">
      <c r="A316" s="367"/>
      <c r="B316" s="359"/>
      <c r="C316" s="358"/>
      <c r="D316" s="507" t="s">
        <v>62</v>
      </c>
      <c r="E316" s="507"/>
      <c r="F316" s="507"/>
      <c r="G316" s="360"/>
      <c r="H316" s="361"/>
      <c r="I316" s="361"/>
      <c r="J316" s="361"/>
      <c r="K316" s="369"/>
      <c r="L316" s="361"/>
      <c r="M316" s="362">
        <v>123.98</v>
      </c>
      <c r="N316" s="361"/>
      <c r="O316" s="364">
        <v>5825.82</v>
      </c>
      <c r="AE316" s="327"/>
      <c r="AF316" s="327"/>
      <c r="AG316" s="327"/>
      <c r="AJ316" s="326" t="s">
        <v>62</v>
      </c>
      <c r="AL316" s="327"/>
    </row>
    <row r="317" spans="1:38" customFormat="1" ht="34.5" x14ac:dyDescent="0.25">
      <c r="A317" s="367"/>
      <c r="B317" s="359"/>
      <c r="C317" s="358" t="s">
        <v>489</v>
      </c>
      <c r="D317" s="507" t="s">
        <v>490</v>
      </c>
      <c r="E317" s="507"/>
      <c r="F317" s="507"/>
      <c r="G317" s="360" t="s">
        <v>63</v>
      </c>
      <c r="H317" s="377">
        <v>113</v>
      </c>
      <c r="I317" s="361"/>
      <c r="J317" s="377">
        <v>113</v>
      </c>
      <c r="K317" s="369"/>
      <c r="L317" s="361"/>
      <c r="M317" s="362">
        <v>140.1</v>
      </c>
      <c r="N317" s="361"/>
      <c r="O317" s="364">
        <v>6583.18</v>
      </c>
      <c r="AE317" s="327"/>
      <c r="AF317" s="327"/>
      <c r="AG317" s="327"/>
      <c r="AJ317" s="326" t="s">
        <v>490</v>
      </c>
      <c r="AL317" s="327"/>
    </row>
    <row r="318" spans="1:38" customFormat="1" ht="56.25" x14ac:dyDescent="0.25">
      <c r="A318" s="367"/>
      <c r="B318" s="359"/>
      <c r="C318" s="358" t="s">
        <v>491</v>
      </c>
      <c r="D318" s="507" t="s">
        <v>492</v>
      </c>
      <c r="E318" s="507"/>
      <c r="F318" s="507"/>
      <c r="G318" s="360" t="s">
        <v>63</v>
      </c>
      <c r="H318" s="377">
        <v>77</v>
      </c>
      <c r="I318" s="363">
        <v>0.85</v>
      </c>
      <c r="J318" s="363">
        <v>65.45</v>
      </c>
      <c r="K318" s="369"/>
      <c r="L318" s="361"/>
      <c r="M318" s="362">
        <v>81.14</v>
      </c>
      <c r="N318" s="361"/>
      <c r="O318" s="364">
        <v>3813</v>
      </c>
      <c r="AE318" s="327"/>
      <c r="AF318" s="327"/>
      <c r="AG318" s="327"/>
      <c r="AJ318" s="326" t="s">
        <v>492</v>
      </c>
      <c r="AL318" s="327"/>
    </row>
    <row r="319" spans="1:38" customFormat="1" ht="15" x14ac:dyDescent="0.25">
      <c r="A319" s="356"/>
      <c r="B319" s="379"/>
      <c r="C319" s="380"/>
      <c r="D319" s="509" t="s">
        <v>64</v>
      </c>
      <c r="E319" s="509"/>
      <c r="F319" s="509"/>
      <c r="G319" s="352"/>
      <c r="H319" s="381"/>
      <c r="I319" s="381"/>
      <c r="J319" s="381"/>
      <c r="K319" s="382"/>
      <c r="L319" s="381"/>
      <c r="M319" s="392">
        <v>1427.97</v>
      </c>
      <c r="N319" s="373"/>
      <c r="O319" s="384">
        <v>26908.15</v>
      </c>
      <c r="AE319" s="327"/>
      <c r="AF319" s="327"/>
      <c r="AG319" s="327"/>
      <c r="AL319" s="327" t="s">
        <v>64</v>
      </c>
    </row>
    <row r="320" spans="1:38" customFormat="1" ht="23.25" x14ac:dyDescent="0.25">
      <c r="A320" s="351" t="s">
        <v>268</v>
      </c>
      <c r="B320" s="352" t="s">
        <v>268</v>
      </c>
      <c r="C320" s="353" t="s">
        <v>493</v>
      </c>
      <c r="D320" s="510" t="s">
        <v>494</v>
      </c>
      <c r="E320" s="510"/>
      <c r="F320" s="510"/>
      <c r="G320" s="352" t="s">
        <v>72</v>
      </c>
      <c r="H320" s="352">
        <v>-0.5</v>
      </c>
      <c r="I320" s="352" t="s">
        <v>46</v>
      </c>
      <c r="J320" s="352" t="s">
        <v>786</v>
      </c>
      <c r="K320" s="354" t="s">
        <v>496</v>
      </c>
      <c r="L320" s="352"/>
      <c r="M320" s="354" t="s">
        <v>787</v>
      </c>
      <c r="N320" s="352" t="s">
        <v>385</v>
      </c>
      <c r="O320" s="355" t="s">
        <v>788</v>
      </c>
      <c r="AE320" s="327"/>
      <c r="AF320" s="327"/>
      <c r="AG320" s="327" t="s">
        <v>494</v>
      </c>
      <c r="AL320" s="327"/>
    </row>
    <row r="321" spans="1:38" customFormat="1" ht="15" x14ac:dyDescent="0.25">
      <c r="A321" s="356"/>
      <c r="B321" s="379"/>
      <c r="C321" s="380"/>
      <c r="D321" s="509" t="s">
        <v>64</v>
      </c>
      <c r="E321" s="509"/>
      <c r="F321" s="509"/>
      <c r="G321" s="352"/>
      <c r="H321" s="381"/>
      <c r="I321" s="381"/>
      <c r="J321" s="381"/>
      <c r="K321" s="382"/>
      <c r="L321" s="381"/>
      <c r="M321" s="383">
        <v>-69.7</v>
      </c>
      <c r="N321" s="373"/>
      <c r="O321" s="385">
        <v>-609.88</v>
      </c>
      <c r="AE321" s="327"/>
      <c r="AF321" s="327"/>
      <c r="AG321" s="327"/>
      <c r="AL321" s="327" t="s">
        <v>64</v>
      </c>
    </row>
    <row r="322" spans="1:38" customFormat="1" ht="23.25" x14ac:dyDescent="0.25">
      <c r="A322" s="351" t="s">
        <v>269</v>
      </c>
      <c r="B322" s="352" t="s">
        <v>269</v>
      </c>
      <c r="C322" s="353" t="s">
        <v>499</v>
      </c>
      <c r="D322" s="510" t="s">
        <v>500</v>
      </c>
      <c r="E322" s="510"/>
      <c r="F322" s="510"/>
      <c r="G322" s="352" t="s">
        <v>72</v>
      </c>
      <c r="H322" s="352">
        <v>-6.3</v>
      </c>
      <c r="I322" s="352" t="s">
        <v>46</v>
      </c>
      <c r="J322" s="352" t="s">
        <v>789</v>
      </c>
      <c r="K322" s="354" t="s">
        <v>502</v>
      </c>
      <c r="L322" s="352"/>
      <c r="M322" s="354" t="s">
        <v>790</v>
      </c>
      <c r="N322" s="352" t="s">
        <v>385</v>
      </c>
      <c r="O322" s="355" t="s">
        <v>791</v>
      </c>
      <c r="AE322" s="327"/>
      <c r="AF322" s="327"/>
      <c r="AG322" s="327" t="s">
        <v>500</v>
      </c>
      <c r="AL322" s="327"/>
    </row>
    <row r="323" spans="1:38" customFormat="1" ht="15" x14ac:dyDescent="0.25">
      <c r="A323" s="356"/>
      <c r="B323" s="379"/>
      <c r="C323" s="380"/>
      <c r="D323" s="509" t="s">
        <v>64</v>
      </c>
      <c r="E323" s="509"/>
      <c r="F323" s="509"/>
      <c r="G323" s="352"/>
      <c r="H323" s="381"/>
      <c r="I323" s="381"/>
      <c r="J323" s="381"/>
      <c r="K323" s="382"/>
      <c r="L323" s="381"/>
      <c r="M323" s="383">
        <v>-648.9</v>
      </c>
      <c r="N323" s="373"/>
      <c r="O323" s="384">
        <v>-5677.88</v>
      </c>
      <c r="AE323" s="327"/>
      <c r="AF323" s="327"/>
      <c r="AG323" s="327"/>
      <c r="AL323" s="327" t="s">
        <v>64</v>
      </c>
    </row>
    <row r="324" spans="1:38" customFormat="1" ht="45.75" x14ac:dyDescent="0.25">
      <c r="A324" s="351" t="s">
        <v>271</v>
      </c>
      <c r="B324" s="352" t="s">
        <v>271</v>
      </c>
      <c r="C324" s="353" t="s">
        <v>505</v>
      </c>
      <c r="D324" s="510" t="s">
        <v>506</v>
      </c>
      <c r="E324" s="510"/>
      <c r="F324" s="510"/>
      <c r="G324" s="352" t="s">
        <v>233</v>
      </c>
      <c r="H324" s="352">
        <v>0.5</v>
      </c>
      <c r="I324" s="352" t="s">
        <v>46</v>
      </c>
      <c r="J324" s="352" t="s">
        <v>785</v>
      </c>
      <c r="K324" s="354"/>
      <c r="L324" s="352"/>
      <c r="M324" s="354"/>
      <c r="N324" s="352"/>
      <c r="O324" s="355"/>
      <c r="AE324" s="327"/>
      <c r="AF324" s="327"/>
      <c r="AG324" s="327" t="s">
        <v>506</v>
      </c>
      <c r="AL324" s="327"/>
    </row>
    <row r="325" spans="1:38" customFormat="1" ht="15" x14ac:dyDescent="0.25">
      <c r="A325" s="356"/>
      <c r="B325" s="357"/>
      <c r="C325" s="358"/>
      <c r="D325" s="512" t="s">
        <v>507</v>
      </c>
      <c r="E325" s="512"/>
      <c r="F325" s="512"/>
      <c r="G325" s="512"/>
      <c r="H325" s="512"/>
      <c r="I325" s="512"/>
      <c r="J325" s="512"/>
      <c r="K325" s="512"/>
      <c r="L325" s="512"/>
      <c r="M325" s="512"/>
      <c r="N325" s="512"/>
      <c r="O325" s="513"/>
      <c r="AE325" s="327"/>
      <c r="AF325" s="327"/>
      <c r="AG325" s="327"/>
      <c r="AH325" s="326" t="s">
        <v>507</v>
      </c>
      <c r="AL325" s="327"/>
    </row>
    <row r="326" spans="1:38" customFormat="1" ht="33.75" x14ac:dyDescent="0.25">
      <c r="A326" s="356"/>
      <c r="B326" s="357"/>
      <c r="C326" s="358" t="s">
        <v>48</v>
      </c>
      <c r="D326" s="512" t="s">
        <v>49</v>
      </c>
      <c r="E326" s="512"/>
      <c r="F326" s="512"/>
      <c r="G326" s="512"/>
      <c r="H326" s="512"/>
      <c r="I326" s="512"/>
      <c r="J326" s="512"/>
      <c r="K326" s="512"/>
      <c r="L326" s="512"/>
      <c r="M326" s="512"/>
      <c r="N326" s="512"/>
      <c r="O326" s="513"/>
      <c r="AE326" s="327"/>
      <c r="AF326" s="327"/>
      <c r="AG326" s="327"/>
      <c r="AH326" s="326" t="s">
        <v>49</v>
      </c>
      <c r="AL326" s="327"/>
    </row>
    <row r="327" spans="1:38" customFormat="1" ht="57" x14ac:dyDescent="0.25">
      <c r="A327" s="356"/>
      <c r="B327" s="357"/>
      <c r="C327" s="358" t="s">
        <v>50</v>
      </c>
      <c r="D327" s="512" t="s">
        <v>51</v>
      </c>
      <c r="E327" s="512"/>
      <c r="F327" s="512"/>
      <c r="G327" s="512"/>
      <c r="H327" s="512"/>
      <c r="I327" s="512"/>
      <c r="J327" s="512"/>
      <c r="K327" s="512"/>
      <c r="L327" s="512"/>
      <c r="M327" s="512"/>
      <c r="N327" s="512"/>
      <c r="O327" s="513"/>
      <c r="AE327" s="327"/>
      <c r="AF327" s="327"/>
      <c r="AG327" s="327"/>
      <c r="AH327" s="326" t="s">
        <v>51</v>
      </c>
      <c r="AL327" s="327"/>
    </row>
    <row r="328" spans="1:38" customFormat="1" ht="15" x14ac:dyDescent="0.25">
      <c r="A328" s="356"/>
      <c r="B328" s="359"/>
      <c r="C328" s="358" t="s">
        <v>46</v>
      </c>
      <c r="D328" s="507" t="s">
        <v>52</v>
      </c>
      <c r="E328" s="507"/>
      <c r="F328" s="507"/>
      <c r="G328" s="360"/>
      <c r="H328" s="361"/>
      <c r="I328" s="361"/>
      <c r="J328" s="361"/>
      <c r="K328" s="362">
        <v>14.91</v>
      </c>
      <c r="L328" s="389">
        <v>6.6124999999999998</v>
      </c>
      <c r="M328" s="362">
        <v>49.3</v>
      </c>
      <c r="N328" s="363">
        <v>46.99</v>
      </c>
      <c r="O328" s="364">
        <v>2316.61</v>
      </c>
      <c r="AE328" s="327"/>
      <c r="AF328" s="327"/>
      <c r="AG328" s="327"/>
      <c r="AI328" s="326" t="s">
        <v>52</v>
      </c>
      <c r="AL328" s="327"/>
    </row>
    <row r="329" spans="1:38" customFormat="1" ht="15" x14ac:dyDescent="0.25">
      <c r="A329" s="356"/>
      <c r="B329" s="359"/>
      <c r="C329" s="358" t="s">
        <v>25</v>
      </c>
      <c r="D329" s="507" t="s">
        <v>53</v>
      </c>
      <c r="E329" s="507"/>
      <c r="F329" s="507"/>
      <c r="G329" s="360"/>
      <c r="H329" s="361"/>
      <c r="I329" s="361"/>
      <c r="J329" s="361"/>
      <c r="K329" s="362">
        <v>54.3</v>
      </c>
      <c r="L329" s="389">
        <v>7.1875</v>
      </c>
      <c r="M329" s="362">
        <v>195.14</v>
      </c>
      <c r="N329" s="363">
        <v>14.01</v>
      </c>
      <c r="O329" s="364">
        <v>2733.91</v>
      </c>
      <c r="AE329" s="327"/>
      <c r="AF329" s="327"/>
      <c r="AG329" s="327"/>
      <c r="AI329" s="326" t="s">
        <v>53</v>
      </c>
      <c r="AL329" s="327"/>
    </row>
    <row r="330" spans="1:38" customFormat="1" ht="15" x14ac:dyDescent="0.25">
      <c r="A330" s="356"/>
      <c r="B330" s="359"/>
      <c r="C330" s="358" t="s">
        <v>54</v>
      </c>
      <c r="D330" s="507" t="s">
        <v>55</v>
      </c>
      <c r="E330" s="507"/>
      <c r="F330" s="507"/>
      <c r="G330" s="360"/>
      <c r="H330" s="361"/>
      <c r="I330" s="361"/>
      <c r="J330" s="361"/>
      <c r="K330" s="362">
        <v>2.9</v>
      </c>
      <c r="L330" s="389">
        <v>7.1875</v>
      </c>
      <c r="M330" s="362">
        <v>10.42</v>
      </c>
      <c r="N330" s="363">
        <v>46.99</v>
      </c>
      <c r="O330" s="366">
        <v>489.64</v>
      </c>
      <c r="AE330" s="327"/>
      <c r="AF330" s="327"/>
      <c r="AG330" s="327"/>
      <c r="AI330" s="326" t="s">
        <v>55</v>
      </c>
      <c r="AL330" s="327"/>
    </row>
    <row r="331" spans="1:38" customFormat="1" ht="15" x14ac:dyDescent="0.25">
      <c r="A331" s="356"/>
      <c r="B331" s="359"/>
      <c r="C331" s="358" t="s">
        <v>56</v>
      </c>
      <c r="D331" s="507" t="s">
        <v>57</v>
      </c>
      <c r="E331" s="507"/>
      <c r="F331" s="507"/>
      <c r="G331" s="360"/>
      <c r="H331" s="361"/>
      <c r="I331" s="361"/>
      <c r="J331" s="361"/>
      <c r="K331" s="362">
        <v>139.41999999999999</v>
      </c>
      <c r="L331" s="377">
        <v>5</v>
      </c>
      <c r="M331" s="362">
        <v>348.55</v>
      </c>
      <c r="N331" s="363">
        <v>8.75</v>
      </c>
      <c r="O331" s="364">
        <v>3049.81</v>
      </c>
      <c r="AE331" s="327"/>
      <c r="AF331" s="327"/>
      <c r="AG331" s="327"/>
      <c r="AI331" s="326" t="s">
        <v>57</v>
      </c>
      <c r="AL331" s="327"/>
    </row>
    <row r="332" spans="1:38" customFormat="1" ht="15" x14ac:dyDescent="0.25">
      <c r="A332" s="367"/>
      <c r="B332" s="359"/>
      <c r="C332" s="358"/>
      <c r="D332" s="507" t="s">
        <v>58</v>
      </c>
      <c r="E332" s="507"/>
      <c r="F332" s="507"/>
      <c r="G332" s="360" t="s">
        <v>59</v>
      </c>
      <c r="H332" s="363">
        <v>1.81</v>
      </c>
      <c r="I332" s="389">
        <v>6.6124999999999998</v>
      </c>
      <c r="J332" s="388">
        <v>5.9843124999999997</v>
      </c>
      <c r="K332" s="369"/>
      <c r="L332" s="361"/>
      <c r="M332" s="369"/>
      <c r="N332" s="361"/>
      <c r="O332" s="370"/>
      <c r="AE332" s="327"/>
      <c r="AF332" s="327"/>
      <c r="AG332" s="327"/>
      <c r="AJ332" s="326" t="s">
        <v>58</v>
      </c>
      <c r="AL332" s="327"/>
    </row>
    <row r="333" spans="1:38" customFormat="1" ht="15" x14ac:dyDescent="0.25">
      <c r="A333" s="367"/>
      <c r="B333" s="359"/>
      <c r="C333" s="358"/>
      <c r="D333" s="507" t="s">
        <v>60</v>
      </c>
      <c r="E333" s="507"/>
      <c r="F333" s="507"/>
      <c r="G333" s="360" t="s">
        <v>59</v>
      </c>
      <c r="H333" s="363">
        <v>0.25</v>
      </c>
      <c r="I333" s="389">
        <v>7.1875</v>
      </c>
      <c r="J333" s="388">
        <v>0.8984375</v>
      </c>
      <c r="K333" s="369"/>
      <c r="L333" s="361"/>
      <c r="M333" s="369"/>
      <c r="N333" s="361"/>
      <c r="O333" s="370"/>
      <c r="AE333" s="327"/>
      <c r="AF333" s="327"/>
      <c r="AG333" s="327"/>
      <c r="AJ333" s="326" t="s">
        <v>60</v>
      </c>
      <c r="AL333" s="327"/>
    </row>
    <row r="334" spans="1:38" customFormat="1" ht="15" x14ac:dyDescent="0.25">
      <c r="A334" s="371"/>
      <c r="B334" s="360"/>
      <c r="C334" s="358"/>
      <c r="D334" s="511" t="s">
        <v>61</v>
      </c>
      <c r="E334" s="511"/>
      <c r="F334" s="511"/>
      <c r="G334" s="372"/>
      <c r="H334" s="373"/>
      <c r="I334" s="373"/>
      <c r="J334" s="373"/>
      <c r="K334" s="375">
        <v>208.63</v>
      </c>
      <c r="L334" s="373"/>
      <c r="M334" s="375">
        <v>592.99</v>
      </c>
      <c r="N334" s="373"/>
      <c r="O334" s="376">
        <v>8100.33</v>
      </c>
      <c r="AE334" s="327"/>
      <c r="AF334" s="327"/>
      <c r="AG334" s="327"/>
      <c r="AK334" s="326" t="s">
        <v>61</v>
      </c>
      <c r="AL334" s="327"/>
    </row>
    <row r="335" spans="1:38" customFormat="1" ht="15" x14ac:dyDescent="0.25">
      <c r="A335" s="367"/>
      <c r="B335" s="359"/>
      <c r="C335" s="358"/>
      <c r="D335" s="507" t="s">
        <v>62</v>
      </c>
      <c r="E335" s="507"/>
      <c r="F335" s="507"/>
      <c r="G335" s="360"/>
      <c r="H335" s="361"/>
      <c r="I335" s="361"/>
      <c r="J335" s="361"/>
      <c r="K335" s="369"/>
      <c r="L335" s="361"/>
      <c r="M335" s="362">
        <v>59.72</v>
      </c>
      <c r="N335" s="361"/>
      <c r="O335" s="364">
        <v>2806.25</v>
      </c>
      <c r="AE335" s="327"/>
      <c r="AF335" s="327"/>
      <c r="AG335" s="327"/>
      <c r="AJ335" s="326" t="s">
        <v>62</v>
      </c>
      <c r="AL335" s="327"/>
    </row>
    <row r="336" spans="1:38" customFormat="1" ht="34.5" x14ac:dyDescent="0.25">
      <c r="A336" s="367"/>
      <c r="B336" s="359"/>
      <c r="C336" s="358" t="s">
        <v>489</v>
      </c>
      <c r="D336" s="507" t="s">
        <v>490</v>
      </c>
      <c r="E336" s="507"/>
      <c r="F336" s="507"/>
      <c r="G336" s="360" t="s">
        <v>63</v>
      </c>
      <c r="H336" s="377">
        <v>113</v>
      </c>
      <c r="I336" s="361"/>
      <c r="J336" s="377">
        <v>113</v>
      </c>
      <c r="K336" s="369"/>
      <c r="L336" s="361"/>
      <c r="M336" s="362">
        <v>67.48</v>
      </c>
      <c r="N336" s="361"/>
      <c r="O336" s="364">
        <v>3171.06</v>
      </c>
      <c r="AE336" s="327"/>
      <c r="AF336" s="327"/>
      <c r="AG336" s="327"/>
      <c r="AJ336" s="326" t="s">
        <v>490</v>
      </c>
      <c r="AL336" s="327"/>
    </row>
    <row r="337" spans="1:39" customFormat="1" ht="56.25" x14ac:dyDescent="0.25">
      <c r="A337" s="367"/>
      <c r="B337" s="359"/>
      <c r="C337" s="358" t="s">
        <v>491</v>
      </c>
      <c r="D337" s="507" t="s">
        <v>492</v>
      </c>
      <c r="E337" s="507"/>
      <c r="F337" s="507"/>
      <c r="G337" s="360" t="s">
        <v>63</v>
      </c>
      <c r="H337" s="377">
        <v>77</v>
      </c>
      <c r="I337" s="363">
        <v>0.85</v>
      </c>
      <c r="J337" s="363">
        <v>65.45</v>
      </c>
      <c r="K337" s="369"/>
      <c r="L337" s="361"/>
      <c r="M337" s="362">
        <v>39.090000000000003</v>
      </c>
      <c r="N337" s="361"/>
      <c r="O337" s="364">
        <v>1836.69</v>
      </c>
      <c r="AE337" s="327"/>
      <c r="AF337" s="327"/>
      <c r="AG337" s="327"/>
      <c r="AJ337" s="326" t="s">
        <v>492</v>
      </c>
      <c r="AL337" s="327"/>
    </row>
    <row r="338" spans="1:39" customFormat="1" ht="15" x14ac:dyDescent="0.25">
      <c r="A338" s="356"/>
      <c r="B338" s="379"/>
      <c r="C338" s="380"/>
      <c r="D338" s="509" t="s">
        <v>64</v>
      </c>
      <c r="E338" s="509"/>
      <c r="F338" s="509"/>
      <c r="G338" s="352"/>
      <c r="H338" s="381"/>
      <c r="I338" s="381"/>
      <c r="J338" s="381"/>
      <c r="K338" s="382"/>
      <c r="L338" s="381"/>
      <c r="M338" s="383">
        <v>699.56</v>
      </c>
      <c r="N338" s="373"/>
      <c r="O338" s="384">
        <v>13108.08</v>
      </c>
      <c r="AE338" s="327"/>
      <c r="AF338" s="327"/>
      <c r="AG338" s="327"/>
      <c r="AL338" s="327" t="s">
        <v>64</v>
      </c>
    </row>
    <row r="339" spans="1:39" customFormat="1" ht="23.25" x14ac:dyDescent="0.25">
      <c r="A339" s="351" t="s">
        <v>273</v>
      </c>
      <c r="B339" s="352" t="s">
        <v>273</v>
      </c>
      <c r="C339" s="353" t="s">
        <v>499</v>
      </c>
      <c r="D339" s="510" t="s">
        <v>500</v>
      </c>
      <c r="E339" s="510"/>
      <c r="F339" s="510"/>
      <c r="G339" s="352" t="s">
        <v>72</v>
      </c>
      <c r="H339" s="352">
        <v>-3.38</v>
      </c>
      <c r="I339" s="352" t="s">
        <v>46</v>
      </c>
      <c r="J339" s="352" t="s">
        <v>792</v>
      </c>
      <c r="K339" s="354" t="s">
        <v>502</v>
      </c>
      <c r="L339" s="352"/>
      <c r="M339" s="354" t="s">
        <v>793</v>
      </c>
      <c r="N339" s="352" t="s">
        <v>385</v>
      </c>
      <c r="O339" s="355" t="s">
        <v>794</v>
      </c>
      <c r="AE339" s="327"/>
      <c r="AF339" s="327"/>
      <c r="AG339" s="327" t="s">
        <v>500</v>
      </c>
      <c r="AL339" s="327"/>
    </row>
    <row r="340" spans="1:39" customFormat="1" ht="15" x14ac:dyDescent="0.25">
      <c r="A340" s="356"/>
      <c r="B340" s="379"/>
      <c r="C340" s="380"/>
      <c r="D340" s="509" t="s">
        <v>64</v>
      </c>
      <c r="E340" s="509"/>
      <c r="F340" s="509"/>
      <c r="G340" s="352"/>
      <c r="H340" s="381"/>
      <c r="I340" s="381"/>
      <c r="J340" s="381"/>
      <c r="K340" s="382"/>
      <c r="L340" s="381"/>
      <c r="M340" s="383">
        <v>-348.14</v>
      </c>
      <c r="N340" s="373"/>
      <c r="O340" s="384">
        <v>-3046.23</v>
      </c>
      <c r="AE340" s="327"/>
      <c r="AF340" s="327"/>
      <c r="AG340" s="327"/>
      <c r="AL340" s="327" t="s">
        <v>64</v>
      </c>
    </row>
    <row r="341" spans="1:39" customFormat="1" ht="22.5" x14ac:dyDescent="0.25">
      <c r="A341" s="351" t="s">
        <v>274</v>
      </c>
      <c r="B341" s="352" t="s">
        <v>274</v>
      </c>
      <c r="C341" s="353" t="s">
        <v>511</v>
      </c>
      <c r="D341" s="510" t="s">
        <v>512</v>
      </c>
      <c r="E341" s="510"/>
      <c r="F341" s="510"/>
      <c r="G341" s="352" t="s">
        <v>72</v>
      </c>
      <c r="H341" s="352">
        <v>10.18</v>
      </c>
      <c r="I341" s="352" t="s">
        <v>46</v>
      </c>
      <c r="J341" s="352" t="s">
        <v>795</v>
      </c>
      <c r="K341" s="354" t="s">
        <v>514</v>
      </c>
      <c r="L341" s="352" t="s">
        <v>234</v>
      </c>
      <c r="M341" s="354" t="s">
        <v>796</v>
      </c>
      <c r="N341" s="352" t="s">
        <v>385</v>
      </c>
      <c r="O341" s="355" t="s">
        <v>797</v>
      </c>
      <c r="AE341" s="327"/>
      <c r="AF341" s="327"/>
      <c r="AG341" s="327" t="s">
        <v>512</v>
      </c>
      <c r="AL341" s="327"/>
    </row>
    <row r="342" spans="1:39" customFormat="1" ht="15" x14ac:dyDescent="0.25">
      <c r="A342" s="391"/>
      <c r="B342" s="379"/>
      <c r="C342" s="380"/>
      <c r="D342" s="507" t="s">
        <v>517</v>
      </c>
      <c r="E342" s="507"/>
      <c r="F342" s="507"/>
      <c r="G342" s="507"/>
      <c r="H342" s="507"/>
      <c r="I342" s="507"/>
      <c r="J342" s="507"/>
      <c r="K342" s="507"/>
      <c r="L342" s="507"/>
      <c r="M342" s="507"/>
      <c r="N342" s="507"/>
      <c r="O342" s="514"/>
      <c r="AE342" s="327"/>
      <c r="AF342" s="327"/>
      <c r="AG342" s="327"/>
      <c r="AL342" s="327"/>
      <c r="AM342" s="326" t="s">
        <v>517</v>
      </c>
    </row>
    <row r="343" spans="1:39" customFormat="1" ht="15" x14ac:dyDescent="0.25">
      <c r="A343" s="356"/>
      <c r="B343" s="357"/>
      <c r="C343" s="358"/>
      <c r="D343" s="512" t="s">
        <v>456</v>
      </c>
      <c r="E343" s="512"/>
      <c r="F343" s="512"/>
      <c r="G343" s="512"/>
      <c r="H343" s="512"/>
      <c r="I343" s="512"/>
      <c r="J343" s="512"/>
      <c r="K343" s="512"/>
      <c r="L343" s="512"/>
      <c r="M343" s="512"/>
      <c r="N343" s="512"/>
      <c r="O343" s="513"/>
      <c r="AE343" s="327"/>
      <c r="AF343" s="327"/>
      <c r="AG343" s="327"/>
      <c r="AH343" s="326" t="s">
        <v>456</v>
      </c>
      <c r="AL343" s="327"/>
    </row>
    <row r="344" spans="1:39" customFormat="1" ht="15" x14ac:dyDescent="0.25">
      <c r="A344" s="356"/>
      <c r="B344" s="357"/>
      <c r="C344" s="358"/>
      <c r="D344" s="512" t="s">
        <v>148</v>
      </c>
      <c r="E344" s="512"/>
      <c r="F344" s="512"/>
      <c r="G344" s="512"/>
      <c r="H344" s="512"/>
      <c r="I344" s="512"/>
      <c r="J344" s="512"/>
      <c r="K344" s="512"/>
      <c r="L344" s="512"/>
      <c r="M344" s="512"/>
      <c r="N344" s="512"/>
      <c r="O344" s="513"/>
      <c r="AE344" s="327"/>
      <c r="AF344" s="327"/>
      <c r="AG344" s="327"/>
      <c r="AH344" s="326" t="s">
        <v>148</v>
      </c>
      <c r="AL344" s="327"/>
    </row>
    <row r="345" spans="1:39" customFormat="1" ht="15" x14ac:dyDescent="0.25">
      <c r="A345" s="356"/>
      <c r="B345" s="379"/>
      <c r="C345" s="380"/>
      <c r="D345" s="509" t="s">
        <v>64</v>
      </c>
      <c r="E345" s="509"/>
      <c r="F345" s="509"/>
      <c r="G345" s="352"/>
      <c r="H345" s="381"/>
      <c r="I345" s="381"/>
      <c r="J345" s="381"/>
      <c r="K345" s="382"/>
      <c r="L345" s="381"/>
      <c r="M345" s="392">
        <v>3638.16</v>
      </c>
      <c r="N345" s="373"/>
      <c r="O345" s="384">
        <v>31833.9</v>
      </c>
      <c r="AE345" s="327"/>
      <c r="AF345" s="327"/>
      <c r="AG345" s="327"/>
      <c r="AL345" s="327" t="s">
        <v>64</v>
      </c>
    </row>
    <row r="346" spans="1:39" customFormat="1" ht="15" x14ac:dyDescent="0.25">
      <c r="A346" s="351" t="s">
        <v>275</v>
      </c>
      <c r="B346" s="352" t="s">
        <v>275</v>
      </c>
      <c r="C346" s="353" t="s">
        <v>518</v>
      </c>
      <c r="D346" s="510" t="s">
        <v>519</v>
      </c>
      <c r="E346" s="510"/>
      <c r="F346" s="510"/>
      <c r="G346" s="352" t="s">
        <v>104</v>
      </c>
      <c r="H346" s="352">
        <v>4.2000000000000003E-2</v>
      </c>
      <c r="I346" s="352" t="s">
        <v>46</v>
      </c>
      <c r="J346" s="352" t="s">
        <v>798</v>
      </c>
      <c r="K346" s="354"/>
      <c r="L346" s="352"/>
      <c r="M346" s="354"/>
      <c r="N346" s="352"/>
      <c r="O346" s="355"/>
      <c r="AE346" s="327"/>
      <c r="AF346" s="327"/>
      <c r="AG346" s="327" t="s">
        <v>519</v>
      </c>
      <c r="AL346" s="327"/>
    </row>
    <row r="347" spans="1:39" customFormat="1" ht="33.75" x14ac:dyDescent="0.25">
      <c r="A347" s="356"/>
      <c r="B347" s="357"/>
      <c r="C347" s="358" t="s">
        <v>48</v>
      </c>
      <c r="D347" s="512" t="s">
        <v>49</v>
      </c>
      <c r="E347" s="512"/>
      <c r="F347" s="512"/>
      <c r="G347" s="512"/>
      <c r="H347" s="512"/>
      <c r="I347" s="512"/>
      <c r="J347" s="512"/>
      <c r="K347" s="512"/>
      <c r="L347" s="512"/>
      <c r="M347" s="512"/>
      <c r="N347" s="512"/>
      <c r="O347" s="513"/>
      <c r="AE347" s="327"/>
      <c r="AF347" s="327"/>
      <c r="AG347" s="327"/>
      <c r="AH347" s="326" t="s">
        <v>49</v>
      </c>
      <c r="AL347" s="327"/>
    </row>
    <row r="348" spans="1:39" customFormat="1" ht="57" x14ac:dyDescent="0.25">
      <c r="A348" s="356"/>
      <c r="B348" s="357"/>
      <c r="C348" s="358" t="s">
        <v>50</v>
      </c>
      <c r="D348" s="512" t="s">
        <v>51</v>
      </c>
      <c r="E348" s="512"/>
      <c r="F348" s="512"/>
      <c r="G348" s="512"/>
      <c r="H348" s="512"/>
      <c r="I348" s="512"/>
      <c r="J348" s="512"/>
      <c r="K348" s="512"/>
      <c r="L348" s="512"/>
      <c r="M348" s="512"/>
      <c r="N348" s="512"/>
      <c r="O348" s="513"/>
      <c r="AE348" s="327"/>
      <c r="AF348" s="327"/>
      <c r="AG348" s="327"/>
      <c r="AH348" s="326" t="s">
        <v>51</v>
      </c>
      <c r="AL348" s="327"/>
    </row>
    <row r="349" spans="1:39" customFormat="1" ht="15" x14ac:dyDescent="0.25">
      <c r="A349" s="356"/>
      <c r="B349" s="359"/>
      <c r="C349" s="358" t="s">
        <v>25</v>
      </c>
      <c r="D349" s="507" t="s">
        <v>53</v>
      </c>
      <c r="E349" s="507"/>
      <c r="F349" s="507"/>
      <c r="G349" s="360"/>
      <c r="H349" s="361"/>
      <c r="I349" s="361"/>
      <c r="J349" s="361"/>
      <c r="K349" s="362">
        <v>39.1</v>
      </c>
      <c r="L349" s="389">
        <v>1.4375</v>
      </c>
      <c r="M349" s="362">
        <v>2.36</v>
      </c>
      <c r="N349" s="363">
        <v>14.01</v>
      </c>
      <c r="O349" s="366">
        <v>33.06</v>
      </c>
      <c r="AE349" s="327"/>
      <c r="AF349" s="327"/>
      <c r="AG349" s="327"/>
      <c r="AI349" s="326" t="s">
        <v>53</v>
      </c>
      <c r="AL349" s="327"/>
    </row>
    <row r="350" spans="1:39" customFormat="1" ht="15" x14ac:dyDescent="0.25">
      <c r="A350" s="356"/>
      <c r="B350" s="359"/>
      <c r="C350" s="358" t="s">
        <v>54</v>
      </c>
      <c r="D350" s="507" t="s">
        <v>55</v>
      </c>
      <c r="E350" s="507"/>
      <c r="F350" s="507"/>
      <c r="G350" s="360"/>
      <c r="H350" s="361"/>
      <c r="I350" s="361"/>
      <c r="J350" s="361"/>
      <c r="K350" s="362">
        <v>7.15</v>
      </c>
      <c r="L350" s="389">
        <v>1.4375</v>
      </c>
      <c r="M350" s="362">
        <v>0.43</v>
      </c>
      <c r="N350" s="363">
        <v>46.99</v>
      </c>
      <c r="O350" s="366">
        <v>20.21</v>
      </c>
      <c r="AE350" s="327"/>
      <c r="AF350" s="327"/>
      <c r="AG350" s="327"/>
      <c r="AI350" s="326" t="s">
        <v>55</v>
      </c>
      <c r="AL350" s="327"/>
    </row>
    <row r="351" spans="1:39" customFormat="1" ht="15" x14ac:dyDescent="0.25">
      <c r="A351" s="367"/>
      <c r="B351" s="359"/>
      <c r="C351" s="358"/>
      <c r="D351" s="507" t="s">
        <v>60</v>
      </c>
      <c r="E351" s="507"/>
      <c r="F351" s="507"/>
      <c r="G351" s="360" t="s">
        <v>59</v>
      </c>
      <c r="H351" s="363">
        <v>0.66</v>
      </c>
      <c r="I351" s="389">
        <v>1.4375</v>
      </c>
      <c r="J351" s="388">
        <v>3.9847500000000001E-2</v>
      </c>
      <c r="K351" s="369"/>
      <c r="L351" s="361"/>
      <c r="M351" s="369"/>
      <c r="N351" s="361"/>
      <c r="O351" s="370"/>
      <c r="AE351" s="327"/>
      <c r="AF351" s="327"/>
      <c r="AG351" s="327"/>
      <c r="AJ351" s="326" t="s">
        <v>60</v>
      </c>
      <c r="AL351" s="327"/>
    </row>
    <row r="352" spans="1:39" customFormat="1" ht="15" x14ac:dyDescent="0.25">
      <c r="A352" s="371"/>
      <c r="B352" s="360"/>
      <c r="C352" s="358"/>
      <c r="D352" s="511" t="s">
        <v>61</v>
      </c>
      <c r="E352" s="511"/>
      <c r="F352" s="511"/>
      <c r="G352" s="372"/>
      <c r="H352" s="373"/>
      <c r="I352" s="373"/>
      <c r="J352" s="373"/>
      <c r="K352" s="375">
        <v>39.1</v>
      </c>
      <c r="L352" s="373"/>
      <c r="M352" s="375">
        <v>2.36</v>
      </c>
      <c r="N352" s="373"/>
      <c r="O352" s="387">
        <v>33.06</v>
      </c>
      <c r="AE352" s="327"/>
      <c r="AF352" s="327"/>
      <c r="AG352" s="327"/>
      <c r="AK352" s="326" t="s">
        <v>61</v>
      </c>
      <c r="AL352" s="327"/>
    </row>
    <row r="353" spans="1:38" customFormat="1" ht="15" x14ac:dyDescent="0.25">
      <c r="A353" s="367"/>
      <c r="B353" s="359"/>
      <c r="C353" s="358"/>
      <c r="D353" s="507" t="s">
        <v>62</v>
      </c>
      <c r="E353" s="507"/>
      <c r="F353" s="507"/>
      <c r="G353" s="360"/>
      <c r="H353" s="361"/>
      <c r="I353" s="361"/>
      <c r="J353" s="361"/>
      <c r="K353" s="369"/>
      <c r="L353" s="361"/>
      <c r="M353" s="362">
        <v>0.43</v>
      </c>
      <c r="N353" s="361"/>
      <c r="O353" s="366">
        <v>20.21</v>
      </c>
      <c r="AE353" s="327"/>
      <c r="AF353" s="327"/>
      <c r="AG353" s="327"/>
      <c r="AJ353" s="326" t="s">
        <v>62</v>
      </c>
      <c r="AL353" s="327"/>
    </row>
    <row r="354" spans="1:38" customFormat="1" ht="56.25" x14ac:dyDescent="0.25">
      <c r="A354" s="367"/>
      <c r="B354" s="359"/>
      <c r="C354" s="358" t="s">
        <v>237</v>
      </c>
      <c r="D354" s="507" t="s">
        <v>238</v>
      </c>
      <c r="E354" s="507"/>
      <c r="F354" s="507"/>
      <c r="G354" s="360" t="s">
        <v>63</v>
      </c>
      <c r="H354" s="377">
        <v>147</v>
      </c>
      <c r="I354" s="361"/>
      <c r="J354" s="377">
        <v>147</v>
      </c>
      <c r="K354" s="369"/>
      <c r="L354" s="361"/>
      <c r="M354" s="362">
        <v>0.63</v>
      </c>
      <c r="N354" s="361"/>
      <c r="O354" s="366">
        <v>29.71</v>
      </c>
      <c r="AE354" s="327"/>
      <c r="AF354" s="327"/>
      <c r="AG354" s="327"/>
      <c r="AJ354" s="326" t="s">
        <v>238</v>
      </c>
      <c r="AL354" s="327"/>
    </row>
    <row r="355" spans="1:38" customFormat="1" ht="78.75" x14ac:dyDescent="0.25">
      <c r="A355" s="367"/>
      <c r="B355" s="359"/>
      <c r="C355" s="358" t="s">
        <v>239</v>
      </c>
      <c r="D355" s="507" t="s">
        <v>240</v>
      </c>
      <c r="E355" s="507"/>
      <c r="F355" s="507"/>
      <c r="G355" s="360" t="s">
        <v>63</v>
      </c>
      <c r="H355" s="377">
        <v>134</v>
      </c>
      <c r="I355" s="363">
        <v>0.85</v>
      </c>
      <c r="J355" s="378">
        <v>113.9</v>
      </c>
      <c r="K355" s="369"/>
      <c r="L355" s="361"/>
      <c r="M355" s="362">
        <v>0.49</v>
      </c>
      <c r="N355" s="361"/>
      <c r="O355" s="366">
        <v>23.02</v>
      </c>
      <c r="AE355" s="327"/>
      <c r="AF355" s="327"/>
      <c r="AG355" s="327"/>
      <c r="AJ355" s="326" t="s">
        <v>240</v>
      </c>
      <c r="AL355" s="327"/>
    </row>
    <row r="356" spans="1:38" customFormat="1" ht="15" x14ac:dyDescent="0.25">
      <c r="A356" s="356"/>
      <c r="B356" s="379"/>
      <c r="C356" s="380"/>
      <c r="D356" s="509" t="s">
        <v>64</v>
      </c>
      <c r="E356" s="509"/>
      <c r="F356" s="509"/>
      <c r="G356" s="352"/>
      <c r="H356" s="381"/>
      <c r="I356" s="381"/>
      <c r="J356" s="381"/>
      <c r="K356" s="382"/>
      <c r="L356" s="381"/>
      <c r="M356" s="383">
        <v>3.48</v>
      </c>
      <c r="N356" s="373"/>
      <c r="O356" s="385">
        <v>85.79</v>
      </c>
      <c r="AE356" s="327"/>
      <c r="AF356" s="327"/>
      <c r="AG356" s="327"/>
      <c r="AL356" s="327" t="s">
        <v>64</v>
      </c>
    </row>
    <row r="357" spans="1:38" customFormat="1" ht="23.25" x14ac:dyDescent="0.25">
      <c r="A357" s="351" t="s">
        <v>276</v>
      </c>
      <c r="B357" s="352" t="s">
        <v>276</v>
      </c>
      <c r="C357" s="353" t="s">
        <v>521</v>
      </c>
      <c r="D357" s="510" t="s">
        <v>522</v>
      </c>
      <c r="E357" s="510"/>
      <c r="F357" s="510"/>
      <c r="G357" s="352" t="s">
        <v>104</v>
      </c>
      <c r="H357" s="352">
        <v>4.2999999999999997E-2</v>
      </c>
      <c r="I357" s="352" t="s">
        <v>46</v>
      </c>
      <c r="J357" s="352" t="s">
        <v>799</v>
      </c>
      <c r="K357" s="354" t="s">
        <v>524</v>
      </c>
      <c r="L357" s="352"/>
      <c r="M357" s="354" t="s">
        <v>800</v>
      </c>
      <c r="N357" s="352" t="s">
        <v>385</v>
      </c>
      <c r="O357" s="355" t="s">
        <v>801</v>
      </c>
      <c r="AE357" s="327"/>
      <c r="AF357" s="327"/>
      <c r="AG357" s="327" t="s">
        <v>522</v>
      </c>
      <c r="AL357" s="327"/>
    </row>
    <row r="358" spans="1:38" customFormat="1" ht="15" x14ac:dyDescent="0.25">
      <c r="A358" s="356"/>
      <c r="B358" s="379"/>
      <c r="C358" s="380"/>
      <c r="D358" s="509" t="s">
        <v>64</v>
      </c>
      <c r="E358" s="509"/>
      <c r="F358" s="509"/>
      <c r="G358" s="352"/>
      <c r="H358" s="381"/>
      <c r="I358" s="381"/>
      <c r="J358" s="381"/>
      <c r="K358" s="382"/>
      <c r="L358" s="381"/>
      <c r="M358" s="383">
        <v>72.67</v>
      </c>
      <c r="N358" s="373"/>
      <c r="O358" s="385">
        <v>635.86</v>
      </c>
      <c r="AE358" s="327"/>
      <c r="AF358" s="327"/>
      <c r="AG358" s="327"/>
      <c r="AL358" s="327" t="s">
        <v>64</v>
      </c>
    </row>
    <row r="359" spans="1:38" customFormat="1" ht="45.75" x14ac:dyDescent="0.25">
      <c r="A359" s="351" t="s">
        <v>277</v>
      </c>
      <c r="B359" s="352" t="s">
        <v>277</v>
      </c>
      <c r="C359" s="353" t="s">
        <v>527</v>
      </c>
      <c r="D359" s="510" t="s">
        <v>528</v>
      </c>
      <c r="E359" s="510"/>
      <c r="F359" s="510"/>
      <c r="G359" s="352" t="s">
        <v>262</v>
      </c>
      <c r="H359" s="352">
        <v>0.05</v>
      </c>
      <c r="I359" s="352" t="s">
        <v>46</v>
      </c>
      <c r="J359" s="352" t="s">
        <v>781</v>
      </c>
      <c r="K359" s="354"/>
      <c r="L359" s="352"/>
      <c r="M359" s="354"/>
      <c r="N359" s="352"/>
      <c r="O359" s="355"/>
      <c r="AE359" s="327"/>
      <c r="AF359" s="327"/>
      <c r="AG359" s="327" t="s">
        <v>528</v>
      </c>
      <c r="AL359" s="327"/>
    </row>
    <row r="360" spans="1:38" customFormat="1" ht="33.75" x14ac:dyDescent="0.25">
      <c r="A360" s="356"/>
      <c r="B360" s="357"/>
      <c r="C360" s="358" t="s">
        <v>48</v>
      </c>
      <c r="D360" s="512" t="s">
        <v>49</v>
      </c>
      <c r="E360" s="512"/>
      <c r="F360" s="512"/>
      <c r="G360" s="512"/>
      <c r="H360" s="512"/>
      <c r="I360" s="512"/>
      <c r="J360" s="512"/>
      <c r="K360" s="512"/>
      <c r="L360" s="512"/>
      <c r="M360" s="512"/>
      <c r="N360" s="512"/>
      <c r="O360" s="513"/>
      <c r="AE360" s="327"/>
      <c r="AF360" s="327"/>
      <c r="AG360" s="327"/>
      <c r="AH360" s="326" t="s">
        <v>49</v>
      </c>
      <c r="AL360" s="327"/>
    </row>
    <row r="361" spans="1:38" customFormat="1" ht="57" x14ac:dyDescent="0.25">
      <c r="A361" s="356"/>
      <c r="B361" s="357"/>
      <c r="C361" s="358" t="s">
        <v>50</v>
      </c>
      <c r="D361" s="512" t="s">
        <v>51</v>
      </c>
      <c r="E361" s="512"/>
      <c r="F361" s="512"/>
      <c r="G361" s="512"/>
      <c r="H361" s="512"/>
      <c r="I361" s="512"/>
      <c r="J361" s="512"/>
      <c r="K361" s="512"/>
      <c r="L361" s="512"/>
      <c r="M361" s="512"/>
      <c r="N361" s="512"/>
      <c r="O361" s="513"/>
      <c r="AE361" s="327"/>
      <c r="AF361" s="327"/>
      <c r="AG361" s="327"/>
      <c r="AH361" s="326" t="s">
        <v>51</v>
      </c>
      <c r="AL361" s="327"/>
    </row>
    <row r="362" spans="1:38" customFormat="1" ht="15" x14ac:dyDescent="0.25">
      <c r="A362" s="356"/>
      <c r="B362" s="359"/>
      <c r="C362" s="358" t="s">
        <v>46</v>
      </c>
      <c r="D362" s="507" t="s">
        <v>52</v>
      </c>
      <c r="E362" s="507"/>
      <c r="F362" s="507"/>
      <c r="G362" s="360"/>
      <c r="H362" s="361"/>
      <c r="I362" s="361"/>
      <c r="J362" s="361"/>
      <c r="K362" s="362">
        <v>182.32</v>
      </c>
      <c r="L362" s="389">
        <v>1.3225</v>
      </c>
      <c r="M362" s="362">
        <v>12.06</v>
      </c>
      <c r="N362" s="363">
        <v>46.99</v>
      </c>
      <c r="O362" s="366">
        <v>566.70000000000005</v>
      </c>
      <c r="AE362" s="327"/>
      <c r="AF362" s="327"/>
      <c r="AG362" s="327"/>
      <c r="AI362" s="326" t="s">
        <v>52</v>
      </c>
      <c r="AL362" s="327"/>
    </row>
    <row r="363" spans="1:38" customFormat="1" ht="15" x14ac:dyDescent="0.25">
      <c r="A363" s="356"/>
      <c r="B363" s="359"/>
      <c r="C363" s="358" t="s">
        <v>25</v>
      </c>
      <c r="D363" s="507" t="s">
        <v>53</v>
      </c>
      <c r="E363" s="507"/>
      <c r="F363" s="507"/>
      <c r="G363" s="360"/>
      <c r="H363" s="361"/>
      <c r="I363" s="361"/>
      <c r="J363" s="361"/>
      <c r="K363" s="365">
        <v>7479.03</v>
      </c>
      <c r="L363" s="389">
        <v>1.4375</v>
      </c>
      <c r="M363" s="362">
        <v>537.55999999999995</v>
      </c>
      <c r="N363" s="363">
        <v>14.01</v>
      </c>
      <c r="O363" s="364">
        <v>7531.22</v>
      </c>
      <c r="AE363" s="327"/>
      <c r="AF363" s="327"/>
      <c r="AG363" s="327"/>
      <c r="AI363" s="326" t="s">
        <v>53</v>
      </c>
      <c r="AL363" s="327"/>
    </row>
    <row r="364" spans="1:38" customFormat="1" ht="15" x14ac:dyDescent="0.25">
      <c r="A364" s="356"/>
      <c r="B364" s="359"/>
      <c r="C364" s="358" t="s">
        <v>54</v>
      </c>
      <c r="D364" s="507" t="s">
        <v>55</v>
      </c>
      <c r="E364" s="507"/>
      <c r="F364" s="507"/>
      <c r="G364" s="360"/>
      <c r="H364" s="361"/>
      <c r="I364" s="361"/>
      <c r="J364" s="361"/>
      <c r="K364" s="362">
        <v>234.46</v>
      </c>
      <c r="L364" s="389">
        <v>1.4375</v>
      </c>
      <c r="M364" s="362">
        <v>16.850000000000001</v>
      </c>
      <c r="N364" s="363">
        <v>46.99</v>
      </c>
      <c r="O364" s="366">
        <v>791.78</v>
      </c>
      <c r="AE364" s="327"/>
      <c r="AF364" s="327"/>
      <c r="AG364" s="327"/>
      <c r="AI364" s="326" t="s">
        <v>55</v>
      </c>
      <c r="AL364" s="327"/>
    </row>
    <row r="365" spans="1:38" customFormat="1" ht="15" x14ac:dyDescent="0.25">
      <c r="A365" s="356"/>
      <c r="B365" s="359"/>
      <c r="C365" s="358" t="s">
        <v>56</v>
      </c>
      <c r="D365" s="507" t="s">
        <v>57</v>
      </c>
      <c r="E365" s="507"/>
      <c r="F365" s="507"/>
      <c r="G365" s="360"/>
      <c r="H365" s="361"/>
      <c r="I365" s="361"/>
      <c r="J365" s="361"/>
      <c r="K365" s="362">
        <v>874.78</v>
      </c>
      <c r="L365" s="361"/>
      <c r="M365" s="362">
        <v>43.74</v>
      </c>
      <c r="N365" s="363">
        <v>8.75</v>
      </c>
      <c r="O365" s="366">
        <v>382.73</v>
      </c>
      <c r="AE365" s="327"/>
      <c r="AF365" s="327"/>
      <c r="AG365" s="327"/>
      <c r="AI365" s="326" t="s">
        <v>57</v>
      </c>
      <c r="AL365" s="327"/>
    </row>
    <row r="366" spans="1:38" customFormat="1" ht="15" x14ac:dyDescent="0.25">
      <c r="A366" s="367"/>
      <c r="B366" s="359"/>
      <c r="C366" s="358"/>
      <c r="D366" s="507" t="s">
        <v>58</v>
      </c>
      <c r="E366" s="507"/>
      <c r="F366" s="507"/>
      <c r="G366" s="360" t="s">
        <v>59</v>
      </c>
      <c r="H366" s="363">
        <v>20.86</v>
      </c>
      <c r="I366" s="389">
        <v>1.3225</v>
      </c>
      <c r="J366" s="388">
        <v>1.3793675000000001</v>
      </c>
      <c r="K366" s="369"/>
      <c r="L366" s="361"/>
      <c r="M366" s="369"/>
      <c r="N366" s="361"/>
      <c r="O366" s="370"/>
      <c r="AE366" s="327"/>
      <c r="AF366" s="327"/>
      <c r="AG366" s="327"/>
      <c r="AJ366" s="326" t="s">
        <v>58</v>
      </c>
      <c r="AL366" s="327"/>
    </row>
    <row r="367" spans="1:38" customFormat="1" ht="15" x14ac:dyDescent="0.25">
      <c r="A367" s="367"/>
      <c r="B367" s="359"/>
      <c r="C367" s="358"/>
      <c r="D367" s="507" t="s">
        <v>60</v>
      </c>
      <c r="E367" s="507"/>
      <c r="F367" s="507"/>
      <c r="G367" s="360" t="s">
        <v>59</v>
      </c>
      <c r="H367" s="363">
        <v>18.850000000000001</v>
      </c>
      <c r="I367" s="389">
        <v>1.4375</v>
      </c>
      <c r="J367" s="388">
        <v>1.3548438</v>
      </c>
      <c r="K367" s="369"/>
      <c r="L367" s="361"/>
      <c r="M367" s="369"/>
      <c r="N367" s="361"/>
      <c r="O367" s="370"/>
      <c r="AE367" s="327"/>
      <c r="AF367" s="327"/>
      <c r="AG367" s="327"/>
      <c r="AJ367" s="326" t="s">
        <v>60</v>
      </c>
      <c r="AL367" s="327"/>
    </row>
    <row r="368" spans="1:38" customFormat="1" ht="15" x14ac:dyDescent="0.25">
      <c r="A368" s="371"/>
      <c r="B368" s="360"/>
      <c r="C368" s="358"/>
      <c r="D368" s="511" t="s">
        <v>61</v>
      </c>
      <c r="E368" s="511"/>
      <c r="F368" s="511"/>
      <c r="G368" s="372"/>
      <c r="H368" s="373"/>
      <c r="I368" s="373"/>
      <c r="J368" s="373"/>
      <c r="K368" s="374">
        <v>8536.1299999999992</v>
      </c>
      <c r="L368" s="373"/>
      <c r="M368" s="375">
        <v>593.36</v>
      </c>
      <c r="N368" s="373"/>
      <c r="O368" s="376">
        <v>8480.65</v>
      </c>
      <c r="AE368" s="327"/>
      <c r="AF368" s="327"/>
      <c r="AG368" s="327"/>
      <c r="AK368" s="326" t="s">
        <v>61</v>
      </c>
      <c r="AL368" s="327"/>
    </row>
    <row r="369" spans="1:38" customFormat="1" ht="15" x14ac:dyDescent="0.25">
      <c r="A369" s="367"/>
      <c r="B369" s="359"/>
      <c r="C369" s="358"/>
      <c r="D369" s="507" t="s">
        <v>62</v>
      </c>
      <c r="E369" s="507"/>
      <c r="F369" s="507"/>
      <c r="G369" s="360"/>
      <c r="H369" s="361"/>
      <c r="I369" s="361"/>
      <c r="J369" s="361"/>
      <c r="K369" s="369"/>
      <c r="L369" s="361"/>
      <c r="M369" s="362">
        <v>28.91</v>
      </c>
      <c r="N369" s="361"/>
      <c r="O369" s="364">
        <v>1358.48</v>
      </c>
      <c r="AE369" s="327"/>
      <c r="AF369" s="327"/>
      <c r="AG369" s="327"/>
      <c r="AJ369" s="326" t="s">
        <v>62</v>
      </c>
      <c r="AL369" s="327"/>
    </row>
    <row r="370" spans="1:38" customFormat="1" ht="56.25" x14ac:dyDescent="0.25">
      <c r="A370" s="367"/>
      <c r="B370" s="359"/>
      <c r="C370" s="358" t="s">
        <v>237</v>
      </c>
      <c r="D370" s="507" t="s">
        <v>238</v>
      </c>
      <c r="E370" s="507"/>
      <c r="F370" s="507"/>
      <c r="G370" s="360" t="s">
        <v>63</v>
      </c>
      <c r="H370" s="377">
        <v>147</v>
      </c>
      <c r="I370" s="361"/>
      <c r="J370" s="377">
        <v>147</v>
      </c>
      <c r="K370" s="369"/>
      <c r="L370" s="361"/>
      <c r="M370" s="362">
        <v>42.5</v>
      </c>
      <c r="N370" s="361"/>
      <c r="O370" s="364">
        <v>1996.97</v>
      </c>
      <c r="AE370" s="327"/>
      <c r="AF370" s="327"/>
      <c r="AG370" s="327"/>
      <c r="AJ370" s="326" t="s">
        <v>238</v>
      </c>
      <c r="AL370" s="327"/>
    </row>
    <row r="371" spans="1:38" customFormat="1" ht="78.75" x14ac:dyDescent="0.25">
      <c r="A371" s="367"/>
      <c r="B371" s="359"/>
      <c r="C371" s="358" t="s">
        <v>239</v>
      </c>
      <c r="D371" s="507" t="s">
        <v>240</v>
      </c>
      <c r="E371" s="507"/>
      <c r="F371" s="507"/>
      <c r="G371" s="360" t="s">
        <v>63</v>
      </c>
      <c r="H371" s="377">
        <v>134</v>
      </c>
      <c r="I371" s="363">
        <v>0.85</v>
      </c>
      <c r="J371" s="378">
        <v>113.9</v>
      </c>
      <c r="K371" s="369"/>
      <c r="L371" s="361"/>
      <c r="M371" s="362">
        <v>32.93</v>
      </c>
      <c r="N371" s="361"/>
      <c r="O371" s="364">
        <v>1547.31</v>
      </c>
      <c r="AE371" s="327"/>
      <c r="AF371" s="327"/>
      <c r="AG371" s="327"/>
      <c r="AJ371" s="326" t="s">
        <v>240</v>
      </c>
      <c r="AL371" s="327"/>
    </row>
    <row r="372" spans="1:38" customFormat="1" ht="15" x14ac:dyDescent="0.25">
      <c r="A372" s="356"/>
      <c r="B372" s="379"/>
      <c r="C372" s="380"/>
      <c r="D372" s="509" t="s">
        <v>64</v>
      </c>
      <c r="E372" s="509"/>
      <c r="F372" s="509"/>
      <c r="G372" s="352"/>
      <c r="H372" s="381"/>
      <c r="I372" s="381"/>
      <c r="J372" s="381"/>
      <c r="K372" s="382"/>
      <c r="L372" s="381"/>
      <c r="M372" s="383">
        <v>668.79</v>
      </c>
      <c r="N372" s="373"/>
      <c r="O372" s="384">
        <v>12024.93</v>
      </c>
      <c r="AE372" s="327"/>
      <c r="AF372" s="327"/>
      <c r="AG372" s="327"/>
      <c r="AL372" s="327" t="s">
        <v>64</v>
      </c>
    </row>
    <row r="373" spans="1:38" customFormat="1" ht="45.75" x14ac:dyDescent="0.25">
      <c r="A373" s="351" t="s">
        <v>278</v>
      </c>
      <c r="B373" s="352" t="s">
        <v>278</v>
      </c>
      <c r="C373" s="353" t="s">
        <v>529</v>
      </c>
      <c r="D373" s="510" t="s">
        <v>530</v>
      </c>
      <c r="E373" s="510"/>
      <c r="F373" s="510"/>
      <c r="G373" s="352" t="s">
        <v>262</v>
      </c>
      <c r="H373" s="352">
        <v>0.05</v>
      </c>
      <c r="I373" s="352" t="s">
        <v>46</v>
      </c>
      <c r="J373" s="352" t="s">
        <v>781</v>
      </c>
      <c r="K373" s="354"/>
      <c r="L373" s="352"/>
      <c r="M373" s="354"/>
      <c r="N373" s="352"/>
      <c r="O373" s="355"/>
      <c r="AE373" s="327"/>
      <c r="AF373" s="327"/>
      <c r="AG373" s="327" t="s">
        <v>530</v>
      </c>
      <c r="AL373" s="327"/>
    </row>
    <row r="374" spans="1:38" customFormat="1" ht="15" x14ac:dyDescent="0.25">
      <c r="A374" s="356"/>
      <c r="B374" s="357"/>
      <c r="C374" s="358"/>
      <c r="D374" s="512" t="s">
        <v>531</v>
      </c>
      <c r="E374" s="512"/>
      <c r="F374" s="512"/>
      <c r="G374" s="512"/>
      <c r="H374" s="512"/>
      <c r="I374" s="512"/>
      <c r="J374" s="512"/>
      <c r="K374" s="512"/>
      <c r="L374" s="512"/>
      <c r="M374" s="512"/>
      <c r="N374" s="512"/>
      <c r="O374" s="513"/>
      <c r="AE374" s="327"/>
      <c r="AF374" s="327"/>
      <c r="AG374" s="327"/>
      <c r="AH374" s="326" t="s">
        <v>531</v>
      </c>
      <c r="AL374" s="327"/>
    </row>
    <row r="375" spans="1:38" customFormat="1" ht="33.75" x14ac:dyDescent="0.25">
      <c r="A375" s="356"/>
      <c r="B375" s="357"/>
      <c r="C375" s="358" t="s">
        <v>48</v>
      </c>
      <c r="D375" s="512" t="s">
        <v>49</v>
      </c>
      <c r="E375" s="512"/>
      <c r="F375" s="512"/>
      <c r="G375" s="512"/>
      <c r="H375" s="512"/>
      <c r="I375" s="512"/>
      <c r="J375" s="512"/>
      <c r="K375" s="512"/>
      <c r="L375" s="512"/>
      <c r="M375" s="512"/>
      <c r="N375" s="512"/>
      <c r="O375" s="513"/>
      <c r="AE375" s="327"/>
      <c r="AF375" s="327"/>
      <c r="AG375" s="327"/>
      <c r="AH375" s="326" t="s">
        <v>49</v>
      </c>
      <c r="AL375" s="327"/>
    </row>
    <row r="376" spans="1:38" customFormat="1" ht="57" x14ac:dyDescent="0.25">
      <c r="A376" s="356"/>
      <c r="B376" s="357"/>
      <c r="C376" s="358" t="s">
        <v>50</v>
      </c>
      <c r="D376" s="512" t="s">
        <v>51</v>
      </c>
      <c r="E376" s="512"/>
      <c r="F376" s="512"/>
      <c r="G376" s="512"/>
      <c r="H376" s="512"/>
      <c r="I376" s="512"/>
      <c r="J376" s="512"/>
      <c r="K376" s="512"/>
      <c r="L376" s="512"/>
      <c r="M376" s="512"/>
      <c r="N376" s="512"/>
      <c r="O376" s="513"/>
      <c r="AE376" s="327"/>
      <c r="AF376" s="327"/>
      <c r="AG376" s="327"/>
      <c r="AH376" s="326" t="s">
        <v>51</v>
      </c>
      <c r="AL376" s="327"/>
    </row>
    <row r="377" spans="1:38" customFormat="1" ht="15" x14ac:dyDescent="0.25">
      <c r="A377" s="356"/>
      <c r="B377" s="359"/>
      <c r="C377" s="358" t="s">
        <v>46</v>
      </c>
      <c r="D377" s="507" t="s">
        <v>52</v>
      </c>
      <c r="E377" s="507"/>
      <c r="F377" s="507"/>
      <c r="G377" s="360"/>
      <c r="H377" s="361"/>
      <c r="I377" s="361"/>
      <c r="J377" s="361"/>
      <c r="K377" s="362">
        <v>3.29</v>
      </c>
      <c r="L377" s="363">
        <v>5.29</v>
      </c>
      <c r="M377" s="362">
        <v>0.87</v>
      </c>
      <c r="N377" s="363">
        <v>46.99</v>
      </c>
      <c r="O377" s="366">
        <v>40.880000000000003</v>
      </c>
      <c r="AE377" s="327"/>
      <c r="AF377" s="327"/>
      <c r="AG377" s="327"/>
      <c r="AI377" s="326" t="s">
        <v>52</v>
      </c>
      <c r="AL377" s="327"/>
    </row>
    <row r="378" spans="1:38" customFormat="1" ht="15" x14ac:dyDescent="0.25">
      <c r="A378" s="356"/>
      <c r="B378" s="359"/>
      <c r="C378" s="358" t="s">
        <v>25</v>
      </c>
      <c r="D378" s="507" t="s">
        <v>53</v>
      </c>
      <c r="E378" s="507"/>
      <c r="F378" s="507"/>
      <c r="G378" s="360"/>
      <c r="H378" s="361"/>
      <c r="I378" s="361"/>
      <c r="J378" s="361"/>
      <c r="K378" s="362">
        <v>254.89</v>
      </c>
      <c r="L378" s="363">
        <v>5.75</v>
      </c>
      <c r="M378" s="362">
        <v>73.28</v>
      </c>
      <c r="N378" s="363">
        <v>14.01</v>
      </c>
      <c r="O378" s="364">
        <v>1026.6500000000001</v>
      </c>
      <c r="AE378" s="327"/>
      <c r="AF378" s="327"/>
      <c r="AG378" s="327"/>
      <c r="AI378" s="326" t="s">
        <v>53</v>
      </c>
      <c r="AL378" s="327"/>
    </row>
    <row r="379" spans="1:38" customFormat="1" ht="15" x14ac:dyDescent="0.25">
      <c r="A379" s="356"/>
      <c r="B379" s="359"/>
      <c r="C379" s="358" t="s">
        <v>54</v>
      </c>
      <c r="D379" s="507" t="s">
        <v>55</v>
      </c>
      <c r="E379" s="507"/>
      <c r="F379" s="507"/>
      <c r="G379" s="360"/>
      <c r="H379" s="361"/>
      <c r="I379" s="361"/>
      <c r="J379" s="361"/>
      <c r="K379" s="362">
        <v>5.95</v>
      </c>
      <c r="L379" s="363">
        <v>5.75</v>
      </c>
      <c r="M379" s="362">
        <v>1.71</v>
      </c>
      <c r="N379" s="363">
        <v>46.99</v>
      </c>
      <c r="O379" s="366">
        <v>80.349999999999994</v>
      </c>
      <c r="AE379" s="327"/>
      <c r="AF379" s="327"/>
      <c r="AG379" s="327"/>
      <c r="AI379" s="326" t="s">
        <v>55</v>
      </c>
      <c r="AL379" s="327"/>
    </row>
    <row r="380" spans="1:38" customFormat="1" ht="15" x14ac:dyDescent="0.25">
      <c r="A380" s="356"/>
      <c r="B380" s="359"/>
      <c r="C380" s="358" t="s">
        <v>56</v>
      </c>
      <c r="D380" s="507" t="s">
        <v>57</v>
      </c>
      <c r="E380" s="507"/>
      <c r="F380" s="507"/>
      <c r="G380" s="360"/>
      <c r="H380" s="361"/>
      <c r="I380" s="361"/>
      <c r="J380" s="361"/>
      <c r="K380" s="362">
        <v>2.94</v>
      </c>
      <c r="L380" s="377">
        <v>4</v>
      </c>
      <c r="M380" s="362">
        <v>0.59</v>
      </c>
      <c r="N380" s="363">
        <v>8.75</v>
      </c>
      <c r="O380" s="366">
        <v>5.16</v>
      </c>
      <c r="AE380" s="327"/>
      <c r="AF380" s="327"/>
      <c r="AG380" s="327"/>
      <c r="AI380" s="326" t="s">
        <v>57</v>
      </c>
      <c r="AL380" s="327"/>
    </row>
    <row r="381" spans="1:38" customFormat="1" ht="15" x14ac:dyDescent="0.25">
      <c r="A381" s="367"/>
      <c r="B381" s="359"/>
      <c r="C381" s="358"/>
      <c r="D381" s="507" t="s">
        <v>58</v>
      </c>
      <c r="E381" s="507"/>
      <c r="F381" s="507"/>
      <c r="G381" s="360" t="s">
        <v>59</v>
      </c>
      <c r="H381" s="363">
        <v>0.35</v>
      </c>
      <c r="I381" s="363">
        <v>5.29</v>
      </c>
      <c r="J381" s="386">
        <v>9.2575000000000005E-2</v>
      </c>
      <c r="K381" s="369"/>
      <c r="L381" s="361"/>
      <c r="M381" s="369"/>
      <c r="N381" s="361"/>
      <c r="O381" s="370"/>
      <c r="AE381" s="327"/>
      <c r="AF381" s="327"/>
      <c r="AG381" s="327"/>
      <c r="AJ381" s="326" t="s">
        <v>58</v>
      </c>
      <c r="AL381" s="327"/>
    </row>
    <row r="382" spans="1:38" customFormat="1" ht="15" x14ac:dyDescent="0.25">
      <c r="A382" s="367"/>
      <c r="B382" s="359"/>
      <c r="C382" s="358"/>
      <c r="D382" s="507" t="s">
        <v>60</v>
      </c>
      <c r="E382" s="507"/>
      <c r="F382" s="507"/>
      <c r="G382" s="360" t="s">
        <v>59</v>
      </c>
      <c r="H382" s="363">
        <v>0.47</v>
      </c>
      <c r="I382" s="363">
        <v>5.75</v>
      </c>
      <c r="J382" s="386">
        <v>0.135125</v>
      </c>
      <c r="K382" s="369"/>
      <c r="L382" s="361"/>
      <c r="M382" s="369"/>
      <c r="N382" s="361"/>
      <c r="O382" s="370"/>
      <c r="AE382" s="327"/>
      <c r="AF382" s="327"/>
      <c r="AG382" s="327"/>
      <c r="AJ382" s="326" t="s">
        <v>60</v>
      </c>
      <c r="AL382" s="327"/>
    </row>
    <row r="383" spans="1:38" customFormat="1" ht="15" x14ac:dyDescent="0.25">
      <c r="A383" s="371"/>
      <c r="B383" s="360"/>
      <c r="C383" s="358"/>
      <c r="D383" s="511" t="s">
        <v>61</v>
      </c>
      <c r="E383" s="511"/>
      <c r="F383" s="511"/>
      <c r="G383" s="372"/>
      <c r="H383" s="373"/>
      <c r="I383" s="373"/>
      <c r="J383" s="373"/>
      <c r="K383" s="375">
        <v>261.12</v>
      </c>
      <c r="L383" s="373"/>
      <c r="M383" s="375">
        <v>74.739999999999995</v>
      </c>
      <c r="N383" s="373"/>
      <c r="O383" s="376">
        <v>1072.69</v>
      </c>
      <c r="AE383" s="327"/>
      <c r="AF383" s="327"/>
      <c r="AG383" s="327"/>
      <c r="AK383" s="326" t="s">
        <v>61</v>
      </c>
      <c r="AL383" s="327"/>
    </row>
    <row r="384" spans="1:38" customFormat="1" ht="15" x14ac:dyDescent="0.25">
      <c r="A384" s="367"/>
      <c r="B384" s="359"/>
      <c r="C384" s="358"/>
      <c r="D384" s="507" t="s">
        <v>62</v>
      </c>
      <c r="E384" s="507"/>
      <c r="F384" s="507"/>
      <c r="G384" s="360"/>
      <c r="H384" s="361"/>
      <c r="I384" s="361"/>
      <c r="J384" s="361"/>
      <c r="K384" s="369"/>
      <c r="L384" s="361"/>
      <c r="M384" s="362">
        <v>2.58</v>
      </c>
      <c r="N384" s="361"/>
      <c r="O384" s="366">
        <v>121.23</v>
      </c>
      <c r="AE384" s="327"/>
      <c r="AF384" s="327"/>
      <c r="AG384" s="327"/>
      <c r="AJ384" s="326" t="s">
        <v>62</v>
      </c>
      <c r="AL384" s="327"/>
    </row>
    <row r="385" spans="1:38" customFormat="1" ht="56.25" x14ac:dyDescent="0.25">
      <c r="A385" s="367"/>
      <c r="B385" s="359"/>
      <c r="C385" s="358" t="s">
        <v>237</v>
      </c>
      <c r="D385" s="507" t="s">
        <v>238</v>
      </c>
      <c r="E385" s="507"/>
      <c r="F385" s="507"/>
      <c r="G385" s="360" t="s">
        <v>63</v>
      </c>
      <c r="H385" s="377">
        <v>147</v>
      </c>
      <c r="I385" s="361"/>
      <c r="J385" s="377">
        <v>147</v>
      </c>
      <c r="K385" s="369"/>
      <c r="L385" s="361"/>
      <c r="M385" s="362">
        <v>3.79</v>
      </c>
      <c r="N385" s="361"/>
      <c r="O385" s="366">
        <v>178.21</v>
      </c>
      <c r="AE385" s="327"/>
      <c r="AF385" s="327"/>
      <c r="AG385" s="327"/>
      <c r="AJ385" s="326" t="s">
        <v>238</v>
      </c>
      <c r="AL385" s="327"/>
    </row>
    <row r="386" spans="1:38" customFormat="1" ht="78.75" x14ac:dyDescent="0.25">
      <c r="A386" s="367"/>
      <c r="B386" s="359"/>
      <c r="C386" s="358" t="s">
        <v>239</v>
      </c>
      <c r="D386" s="507" t="s">
        <v>240</v>
      </c>
      <c r="E386" s="507"/>
      <c r="F386" s="507"/>
      <c r="G386" s="360" t="s">
        <v>63</v>
      </c>
      <c r="H386" s="377">
        <v>134</v>
      </c>
      <c r="I386" s="363">
        <v>0.85</v>
      </c>
      <c r="J386" s="378">
        <v>113.9</v>
      </c>
      <c r="K386" s="369"/>
      <c r="L386" s="361"/>
      <c r="M386" s="362">
        <v>2.94</v>
      </c>
      <c r="N386" s="361"/>
      <c r="O386" s="366">
        <v>138.08000000000001</v>
      </c>
      <c r="AE386" s="327"/>
      <c r="AF386" s="327"/>
      <c r="AG386" s="327"/>
      <c r="AJ386" s="326" t="s">
        <v>240</v>
      </c>
      <c r="AL386" s="327"/>
    </row>
    <row r="387" spans="1:38" customFormat="1" ht="15" x14ac:dyDescent="0.25">
      <c r="A387" s="356"/>
      <c r="B387" s="379"/>
      <c r="C387" s="380"/>
      <c r="D387" s="509" t="s">
        <v>64</v>
      </c>
      <c r="E387" s="509"/>
      <c r="F387" s="509"/>
      <c r="G387" s="352"/>
      <c r="H387" s="381"/>
      <c r="I387" s="381"/>
      <c r="J387" s="381"/>
      <c r="K387" s="382"/>
      <c r="L387" s="381"/>
      <c r="M387" s="383">
        <v>81.47</v>
      </c>
      <c r="N387" s="373"/>
      <c r="O387" s="384">
        <v>1388.98</v>
      </c>
      <c r="AE387" s="327"/>
      <c r="AF387" s="327"/>
      <c r="AG387" s="327"/>
      <c r="AL387" s="327" t="s">
        <v>64</v>
      </c>
    </row>
    <row r="388" spans="1:38" customFormat="1" ht="23.25" x14ac:dyDescent="0.25">
      <c r="A388" s="351" t="s">
        <v>279</v>
      </c>
      <c r="B388" s="352" t="s">
        <v>279</v>
      </c>
      <c r="C388" s="353" t="s">
        <v>532</v>
      </c>
      <c r="D388" s="510" t="s">
        <v>533</v>
      </c>
      <c r="E388" s="510"/>
      <c r="F388" s="510"/>
      <c r="G388" s="352" t="s">
        <v>104</v>
      </c>
      <c r="H388" s="352">
        <v>7.05</v>
      </c>
      <c r="I388" s="352" t="s">
        <v>46</v>
      </c>
      <c r="J388" s="352" t="s">
        <v>802</v>
      </c>
      <c r="K388" s="354" t="s">
        <v>535</v>
      </c>
      <c r="L388" s="352"/>
      <c r="M388" s="354" t="s">
        <v>803</v>
      </c>
      <c r="N388" s="352" t="s">
        <v>385</v>
      </c>
      <c r="O388" s="355" t="s">
        <v>804</v>
      </c>
      <c r="AE388" s="327"/>
      <c r="AF388" s="327"/>
      <c r="AG388" s="327" t="s">
        <v>533</v>
      </c>
      <c r="AL388" s="327"/>
    </row>
    <row r="389" spans="1:38" customFormat="1" ht="15" x14ac:dyDescent="0.25">
      <c r="A389" s="356"/>
      <c r="B389" s="379"/>
      <c r="C389" s="380"/>
      <c r="D389" s="509" t="s">
        <v>64</v>
      </c>
      <c r="E389" s="509"/>
      <c r="F389" s="509"/>
      <c r="G389" s="352"/>
      <c r="H389" s="381"/>
      <c r="I389" s="381"/>
      <c r="J389" s="381"/>
      <c r="K389" s="382"/>
      <c r="L389" s="381"/>
      <c r="M389" s="392">
        <v>3461.62</v>
      </c>
      <c r="N389" s="373"/>
      <c r="O389" s="384">
        <v>30289.18</v>
      </c>
      <c r="AE389" s="327"/>
      <c r="AF389" s="327"/>
      <c r="AG389" s="327"/>
      <c r="AL389" s="327" t="s">
        <v>64</v>
      </c>
    </row>
    <row r="390" spans="1:38" customFormat="1" ht="15" x14ac:dyDescent="0.25">
      <c r="A390" s="351" t="s">
        <v>283</v>
      </c>
      <c r="B390" s="352" t="s">
        <v>283</v>
      </c>
      <c r="C390" s="353" t="s">
        <v>518</v>
      </c>
      <c r="D390" s="510" t="s">
        <v>519</v>
      </c>
      <c r="E390" s="510"/>
      <c r="F390" s="510"/>
      <c r="G390" s="352" t="s">
        <v>104</v>
      </c>
      <c r="H390" s="352">
        <v>2.1000000000000001E-2</v>
      </c>
      <c r="I390" s="352" t="s">
        <v>46</v>
      </c>
      <c r="J390" s="352" t="s">
        <v>805</v>
      </c>
      <c r="K390" s="354"/>
      <c r="L390" s="352"/>
      <c r="M390" s="354"/>
      <c r="N390" s="352"/>
      <c r="O390" s="355"/>
      <c r="AE390" s="327"/>
      <c r="AF390" s="327"/>
      <c r="AG390" s="327" t="s">
        <v>519</v>
      </c>
      <c r="AL390" s="327"/>
    </row>
    <row r="391" spans="1:38" customFormat="1" ht="33.75" x14ac:dyDescent="0.25">
      <c r="A391" s="356"/>
      <c r="B391" s="357"/>
      <c r="C391" s="358" t="s">
        <v>48</v>
      </c>
      <c r="D391" s="512" t="s">
        <v>49</v>
      </c>
      <c r="E391" s="512"/>
      <c r="F391" s="512"/>
      <c r="G391" s="512"/>
      <c r="H391" s="512"/>
      <c r="I391" s="512"/>
      <c r="J391" s="512"/>
      <c r="K391" s="512"/>
      <c r="L391" s="512"/>
      <c r="M391" s="512"/>
      <c r="N391" s="512"/>
      <c r="O391" s="513"/>
      <c r="AE391" s="327"/>
      <c r="AF391" s="327"/>
      <c r="AG391" s="327"/>
      <c r="AH391" s="326" t="s">
        <v>49</v>
      </c>
      <c r="AL391" s="327"/>
    </row>
    <row r="392" spans="1:38" customFormat="1" ht="57" x14ac:dyDescent="0.25">
      <c r="A392" s="356"/>
      <c r="B392" s="357"/>
      <c r="C392" s="358" t="s">
        <v>50</v>
      </c>
      <c r="D392" s="512" t="s">
        <v>51</v>
      </c>
      <c r="E392" s="512"/>
      <c r="F392" s="512"/>
      <c r="G392" s="512"/>
      <c r="H392" s="512"/>
      <c r="I392" s="512"/>
      <c r="J392" s="512"/>
      <c r="K392" s="512"/>
      <c r="L392" s="512"/>
      <c r="M392" s="512"/>
      <c r="N392" s="512"/>
      <c r="O392" s="513"/>
      <c r="AE392" s="327"/>
      <c r="AF392" s="327"/>
      <c r="AG392" s="327"/>
      <c r="AH392" s="326" t="s">
        <v>51</v>
      </c>
      <c r="AL392" s="327"/>
    </row>
    <row r="393" spans="1:38" customFormat="1" ht="15" x14ac:dyDescent="0.25">
      <c r="A393" s="356"/>
      <c r="B393" s="359"/>
      <c r="C393" s="358" t="s">
        <v>25</v>
      </c>
      <c r="D393" s="507" t="s">
        <v>53</v>
      </c>
      <c r="E393" s="507"/>
      <c r="F393" s="507"/>
      <c r="G393" s="360"/>
      <c r="H393" s="361"/>
      <c r="I393" s="361"/>
      <c r="J393" s="361"/>
      <c r="K393" s="362">
        <v>39.1</v>
      </c>
      <c r="L393" s="389">
        <v>1.4375</v>
      </c>
      <c r="M393" s="362">
        <v>1.18</v>
      </c>
      <c r="N393" s="363">
        <v>14.01</v>
      </c>
      <c r="O393" s="366">
        <v>16.53</v>
      </c>
      <c r="AE393" s="327"/>
      <c r="AF393" s="327"/>
      <c r="AG393" s="327"/>
      <c r="AI393" s="326" t="s">
        <v>53</v>
      </c>
      <c r="AL393" s="327"/>
    </row>
    <row r="394" spans="1:38" customFormat="1" ht="15" x14ac:dyDescent="0.25">
      <c r="A394" s="356"/>
      <c r="B394" s="359"/>
      <c r="C394" s="358" t="s">
        <v>54</v>
      </c>
      <c r="D394" s="507" t="s">
        <v>55</v>
      </c>
      <c r="E394" s="507"/>
      <c r="F394" s="507"/>
      <c r="G394" s="360"/>
      <c r="H394" s="361"/>
      <c r="I394" s="361"/>
      <c r="J394" s="361"/>
      <c r="K394" s="362">
        <v>7.15</v>
      </c>
      <c r="L394" s="389">
        <v>1.4375</v>
      </c>
      <c r="M394" s="362">
        <v>0.22</v>
      </c>
      <c r="N394" s="363">
        <v>46.99</v>
      </c>
      <c r="O394" s="366">
        <v>10.34</v>
      </c>
      <c r="AE394" s="327"/>
      <c r="AF394" s="327"/>
      <c r="AG394" s="327"/>
      <c r="AI394" s="326" t="s">
        <v>55</v>
      </c>
      <c r="AL394" s="327"/>
    </row>
    <row r="395" spans="1:38" customFormat="1" ht="15" x14ac:dyDescent="0.25">
      <c r="A395" s="367"/>
      <c r="B395" s="359"/>
      <c r="C395" s="358"/>
      <c r="D395" s="507" t="s">
        <v>60</v>
      </c>
      <c r="E395" s="507"/>
      <c r="F395" s="507"/>
      <c r="G395" s="360" t="s">
        <v>59</v>
      </c>
      <c r="H395" s="363">
        <v>0.66</v>
      </c>
      <c r="I395" s="389">
        <v>1.4375</v>
      </c>
      <c r="J395" s="388">
        <v>1.9923799999999998E-2</v>
      </c>
      <c r="K395" s="369"/>
      <c r="L395" s="361"/>
      <c r="M395" s="369"/>
      <c r="N395" s="361"/>
      <c r="O395" s="370"/>
      <c r="AE395" s="327"/>
      <c r="AF395" s="327"/>
      <c r="AG395" s="327"/>
      <c r="AJ395" s="326" t="s">
        <v>60</v>
      </c>
      <c r="AL395" s="327"/>
    </row>
    <row r="396" spans="1:38" customFormat="1" ht="15" x14ac:dyDescent="0.25">
      <c r="A396" s="371"/>
      <c r="B396" s="360"/>
      <c r="C396" s="358"/>
      <c r="D396" s="511" t="s">
        <v>61</v>
      </c>
      <c r="E396" s="511"/>
      <c r="F396" s="511"/>
      <c r="G396" s="372"/>
      <c r="H396" s="373"/>
      <c r="I396" s="373"/>
      <c r="J396" s="373"/>
      <c r="K396" s="375">
        <v>39.1</v>
      </c>
      <c r="L396" s="373"/>
      <c r="M396" s="375">
        <v>1.18</v>
      </c>
      <c r="N396" s="373"/>
      <c r="O396" s="387">
        <v>16.53</v>
      </c>
      <c r="AE396" s="327"/>
      <c r="AF396" s="327"/>
      <c r="AG396" s="327"/>
      <c r="AK396" s="326" t="s">
        <v>61</v>
      </c>
      <c r="AL396" s="327"/>
    </row>
    <row r="397" spans="1:38" customFormat="1" ht="15" x14ac:dyDescent="0.25">
      <c r="A397" s="367"/>
      <c r="B397" s="359"/>
      <c r="C397" s="358"/>
      <c r="D397" s="507" t="s">
        <v>62</v>
      </c>
      <c r="E397" s="507"/>
      <c r="F397" s="507"/>
      <c r="G397" s="360"/>
      <c r="H397" s="361"/>
      <c r="I397" s="361"/>
      <c r="J397" s="361"/>
      <c r="K397" s="369"/>
      <c r="L397" s="361"/>
      <c r="M397" s="362">
        <v>0.22</v>
      </c>
      <c r="N397" s="361"/>
      <c r="O397" s="366">
        <v>10.34</v>
      </c>
      <c r="AE397" s="327"/>
      <c r="AF397" s="327"/>
      <c r="AG397" s="327"/>
      <c r="AJ397" s="326" t="s">
        <v>62</v>
      </c>
      <c r="AL397" s="327"/>
    </row>
    <row r="398" spans="1:38" customFormat="1" ht="56.25" x14ac:dyDescent="0.25">
      <c r="A398" s="367"/>
      <c r="B398" s="359"/>
      <c r="C398" s="358" t="s">
        <v>237</v>
      </c>
      <c r="D398" s="507" t="s">
        <v>238</v>
      </c>
      <c r="E398" s="507"/>
      <c r="F398" s="507"/>
      <c r="G398" s="360" t="s">
        <v>63</v>
      </c>
      <c r="H398" s="377">
        <v>147</v>
      </c>
      <c r="I398" s="361"/>
      <c r="J398" s="377">
        <v>147</v>
      </c>
      <c r="K398" s="369"/>
      <c r="L398" s="361"/>
      <c r="M398" s="362">
        <v>0.32</v>
      </c>
      <c r="N398" s="361"/>
      <c r="O398" s="366">
        <v>15.2</v>
      </c>
      <c r="AE398" s="327"/>
      <c r="AF398" s="327"/>
      <c r="AG398" s="327"/>
      <c r="AJ398" s="326" t="s">
        <v>238</v>
      </c>
      <c r="AL398" s="327"/>
    </row>
    <row r="399" spans="1:38" customFormat="1" ht="78.75" x14ac:dyDescent="0.25">
      <c r="A399" s="367"/>
      <c r="B399" s="359"/>
      <c r="C399" s="358" t="s">
        <v>239</v>
      </c>
      <c r="D399" s="507" t="s">
        <v>240</v>
      </c>
      <c r="E399" s="507"/>
      <c r="F399" s="507"/>
      <c r="G399" s="360" t="s">
        <v>63</v>
      </c>
      <c r="H399" s="377">
        <v>134</v>
      </c>
      <c r="I399" s="363">
        <v>0.85</v>
      </c>
      <c r="J399" s="378">
        <v>113.9</v>
      </c>
      <c r="K399" s="369"/>
      <c r="L399" s="361"/>
      <c r="M399" s="362">
        <v>0.25</v>
      </c>
      <c r="N399" s="361"/>
      <c r="O399" s="366">
        <v>11.78</v>
      </c>
      <c r="AE399" s="327"/>
      <c r="AF399" s="327"/>
      <c r="AG399" s="327"/>
      <c r="AJ399" s="326" t="s">
        <v>240</v>
      </c>
      <c r="AL399" s="327"/>
    </row>
    <row r="400" spans="1:38" customFormat="1" ht="15" x14ac:dyDescent="0.25">
      <c r="A400" s="356"/>
      <c r="B400" s="379"/>
      <c r="C400" s="380"/>
      <c r="D400" s="509" t="s">
        <v>64</v>
      </c>
      <c r="E400" s="509"/>
      <c r="F400" s="509"/>
      <c r="G400" s="352"/>
      <c r="H400" s="381"/>
      <c r="I400" s="381"/>
      <c r="J400" s="381"/>
      <c r="K400" s="382"/>
      <c r="L400" s="381"/>
      <c r="M400" s="383">
        <v>1.75</v>
      </c>
      <c r="N400" s="373"/>
      <c r="O400" s="385">
        <v>43.51</v>
      </c>
      <c r="AE400" s="327"/>
      <c r="AF400" s="327"/>
      <c r="AG400" s="327"/>
      <c r="AL400" s="327" t="s">
        <v>64</v>
      </c>
    </row>
    <row r="401" spans="1:38" customFormat="1" ht="23.25" x14ac:dyDescent="0.25">
      <c r="A401" s="351" t="s">
        <v>284</v>
      </c>
      <c r="B401" s="352" t="s">
        <v>284</v>
      </c>
      <c r="C401" s="353" t="s">
        <v>521</v>
      </c>
      <c r="D401" s="510" t="s">
        <v>522</v>
      </c>
      <c r="E401" s="510"/>
      <c r="F401" s="510"/>
      <c r="G401" s="352" t="s">
        <v>104</v>
      </c>
      <c r="H401" s="352">
        <v>2.1999999999999999E-2</v>
      </c>
      <c r="I401" s="352" t="s">
        <v>46</v>
      </c>
      <c r="J401" s="352" t="s">
        <v>806</v>
      </c>
      <c r="K401" s="354" t="s">
        <v>524</v>
      </c>
      <c r="L401" s="352"/>
      <c r="M401" s="354" t="s">
        <v>807</v>
      </c>
      <c r="N401" s="352" t="s">
        <v>385</v>
      </c>
      <c r="O401" s="355" t="s">
        <v>808</v>
      </c>
      <c r="AE401" s="327"/>
      <c r="AF401" s="327"/>
      <c r="AG401" s="327" t="s">
        <v>522</v>
      </c>
      <c r="AL401" s="327"/>
    </row>
    <row r="402" spans="1:38" customFormat="1" ht="15" x14ac:dyDescent="0.25">
      <c r="A402" s="356"/>
      <c r="B402" s="379"/>
      <c r="C402" s="380"/>
      <c r="D402" s="509" t="s">
        <v>64</v>
      </c>
      <c r="E402" s="509"/>
      <c r="F402" s="509"/>
      <c r="G402" s="352"/>
      <c r="H402" s="381"/>
      <c r="I402" s="381"/>
      <c r="J402" s="381"/>
      <c r="K402" s="382"/>
      <c r="L402" s="381"/>
      <c r="M402" s="383">
        <v>37.18</v>
      </c>
      <c r="N402" s="373"/>
      <c r="O402" s="385">
        <v>325.33</v>
      </c>
      <c r="AE402" s="327"/>
      <c r="AF402" s="327"/>
      <c r="AG402" s="327"/>
      <c r="AL402" s="327" t="s">
        <v>64</v>
      </c>
    </row>
    <row r="403" spans="1:38" customFormat="1" ht="45.75" x14ac:dyDescent="0.25">
      <c r="A403" s="351" t="s">
        <v>253</v>
      </c>
      <c r="B403" s="352" t="s">
        <v>253</v>
      </c>
      <c r="C403" s="353" t="s">
        <v>527</v>
      </c>
      <c r="D403" s="510" t="s">
        <v>528</v>
      </c>
      <c r="E403" s="510"/>
      <c r="F403" s="510"/>
      <c r="G403" s="352" t="s">
        <v>262</v>
      </c>
      <c r="H403" s="352">
        <v>0.05</v>
      </c>
      <c r="I403" s="352" t="s">
        <v>46</v>
      </c>
      <c r="J403" s="352" t="s">
        <v>781</v>
      </c>
      <c r="K403" s="354"/>
      <c r="L403" s="352"/>
      <c r="M403" s="354"/>
      <c r="N403" s="352"/>
      <c r="O403" s="355"/>
      <c r="AE403" s="327"/>
      <c r="AF403" s="327"/>
      <c r="AG403" s="327" t="s">
        <v>528</v>
      </c>
      <c r="AL403" s="327"/>
    </row>
    <row r="404" spans="1:38" customFormat="1" ht="33.75" x14ac:dyDescent="0.25">
      <c r="A404" s="356"/>
      <c r="B404" s="357"/>
      <c r="C404" s="358" t="s">
        <v>48</v>
      </c>
      <c r="D404" s="512" t="s">
        <v>49</v>
      </c>
      <c r="E404" s="512"/>
      <c r="F404" s="512"/>
      <c r="G404" s="512"/>
      <c r="H404" s="512"/>
      <c r="I404" s="512"/>
      <c r="J404" s="512"/>
      <c r="K404" s="512"/>
      <c r="L404" s="512"/>
      <c r="M404" s="512"/>
      <c r="N404" s="512"/>
      <c r="O404" s="513"/>
      <c r="AE404" s="327"/>
      <c r="AF404" s="327"/>
      <c r="AG404" s="327"/>
      <c r="AH404" s="326" t="s">
        <v>49</v>
      </c>
      <c r="AL404" s="327"/>
    </row>
    <row r="405" spans="1:38" customFormat="1" ht="57" x14ac:dyDescent="0.25">
      <c r="A405" s="356"/>
      <c r="B405" s="357"/>
      <c r="C405" s="358" t="s">
        <v>50</v>
      </c>
      <c r="D405" s="512" t="s">
        <v>51</v>
      </c>
      <c r="E405" s="512"/>
      <c r="F405" s="512"/>
      <c r="G405" s="512"/>
      <c r="H405" s="512"/>
      <c r="I405" s="512"/>
      <c r="J405" s="512"/>
      <c r="K405" s="512"/>
      <c r="L405" s="512"/>
      <c r="M405" s="512"/>
      <c r="N405" s="512"/>
      <c r="O405" s="513"/>
      <c r="AE405" s="327"/>
      <c r="AF405" s="327"/>
      <c r="AG405" s="327"/>
      <c r="AH405" s="326" t="s">
        <v>51</v>
      </c>
      <c r="AL405" s="327"/>
    </row>
    <row r="406" spans="1:38" customFormat="1" ht="15" x14ac:dyDescent="0.25">
      <c r="A406" s="356"/>
      <c r="B406" s="359"/>
      <c r="C406" s="358" t="s">
        <v>46</v>
      </c>
      <c r="D406" s="507" t="s">
        <v>52</v>
      </c>
      <c r="E406" s="507"/>
      <c r="F406" s="507"/>
      <c r="G406" s="360"/>
      <c r="H406" s="361"/>
      <c r="I406" s="361"/>
      <c r="J406" s="361"/>
      <c r="K406" s="362">
        <v>182.32</v>
      </c>
      <c r="L406" s="389">
        <v>1.3225</v>
      </c>
      <c r="M406" s="362">
        <v>12.06</v>
      </c>
      <c r="N406" s="363">
        <v>46.99</v>
      </c>
      <c r="O406" s="366">
        <v>566.70000000000005</v>
      </c>
      <c r="AE406" s="327"/>
      <c r="AF406" s="327"/>
      <c r="AG406" s="327"/>
      <c r="AI406" s="326" t="s">
        <v>52</v>
      </c>
      <c r="AL406" s="327"/>
    </row>
    <row r="407" spans="1:38" customFormat="1" ht="15" x14ac:dyDescent="0.25">
      <c r="A407" s="356"/>
      <c r="B407" s="359"/>
      <c r="C407" s="358" t="s">
        <v>25</v>
      </c>
      <c r="D407" s="507" t="s">
        <v>53</v>
      </c>
      <c r="E407" s="507"/>
      <c r="F407" s="507"/>
      <c r="G407" s="360"/>
      <c r="H407" s="361"/>
      <c r="I407" s="361"/>
      <c r="J407" s="361"/>
      <c r="K407" s="365">
        <v>7479.03</v>
      </c>
      <c r="L407" s="389">
        <v>1.4375</v>
      </c>
      <c r="M407" s="362">
        <v>537.55999999999995</v>
      </c>
      <c r="N407" s="363">
        <v>14.01</v>
      </c>
      <c r="O407" s="364">
        <v>7531.22</v>
      </c>
      <c r="AE407" s="327"/>
      <c r="AF407" s="327"/>
      <c r="AG407" s="327"/>
      <c r="AI407" s="326" t="s">
        <v>53</v>
      </c>
      <c r="AL407" s="327"/>
    </row>
    <row r="408" spans="1:38" customFormat="1" ht="15" x14ac:dyDescent="0.25">
      <c r="A408" s="356"/>
      <c r="B408" s="359"/>
      <c r="C408" s="358" t="s">
        <v>54</v>
      </c>
      <c r="D408" s="507" t="s">
        <v>55</v>
      </c>
      <c r="E408" s="507"/>
      <c r="F408" s="507"/>
      <c r="G408" s="360"/>
      <c r="H408" s="361"/>
      <c r="I408" s="361"/>
      <c r="J408" s="361"/>
      <c r="K408" s="362">
        <v>234.46</v>
      </c>
      <c r="L408" s="389">
        <v>1.4375</v>
      </c>
      <c r="M408" s="362">
        <v>16.850000000000001</v>
      </c>
      <c r="N408" s="363">
        <v>46.99</v>
      </c>
      <c r="O408" s="366">
        <v>791.78</v>
      </c>
      <c r="AE408" s="327"/>
      <c r="AF408" s="327"/>
      <c r="AG408" s="327"/>
      <c r="AI408" s="326" t="s">
        <v>55</v>
      </c>
      <c r="AL408" s="327"/>
    </row>
    <row r="409" spans="1:38" customFormat="1" ht="15" x14ac:dyDescent="0.25">
      <c r="A409" s="356"/>
      <c r="B409" s="359"/>
      <c r="C409" s="358" t="s">
        <v>56</v>
      </c>
      <c r="D409" s="507" t="s">
        <v>57</v>
      </c>
      <c r="E409" s="507"/>
      <c r="F409" s="507"/>
      <c r="G409" s="360"/>
      <c r="H409" s="361"/>
      <c r="I409" s="361"/>
      <c r="J409" s="361"/>
      <c r="K409" s="362">
        <v>874.78</v>
      </c>
      <c r="L409" s="361"/>
      <c r="M409" s="362">
        <v>43.74</v>
      </c>
      <c r="N409" s="363">
        <v>8.75</v>
      </c>
      <c r="O409" s="366">
        <v>382.73</v>
      </c>
      <c r="AE409" s="327"/>
      <c r="AF409" s="327"/>
      <c r="AG409" s="327"/>
      <c r="AI409" s="326" t="s">
        <v>57</v>
      </c>
      <c r="AL409" s="327"/>
    </row>
    <row r="410" spans="1:38" customFormat="1" ht="15" x14ac:dyDescent="0.25">
      <c r="A410" s="367"/>
      <c r="B410" s="359"/>
      <c r="C410" s="358"/>
      <c r="D410" s="507" t="s">
        <v>58</v>
      </c>
      <c r="E410" s="507"/>
      <c r="F410" s="507"/>
      <c r="G410" s="360" t="s">
        <v>59</v>
      </c>
      <c r="H410" s="363">
        <v>20.86</v>
      </c>
      <c r="I410" s="389">
        <v>1.3225</v>
      </c>
      <c r="J410" s="388">
        <v>1.3793675000000001</v>
      </c>
      <c r="K410" s="369"/>
      <c r="L410" s="361"/>
      <c r="M410" s="369"/>
      <c r="N410" s="361"/>
      <c r="O410" s="370"/>
      <c r="AE410" s="327"/>
      <c r="AF410" s="327"/>
      <c r="AG410" s="327"/>
      <c r="AJ410" s="326" t="s">
        <v>58</v>
      </c>
      <c r="AL410" s="327"/>
    </row>
    <row r="411" spans="1:38" customFormat="1" ht="15" x14ac:dyDescent="0.25">
      <c r="A411" s="367"/>
      <c r="B411" s="359"/>
      <c r="C411" s="358"/>
      <c r="D411" s="507" t="s">
        <v>60</v>
      </c>
      <c r="E411" s="507"/>
      <c r="F411" s="507"/>
      <c r="G411" s="360" t="s">
        <v>59</v>
      </c>
      <c r="H411" s="363">
        <v>18.850000000000001</v>
      </c>
      <c r="I411" s="389">
        <v>1.4375</v>
      </c>
      <c r="J411" s="388">
        <v>1.3548438</v>
      </c>
      <c r="K411" s="369"/>
      <c r="L411" s="361"/>
      <c r="M411" s="369"/>
      <c r="N411" s="361"/>
      <c r="O411" s="370"/>
      <c r="AE411" s="327"/>
      <c r="AF411" s="327"/>
      <c r="AG411" s="327"/>
      <c r="AJ411" s="326" t="s">
        <v>60</v>
      </c>
      <c r="AL411" s="327"/>
    </row>
    <row r="412" spans="1:38" customFormat="1" ht="15" x14ac:dyDescent="0.25">
      <c r="A412" s="371"/>
      <c r="B412" s="360"/>
      <c r="C412" s="358"/>
      <c r="D412" s="511" t="s">
        <v>61</v>
      </c>
      <c r="E412" s="511"/>
      <c r="F412" s="511"/>
      <c r="G412" s="372"/>
      <c r="H412" s="373"/>
      <c r="I412" s="373"/>
      <c r="J412" s="373"/>
      <c r="K412" s="374">
        <v>8536.1299999999992</v>
      </c>
      <c r="L412" s="373"/>
      <c r="M412" s="375">
        <v>593.36</v>
      </c>
      <c r="N412" s="373"/>
      <c r="O412" s="376">
        <v>8480.65</v>
      </c>
      <c r="AE412" s="327"/>
      <c r="AF412" s="327"/>
      <c r="AG412" s="327"/>
      <c r="AK412" s="326" t="s">
        <v>61</v>
      </c>
      <c r="AL412" s="327"/>
    </row>
    <row r="413" spans="1:38" customFormat="1" ht="15" x14ac:dyDescent="0.25">
      <c r="A413" s="367"/>
      <c r="B413" s="359"/>
      <c r="C413" s="358"/>
      <c r="D413" s="507" t="s">
        <v>62</v>
      </c>
      <c r="E413" s="507"/>
      <c r="F413" s="507"/>
      <c r="G413" s="360"/>
      <c r="H413" s="361"/>
      <c r="I413" s="361"/>
      <c r="J413" s="361"/>
      <c r="K413" s="369"/>
      <c r="L413" s="361"/>
      <c r="M413" s="362">
        <v>28.91</v>
      </c>
      <c r="N413" s="361"/>
      <c r="O413" s="364">
        <v>1358.48</v>
      </c>
      <c r="AE413" s="327"/>
      <c r="AF413" s="327"/>
      <c r="AG413" s="327"/>
      <c r="AJ413" s="326" t="s">
        <v>62</v>
      </c>
      <c r="AL413" s="327"/>
    </row>
    <row r="414" spans="1:38" customFormat="1" ht="56.25" x14ac:dyDescent="0.25">
      <c r="A414" s="367"/>
      <c r="B414" s="359"/>
      <c r="C414" s="358" t="s">
        <v>237</v>
      </c>
      <c r="D414" s="507" t="s">
        <v>238</v>
      </c>
      <c r="E414" s="507"/>
      <c r="F414" s="507"/>
      <c r="G414" s="360" t="s">
        <v>63</v>
      </c>
      <c r="H414" s="377">
        <v>147</v>
      </c>
      <c r="I414" s="361"/>
      <c r="J414" s="377">
        <v>147</v>
      </c>
      <c r="K414" s="369"/>
      <c r="L414" s="361"/>
      <c r="M414" s="362">
        <v>42.5</v>
      </c>
      <c r="N414" s="361"/>
      <c r="O414" s="364">
        <v>1996.97</v>
      </c>
      <c r="AE414" s="327"/>
      <c r="AF414" s="327"/>
      <c r="AG414" s="327"/>
      <c r="AJ414" s="326" t="s">
        <v>238</v>
      </c>
      <c r="AL414" s="327"/>
    </row>
    <row r="415" spans="1:38" customFormat="1" ht="78.75" x14ac:dyDescent="0.25">
      <c r="A415" s="367"/>
      <c r="B415" s="359"/>
      <c r="C415" s="358" t="s">
        <v>239</v>
      </c>
      <c r="D415" s="507" t="s">
        <v>240</v>
      </c>
      <c r="E415" s="507"/>
      <c r="F415" s="507"/>
      <c r="G415" s="360" t="s">
        <v>63</v>
      </c>
      <c r="H415" s="377">
        <v>134</v>
      </c>
      <c r="I415" s="363">
        <v>0.85</v>
      </c>
      <c r="J415" s="378">
        <v>113.9</v>
      </c>
      <c r="K415" s="369"/>
      <c r="L415" s="361"/>
      <c r="M415" s="362">
        <v>32.93</v>
      </c>
      <c r="N415" s="361"/>
      <c r="O415" s="364">
        <v>1547.31</v>
      </c>
      <c r="AE415" s="327"/>
      <c r="AF415" s="327"/>
      <c r="AG415" s="327"/>
      <c r="AJ415" s="326" t="s">
        <v>240</v>
      </c>
      <c r="AL415" s="327"/>
    </row>
    <row r="416" spans="1:38" customFormat="1" ht="15" x14ac:dyDescent="0.25">
      <c r="A416" s="356"/>
      <c r="B416" s="379"/>
      <c r="C416" s="380"/>
      <c r="D416" s="509" t="s">
        <v>64</v>
      </c>
      <c r="E416" s="509"/>
      <c r="F416" s="509"/>
      <c r="G416" s="352"/>
      <c r="H416" s="381"/>
      <c r="I416" s="381"/>
      <c r="J416" s="381"/>
      <c r="K416" s="382"/>
      <c r="L416" s="381"/>
      <c r="M416" s="383">
        <v>668.79</v>
      </c>
      <c r="N416" s="373"/>
      <c r="O416" s="384">
        <v>12024.93</v>
      </c>
      <c r="AE416" s="327"/>
      <c r="AF416" s="327"/>
      <c r="AG416" s="327"/>
      <c r="AL416" s="327" t="s">
        <v>64</v>
      </c>
    </row>
    <row r="417" spans="1:42" customFormat="1" ht="23.25" x14ac:dyDescent="0.25">
      <c r="A417" s="351" t="s">
        <v>259</v>
      </c>
      <c r="B417" s="352" t="s">
        <v>259</v>
      </c>
      <c r="C417" s="353" t="s">
        <v>542</v>
      </c>
      <c r="D417" s="510" t="s">
        <v>543</v>
      </c>
      <c r="E417" s="510"/>
      <c r="F417" s="510"/>
      <c r="G417" s="352" t="s">
        <v>104</v>
      </c>
      <c r="H417" s="352">
        <v>4.7</v>
      </c>
      <c r="I417" s="352" t="s">
        <v>46</v>
      </c>
      <c r="J417" s="352" t="s">
        <v>481</v>
      </c>
      <c r="K417" s="354" t="s">
        <v>545</v>
      </c>
      <c r="L417" s="352"/>
      <c r="M417" s="354" t="s">
        <v>809</v>
      </c>
      <c r="N417" s="352" t="s">
        <v>385</v>
      </c>
      <c r="O417" s="355" t="s">
        <v>810</v>
      </c>
      <c r="AE417" s="327"/>
      <c r="AF417" s="327"/>
      <c r="AG417" s="327" t="s">
        <v>543</v>
      </c>
      <c r="AL417" s="327"/>
    </row>
    <row r="418" spans="1:42" customFormat="1" ht="15" x14ac:dyDescent="0.25">
      <c r="A418" s="356"/>
      <c r="B418" s="379"/>
      <c r="C418" s="380"/>
      <c r="D418" s="509" t="s">
        <v>64</v>
      </c>
      <c r="E418" s="509"/>
      <c r="F418" s="509"/>
      <c r="G418" s="352"/>
      <c r="H418" s="381"/>
      <c r="I418" s="381"/>
      <c r="J418" s="381"/>
      <c r="K418" s="382"/>
      <c r="L418" s="381"/>
      <c r="M418" s="392">
        <v>2366.83</v>
      </c>
      <c r="N418" s="373"/>
      <c r="O418" s="384">
        <v>20709.759999999998</v>
      </c>
      <c r="AE418" s="327"/>
      <c r="AF418" s="327"/>
      <c r="AG418" s="327"/>
      <c r="AL418" s="327" t="s">
        <v>64</v>
      </c>
    </row>
    <row r="419" spans="1:42" customFormat="1" ht="15" x14ac:dyDescent="0.25">
      <c r="A419" s="393"/>
      <c r="B419" s="334"/>
      <c r="C419" s="354"/>
      <c r="D419" s="509" t="s">
        <v>811</v>
      </c>
      <c r="E419" s="509"/>
      <c r="F419" s="509"/>
      <c r="G419" s="509"/>
      <c r="H419" s="509"/>
      <c r="I419" s="509"/>
      <c r="J419" s="509"/>
      <c r="K419" s="509"/>
      <c r="L419" s="509"/>
      <c r="M419" s="394">
        <v>260637.56</v>
      </c>
      <c r="N419" s="395"/>
      <c r="O419" s="396"/>
      <c r="AE419" s="327"/>
      <c r="AF419" s="327"/>
      <c r="AG419" s="327"/>
      <c r="AL419" s="327"/>
      <c r="AN419" s="327" t="s">
        <v>811</v>
      </c>
    </row>
    <row r="420" spans="1:42" customFormat="1" ht="15" x14ac:dyDescent="0.25">
      <c r="A420" s="393"/>
      <c r="B420" s="334"/>
      <c r="C420" s="354"/>
      <c r="D420" s="509" t="s">
        <v>125</v>
      </c>
      <c r="E420" s="509"/>
      <c r="F420" s="509"/>
      <c r="G420" s="509"/>
      <c r="H420" s="509"/>
      <c r="I420" s="509"/>
      <c r="J420" s="509"/>
      <c r="K420" s="509"/>
      <c r="L420" s="509"/>
      <c r="M420" s="397"/>
      <c r="N420" s="395"/>
      <c r="O420" s="396"/>
      <c r="AO420" s="327" t="s">
        <v>125</v>
      </c>
    </row>
    <row r="421" spans="1:42" customFormat="1" ht="15" x14ac:dyDescent="0.25">
      <c r="A421" s="356"/>
      <c r="B421" s="331"/>
      <c r="C421" s="358"/>
      <c r="D421" s="507" t="s">
        <v>82</v>
      </c>
      <c r="E421" s="507"/>
      <c r="F421" s="507"/>
      <c r="G421" s="507"/>
      <c r="H421" s="507"/>
      <c r="I421" s="507"/>
      <c r="J421" s="507"/>
      <c r="K421" s="507"/>
      <c r="L421" s="507"/>
      <c r="M421" s="398">
        <v>249464.42</v>
      </c>
      <c r="N421" s="399"/>
      <c r="O421" s="400">
        <v>2463131.87</v>
      </c>
      <c r="AO421" s="327"/>
      <c r="AP421" s="326" t="s">
        <v>82</v>
      </c>
    </row>
    <row r="422" spans="1:42" customFormat="1" ht="15" x14ac:dyDescent="0.25">
      <c r="A422" s="356"/>
      <c r="B422" s="331"/>
      <c r="C422" s="358"/>
      <c r="D422" s="507" t="s">
        <v>83</v>
      </c>
      <c r="E422" s="507"/>
      <c r="F422" s="507"/>
      <c r="G422" s="507"/>
      <c r="H422" s="507"/>
      <c r="I422" s="507"/>
      <c r="J422" s="507"/>
      <c r="K422" s="507"/>
      <c r="L422" s="507"/>
      <c r="M422" s="401"/>
      <c r="N422" s="399"/>
      <c r="O422" s="402"/>
      <c r="AO422" s="327"/>
      <c r="AP422" s="326" t="s">
        <v>83</v>
      </c>
    </row>
    <row r="423" spans="1:42" customFormat="1" ht="15" x14ac:dyDescent="0.25">
      <c r="A423" s="356"/>
      <c r="B423" s="331"/>
      <c r="C423" s="358"/>
      <c r="D423" s="507" t="s">
        <v>84</v>
      </c>
      <c r="E423" s="507"/>
      <c r="F423" s="507"/>
      <c r="G423" s="507"/>
      <c r="H423" s="507"/>
      <c r="I423" s="507"/>
      <c r="J423" s="507"/>
      <c r="K423" s="507"/>
      <c r="L423" s="507"/>
      <c r="M423" s="398">
        <v>5461.28</v>
      </c>
      <c r="N423" s="399"/>
      <c r="O423" s="400">
        <v>256625.55</v>
      </c>
      <c r="AO423" s="327"/>
      <c r="AP423" s="326" t="s">
        <v>84</v>
      </c>
    </row>
    <row r="424" spans="1:42" customFormat="1" ht="15" x14ac:dyDescent="0.25">
      <c r="A424" s="356"/>
      <c r="B424" s="331"/>
      <c r="C424" s="358"/>
      <c r="D424" s="507" t="s">
        <v>85</v>
      </c>
      <c r="E424" s="507"/>
      <c r="F424" s="507"/>
      <c r="G424" s="507"/>
      <c r="H424" s="507"/>
      <c r="I424" s="507"/>
      <c r="J424" s="507"/>
      <c r="K424" s="507"/>
      <c r="L424" s="507"/>
      <c r="M424" s="398">
        <v>13351.76</v>
      </c>
      <c r="N424" s="399"/>
      <c r="O424" s="400">
        <v>187058.16</v>
      </c>
      <c r="AO424" s="327"/>
      <c r="AP424" s="326" t="s">
        <v>85</v>
      </c>
    </row>
    <row r="425" spans="1:42" customFormat="1" ht="15" x14ac:dyDescent="0.25">
      <c r="A425" s="356"/>
      <c r="B425" s="331"/>
      <c r="C425" s="358"/>
      <c r="D425" s="507" t="s">
        <v>86</v>
      </c>
      <c r="E425" s="507"/>
      <c r="F425" s="507"/>
      <c r="G425" s="507"/>
      <c r="H425" s="507"/>
      <c r="I425" s="507"/>
      <c r="J425" s="507"/>
      <c r="K425" s="507"/>
      <c r="L425" s="507"/>
      <c r="M425" s="398">
        <v>1210.06</v>
      </c>
      <c r="N425" s="399"/>
      <c r="O425" s="400">
        <v>56860.72</v>
      </c>
      <c r="AO425" s="327"/>
      <c r="AP425" s="326" t="s">
        <v>86</v>
      </c>
    </row>
    <row r="426" spans="1:42" customFormat="1" ht="15" x14ac:dyDescent="0.25">
      <c r="A426" s="356"/>
      <c r="B426" s="331"/>
      <c r="C426" s="358"/>
      <c r="D426" s="507" t="s">
        <v>87</v>
      </c>
      <c r="E426" s="507"/>
      <c r="F426" s="507"/>
      <c r="G426" s="507"/>
      <c r="H426" s="507"/>
      <c r="I426" s="507"/>
      <c r="J426" s="507"/>
      <c r="K426" s="507"/>
      <c r="L426" s="507"/>
      <c r="M426" s="398">
        <v>230485.46</v>
      </c>
      <c r="N426" s="399"/>
      <c r="O426" s="400">
        <v>2017123.62</v>
      </c>
      <c r="AO426" s="327"/>
      <c r="AP426" s="326" t="s">
        <v>87</v>
      </c>
    </row>
    <row r="427" spans="1:42" customFormat="1" ht="15" x14ac:dyDescent="0.25">
      <c r="A427" s="356"/>
      <c r="B427" s="331"/>
      <c r="C427" s="358"/>
      <c r="D427" s="507" t="s">
        <v>681</v>
      </c>
      <c r="E427" s="507"/>
      <c r="F427" s="507"/>
      <c r="G427" s="507"/>
      <c r="H427" s="507"/>
      <c r="I427" s="507"/>
      <c r="J427" s="507"/>
      <c r="K427" s="507"/>
      <c r="L427" s="507"/>
      <c r="M427" s="403">
        <v>165.92</v>
      </c>
      <c r="N427" s="399"/>
      <c r="O427" s="400">
        <v>2324.54</v>
      </c>
      <c r="AO427" s="327"/>
      <c r="AP427" s="326" t="s">
        <v>681</v>
      </c>
    </row>
    <row r="428" spans="1:42" customFormat="1" ht="15" x14ac:dyDescent="0.25">
      <c r="A428" s="356"/>
      <c r="B428" s="331"/>
      <c r="C428" s="358"/>
      <c r="D428" s="507" t="s">
        <v>88</v>
      </c>
      <c r="E428" s="507"/>
      <c r="F428" s="507"/>
      <c r="G428" s="507"/>
      <c r="H428" s="507"/>
      <c r="I428" s="507"/>
      <c r="J428" s="507"/>
      <c r="K428" s="507"/>
      <c r="L428" s="507"/>
      <c r="M428" s="398">
        <v>260637.56</v>
      </c>
      <c r="N428" s="399"/>
      <c r="O428" s="400">
        <v>2988157.19</v>
      </c>
      <c r="AO428" s="327"/>
      <c r="AP428" s="326" t="s">
        <v>88</v>
      </c>
    </row>
    <row r="429" spans="1:42" customFormat="1" ht="15" x14ac:dyDescent="0.25">
      <c r="A429" s="356"/>
      <c r="B429" s="331"/>
      <c r="C429" s="358"/>
      <c r="D429" s="507" t="s">
        <v>245</v>
      </c>
      <c r="E429" s="507"/>
      <c r="F429" s="507"/>
      <c r="G429" s="507"/>
      <c r="H429" s="507"/>
      <c r="I429" s="507"/>
      <c r="J429" s="507"/>
      <c r="K429" s="507"/>
      <c r="L429" s="507"/>
      <c r="M429" s="398">
        <v>260471.64</v>
      </c>
      <c r="N429" s="399"/>
      <c r="O429" s="400">
        <v>2985832.65</v>
      </c>
      <c r="AO429" s="327"/>
      <c r="AP429" s="326" t="s">
        <v>245</v>
      </c>
    </row>
    <row r="430" spans="1:42" customFormat="1" ht="15" x14ac:dyDescent="0.25">
      <c r="A430" s="356"/>
      <c r="B430" s="331"/>
      <c r="C430" s="358"/>
      <c r="D430" s="507" t="s">
        <v>246</v>
      </c>
      <c r="E430" s="507"/>
      <c r="F430" s="507"/>
      <c r="G430" s="507"/>
      <c r="H430" s="507"/>
      <c r="I430" s="507"/>
      <c r="J430" s="507"/>
      <c r="K430" s="507"/>
      <c r="L430" s="507"/>
      <c r="M430" s="401"/>
      <c r="N430" s="399"/>
      <c r="O430" s="402"/>
      <c r="AO430" s="327"/>
      <c r="AP430" s="326" t="s">
        <v>246</v>
      </c>
    </row>
    <row r="431" spans="1:42" customFormat="1" ht="15" x14ac:dyDescent="0.25">
      <c r="A431" s="356"/>
      <c r="B431" s="331"/>
      <c r="C431" s="358"/>
      <c r="D431" s="507" t="s">
        <v>247</v>
      </c>
      <c r="E431" s="507"/>
      <c r="F431" s="507"/>
      <c r="G431" s="507"/>
      <c r="H431" s="507"/>
      <c r="I431" s="507"/>
      <c r="J431" s="507"/>
      <c r="K431" s="507"/>
      <c r="L431" s="507"/>
      <c r="M431" s="398">
        <v>5461.28</v>
      </c>
      <c r="N431" s="399"/>
      <c r="O431" s="400">
        <v>256625.55</v>
      </c>
      <c r="AO431" s="327"/>
      <c r="AP431" s="326" t="s">
        <v>247</v>
      </c>
    </row>
    <row r="432" spans="1:42" customFormat="1" ht="15" x14ac:dyDescent="0.25">
      <c r="A432" s="356"/>
      <c r="B432" s="331"/>
      <c r="C432" s="358"/>
      <c r="D432" s="507" t="s">
        <v>248</v>
      </c>
      <c r="E432" s="507"/>
      <c r="F432" s="507"/>
      <c r="G432" s="507"/>
      <c r="H432" s="507"/>
      <c r="I432" s="507"/>
      <c r="J432" s="507"/>
      <c r="K432" s="507"/>
      <c r="L432" s="507"/>
      <c r="M432" s="398">
        <v>13351.76</v>
      </c>
      <c r="N432" s="399"/>
      <c r="O432" s="400">
        <v>187058.16</v>
      </c>
      <c r="AO432" s="327"/>
      <c r="AP432" s="326" t="s">
        <v>248</v>
      </c>
    </row>
    <row r="433" spans="1:52" customFormat="1" ht="15" x14ac:dyDescent="0.25">
      <c r="A433" s="356"/>
      <c r="B433" s="331"/>
      <c r="C433" s="358"/>
      <c r="D433" s="507" t="s">
        <v>249</v>
      </c>
      <c r="E433" s="507"/>
      <c r="F433" s="507"/>
      <c r="G433" s="507"/>
      <c r="H433" s="507"/>
      <c r="I433" s="507"/>
      <c r="J433" s="507"/>
      <c r="K433" s="507"/>
      <c r="L433" s="507"/>
      <c r="M433" s="398">
        <v>1210.06</v>
      </c>
      <c r="N433" s="399"/>
      <c r="O433" s="400">
        <v>56860.72</v>
      </c>
      <c r="AO433" s="327"/>
      <c r="AP433" s="326" t="s">
        <v>249</v>
      </c>
    </row>
    <row r="434" spans="1:52" customFormat="1" ht="15" x14ac:dyDescent="0.25">
      <c r="A434" s="356"/>
      <c r="B434" s="331"/>
      <c r="C434" s="358"/>
      <c r="D434" s="507" t="s">
        <v>250</v>
      </c>
      <c r="E434" s="507"/>
      <c r="F434" s="507"/>
      <c r="G434" s="507"/>
      <c r="H434" s="507"/>
      <c r="I434" s="507"/>
      <c r="J434" s="507"/>
      <c r="K434" s="507"/>
      <c r="L434" s="507"/>
      <c r="M434" s="398">
        <v>230485.46</v>
      </c>
      <c r="N434" s="399"/>
      <c r="O434" s="400">
        <v>2017123.62</v>
      </c>
      <c r="AO434" s="327"/>
      <c r="AP434" s="326" t="s">
        <v>250</v>
      </c>
    </row>
    <row r="435" spans="1:52" customFormat="1" ht="15" x14ac:dyDescent="0.25">
      <c r="A435" s="356"/>
      <c r="B435" s="331"/>
      <c r="C435" s="358"/>
      <c r="D435" s="507" t="s">
        <v>251</v>
      </c>
      <c r="E435" s="507"/>
      <c r="F435" s="507"/>
      <c r="G435" s="507"/>
      <c r="H435" s="507"/>
      <c r="I435" s="507"/>
      <c r="J435" s="507"/>
      <c r="K435" s="507"/>
      <c r="L435" s="507"/>
      <c r="M435" s="398">
        <v>7339.27</v>
      </c>
      <c r="N435" s="399"/>
      <c r="O435" s="400">
        <v>344872.31</v>
      </c>
      <c r="AO435" s="327"/>
      <c r="AP435" s="326" t="s">
        <v>251</v>
      </c>
    </row>
    <row r="436" spans="1:52" customFormat="1" ht="15" x14ac:dyDescent="0.25">
      <c r="A436" s="356"/>
      <c r="B436" s="331"/>
      <c r="C436" s="358"/>
      <c r="D436" s="507" t="s">
        <v>252</v>
      </c>
      <c r="E436" s="507"/>
      <c r="F436" s="507"/>
      <c r="G436" s="507"/>
      <c r="H436" s="507"/>
      <c r="I436" s="507"/>
      <c r="J436" s="507"/>
      <c r="K436" s="507"/>
      <c r="L436" s="507"/>
      <c r="M436" s="398">
        <v>3833.87</v>
      </c>
      <c r="N436" s="399"/>
      <c r="O436" s="400">
        <v>180153.01</v>
      </c>
      <c r="AO436" s="327"/>
      <c r="AP436" s="326" t="s">
        <v>252</v>
      </c>
    </row>
    <row r="437" spans="1:52" customFormat="1" ht="15" x14ac:dyDescent="0.25">
      <c r="A437" s="356"/>
      <c r="B437" s="331"/>
      <c r="C437" s="358"/>
      <c r="D437" s="507" t="s">
        <v>682</v>
      </c>
      <c r="E437" s="507"/>
      <c r="F437" s="507"/>
      <c r="G437" s="507"/>
      <c r="H437" s="507"/>
      <c r="I437" s="507"/>
      <c r="J437" s="507"/>
      <c r="K437" s="507"/>
      <c r="L437" s="507"/>
      <c r="M437" s="403">
        <v>165.92</v>
      </c>
      <c r="N437" s="399"/>
      <c r="O437" s="400">
        <v>2324.54</v>
      </c>
      <c r="AO437" s="327"/>
      <c r="AP437" s="326" t="s">
        <v>682</v>
      </c>
    </row>
    <row r="438" spans="1:52" customFormat="1" ht="15" x14ac:dyDescent="0.25">
      <c r="A438" s="356"/>
      <c r="B438" s="331"/>
      <c r="C438" s="358"/>
      <c r="D438" s="507" t="s">
        <v>89</v>
      </c>
      <c r="E438" s="507"/>
      <c r="F438" s="507"/>
      <c r="G438" s="507"/>
      <c r="H438" s="507"/>
      <c r="I438" s="507"/>
      <c r="J438" s="507"/>
      <c r="K438" s="507"/>
      <c r="L438" s="507"/>
      <c r="M438" s="398">
        <v>6671.34</v>
      </c>
      <c r="N438" s="399"/>
      <c r="O438" s="400">
        <v>313486.27</v>
      </c>
      <c r="AO438" s="327"/>
      <c r="AP438" s="326" t="s">
        <v>89</v>
      </c>
    </row>
    <row r="439" spans="1:52" customFormat="1" ht="15" x14ac:dyDescent="0.25">
      <c r="A439" s="356"/>
      <c r="B439" s="331"/>
      <c r="C439" s="358"/>
      <c r="D439" s="507" t="s">
        <v>90</v>
      </c>
      <c r="E439" s="507"/>
      <c r="F439" s="507"/>
      <c r="G439" s="507"/>
      <c r="H439" s="507"/>
      <c r="I439" s="507"/>
      <c r="J439" s="507"/>
      <c r="K439" s="507"/>
      <c r="L439" s="507"/>
      <c r="M439" s="398">
        <v>7339.27</v>
      </c>
      <c r="N439" s="399"/>
      <c r="O439" s="400">
        <v>344872.31</v>
      </c>
      <c r="AO439" s="327"/>
      <c r="AP439" s="326" t="s">
        <v>90</v>
      </c>
    </row>
    <row r="440" spans="1:52" customFormat="1" ht="15" x14ac:dyDescent="0.25">
      <c r="A440" s="356"/>
      <c r="B440" s="331"/>
      <c r="C440" s="358"/>
      <c r="D440" s="507" t="s">
        <v>91</v>
      </c>
      <c r="E440" s="507"/>
      <c r="F440" s="507"/>
      <c r="G440" s="507"/>
      <c r="H440" s="507"/>
      <c r="I440" s="507"/>
      <c r="J440" s="507"/>
      <c r="K440" s="507"/>
      <c r="L440" s="507"/>
      <c r="M440" s="398">
        <v>3833.87</v>
      </c>
      <c r="N440" s="399"/>
      <c r="O440" s="400">
        <v>180153.01</v>
      </c>
      <c r="AO440" s="327"/>
      <c r="AP440" s="326" t="s">
        <v>91</v>
      </c>
    </row>
    <row r="441" spans="1:52" customFormat="1" ht="15" x14ac:dyDescent="0.25">
      <c r="A441" s="356"/>
      <c r="B441" s="331"/>
      <c r="C441" s="358"/>
      <c r="D441" s="507" t="s">
        <v>815</v>
      </c>
      <c r="E441" s="507"/>
      <c r="F441" s="507"/>
      <c r="G441" s="507"/>
      <c r="H441" s="507"/>
      <c r="I441" s="507"/>
      <c r="J441" s="507"/>
      <c r="K441" s="507"/>
      <c r="L441" s="507"/>
      <c r="M441" s="398">
        <v>7819.13</v>
      </c>
      <c r="N441" s="399"/>
      <c r="O441" s="400">
        <v>89644.72</v>
      </c>
      <c r="AO441" s="327"/>
      <c r="AP441" s="326" t="s">
        <v>683</v>
      </c>
    </row>
    <row r="442" spans="1:52" customFormat="1" ht="15" x14ac:dyDescent="0.25">
      <c r="A442" s="356"/>
      <c r="B442" s="331"/>
      <c r="C442" s="404"/>
      <c r="D442" s="508" t="s">
        <v>689</v>
      </c>
      <c r="E442" s="508"/>
      <c r="F442" s="508"/>
      <c r="G442" s="508"/>
      <c r="H442" s="508"/>
      <c r="I442" s="508"/>
      <c r="J442" s="508"/>
      <c r="K442" s="508"/>
      <c r="L442" s="508"/>
      <c r="M442" s="405">
        <v>268456.69</v>
      </c>
      <c r="N442" s="406"/>
      <c r="O442" s="407">
        <v>3077801.91</v>
      </c>
      <c r="AO442" s="327"/>
      <c r="AQ442" s="327" t="s">
        <v>684</v>
      </c>
    </row>
    <row r="443" spans="1:52" customFormat="1" ht="15" hidden="1" x14ac:dyDescent="0.25">
      <c r="A443" s="356"/>
      <c r="B443" s="331"/>
      <c r="C443" s="358"/>
      <c r="D443" s="507" t="s">
        <v>685</v>
      </c>
      <c r="E443" s="507"/>
      <c r="F443" s="507"/>
      <c r="G443" s="507"/>
      <c r="H443" s="507"/>
      <c r="I443" s="507"/>
      <c r="J443" s="507"/>
      <c r="K443" s="507"/>
      <c r="L443" s="507"/>
      <c r="M443" s="398">
        <v>53691.34</v>
      </c>
      <c r="N443" s="399"/>
      <c r="O443" s="400">
        <v>615560.38</v>
      </c>
      <c r="AO443" s="327"/>
      <c r="AQ443" s="327"/>
      <c r="AR443" s="326" t="s">
        <v>685</v>
      </c>
    </row>
    <row r="444" spans="1:52" customFormat="1" ht="15" hidden="1" x14ac:dyDescent="0.25">
      <c r="A444" s="356"/>
      <c r="B444" s="331"/>
      <c r="C444" s="404"/>
      <c r="D444" s="508" t="s">
        <v>127</v>
      </c>
      <c r="E444" s="508"/>
      <c r="F444" s="508"/>
      <c r="G444" s="508"/>
      <c r="H444" s="508"/>
      <c r="I444" s="508"/>
      <c r="J444" s="508"/>
      <c r="K444" s="508"/>
      <c r="L444" s="508"/>
      <c r="M444" s="405">
        <v>322148.03000000003</v>
      </c>
      <c r="N444" s="406"/>
      <c r="O444" s="407">
        <v>3693362.29</v>
      </c>
      <c r="AO444" s="327"/>
      <c r="AQ444" s="327"/>
      <c r="AS444" s="327" t="s">
        <v>127</v>
      </c>
    </row>
    <row r="445" spans="1:52" customFormat="1" ht="29.25" customHeight="1" x14ac:dyDescent="0.25">
      <c r="A445" s="334"/>
      <c r="B445" s="334"/>
      <c r="C445" s="334"/>
      <c r="D445" s="334"/>
      <c r="E445" s="334"/>
      <c r="F445" s="334"/>
      <c r="G445" s="334"/>
      <c r="H445" s="334"/>
      <c r="I445" s="334"/>
      <c r="J445" s="334"/>
      <c r="K445" s="334"/>
      <c r="L445" s="334"/>
      <c r="M445" s="334"/>
      <c r="N445" s="334"/>
      <c r="O445" s="334"/>
    </row>
    <row r="446" spans="1:52" s="15" customFormat="1" ht="15" x14ac:dyDescent="0.25">
      <c r="A446" s="408"/>
      <c r="B446" s="409" t="s">
        <v>129</v>
      </c>
      <c r="C446" s="456" t="s">
        <v>134</v>
      </c>
      <c r="D446" s="456"/>
      <c r="E446" s="456"/>
      <c r="F446" s="456"/>
      <c r="G446" s="456"/>
      <c r="H446" s="456"/>
      <c r="I446" s="457" t="s">
        <v>135</v>
      </c>
      <c r="J446" s="457"/>
      <c r="K446" s="457"/>
      <c r="L446" s="457"/>
      <c r="M446" s="457"/>
      <c r="N446" s="457"/>
      <c r="O446" s="408"/>
      <c r="P446" s="4"/>
      <c r="Q446" s="4"/>
      <c r="R446" s="4"/>
      <c r="S446" s="4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 t="s">
        <v>5</v>
      </c>
      <c r="AX446" s="13"/>
      <c r="AY446" s="13"/>
      <c r="AZ446" s="13"/>
    </row>
    <row r="447" spans="1:52" s="16" customFormat="1" ht="27" customHeight="1" x14ac:dyDescent="0.25">
      <c r="A447" s="410"/>
      <c r="B447" s="409"/>
      <c r="C447" s="455" t="s">
        <v>131</v>
      </c>
      <c r="D447" s="455"/>
      <c r="E447" s="455"/>
      <c r="F447" s="455"/>
      <c r="G447" s="455"/>
      <c r="H447" s="455"/>
      <c r="I447" s="455"/>
      <c r="J447" s="455"/>
      <c r="K447" s="455"/>
      <c r="L447" s="455"/>
      <c r="M447" s="455"/>
      <c r="N447" s="455"/>
      <c r="O447" s="410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</row>
    <row r="448" spans="1:52" s="15" customFormat="1" ht="23.45" customHeight="1" x14ac:dyDescent="0.25">
      <c r="A448" s="408"/>
      <c r="B448" s="409" t="s">
        <v>132</v>
      </c>
      <c r="C448" s="456" t="s">
        <v>691</v>
      </c>
      <c r="D448" s="456"/>
      <c r="E448" s="456"/>
      <c r="F448" s="456"/>
      <c r="G448" s="456"/>
      <c r="H448" s="456"/>
      <c r="I448" s="457" t="s">
        <v>686</v>
      </c>
      <c r="J448" s="457"/>
      <c r="K448" s="457"/>
      <c r="L448" s="457"/>
      <c r="M448" s="457"/>
      <c r="N448" s="457"/>
      <c r="O448" s="408"/>
      <c r="P448" s="4"/>
      <c r="Q448" s="4"/>
      <c r="R448" s="4"/>
      <c r="S448" s="4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</row>
    <row r="449" spans="1:52" s="16" customFormat="1" ht="18.75" customHeight="1" x14ac:dyDescent="0.25">
      <c r="A449" s="410"/>
      <c r="B449" s="333"/>
      <c r="C449" s="455" t="s">
        <v>131</v>
      </c>
      <c r="D449" s="455"/>
      <c r="E449" s="455"/>
      <c r="F449" s="455"/>
      <c r="G449" s="455"/>
      <c r="H449" s="455"/>
      <c r="I449" s="455"/>
      <c r="J449" s="455"/>
      <c r="K449" s="455"/>
      <c r="L449" s="455"/>
      <c r="M449" s="455"/>
      <c r="N449" s="455"/>
      <c r="O449" s="333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</row>
    <row r="450" spans="1:52" customFormat="1" ht="15" x14ac:dyDescent="0.25">
      <c r="A450" s="331"/>
      <c r="B450" s="331"/>
      <c r="C450" s="331"/>
      <c r="D450" s="331"/>
      <c r="E450" s="331"/>
      <c r="F450" s="331"/>
      <c r="G450" s="331"/>
      <c r="H450" s="331"/>
      <c r="I450" s="331"/>
      <c r="J450" s="331"/>
      <c r="K450" s="331"/>
      <c r="L450" s="331"/>
      <c r="M450" s="331"/>
      <c r="N450" s="331"/>
      <c r="O450" s="331"/>
    </row>
    <row r="451" spans="1:52" customFormat="1" ht="15" x14ac:dyDescent="0.25">
      <c r="A451" s="331"/>
      <c r="B451" s="331"/>
      <c r="C451" s="331"/>
      <c r="D451" s="331"/>
      <c r="E451" s="331"/>
      <c r="F451" s="331"/>
      <c r="G451" s="331"/>
      <c r="H451" s="331"/>
      <c r="I451" s="331"/>
      <c r="J451" s="331"/>
      <c r="K451" s="331"/>
      <c r="L451" s="331"/>
      <c r="M451" s="331"/>
      <c r="N451" s="331"/>
      <c r="O451" s="331"/>
    </row>
    <row r="452" spans="1:52" customFormat="1" ht="15" x14ac:dyDescent="0.25">
      <c r="A452" s="331"/>
      <c r="B452" s="331"/>
      <c r="C452" s="331"/>
      <c r="D452" s="331"/>
      <c r="E452" s="331"/>
      <c r="F452" s="331"/>
      <c r="G452" s="331"/>
      <c r="H452" s="331"/>
      <c r="I452" s="331"/>
      <c r="J452" s="331"/>
      <c r="K452" s="331"/>
      <c r="L452" s="331"/>
      <c r="M452" s="331"/>
      <c r="N452" s="331"/>
      <c r="O452" s="331"/>
    </row>
    <row r="453" spans="1:52" customFormat="1" ht="15" x14ac:dyDescent="0.25">
      <c r="A453" s="331"/>
      <c r="B453" s="331"/>
      <c r="C453" s="408"/>
      <c r="D453" s="408"/>
      <c r="E453" s="408"/>
      <c r="F453" s="408"/>
      <c r="G453" s="408"/>
      <c r="H453" s="408"/>
      <c r="I453" s="408"/>
      <c r="J453" s="408"/>
      <c r="K453" s="408"/>
      <c r="L453" s="408"/>
      <c r="M453" s="408"/>
      <c r="N453" s="408"/>
      <c r="O453" s="408"/>
    </row>
  </sheetData>
  <mergeCells count="455"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54:F54"/>
    <mergeCell ref="D55:O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66:F66"/>
    <mergeCell ref="D67:O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78:F78"/>
    <mergeCell ref="D79:O79"/>
    <mergeCell ref="D80:F80"/>
    <mergeCell ref="D81:F81"/>
    <mergeCell ref="D82:F82"/>
    <mergeCell ref="D83:F83"/>
    <mergeCell ref="D72:F72"/>
    <mergeCell ref="D73:F73"/>
    <mergeCell ref="D74:F74"/>
    <mergeCell ref="D75:F75"/>
    <mergeCell ref="D76:F76"/>
    <mergeCell ref="D77:F77"/>
    <mergeCell ref="D90:F90"/>
    <mergeCell ref="D91:O91"/>
    <mergeCell ref="D92:F92"/>
    <mergeCell ref="D93:F93"/>
    <mergeCell ref="D94:F94"/>
    <mergeCell ref="D95:F95"/>
    <mergeCell ref="D84:F84"/>
    <mergeCell ref="D85:F85"/>
    <mergeCell ref="D86:F86"/>
    <mergeCell ref="D87:F87"/>
    <mergeCell ref="D88:F88"/>
    <mergeCell ref="D89:F89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O100"/>
    <mergeCell ref="D101:O101"/>
    <mergeCell ref="D114:O114"/>
    <mergeCell ref="D115:F115"/>
    <mergeCell ref="D116:F116"/>
    <mergeCell ref="D117:F117"/>
    <mergeCell ref="D118:F118"/>
    <mergeCell ref="D119:F119"/>
    <mergeCell ref="D108:F108"/>
    <mergeCell ref="D109:F109"/>
    <mergeCell ref="D110:F110"/>
    <mergeCell ref="D111:F111"/>
    <mergeCell ref="D112:F112"/>
    <mergeCell ref="D113:F113"/>
    <mergeCell ref="D126:O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38:O138"/>
    <mergeCell ref="D139:O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50:F150"/>
    <mergeCell ref="D151:F151"/>
    <mergeCell ref="D152:O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62:F162"/>
    <mergeCell ref="D163:F163"/>
    <mergeCell ref="D164:O164"/>
    <mergeCell ref="D165:F165"/>
    <mergeCell ref="D166:F166"/>
    <mergeCell ref="D167:F167"/>
    <mergeCell ref="D156:F156"/>
    <mergeCell ref="D157:F157"/>
    <mergeCell ref="D158:F158"/>
    <mergeCell ref="D159:F159"/>
    <mergeCell ref="D160:F160"/>
    <mergeCell ref="D161:F161"/>
    <mergeCell ref="D174:F174"/>
    <mergeCell ref="D175:F175"/>
    <mergeCell ref="D176:F176"/>
    <mergeCell ref="D177:F177"/>
    <mergeCell ref="D178:F178"/>
    <mergeCell ref="A179:O179"/>
    <mergeCell ref="D168:F168"/>
    <mergeCell ref="D169:F169"/>
    <mergeCell ref="D170:F170"/>
    <mergeCell ref="D171:F171"/>
    <mergeCell ref="A172:O172"/>
    <mergeCell ref="D173:F173"/>
    <mergeCell ref="D186:F186"/>
    <mergeCell ref="D187:F187"/>
    <mergeCell ref="D188:F188"/>
    <mergeCell ref="D189:F189"/>
    <mergeCell ref="D190:F190"/>
    <mergeCell ref="D191:F191"/>
    <mergeCell ref="D180:F180"/>
    <mergeCell ref="D181:O181"/>
    <mergeCell ref="D182:O182"/>
    <mergeCell ref="D183:F183"/>
    <mergeCell ref="D184:F184"/>
    <mergeCell ref="D185:F185"/>
    <mergeCell ref="D198:F198"/>
    <mergeCell ref="D199:F199"/>
    <mergeCell ref="D200:O200"/>
    <mergeCell ref="D201:O201"/>
    <mergeCell ref="D202:F202"/>
    <mergeCell ref="D203:F203"/>
    <mergeCell ref="D192:F192"/>
    <mergeCell ref="D193:F193"/>
    <mergeCell ref="D194:F194"/>
    <mergeCell ref="D195:O195"/>
    <mergeCell ref="D196:O196"/>
    <mergeCell ref="D197:O197"/>
    <mergeCell ref="D210:F210"/>
    <mergeCell ref="D211:F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F209"/>
    <mergeCell ref="D222:F222"/>
    <mergeCell ref="D223:F223"/>
    <mergeCell ref="D224:F224"/>
    <mergeCell ref="D225:F225"/>
    <mergeCell ref="D226:O226"/>
    <mergeCell ref="D227:O227"/>
    <mergeCell ref="D216:F216"/>
    <mergeCell ref="D217:F217"/>
    <mergeCell ref="D218:F218"/>
    <mergeCell ref="D219:F219"/>
    <mergeCell ref="D220:O220"/>
    <mergeCell ref="D221:O221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F230"/>
    <mergeCell ref="D231:F231"/>
    <mergeCell ref="D232:F232"/>
    <mergeCell ref="D233:F233"/>
    <mergeCell ref="D246:F246"/>
    <mergeCell ref="D247:O247"/>
    <mergeCell ref="D248:O248"/>
    <mergeCell ref="D249:F249"/>
    <mergeCell ref="D250:F250"/>
    <mergeCell ref="D251:F251"/>
    <mergeCell ref="D240:F240"/>
    <mergeCell ref="D241:F241"/>
    <mergeCell ref="D242:O242"/>
    <mergeCell ref="D243:O243"/>
    <mergeCell ref="D244:O244"/>
    <mergeCell ref="D245:F245"/>
    <mergeCell ref="D258:F258"/>
    <mergeCell ref="A259:O259"/>
    <mergeCell ref="D260:F260"/>
    <mergeCell ref="D261:O261"/>
    <mergeCell ref="D262:O262"/>
    <mergeCell ref="D263:F263"/>
    <mergeCell ref="D252:F252"/>
    <mergeCell ref="D253:F253"/>
    <mergeCell ref="D254:F254"/>
    <mergeCell ref="D255:F255"/>
    <mergeCell ref="D256:F256"/>
    <mergeCell ref="D257:F257"/>
    <mergeCell ref="D270:F270"/>
    <mergeCell ref="D271:F271"/>
    <mergeCell ref="D272:F272"/>
    <mergeCell ref="D273:F273"/>
    <mergeCell ref="D274:F274"/>
    <mergeCell ref="D275:O275"/>
    <mergeCell ref="D264:F264"/>
    <mergeCell ref="D265:F265"/>
    <mergeCell ref="D266:F266"/>
    <mergeCell ref="D267:F267"/>
    <mergeCell ref="D268:F268"/>
    <mergeCell ref="D269:F269"/>
    <mergeCell ref="D282:F282"/>
    <mergeCell ref="D283:O283"/>
    <mergeCell ref="D284:O284"/>
    <mergeCell ref="D285:F285"/>
    <mergeCell ref="A286:O286"/>
    <mergeCell ref="D287:F287"/>
    <mergeCell ref="D276:O276"/>
    <mergeCell ref="D277:F277"/>
    <mergeCell ref="D278:F278"/>
    <mergeCell ref="D279:O279"/>
    <mergeCell ref="D280:O280"/>
    <mergeCell ref="D281:F281"/>
    <mergeCell ref="D294:F294"/>
    <mergeCell ref="D295:F295"/>
    <mergeCell ref="D296:F296"/>
    <mergeCell ref="D297:F297"/>
    <mergeCell ref="D298:F298"/>
    <mergeCell ref="D299:F299"/>
    <mergeCell ref="D288:O288"/>
    <mergeCell ref="D289:O289"/>
    <mergeCell ref="D290:F290"/>
    <mergeCell ref="D291:F291"/>
    <mergeCell ref="D292:F292"/>
    <mergeCell ref="D293:F293"/>
    <mergeCell ref="D306:F306"/>
    <mergeCell ref="D307:O307"/>
    <mergeCell ref="D308:O308"/>
    <mergeCell ref="D309:F309"/>
    <mergeCell ref="D310:F310"/>
    <mergeCell ref="D311:F311"/>
    <mergeCell ref="D300:F300"/>
    <mergeCell ref="D301:F301"/>
    <mergeCell ref="D302:O302"/>
    <mergeCell ref="D303:O303"/>
    <mergeCell ref="D304:O304"/>
    <mergeCell ref="D305:F305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30:F330"/>
    <mergeCell ref="D331:F331"/>
    <mergeCell ref="D332:F332"/>
    <mergeCell ref="D333:F333"/>
    <mergeCell ref="D334:F334"/>
    <mergeCell ref="D335:F335"/>
    <mergeCell ref="D324:F324"/>
    <mergeCell ref="D325:O325"/>
    <mergeCell ref="D326:O326"/>
    <mergeCell ref="D327:O327"/>
    <mergeCell ref="D328:F328"/>
    <mergeCell ref="D329:F329"/>
    <mergeCell ref="D342:O342"/>
    <mergeCell ref="D343:O343"/>
    <mergeCell ref="D344:O344"/>
    <mergeCell ref="D345:F345"/>
    <mergeCell ref="D346:F346"/>
    <mergeCell ref="D347:O347"/>
    <mergeCell ref="D336:F336"/>
    <mergeCell ref="D337:F337"/>
    <mergeCell ref="D338:F338"/>
    <mergeCell ref="D339:F339"/>
    <mergeCell ref="D340:F340"/>
    <mergeCell ref="D341:F341"/>
    <mergeCell ref="D354:F354"/>
    <mergeCell ref="D355:F355"/>
    <mergeCell ref="D356:F356"/>
    <mergeCell ref="D357:F357"/>
    <mergeCell ref="D358:F358"/>
    <mergeCell ref="D359:F359"/>
    <mergeCell ref="D348:O348"/>
    <mergeCell ref="D349:F349"/>
    <mergeCell ref="D350:F350"/>
    <mergeCell ref="D351:F351"/>
    <mergeCell ref="D352:F352"/>
    <mergeCell ref="D353:F353"/>
    <mergeCell ref="D366:F366"/>
    <mergeCell ref="D367:F367"/>
    <mergeCell ref="D368:F368"/>
    <mergeCell ref="D369:F369"/>
    <mergeCell ref="D370:F370"/>
    <mergeCell ref="D371:F371"/>
    <mergeCell ref="D360:O360"/>
    <mergeCell ref="D361:O361"/>
    <mergeCell ref="D362:F362"/>
    <mergeCell ref="D363:F363"/>
    <mergeCell ref="D364:F364"/>
    <mergeCell ref="D365:F365"/>
    <mergeCell ref="D378:F378"/>
    <mergeCell ref="D379:F379"/>
    <mergeCell ref="D380:F380"/>
    <mergeCell ref="D381:F381"/>
    <mergeCell ref="D382:F382"/>
    <mergeCell ref="D383:F383"/>
    <mergeCell ref="D372:F372"/>
    <mergeCell ref="D373:F373"/>
    <mergeCell ref="D374:O374"/>
    <mergeCell ref="D375:O375"/>
    <mergeCell ref="D376:O376"/>
    <mergeCell ref="D377:F377"/>
    <mergeCell ref="D390:F390"/>
    <mergeCell ref="D391:O391"/>
    <mergeCell ref="D392:O392"/>
    <mergeCell ref="D393:F393"/>
    <mergeCell ref="D394:F394"/>
    <mergeCell ref="D395:F395"/>
    <mergeCell ref="D384:F384"/>
    <mergeCell ref="D385:F385"/>
    <mergeCell ref="D386:F386"/>
    <mergeCell ref="D387:F387"/>
    <mergeCell ref="D388:F388"/>
    <mergeCell ref="D389:F389"/>
    <mergeCell ref="D402:F402"/>
    <mergeCell ref="D403:F403"/>
    <mergeCell ref="D404:O404"/>
    <mergeCell ref="D405:O405"/>
    <mergeCell ref="D406:F406"/>
    <mergeCell ref="D407:F407"/>
    <mergeCell ref="D396:F396"/>
    <mergeCell ref="D397:F397"/>
    <mergeCell ref="D398:F398"/>
    <mergeCell ref="D399:F399"/>
    <mergeCell ref="D400:F400"/>
    <mergeCell ref="D401:F401"/>
    <mergeCell ref="D414:F414"/>
    <mergeCell ref="D415:F415"/>
    <mergeCell ref="D416:F416"/>
    <mergeCell ref="D417:F417"/>
    <mergeCell ref="D418:F418"/>
    <mergeCell ref="D419:L419"/>
    <mergeCell ref="D408:F408"/>
    <mergeCell ref="D409:F409"/>
    <mergeCell ref="D410:F410"/>
    <mergeCell ref="D411:F411"/>
    <mergeCell ref="D412:F412"/>
    <mergeCell ref="D413:F413"/>
    <mergeCell ref="D426:L426"/>
    <mergeCell ref="D427:L427"/>
    <mergeCell ref="D428:L428"/>
    <mergeCell ref="D429:L429"/>
    <mergeCell ref="D430:L430"/>
    <mergeCell ref="D431:L431"/>
    <mergeCell ref="D420:L420"/>
    <mergeCell ref="D421:L421"/>
    <mergeCell ref="D422:L422"/>
    <mergeCell ref="D423:L423"/>
    <mergeCell ref="D424:L424"/>
    <mergeCell ref="D425:L425"/>
    <mergeCell ref="D440:L440"/>
    <mergeCell ref="D441:L441"/>
    <mergeCell ref="D442:L442"/>
    <mergeCell ref="D443:L443"/>
    <mergeCell ref="D432:L432"/>
    <mergeCell ref="D433:L433"/>
    <mergeCell ref="D434:L434"/>
    <mergeCell ref="D435:L435"/>
    <mergeCell ref="D436:L436"/>
    <mergeCell ref="D437:L437"/>
    <mergeCell ref="C9:K9"/>
    <mergeCell ref="M9:O9"/>
    <mergeCell ref="M10:O10"/>
    <mergeCell ref="C11:K11"/>
    <mergeCell ref="M11:O11"/>
    <mergeCell ref="M12:O12"/>
    <mergeCell ref="C449:N449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D444:L444"/>
    <mergeCell ref="C446:H446"/>
    <mergeCell ref="I446:N446"/>
    <mergeCell ref="C447:N447"/>
    <mergeCell ref="C448:H448"/>
    <mergeCell ref="I448:N448"/>
    <mergeCell ref="D438:L438"/>
    <mergeCell ref="D439:L439"/>
    <mergeCell ref="L21:L22"/>
    <mergeCell ref="M21:M22"/>
    <mergeCell ref="N21:O21"/>
    <mergeCell ref="M17:O17"/>
    <mergeCell ref="M18:O18"/>
    <mergeCell ref="C13:K13"/>
    <mergeCell ref="M13:O13"/>
    <mergeCell ref="M14:O14"/>
    <mergeCell ref="M15:O15"/>
    <mergeCell ref="M16:O16"/>
    <mergeCell ref="M19:O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КС3№1</vt:lpstr>
      <vt:lpstr>р1</vt:lpstr>
      <vt:lpstr>кс-2 №1_ЛСР 02</vt:lpstr>
      <vt:lpstr>КС3№2</vt:lpstr>
      <vt:lpstr>р2</vt:lpstr>
      <vt:lpstr>кс-2 №2_ЛСР 01</vt:lpstr>
      <vt:lpstr>'кс-2 №1_ЛСР 02'!Заголовки_для_печати</vt:lpstr>
      <vt:lpstr>'кс-2 №2_ЛСР 01'!Заголовки_для_печати</vt:lpstr>
      <vt:lpstr>'кс-2 №1_ЛСР 02'!Область_печати</vt:lpstr>
      <vt:lpstr>'кс-2 №2_ЛСР 01'!Область_печати</vt:lpstr>
      <vt:lpstr>КС3№1!Область_печати</vt:lpstr>
      <vt:lpstr>КС3№2!Область_печати</vt:lpstr>
      <vt:lpstr>р1!Область_печати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2024-08-01T09:05:29Z</cp:lastPrinted>
  <dcterms:created xsi:type="dcterms:W3CDTF">2020-09-30T08:50:27Z</dcterms:created>
  <dcterms:modified xsi:type="dcterms:W3CDTF">2024-09-09T06:47:19Z</dcterms:modified>
</cp:coreProperties>
</file>