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РД моя версия\для ИИ\"/>
    </mc:Choice>
  </mc:AlternateContent>
  <xr:revisionPtr revIDLastSave="0" documentId="13_ncr:1_{726AD1A1-0721-4FD3-8FE7-5E092AD6F9D1}" xr6:coauthVersionLast="47" xr6:coauthVersionMax="47" xr10:uidLastSave="{00000000-0000-0000-0000-000000000000}"/>
  <bookViews>
    <workbookView xWindow="-26910" yWindow="3120" windowWidth="38700" windowHeight="15435" activeTab="5" xr2:uid="{00000000-000D-0000-FFFF-FFFF00000000}"/>
  </bookViews>
  <sheets>
    <sheet name="ВОР" sheetId="4" r:id="rId1"/>
    <sheet name="СО" sheetId="5" r:id="rId2"/>
    <sheet name="ИИ" sheetId="1" r:id="rId3"/>
    <sheet name="Лист3" sheetId="3" r:id="rId4"/>
    <sheet name="ОД" sheetId="6" r:id="rId5"/>
    <sheet name="ОД (2)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5" l="1"/>
  <c r="G9" i="5"/>
  <c r="G8" i="5"/>
  <c r="T28" i="1" l="1"/>
</calcChain>
</file>

<file path=xl/sharedStrings.xml><?xml version="1.0" encoding="utf-8"?>
<sst xmlns="http://schemas.openxmlformats.org/spreadsheetml/2006/main" count="216" uniqueCount="157">
  <si>
    <t>На основе структуры листа «Общие данные» из образца (131-23-ПЖ) и требований вашего технического задания (Приложение №1), ниже представлены общие данные для проекта модернизации путей АО «Коломенский завод».</t>
  </si>
  <si>
    <t xml:space="preserve">-------------------------------------------------------------------------------- </t>
  </si>
  <si>
    <t>ОБЩИЕ ДАННЫЕ</t>
  </si>
  <si>
    <t>1. Ведомость рабочих чертежей основного комплекта</t>
  </si>
  <si>
    <t>Лист</t>
  </si>
  <si>
    <t>Наименование</t>
  </si>
  <si>
    <t>Примечание</t>
  </si>
  <si>
    <t>Общие данные</t>
  </si>
  <si>
    <t>План путевого развития (модернизируемые участки)</t>
  </si>
  <si>
    <t>Продольный профиль путей</t>
  </si>
  <si>
    <t>Поперечные профили земляного полотна</t>
  </si>
  <si>
    <t>Схемы установки стрелочных переводов (марка 1/7, пр. ЛПТП.665121.103М)</t>
  </si>
  <si>
    <t>2. Ведомость ссылочных и прилагаемых документов</t>
  </si>
  <si>
    <t>Обозначение</t>
  </si>
  <si>
    <t>Прилагаемые документы</t>
  </si>
  <si>
    <t>ПЖ.ПЗ</t>
  </si>
  <si>
    <t>Пояснительная записка</t>
  </si>
  <si>
    <t>ПЖ.СО</t>
  </si>
  <si>
    <t>Спецификация оборудования, изделий и материалов</t>
  </si>
  <si>
    <t>ПЖ.ВОР</t>
  </si>
  <si>
    <t>Ведомость объемов работ</t>
  </si>
  <si>
    <t>ПЖ.СМ</t>
  </si>
  <si>
    <t>Сметная документация (в формате Excel/PDF)</t>
  </si>
  <si>
    <t>3. Общие указания</t>
  </si>
  <si>
    <t>2. Основанием для проектирования являются результаты обследования текущего состояния путей (акты осмотра, ведомости дефектов).</t>
  </si>
  <si>
    <t>4. Технические решения, принятые в рабочих чертежах, соответствуют требованиям Федерального закона от 10.01.2003 № 17-ФЗ "О железнодорожном транспорте в РФ" и ПТЭ (приказ Минтранса №286/№250).</t>
  </si>
  <si>
    <t>5. Рабочая документация разработана в соответствии с действующими нормами:</t>
  </si>
  <si>
    <t>Очистка путей от мусора и загрязненного балласта;</t>
  </si>
  <si>
    <t>Подготовка и уплотнение основания земляного полотна;</t>
  </si>
  <si>
    <t>Устройство подготовительного слоя балластной призмы.</t>
  </si>
  <si>
    <t>11. В местах наличия действующих инженерных коммуникаций работы производить в присутствии представителей эксплуатирующих служб Заказчика.</t>
  </si>
  <si>
    <t>12. После завершения СМР произвести корректировку технического паспорта железнодорожного хозяйства предприятия.</t>
  </si>
  <si>
    <r>
      <t xml:space="preserve">1. Рабочая документация разработана на основании </t>
    </r>
    <r>
      <rPr>
        <b/>
        <sz val="11"/>
        <rFont val="Google Sans Text"/>
      </rPr>
      <t>Технического задания (Приложение №1 к Договору подряда № 5-КЗ-КИКГС от 08.09.2025г.)</t>
    </r>
    <r>
      <rPr>
        <sz val="11"/>
        <rFont val="Google Sans Text"/>
      </rPr>
      <t>, утвержденного Директором по эксплуатации и безопасности АО «Коломенский завод».</t>
    </r>
  </si>
  <si>
    <r>
      <t>3. Система координат</t>
    </r>
    <r>
      <rPr>
        <sz val="11"/>
        <rFont val="Google Sans Text"/>
      </rPr>
      <t xml:space="preserve"> — Местная (уточняется по результатам изысканий); </t>
    </r>
    <r>
      <rPr>
        <b/>
        <sz val="11"/>
        <rFont val="Google Sans Text"/>
      </rPr>
      <t>Система высот</t>
    </r>
    <r>
      <rPr>
        <sz val="11"/>
        <rFont val="Google Sans Text"/>
      </rPr>
      <t xml:space="preserve"> — Балтийская.</t>
    </r>
  </si>
  <si>
    <r>
      <t>СП 37.13330.2012</t>
    </r>
    <r>
      <rPr>
        <sz val="11"/>
        <rFont val="Google Sans Text"/>
      </rPr>
      <t xml:space="preserve"> «Промышленный транспорт»;</t>
    </r>
  </si>
  <si>
    <r>
      <t>СП 119.13330.2017</t>
    </r>
    <r>
      <rPr>
        <sz val="11"/>
        <rFont val="Google Sans Text"/>
      </rPr>
      <t xml:space="preserve"> «Железные дороги колеи 1520 мм»;</t>
    </r>
  </si>
  <si>
    <r>
      <t>ГОСТ Р 51685-2013</t>
    </r>
    <r>
      <rPr>
        <sz val="11"/>
        <rFont val="Google Sans Text"/>
      </rPr>
      <t xml:space="preserve"> «Рельсы железнодорожные»;</t>
    </r>
  </si>
  <si>
    <r>
      <t>ГОСТ Р 54747-2011</t>
    </r>
    <r>
      <rPr>
        <sz val="11"/>
        <rFont val="Google Sans Text"/>
      </rPr>
      <t xml:space="preserve"> «Шпалы железобетонные»;</t>
    </r>
  </si>
  <si>
    <r>
      <t>СТО РЖД 15.013-2021</t>
    </r>
    <r>
      <rPr>
        <sz val="11"/>
        <rFont val="Google Sans Text"/>
      </rPr>
      <t xml:space="preserve"> (в части полимерных композитных брусьев).</t>
    </r>
  </si>
  <si>
    <r>
      <t>6. Материалы:</t>
    </r>
    <r>
      <rPr>
        <sz val="11"/>
        <rFont val="Google Sans Text"/>
      </rPr>
      <t xml:space="preserve"> Все применяемые материалы (рельсы Р65, шпалы Ш1-1, щебень фр. 20-40) должны быть новыми и иметь соответствующие сертификаты качества. Приоритет отдается материалам российского производства.</t>
    </r>
  </si>
  <si>
    <r>
      <t>7. Земляное полотно:</t>
    </r>
    <r>
      <rPr>
        <sz val="11"/>
        <rFont val="Google Sans Text"/>
      </rPr>
      <t xml:space="preserve"> Предусмотрена планировка и уплотнение земляного полотна вибротрамбовками. Балластный слой — щебень гранитный фр. 20-40 мм с подготовительным слоем h=0.1 м.</t>
    </r>
  </si>
  <si>
    <r>
      <t>8. Стрелочные переводы:</t>
    </r>
    <r>
      <rPr>
        <sz val="11"/>
        <rFont val="Google Sans Text"/>
      </rPr>
      <t xml:space="preserve"> Укладка новых переводов типа Р65 марки 1/7 (проект ЛПТП.665121.103М) на полимерных композитных брусьях.</t>
    </r>
  </si>
  <si>
    <r>
      <t>9. Условия производства работ:</t>
    </r>
    <r>
      <rPr>
        <sz val="11"/>
        <rFont val="Google Sans Text"/>
      </rPr>
      <t xml:space="preserve"> Работы выполняются на территории действующего предприятия в стесненных условиях. Подрядчик обязан соблюдать пропускной и внутриобъектовый режим АО «Коломенский завод».</t>
    </r>
  </si>
  <si>
    <r>
      <t>10. Перечень скрытых работ</t>
    </r>
    <r>
      <rPr>
        <sz val="11"/>
        <rFont val="Google Sans Text"/>
      </rPr>
      <t>, подлежащих освидетельствованию:</t>
    </r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</si>
  <si>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</si>
  <si>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</si>
  <si>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</si>
  <si>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</si>
  <si>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- движение технологического транспорта</t>
  </si>
  <si>
    <t>Производство работ аналогично технологическим процессам в новом строительстве</t>
  </si>
  <si>
    <t>№ п/п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</si>
  <si>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</si>
  <si>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</si>
  <si>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</si>
  <si>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</si>
  <si>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</si>
  <si>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</si>
  <si>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Демонтажные работы</t>
  </si>
  <si>
    <t>м3</t>
  </si>
  <si>
    <t>Демонтаж рельсов</t>
  </si>
  <si>
    <t>т</t>
  </si>
  <si>
    <t>3,89+0,93</t>
  </si>
  <si>
    <t>Демонтаж деревянных шпал</t>
  </si>
  <si>
    <t>2,80+1,2</t>
  </si>
  <si>
    <t>Демонтаж железобетонных шпал</t>
  </si>
  <si>
    <t>5,46+3,92</t>
  </si>
  <si>
    <t>Демонтаж деревянных брусьев</t>
  </si>
  <si>
    <t>Демонтаж стрелочного перевода</t>
  </si>
  <si>
    <t>СП9</t>
  </si>
  <si>
    <t>Выемка загрязненного щебеночного балласта</t>
  </si>
  <si>
    <t> 29,98+20,80+6,59</t>
  </si>
  <si>
    <t>Устройство щебеночного балласта с уплотнением вибротрамбовками</t>
  </si>
  <si>
    <t>14,12+10,36+3</t>
  </si>
  <si>
    <t>Укладка пути отдельными элементами на железобетонных шпалах тип рельсов: Р65, длина рельсов 12,5 м, тип скрепления КБ-65</t>
  </si>
  <si>
    <t>м</t>
  </si>
  <si>
    <t>37,5+8,92</t>
  </si>
  <si>
    <t>Укладка нового стрелочного перевода типа Р65 марка 1/7 с комплектом полимерных брусьев и креплений</t>
  </si>
  <si>
    <t>компл</t>
  </si>
  <si>
    <t>Установка флюгарки</t>
  </si>
  <si>
    <t>шт</t>
  </si>
  <si>
    <t>Балластировка и выправка пути и стрелочных переводов, балласт: щебеночный</t>
  </si>
  <si>
    <t>15,35+14,23+4,24</t>
  </si>
  <si>
    <t>Рихтовка пути и стрелочных переводов</t>
  </si>
  <si>
    <t>37,5+22,42+8,92</t>
  </si>
  <si>
    <t>Строительно-монтажные работы</t>
  </si>
  <si>
    <t>Поз.</t>
  </si>
  <si>
    <r>
      <rPr>
        <b/>
        <i/>
        <sz val="13.5"/>
        <rFont val="ISOCPEUR"/>
        <family val="2"/>
      </rPr>
      <t>Наименование и техническая характеристика</t>
    </r>
  </si>
  <si>
    <r>
      <rPr>
        <b/>
        <i/>
        <sz val="13.5"/>
        <rFont val="ISOCPEUR"/>
        <family val="2"/>
      </rPr>
      <t>Тип, марка, обозначение документа,
опросного листа</t>
    </r>
  </si>
  <si>
    <r>
      <rPr>
        <b/>
        <i/>
        <sz val="13.5"/>
        <rFont val="ISOCPEUR"/>
        <family val="2"/>
      </rPr>
      <t>Код продукции</t>
    </r>
  </si>
  <si>
    <r>
      <rPr>
        <b/>
        <i/>
        <sz val="13.5"/>
        <rFont val="ISOCPEUR"/>
        <family val="2"/>
      </rPr>
      <t>Поставщик</t>
    </r>
  </si>
  <si>
    <r>
      <rPr>
        <b/>
        <i/>
        <sz val="13.5"/>
        <rFont val="ISOCPEUR"/>
        <family val="2"/>
      </rPr>
      <t>Ед. изме-рения</t>
    </r>
  </si>
  <si>
    <r>
      <rPr>
        <b/>
        <i/>
        <sz val="13.5"/>
        <rFont val="ISOCPEUR"/>
        <family val="2"/>
      </rPr>
      <t>Кол.</t>
    </r>
  </si>
  <si>
    <r>
      <rPr>
        <b/>
        <i/>
        <sz val="13.5"/>
        <rFont val="ISOCPEUR"/>
        <family val="2"/>
      </rPr>
      <t>Масса 1ед.,
кг</t>
    </r>
  </si>
  <si>
    <r>
      <rPr>
        <b/>
        <i/>
        <sz val="13.5"/>
        <rFont val="ISOCPEUR"/>
        <family val="2"/>
      </rPr>
      <t>Примечание</t>
    </r>
  </si>
  <si>
    <t>Брус композитный</t>
  </si>
  <si>
    <t>ТУ 22.29.29-002-40409414-2014</t>
  </si>
  <si>
    <t>АКСИОН РУС</t>
  </si>
  <si>
    <t>Перевод стрелочный типа Р65 марки 1/7, левый</t>
  </si>
  <si>
    <t>ЛПTП.665121.103M</t>
  </si>
  <si>
    <t>Керченский металлургический завод</t>
  </si>
  <si>
    <t>Брусья полимерные композитные 4.5 м</t>
  </si>
  <si>
    <t>Ручной переводной механизм</t>
  </si>
  <si>
    <t>ЛПТП665131.009</t>
  </si>
  <si>
    <t>Закладка запорная в сборе</t>
  </si>
  <si>
    <t>Шпала железобетонная, Ш1 1-й сорт, в комплекте со скреплением КБ-65</t>
  </si>
  <si>
    <t>ГОСТ 33320-2015</t>
  </si>
  <si>
    <t xml:space="preserve">Рельсы РП65 ДТ350, L=12.5 м </t>
  </si>
  <si>
    <t>ГОСТ Р 51685-202</t>
  </si>
  <si>
    <t>Болт стыковой М27х160 в сборе</t>
  </si>
  <si>
    <t>Накладка 1Р-65</t>
  </si>
  <si>
    <t>ГОСТ 33184-2014</t>
  </si>
  <si>
    <t>Накладки переходные Р65/Р50 литые</t>
  </si>
  <si>
    <t>Щебень гранитный</t>
  </si>
  <si>
    <t>фр. 20/40 (РЖД)</t>
  </si>
  <si>
    <t>Кф. Упл. 1,26</t>
  </si>
  <si>
    <t>Наимнование</t>
  </si>
  <si>
    <t>Сводный план реконструкции ж/д путей</t>
  </si>
  <si>
    <t>Демонтаж рельсошпальной решетки пути №7</t>
  </si>
  <si>
    <t>Выемка загрязненного балласта пути №7</t>
  </si>
  <si>
    <t>Устройство щебеночного балласта под путь №7</t>
  </si>
  <si>
    <t>Укладка рельсошпальной решетки пути №7</t>
  </si>
  <si>
    <t>Балластировка, выправка и рихтовка пути №7</t>
  </si>
  <si>
    <t>Демонтаж стрелочного перевода №9 и прилежащих жд путей</t>
  </si>
  <si>
    <t>Выемка загрязненного балласта под СП №9 и прилежащие жд пути</t>
  </si>
  <si>
    <t>Устройство щебеночного балласта под СП №9 и прилежащие жд пути</t>
  </si>
  <si>
    <t>Укладка стрелочного перевода №9 и прилежащих жд путей</t>
  </si>
  <si>
    <t>Балластировка, выправка, рихтовка СП №9 и прилежащих жд путей</t>
  </si>
  <si>
    <t>Спецификация оборудования и материалов</t>
  </si>
  <si>
    <t>участок-1</t>
  </si>
  <si>
    <t>участок-2</t>
  </si>
  <si>
    <t>КЗ-МЖД-КИК-РД-25.СО</t>
  </si>
  <si>
    <t>КЗ-МЖД-КИК-РД-25.ВР</t>
  </si>
  <si>
    <t>Ведомость ссылочных и прилагаемых документов</t>
  </si>
  <si>
    <t>Ведомость рабочих чертежей основного комплекта</t>
  </si>
  <si>
    <t>Рабочая документация разработана на основании Технического задания (Приложение №1 к Договору подряда № 5-КЗ-КИКГС от 08.09.2025г.), утвержденного Директором по эксплуатации и безопасности АО «Коломенский завод».</t>
  </si>
  <si>
    <t>Основанием для проектирования являются результаты обследования текущего состояния путей (акты осмотра, ведомости дефектов).</t>
  </si>
  <si>
    <t>Система координат — МСК-50</t>
  </si>
  <si>
    <t>Система высот — Балтийская.</t>
  </si>
  <si>
    <t>Рабочая документация разработана в соответствии с действующими нормами, правилами и стандартами:</t>
  </si>
  <si>
    <t>СП37.13330.2012 Промышленные транспорт</t>
  </si>
  <si>
    <t>Технические решения, принятые в рабочих чертежах, соответствуют требованиям Федерального закона от 10.01.2003 № 17-ФЗ "О железнодорожном транспорте в РФ" и ПТЭ (приказ Минтранса №250 от 23.06.2022).</t>
  </si>
  <si>
    <t>Материалы: Все применяемые материалы должны быть новыми и иметь соответствующие сертификаты качества. Приоритет отдается материалам российского производства.</t>
  </si>
  <si>
    <t>Земляное полотно: Предусмотрена планировка и уплотнение земляного полотна вибротрамбовками. Балластный слой — щебень гранитный фр. 20-40 мм с подготовительным слоем h=0.1 м.</t>
  </si>
  <si>
    <t>Условия производства работ: Работы выполняются на территории действующего предприятия в стесненных условиях. Работы производятся строго по согласованному сторонами графику в „технологические окна“. Подрядчик обязан соблюдать пропускной и внутриобъектовый режим АО «Коломенский завод».</t>
  </si>
  <si>
    <t>* СП 37.13330.2012 «Промышленный транспорт»;</t>
  </si>
  <si>
    <t>* СП 119.13330.2024 «СНиП 32-01-95 Железные дороги колеи 1520мм»;</t>
  </si>
  <si>
    <t>* ГОСТ Р 51685-2022 «Рельсы железнодорожные»;</t>
  </si>
  <si>
    <t>* ГОСТ Р 54747-2011 «Шпалы железобетонные»;</t>
  </si>
  <si>
    <t>* Балластировка, выправка и рихтовка.</t>
  </si>
  <si>
    <t>* Демонтаж существующих путей;</t>
  </si>
  <si>
    <t>* Выемка загрязненного балласта;</t>
  </si>
  <si>
    <t>* Устройство щебеночного балласта;</t>
  </si>
  <si>
    <t>* Устройство верхнего строения пути;</t>
  </si>
  <si>
    <t>В местах наличия действующих инженерных коммуникаций работы производить в присутствии представителей эксплуатирующих служб Заказчика.</t>
  </si>
  <si>
    <t>Общие указания</t>
  </si>
  <si>
    <t>Перечень скрытых работ, подлежащих освидетельствованию:</t>
  </si>
  <si>
    <t>Основанием для проектирования является Заключение комиссии экспертов ООО «СЦ Желдортранс» от 23.12.2024 №185-2024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</si>
</sst>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Google Sans Text"/>
    </font>
    <font>
      <b/>
      <sz val="11"/>
      <name val="Google Sans Text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3.5"/>
      <name val="ISOCPEUR"/>
      <family val="2"/>
      <charset val="204"/>
    </font>
    <font>
      <i/>
      <sz val="13.5"/>
      <name val="ISOCPEUR"/>
      <family val="2"/>
      <charset val="204"/>
    </font>
    <font>
      <b/>
      <i/>
      <sz val="13.5"/>
      <name val="ISOCPEUR"/>
      <family val="2"/>
    </font>
    <font>
      <i/>
      <sz val="13.5"/>
      <color rgb="FF000000"/>
      <name val="ISOCPEUR"/>
      <family val="2"/>
    </font>
    <font>
      <i/>
      <sz val="13.5"/>
      <name val="ISOCPEUR"/>
      <family val="2"/>
    </font>
    <font>
      <i/>
      <sz val="12.5"/>
      <name val="ISOCPEUR"/>
      <family val="2"/>
      <charset val="204"/>
    </font>
    <font>
      <b/>
      <sz val="13.5"/>
      <name val="ISOCPEUR"/>
      <family val="2"/>
      <charset val="204"/>
    </font>
    <font>
      <sz val="13.5"/>
      <name val="ISOCPEUR"/>
      <family val="2"/>
      <charset val="204"/>
    </font>
    <font>
      <sz val="8"/>
      <name val="Calibri"/>
      <family val="2"/>
      <scheme val="minor"/>
    </font>
    <font>
      <b/>
      <sz val="24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5E5E5E"/>
      </bottom>
      <diagonal/>
    </border>
    <border>
      <left/>
      <right/>
      <top/>
      <bottom style="medium">
        <color rgb="FF37383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6" fillId="0" borderId="0" xfId="0" applyFont="1" applyAlignment="1">
      <alignment vertical="center"/>
    </xf>
    <xf numFmtId="0" fontId="1" fillId="0" borderId="0" xfId="0" applyFont="1"/>
    <xf numFmtId="0" fontId="9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9" fillId="0" borderId="3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" fontId="12" fillId="0" borderId="3" xfId="1" applyNumberFormat="1" applyFont="1" applyBorder="1" applyAlignment="1">
      <alignment horizontal="center" vertical="center" shrinkToFit="1"/>
    </xf>
    <xf numFmtId="0" fontId="8" fillId="0" borderId="3" xfId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left" vertical="center" wrapText="1"/>
    </xf>
    <xf numFmtId="4" fontId="12" fillId="0" borderId="3" xfId="1" applyNumberFormat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center"/>
    </xf>
    <xf numFmtId="0" fontId="1" fillId="0" borderId="0" xfId="0" applyFont="1" applyBorder="1"/>
    <xf numFmtId="0" fontId="8" fillId="2" borderId="0" xfId="1" applyFont="1" applyFill="1" applyAlignment="1">
      <alignment horizontal="center" vertical="center"/>
    </xf>
    <xf numFmtId="0" fontId="16" fillId="2" borderId="0" xfId="1" applyFont="1" applyFill="1" applyBorder="1" applyAlignment="1">
      <alignment horizontal="left" vertical="center" wrapText="1"/>
    </xf>
    <xf numFmtId="0" fontId="16" fillId="2" borderId="0" xfId="1" applyFont="1" applyFill="1" applyBorder="1" applyAlignment="1">
      <alignment horizontal="center" vertical="top" wrapText="1"/>
    </xf>
    <xf numFmtId="0" fontId="8" fillId="0" borderId="0" xfId="1" applyFont="1" applyBorder="1" applyAlignment="1">
      <alignment horizontal="center" vertical="top"/>
    </xf>
    <xf numFmtId="0" fontId="18" fillId="0" borderId="0" xfId="0" applyFont="1" applyAlignment="1">
      <alignment vertical="center" wrapText="1"/>
    </xf>
    <xf numFmtId="0" fontId="16" fillId="2" borderId="0" xfId="1" applyFont="1" applyFill="1" applyBorder="1" applyAlignment="1">
      <alignment horizontal="left" vertical="top" wrapText="1"/>
    </xf>
    <xf numFmtId="0" fontId="15" fillId="2" borderId="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91F469AB-CC2E-4585-886F-7A9E1048DD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22</xdr:col>
      <xdr:colOff>544362</xdr:colOff>
      <xdr:row>26</xdr:row>
      <xdr:rowOff>96433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D8D76D9-EE92-406B-B27A-02B4818CF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7900" y="381000"/>
          <a:ext cx="10297962" cy="8478433"/>
        </a:xfrm>
        <a:prstGeom prst="rect">
          <a:avLst/>
        </a:prstGeom>
      </xdr:spPr>
    </xdr:pic>
    <xdr:clientData/>
  </xdr:twoCellAnchor>
  <xdr:twoCellAnchor editAs="oneCell">
    <xdr:from>
      <xdr:col>22</xdr:col>
      <xdr:colOff>590550</xdr:colOff>
      <xdr:row>0</xdr:row>
      <xdr:rowOff>0</xdr:rowOff>
    </xdr:from>
    <xdr:to>
      <xdr:col>42</xdr:col>
      <xdr:colOff>49251</xdr:colOff>
      <xdr:row>31</xdr:row>
      <xdr:rowOff>182436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6ECD4C6-5508-4960-A222-382B29769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12050" y="0"/>
          <a:ext cx="11650701" cy="104694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22</xdr:col>
      <xdr:colOff>544362</xdr:colOff>
      <xdr:row>26</xdr:row>
      <xdr:rowOff>553633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EFAB322-DDF3-440C-B25D-47E8219BB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7900" y="381000"/>
          <a:ext cx="10297962" cy="8478433"/>
        </a:xfrm>
        <a:prstGeom prst="rect">
          <a:avLst/>
        </a:prstGeom>
      </xdr:spPr>
    </xdr:pic>
    <xdr:clientData/>
  </xdr:twoCellAnchor>
  <xdr:twoCellAnchor editAs="oneCell">
    <xdr:from>
      <xdr:col>22</xdr:col>
      <xdr:colOff>590550</xdr:colOff>
      <xdr:row>0</xdr:row>
      <xdr:rowOff>0</xdr:rowOff>
    </xdr:from>
    <xdr:to>
      <xdr:col>42</xdr:col>
      <xdr:colOff>49251</xdr:colOff>
      <xdr:row>34</xdr:row>
      <xdr:rowOff>68136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A3C3E81-54D2-414C-86CE-34A0C7A66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12050" y="0"/>
          <a:ext cx="11650701" cy="10469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8025-AECD-4A59-99F1-A984402F144E}">
  <dimension ref="A1:G16"/>
  <sheetViews>
    <sheetView workbookViewId="0">
      <selection sqref="A1:G1048576"/>
    </sheetView>
  </sheetViews>
  <sheetFormatPr defaultRowHeight="12.75"/>
  <cols>
    <col min="1" max="1" width="8.28515625" style="16" customWidth="1"/>
    <col min="2" max="2" width="10.5703125" style="16" customWidth="1"/>
    <col min="3" max="3" width="89.7109375" style="16" customWidth="1"/>
    <col min="4" max="5" width="15.85546875" style="16" customWidth="1"/>
    <col min="6" max="6" width="20.140625" style="16" customWidth="1"/>
    <col min="7" max="7" width="44.140625" style="16" customWidth="1"/>
    <col min="8" max="8" width="13.85546875" style="16" customWidth="1"/>
    <col min="9" max="9" width="22.85546875" style="16" customWidth="1"/>
    <col min="10" max="16384" width="9.140625" style="16"/>
  </cols>
  <sheetData>
    <row r="1" spans="1:7" s="14" customFormat="1" ht="108">
      <c r="A1" s="13" t="s">
        <v>50</v>
      </c>
      <c r="B1" s="13" t="s">
        <v>51</v>
      </c>
      <c r="C1" s="13" t="s">
        <v>52</v>
      </c>
      <c r="D1" s="13" t="s">
        <v>53</v>
      </c>
      <c r="E1" s="13" t="s">
        <v>54</v>
      </c>
      <c r="F1" s="13" t="s">
        <v>55</v>
      </c>
      <c r="G1" s="13" t="s">
        <v>56</v>
      </c>
    </row>
    <row r="2" spans="1:7" ht="18">
      <c r="A2" s="15">
        <v>1</v>
      </c>
      <c r="B2" s="15">
        <v>2</v>
      </c>
      <c r="C2" s="15">
        <v>3</v>
      </c>
      <c r="D2" s="15">
        <v>4</v>
      </c>
      <c r="E2" s="15">
        <v>5</v>
      </c>
      <c r="F2" s="15">
        <v>6</v>
      </c>
      <c r="G2" s="15">
        <v>7</v>
      </c>
    </row>
    <row r="3" spans="1:7" s="14" customFormat="1" ht="36" customHeight="1">
      <c r="A3" s="13"/>
      <c r="B3" s="13"/>
      <c r="C3" s="17" t="s">
        <v>57</v>
      </c>
      <c r="D3" s="13"/>
      <c r="E3" s="13"/>
      <c r="F3" s="13"/>
      <c r="G3" s="13"/>
    </row>
    <row r="4" spans="1:7" ht="36" customHeight="1">
      <c r="A4" s="15">
        <v>1</v>
      </c>
      <c r="B4" s="15"/>
      <c r="C4" s="18" t="s">
        <v>59</v>
      </c>
      <c r="D4" s="15" t="s">
        <v>60</v>
      </c>
      <c r="E4" s="15">
        <v>4.82</v>
      </c>
      <c r="F4" s="15"/>
      <c r="G4" s="15" t="s">
        <v>61</v>
      </c>
    </row>
    <row r="5" spans="1:7" ht="36" customHeight="1">
      <c r="A5" s="15">
        <v>2</v>
      </c>
      <c r="B5" s="15"/>
      <c r="C5" s="18" t="s">
        <v>62</v>
      </c>
      <c r="D5" s="15" t="s">
        <v>60</v>
      </c>
      <c r="E5" s="15">
        <v>4</v>
      </c>
      <c r="F5" s="15"/>
      <c r="G5" s="15" t="s">
        <v>63</v>
      </c>
    </row>
    <row r="6" spans="1:7" ht="36" customHeight="1">
      <c r="A6" s="15">
        <v>3</v>
      </c>
      <c r="B6" s="15"/>
      <c r="C6" s="18" t="s">
        <v>64</v>
      </c>
      <c r="D6" s="15" t="s">
        <v>60</v>
      </c>
      <c r="E6" s="15">
        <v>9.3800000000000008</v>
      </c>
      <c r="F6" s="15"/>
      <c r="G6" s="15" t="s">
        <v>65</v>
      </c>
    </row>
    <row r="7" spans="1:7" ht="36" customHeight="1">
      <c r="A7" s="15">
        <v>4</v>
      </c>
      <c r="B7" s="15"/>
      <c r="C7" s="18" t="s">
        <v>66</v>
      </c>
      <c r="D7" s="15" t="s">
        <v>60</v>
      </c>
      <c r="E7" s="15">
        <v>1.5</v>
      </c>
      <c r="F7" s="15"/>
      <c r="G7" s="15"/>
    </row>
    <row r="8" spans="1:7" ht="36" customHeight="1">
      <c r="A8" s="15">
        <v>5</v>
      </c>
      <c r="B8" s="15"/>
      <c r="C8" s="18" t="s">
        <v>67</v>
      </c>
      <c r="D8" s="15" t="s">
        <v>60</v>
      </c>
      <c r="E8" s="15">
        <v>8.85</v>
      </c>
      <c r="F8" s="15"/>
      <c r="G8" s="15" t="s">
        <v>68</v>
      </c>
    </row>
    <row r="9" spans="1:7" ht="36" customHeight="1">
      <c r="A9" s="15">
        <v>6</v>
      </c>
      <c r="B9" s="15"/>
      <c r="C9" s="18" t="s">
        <v>69</v>
      </c>
      <c r="D9" s="15" t="s">
        <v>58</v>
      </c>
      <c r="E9" s="15">
        <v>57.37</v>
      </c>
      <c r="F9" s="15"/>
      <c r="G9" s="15" t="s">
        <v>70</v>
      </c>
    </row>
    <row r="10" spans="1:7" s="14" customFormat="1" ht="36" customHeight="1">
      <c r="A10" s="13"/>
      <c r="B10" s="13"/>
      <c r="C10" s="17" t="s">
        <v>84</v>
      </c>
      <c r="D10" s="13"/>
      <c r="E10" s="13"/>
      <c r="F10" s="13"/>
      <c r="G10" s="13"/>
    </row>
    <row r="11" spans="1:7" ht="36" customHeight="1">
      <c r="A11" s="15">
        <v>7</v>
      </c>
      <c r="B11" s="15"/>
      <c r="C11" s="18" t="s">
        <v>71</v>
      </c>
      <c r="D11" s="15" t="s">
        <v>58</v>
      </c>
      <c r="E11" s="15">
        <v>27.48</v>
      </c>
      <c r="F11" s="15"/>
      <c r="G11" s="15" t="s">
        <v>72</v>
      </c>
    </row>
    <row r="12" spans="1:7" ht="36" customHeight="1">
      <c r="A12" s="15">
        <v>8</v>
      </c>
      <c r="B12" s="15"/>
      <c r="C12" s="18" t="s">
        <v>73</v>
      </c>
      <c r="D12" s="15" t="s">
        <v>74</v>
      </c>
      <c r="E12" s="15">
        <v>46.42</v>
      </c>
      <c r="F12" s="15"/>
      <c r="G12" s="15" t="s">
        <v>75</v>
      </c>
    </row>
    <row r="13" spans="1:7" ht="36" customHeight="1">
      <c r="A13" s="15">
        <v>9</v>
      </c>
      <c r="B13" s="15"/>
      <c r="C13" s="18" t="s">
        <v>76</v>
      </c>
      <c r="D13" s="15" t="s">
        <v>77</v>
      </c>
      <c r="E13" s="15">
        <v>1</v>
      </c>
      <c r="F13" s="15"/>
      <c r="G13" s="15" t="s">
        <v>68</v>
      </c>
    </row>
    <row r="14" spans="1:7" ht="36" customHeight="1">
      <c r="A14" s="15">
        <v>10</v>
      </c>
      <c r="B14" s="15"/>
      <c r="C14" s="18" t="s">
        <v>78</v>
      </c>
      <c r="D14" s="15" t="s">
        <v>79</v>
      </c>
      <c r="E14" s="15">
        <v>1</v>
      </c>
      <c r="F14" s="15"/>
      <c r="G14" s="15"/>
    </row>
    <row r="15" spans="1:7" ht="36" customHeight="1">
      <c r="A15" s="15">
        <v>11</v>
      </c>
      <c r="B15" s="15"/>
      <c r="C15" s="18" t="s">
        <v>80</v>
      </c>
      <c r="D15" s="15" t="s">
        <v>58</v>
      </c>
      <c r="E15" s="15">
        <v>33.82</v>
      </c>
      <c r="F15" s="15"/>
      <c r="G15" s="15" t="s">
        <v>81</v>
      </c>
    </row>
    <row r="16" spans="1:7" ht="36" customHeight="1">
      <c r="A16" s="15">
        <v>12</v>
      </c>
      <c r="B16" s="15"/>
      <c r="C16" s="18" t="s">
        <v>82</v>
      </c>
      <c r="D16" s="15" t="s">
        <v>74</v>
      </c>
      <c r="E16" s="15">
        <v>68.84</v>
      </c>
      <c r="F16" s="15"/>
      <c r="G16" s="15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874D-2223-427D-985F-384D8A7CFA80}">
  <dimension ref="A1:I12"/>
  <sheetViews>
    <sheetView workbookViewId="0">
      <selection activeCell="B27" sqref="B27"/>
    </sheetView>
  </sheetViews>
  <sheetFormatPr defaultRowHeight="12.75"/>
  <cols>
    <col min="1" max="1" width="8.28515625" style="16" customWidth="1"/>
    <col min="2" max="2" width="73.85546875" style="16" customWidth="1"/>
    <col min="3" max="3" width="33.85546875" style="16" customWidth="1"/>
    <col min="4" max="4" width="20" style="16" customWidth="1"/>
    <col min="5" max="5" width="25" style="16" customWidth="1"/>
    <col min="6" max="6" width="12" style="16" customWidth="1"/>
    <col min="7" max="7" width="10.85546875" style="16" customWidth="1"/>
    <col min="8" max="8" width="13.85546875" style="16" customWidth="1"/>
    <col min="9" max="9" width="22.85546875" style="16" customWidth="1"/>
    <col min="10" max="16384" width="9.140625" style="16"/>
  </cols>
  <sheetData>
    <row r="1" spans="1:9" ht="54" customHeight="1">
      <c r="A1" s="19" t="s">
        <v>85</v>
      </c>
      <c r="B1" s="20" t="s">
        <v>86</v>
      </c>
      <c r="C1" s="20" t="s">
        <v>87</v>
      </c>
      <c r="D1" s="20" t="s">
        <v>88</v>
      </c>
      <c r="E1" s="13" t="s">
        <v>89</v>
      </c>
      <c r="F1" s="20" t="s">
        <v>90</v>
      </c>
      <c r="G1" s="13" t="s">
        <v>91</v>
      </c>
      <c r="H1" s="20" t="s">
        <v>92</v>
      </c>
      <c r="I1" s="13" t="s">
        <v>93</v>
      </c>
    </row>
    <row r="2" spans="1:9" ht="54" customHeight="1">
      <c r="A2" s="21">
        <v>1</v>
      </c>
      <c r="B2" s="18" t="s">
        <v>94</v>
      </c>
      <c r="C2" s="15" t="s">
        <v>95</v>
      </c>
      <c r="D2" s="22"/>
      <c r="E2" s="23" t="s">
        <v>96</v>
      </c>
      <c r="F2" s="15" t="s">
        <v>77</v>
      </c>
      <c r="G2" s="21">
        <v>1</v>
      </c>
      <c r="H2" s="21"/>
      <c r="I2" s="22"/>
    </row>
    <row r="3" spans="1:9" ht="54" customHeight="1">
      <c r="A3" s="21">
        <v>2</v>
      </c>
      <c r="B3" s="18" t="s">
        <v>97</v>
      </c>
      <c r="C3" s="15" t="s">
        <v>98</v>
      </c>
      <c r="D3" s="22"/>
      <c r="E3" s="23" t="s">
        <v>99</v>
      </c>
      <c r="F3" s="15" t="s">
        <v>77</v>
      </c>
      <c r="G3" s="21">
        <v>1</v>
      </c>
      <c r="H3" s="21"/>
      <c r="I3" s="22"/>
    </row>
    <row r="4" spans="1:9" ht="54" customHeight="1">
      <c r="A4" s="21">
        <v>3</v>
      </c>
      <c r="B4" s="24" t="s">
        <v>100</v>
      </c>
      <c r="C4" s="15" t="s">
        <v>95</v>
      </c>
      <c r="D4" s="22"/>
      <c r="E4" s="23" t="s">
        <v>96</v>
      </c>
      <c r="F4" s="15" t="s">
        <v>79</v>
      </c>
      <c r="G4" s="21">
        <v>2</v>
      </c>
      <c r="H4" s="22"/>
      <c r="I4" s="22"/>
    </row>
    <row r="5" spans="1:9" ht="54" customHeight="1">
      <c r="A5" s="21">
        <v>4</v>
      </c>
      <c r="B5" s="18" t="s">
        <v>101</v>
      </c>
      <c r="C5" s="15" t="s">
        <v>102</v>
      </c>
      <c r="D5" s="22"/>
      <c r="E5" s="23" t="s">
        <v>99</v>
      </c>
      <c r="F5" s="15" t="s">
        <v>79</v>
      </c>
      <c r="G5" s="21">
        <v>1</v>
      </c>
      <c r="H5" s="21"/>
      <c r="I5" s="22"/>
    </row>
    <row r="6" spans="1:9" ht="54" customHeight="1">
      <c r="A6" s="21">
        <v>5</v>
      </c>
      <c r="B6" s="18" t="s">
        <v>103</v>
      </c>
      <c r="C6" s="15"/>
      <c r="D6" s="22"/>
      <c r="E6" s="23" t="s">
        <v>99</v>
      </c>
      <c r="F6" s="15" t="s">
        <v>79</v>
      </c>
      <c r="G6" s="21">
        <v>1</v>
      </c>
      <c r="H6" s="21"/>
      <c r="I6" s="22"/>
    </row>
    <row r="7" spans="1:9" ht="54" customHeight="1">
      <c r="A7" s="21">
        <v>6</v>
      </c>
      <c r="B7" s="24" t="s">
        <v>104</v>
      </c>
      <c r="C7" s="15" t="s">
        <v>105</v>
      </c>
      <c r="D7" s="22"/>
      <c r="E7" s="22"/>
      <c r="F7" s="15"/>
      <c r="G7" s="21">
        <v>77</v>
      </c>
      <c r="H7" s="21"/>
      <c r="I7" s="22"/>
    </row>
    <row r="8" spans="1:9" ht="54" customHeight="1">
      <c r="A8" s="21">
        <v>7</v>
      </c>
      <c r="B8" s="24" t="s">
        <v>106</v>
      </c>
      <c r="C8" s="15" t="s">
        <v>107</v>
      </c>
      <c r="D8" s="22"/>
      <c r="E8" s="22"/>
      <c r="F8" s="15" t="s">
        <v>74</v>
      </c>
      <c r="G8" s="21">
        <f>37.5*2+8.92*2</f>
        <v>92.84</v>
      </c>
      <c r="H8" s="21"/>
      <c r="I8" s="22"/>
    </row>
    <row r="9" spans="1:9" ht="54" customHeight="1">
      <c r="A9" s="21">
        <v>8</v>
      </c>
      <c r="B9" s="18" t="s">
        <v>108</v>
      </c>
      <c r="C9" s="15"/>
      <c r="D9" s="22"/>
      <c r="E9" s="22"/>
      <c r="F9" s="15" t="s">
        <v>77</v>
      </c>
      <c r="G9" s="21">
        <f>46+12</f>
        <v>58</v>
      </c>
      <c r="H9" s="21"/>
      <c r="I9" s="22"/>
    </row>
    <row r="10" spans="1:9" ht="54" customHeight="1">
      <c r="A10" s="21">
        <v>9</v>
      </c>
      <c r="B10" s="18" t="s">
        <v>109</v>
      </c>
      <c r="C10" s="15" t="s">
        <v>110</v>
      </c>
      <c r="D10" s="22"/>
      <c r="E10" s="22"/>
      <c r="F10" s="15" t="s">
        <v>77</v>
      </c>
      <c r="G10" s="21">
        <v>8</v>
      </c>
      <c r="H10" s="21"/>
      <c r="I10" s="22"/>
    </row>
    <row r="11" spans="1:9" ht="54" customHeight="1">
      <c r="A11" s="21">
        <v>10</v>
      </c>
      <c r="B11" s="18" t="s">
        <v>111</v>
      </c>
      <c r="C11" s="15"/>
      <c r="D11" s="22"/>
      <c r="E11" s="22"/>
      <c r="F11" s="15" t="s">
        <v>77</v>
      </c>
      <c r="G11" s="21">
        <v>2</v>
      </c>
      <c r="H11" s="21"/>
      <c r="I11" s="22"/>
    </row>
    <row r="12" spans="1:9" ht="54" customHeight="1">
      <c r="A12" s="21">
        <v>11</v>
      </c>
      <c r="B12" s="18" t="s">
        <v>112</v>
      </c>
      <c r="C12" s="15" t="s">
        <v>113</v>
      </c>
      <c r="D12" s="22"/>
      <c r="E12" s="22"/>
      <c r="F12" s="15" t="s">
        <v>58</v>
      </c>
      <c r="G12" s="25">
        <f>33.82*1.26</f>
        <v>42.613199999999999</v>
      </c>
      <c r="H12" s="21"/>
      <c r="I12" s="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T54"/>
  <sheetViews>
    <sheetView topLeftCell="A4" workbookViewId="0">
      <selection activeCell="A38" sqref="A38"/>
    </sheetView>
  </sheetViews>
  <sheetFormatPr defaultRowHeight="15"/>
  <cols>
    <col min="1" max="1" width="9.140625" style="1"/>
    <col min="2" max="2" width="174.85546875" style="1" customWidth="1"/>
    <col min="3" max="16384" width="9.140625" style="1"/>
  </cols>
  <sheetData>
    <row r="1" spans="1:3">
      <c r="A1" s="1" t="s">
        <v>0</v>
      </c>
    </row>
    <row r="2" spans="1:3">
      <c r="A2" s="1" t="s">
        <v>1</v>
      </c>
    </row>
    <row r="3" spans="1:3">
      <c r="A3" s="1" t="s">
        <v>2</v>
      </c>
    </row>
    <row r="4" spans="1:3">
      <c r="A4" s="1" t="s">
        <v>3</v>
      </c>
    </row>
    <row r="5" spans="1:3" ht="30.75" thickBot="1">
      <c r="A5" s="2" t="s">
        <v>4</v>
      </c>
      <c r="B5" s="2" t="s">
        <v>5</v>
      </c>
      <c r="C5" s="2" t="s">
        <v>6</v>
      </c>
    </row>
    <row r="6" spans="1:3" ht="15.75" thickBot="1">
      <c r="A6" s="3">
        <v>1</v>
      </c>
      <c r="B6" s="3" t="s">
        <v>7</v>
      </c>
      <c r="C6" s="4"/>
    </row>
    <row r="7" spans="1:3" ht="15.75" thickBot="1">
      <c r="A7" s="3">
        <v>2</v>
      </c>
      <c r="B7" s="3" t="s">
        <v>8</v>
      </c>
      <c r="C7" s="4"/>
    </row>
    <row r="8" spans="1:3" ht="15.75" thickBot="1">
      <c r="A8" s="3">
        <v>3</v>
      </c>
      <c r="B8" s="3" t="s">
        <v>9</v>
      </c>
      <c r="C8" s="4"/>
    </row>
    <row r="9" spans="1:3" ht="15.75" thickBot="1">
      <c r="A9" s="3">
        <v>4</v>
      </c>
      <c r="B9" s="3" t="s">
        <v>10</v>
      </c>
      <c r="C9" s="4"/>
    </row>
    <row r="10" spans="1:3" ht="15.75" thickBot="1">
      <c r="A10" s="3">
        <v>5</v>
      </c>
      <c r="B10" s="3" t="s">
        <v>11</v>
      </c>
      <c r="C10" s="4"/>
    </row>
    <row r="11" spans="1:3">
      <c r="A11" s="1" t="s">
        <v>12</v>
      </c>
    </row>
    <row r="12" spans="1:3" ht="30.75" thickBot="1">
      <c r="A12" s="2" t="s">
        <v>13</v>
      </c>
      <c r="B12" s="2" t="s">
        <v>5</v>
      </c>
      <c r="C12" s="2" t="s">
        <v>6</v>
      </c>
    </row>
    <row r="13" spans="1:3" ht="60.75" thickBot="1">
      <c r="A13" s="5" t="s">
        <v>14</v>
      </c>
      <c r="B13" s="4"/>
      <c r="C13" s="4"/>
    </row>
    <row r="14" spans="1:3" ht="15.75" thickBot="1">
      <c r="A14" s="3" t="s">
        <v>15</v>
      </c>
      <c r="B14" s="3" t="s">
        <v>16</v>
      </c>
      <c r="C14" s="4"/>
    </row>
    <row r="15" spans="1:3" ht="15.75" thickBot="1">
      <c r="A15" s="3" t="s">
        <v>17</v>
      </c>
      <c r="B15" s="3" t="s">
        <v>18</v>
      </c>
      <c r="C15" s="4"/>
    </row>
    <row r="16" spans="1:3" ht="15.75" thickBot="1">
      <c r="A16" s="3" t="s">
        <v>19</v>
      </c>
      <c r="B16" s="3" t="s">
        <v>20</v>
      </c>
      <c r="C16" s="4"/>
    </row>
    <row r="17" spans="1:20" ht="15.75" thickBot="1">
      <c r="A17" s="3" t="s">
        <v>21</v>
      </c>
      <c r="B17" s="3" t="s">
        <v>22</v>
      </c>
      <c r="C17" s="4"/>
    </row>
    <row r="18" spans="1:20">
      <c r="A18" s="1" t="s">
        <v>23</v>
      </c>
    </row>
    <row r="19" spans="1:20">
      <c r="A19" s="6"/>
    </row>
    <row r="20" spans="1:20">
      <c r="A20" s="7" t="s">
        <v>32</v>
      </c>
    </row>
    <row r="21" spans="1:20">
      <c r="A21" s="7" t="s">
        <v>24</v>
      </c>
    </row>
    <row r="22" spans="1:20">
      <c r="A22" s="8" t="s">
        <v>33</v>
      </c>
    </row>
    <row r="23" spans="1:20">
      <c r="A23" s="7" t="s">
        <v>25</v>
      </c>
    </row>
    <row r="24" spans="1:20">
      <c r="A24" s="7" t="s">
        <v>26</v>
      </c>
    </row>
    <row r="25" spans="1:20">
      <c r="A25" s="9" t="s">
        <v>34</v>
      </c>
    </row>
    <row r="26" spans="1:20">
      <c r="A26" s="9" t="s">
        <v>35</v>
      </c>
    </row>
    <row r="27" spans="1:20">
      <c r="A27" s="9" t="s">
        <v>36</v>
      </c>
    </row>
    <row r="28" spans="1:20">
      <c r="A28" s="9" t="s">
        <v>37</v>
      </c>
      <c r="T28" s="1">
        <f>14.12+10.36+3</f>
        <v>27.479999999999997</v>
      </c>
    </row>
    <row r="29" spans="1:20">
      <c r="A29" s="9" t="s">
        <v>38</v>
      </c>
    </row>
    <row r="30" spans="1:20">
      <c r="A30" s="8" t="s">
        <v>39</v>
      </c>
    </row>
    <row r="31" spans="1:20">
      <c r="A31" s="8" t="s">
        <v>40</v>
      </c>
    </row>
    <row r="32" spans="1:20">
      <c r="A32" s="8" t="s">
        <v>41</v>
      </c>
    </row>
    <row r="33" spans="1:1">
      <c r="A33" s="8" t="s">
        <v>42</v>
      </c>
    </row>
    <row r="34" spans="1:1">
      <c r="A34" s="8" t="s">
        <v>43</v>
      </c>
    </row>
    <row r="35" spans="1:1">
      <c r="A35" s="10" t="s">
        <v>27</v>
      </c>
    </row>
    <row r="36" spans="1:1">
      <c r="A36" s="10" t="s">
        <v>28</v>
      </c>
    </row>
    <row r="37" spans="1:1">
      <c r="A37" s="10" t="s">
        <v>29</v>
      </c>
    </row>
    <row r="38" spans="1:1">
      <c r="A38" s="7" t="s">
        <v>30</v>
      </c>
    </row>
    <row r="39" spans="1:1">
      <c r="A39" s="7" t="s">
        <v>31</v>
      </c>
    </row>
    <row r="48" spans="1:1">
      <c r="A48" s="11" t="s">
        <v>44</v>
      </c>
    </row>
    <row r="49" spans="1:1">
      <c r="A49" s="11" t="s">
        <v>45</v>
      </c>
    </row>
    <row r="50" spans="1:1">
      <c r="A50" s="11" t="s">
        <v>46</v>
      </c>
    </row>
    <row r="51" spans="1:1">
      <c r="A51" s="11" t="s">
        <v>47</v>
      </c>
    </row>
    <row r="52" spans="1:1">
      <c r="A52" s="11" t="s">
        <v>48</v>
      </c>
    </row>
    <row r="53" spans="1:1">
      <c r="A53" s="11" t="s">
        <v>49</v>
      </c>
    </row>
    <row r="54" spans="1:1">
      <c r="A54" s="11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4E33-EC14-4B3F-9D3C-D9721ABE2B3E}">
  <dimension ref="A1:G27"/>
  <sheetViews>
    <sheetView workbookViewId="0">
      <selection sqref="A1:C2"/>
    </sheetView>
  </sheetViews>
  <sheetFormatPr defaultRowHeight="15"/>
  <cols>
    <col min="1" max="1" width="8.7109375" style="30" customWidth="1"/>
    <col min="2" max="2" width="82.7109375" style="30" customWidth="1"/>
    <col min="3" max="3" width="20.7109375" style="30" customWidth="1"/>
    <col min="4" max="4" width="9.140625" style="12"/>
    <col min="5" max="5" width="28.7109375" style="30" customWidth="1"/>
    <col min="6" max="6" width="68.7109375" style="30" customWidth="1"/>
    <col min="7" max="7" width="14.7109375" style="30" customWidth="1"/>
    <col min="8" max="16384" width="9.140625" style="12"/>
  </cols>
  <sheetData>
    <row r="1" spans="1:7" s="35" customFormat="1" ht="15" customHeight="1">
      <c r="A1" s="42" t="s">
        <v>133</v>
      </c>
      <c r="B1" s="42"/>
      <c r="C1" s="42"/>
      <c r="E1" s="34"/>
      <c r="F1" s="34"/>
      <c r="G1" s="34"/>
    </row>
    <row r="2" spans="1:7">
      <c r="A2" s="36"/>
      <c r="B2" s="36"/>
      <c r="C2" s="36"/>
    </row>
    <row r="3" spans="1:7" ht="18">
      <c r="A3" s="27" t="s">
        <v>4</v>
      </c>
      <c r="B3" s="27" t="s">
        <v>115</v>
      </c>
      <c r="C3" s="27" t="s">
        <v>6</v>
      </c>
    </row>
    <row r="4" spans="1:7" ht="27.75" customHeight="1">
      <c r="A4" s="28">
        <v>1</v>
      </c>
      <c r="B4" s="29" t="s">
        <v>7</v>
      </c>
      <c r="C4" s="28"/>
    </row>
    <row r="5" spans="1:7" ht="27.75" customHeight="1">
      <c r="A5" s="28">
        <v>2</v>
      </c>
      <c r="B5" s="29" t="s">
        <v>116</v>
      </c>
      <c r="C5" s="28"/>
    </row>
    <row r="6" spans="1:7" ht="27.75" customHeight="1">
      <c r="A6" s="28">
        <v>3</v>
      </c>
      <c r="B6" s="29" t="s">
        <v>117</v>
      </c>
      <c r="C6" s="28" t="s">
        <v>128</v>
      </c>
    </row>
    <row r="7" spans="1:7" ht="27.75" customHeight="1">
      <c r="A7" s="28">
        <v>4</v>
      </c>
      <c r="B7" s="29" t="s">
        <v>118</v>
      </c>
      <c r="C7" s="28" t="s">
        <v>128</v>
      </c>
    </row>
    <row r="8" spans="1:7" ht="27.75" customHeight="1">
      <c r="A8" s="28">
        <v>5</v>
      </c>
      <c r="B8" s="29" t="s">
        <v>119</v>
      </c>
      <c r="C8" s="28" t="s">
        <v>128</v>
      </c>
    </row>
    <row r="9" spans="1:7" ht="27.75" customHeight="1">
      <c r="A9" s="28">
        <v>6</v>
      </c>
      <c r="B9" s="29" t="s">
        <v>120</v>
      </c>
      <c r="C9" s="28" t="s">
        <v>128</v>
      </c>
    </row>
    <row r="10" spans="1:7" ht="27.75" customHeight="1">
      <c r="A10" s="28">
        <v>7</v>
      </c>
      <c r="B10" s="29" t="s">
        <v>121</v>
      </c>
      <c r="C10" s="28" t="s">
        <v>128</v>
      </c>
    </row>
    <row r="11" spans="1:7" ht="27.75" customHeight="1">
      <c r="A11" s="28">
        <v>8</v>
      </c>
      <c r="B11" s="29" t="s">
        <v>122</v>
      </c>
      <c r="C11" s="28" t="s">
        <v>129</v>
      </c>
    </row>
    <row r="12" spans="1:7" ht="27.75" customHeight="1">
      <c r="A12" s="28">
        <v>9</v>
      </c>
      <c r="B12" s="29" t="s">
        <v>123</v>
      </c>
      <c r="C12" s="28" t="s">
        <v>129</v>
      </c>
    </row>
    <row r="13" spans="1:7" ht="27.75" customHeight="1">
      <c r="A13" s="28">
        <v>10</v>
      </c>
      <c r="B13" s="29" t="s">
        <v>124</v>
      </c>
      <c r="C13" s="28" t="s">
        <v>129</v>
      </c>
    </row>
    <row r="14" spans="1:7" ht="27.75" customHeight="1">
      <c r="A14" s="28">
        <v>11</v>
      </c>
      <c r="B14" s="29" t="s">
        <v>125</v>
      </c>
      <c r="C14" s="28" t="s">
        <v>129</v>
      </c>
    </row>
    <row r="15" spans="1:7" ht="27.75" customHeight="1">
      <c r="A15" s="28">
        <v>12</v>
      </c>
      <c r="B15" s="29" t="s">
        <v>126</v>
      </c>
      <c r="C15" s="28" t="s">
        <v>129</v>
      </c>
      <c r="E15" s="36"/>
      <c r="F15" s="36"/>
      <c r="G15" s="36"/>
    </row>
    <row r="16" spans="1:7">
      <c r="E16" s="36"/>
      <c r="F16" s="36"/>
      <c r="G16" s="36"/>
    </row>
    <row r="17" spans="1:7">
      <c r="E17" s="36"/>
      <c r="F17" s="36"/>
      <c r="G17" s="36"/>
    </row>
    <row r="18" spans="1:7">
      <c r="E18" s="36"/>
      <c r="F18" s="36"/>
      <c r="G18" s="36"/>
    </row>
    <row r="19" spans="1:7" ht="18">
      <c r="E19" s="42" t="s">
        <v>132</v>
      </c>
      <c r="F19" s="42"/>
      <c r="G19" s="42"/>
    </row>
    <row r="20" spans="1:7">
      <c r="E20" s="36"/>
      <c r="F20" s="36"/>
      <c r="G20" s="36"/>
    </row>
    <row r="21" spans="1:7" ht="18">
      <c r="A21" s="31"/>
      <c r="B21" s="31"/>
      <c r="C21" s="31"/>
      <c r="E21" s="27" t="s">
        <v>4</v>
      </c>
      <c r="F21" s="27" t="s">
        <v>115</v>
      </c>
      <c r="G21" s="27" t="s">
        <v>6</v>
      </c>
    </row>
    <row r="22" spans="1:7" ht="27.75" customHeight="1">
      <c r="A22" s="32"/>
      <c r="B22" s="33"/>
      <c r="C22" s="32"/>
      <c r="E22" s="28" t="s">
        <v>130</v>
      </c>
      <c r="F22" s="29" t="s">
        <v>127</v>
      </c>
      <c r="G22" s="28"/>
    </row>
    <row r="23" spans="1:7" ht="27.75" customHeight="1">
      <c r="A23" s="32"/>
      <c r="B23" s="33"/>
      <c r="C23" s="32"/>
      <c r="E23" s="28" t="s">
        <v>131</v>
      </c>
      <c r="F23" s="29" t="s">
        <v>20</v>
      </c>
      <c r="G23" s="28"/>
    </row>
    <row r="24" spans="1:7">
      <c r="A24" s="34"/>
      <c r="B24" s="34"/>
      <c r="C24" s="34"/>
    </row>
    <row r="25" spans="1:7">
      <c r="A25" s="34"/>
      <c r="B25" s="34"/>
      <c r="C25" s="34"/>
    </row>
    <row r="26" spans="1:7">
      <c r="A26" s="34"/>
      <c r="B26" s="34"/>
      <c r="C26" s="34"/>
    </row>
    <row r="27" spans="1:7">
      <c r="A27" s="34"/>
      <c r="B27" s="34"/>
      <c r="C27" s="34"/>
    </row>
  </sheetData>
  <mergeCells count="2">
    <mergeCell ref="E19:G19"/>
    <mergeCell ref="A1:C1"/>
  </mergeCells>
  <phoneticPr fontId="1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DA3A-4511-4A4C-929E-98C026323A6D}">
  <dimension ref="A1:G42"/>
  <sheetViews>
    <sheetView workbookViewId="0">
      <selection activeCell="B4" sqref="B4"/>
    </sheetView>
  </sheetViews>
  <sheetFormatPr defaultRowHeight="15"/>
  <cols>
    <col min="1" max="1" width="8.7109375" style="30" customWidth="1"/>
    <col min="2" max="2" width="102.7109375" style="30" customWidth="1"/>
    <col min="3" max="16384" width="9.140625" style="12"/>
  </cols>
  <sheetData>
    <row r="1" spans="1:2" s="35" customFormat="1" ht="15" customHeight="1">
      <c r="A1" s="42" t="s">
        <v>154</v>
      </c>
      <c r="B1" s="42"/>
    </row>
    <row r="2" spans="1:2">
      <c r="A2" s="36"/>
      <c r="B2" s="36"/>
    </row>
    <row r="3" spans="1:2" ht="54">
      <c r="A3" s="38">
        <v>1</v>
      </c>
      <c r="B3" s="41" t="s">
        <v>134</v>
      </c>
    </row>
    <row r="4" spans="1:2" ht="36">
      <c r="A4" s="38">
        <v>2</v>
      </c>
      <c r="B4" s="41" t="s">
        <v>135</v>
      </c>
    </row>
    <row r="5" spans="1:2" ht="18">
      <c r="A5" s="38">
        <v>3</v>
      </c>
      <c r="B5" s="41" t="s">
        <v>136</v>
      </c>
    </row>
    <row r="6" spans="1:2" ht="18">
      <c r="A6" s="38">
        <v>4</v>
      </c>
      <c r="B6" s="41" t="s">
        <v>137</v>
      </c>
    </row>
    <row r="7" spans="1:2" ht="54">
      <c r="A7" s="38">
        <v>5</v>
      </c>
      <c r="B7" s="41" t="s">
        <v>140</v>
      </c>
    </row>
    <row r="8" spans="1:2" ht="36">
      <c r="A8" s="38">
        <v>6</v>
      </c>
      <c r="B8" s="41" t="s">
        <v>138</v>
      </c>
    </row>
    <row r="9" spans="1:2" ht="18">
      <c r="A9" s="38"/>
      <c r="B9" s="41" t="s">
        <v>144</v>
      </c>
    </row>
    <row r="10" spans="1:2" ht="18">
      <c r="A10" s="38"/>
      <c r="B10" s="41" t="s">
        <v>145</v>
      </c>
    </row>
    <row r="11" spans="1:2" ht="18">
      <c r="A11" s="38"/>
      <c r="B11" s="41" t="s">
        <v>146</v>
      </c>
    </row>
    <row r="12" spans="1:2" ht="18">
      <c r="A12" s="38"/>
      <c r="B12" s="41" t="s">
        <v>147</v>
      </c>
    </row>
    <row r="13" spans="1:2" ht="36">
      <c r="A13" s="38">
        <v>7</v>
      </c>
      <c r="B13" s="41" t="s">
        <v>141</v>
      </c>
    </row>
    <row r="14" spans="1:2" ht="72">
      <c r="A14" s="38">
        <v>8</v>
      </c>
      <c r="B14" s="41" t="s">
        <v>143</v>
      </c>
    </row>
    <row r="15" spans="1:2" ht="18">
      <c r="A15" s="38">
        <v>9</v>
      </c>
      <c r="B15" s="41" t="s">
        <v>155</v>
      </c>
    </row>
    <row r="16" spans="1:2" ht="18">
      <c r="A16" s="38"/>
      <c r="B16" s="41" t="s">
        <v>149</v>
      </c>
    </row>
    <row r="17" spans="1:2" ht="18">
      <c r="A17" s="38"/>
      <c r="B17" s="41" t="s">
        <v>150</v>
      </c>
    </row>
    <row r="18" spans="1:2" ht="18">
      <c r="A18" s="38"/>
      <c r="B18" s="37" t="s">
        <v>151</v>
      </c>
    </row>
    <row r="19" spans="1:2" ht="18">
      <c r="A19" s="38"/>
      <c r="B19" s="37" t="s">
        <v>152</v>
      </c>
    </row>
    <row r="20" spans="1:2" ht="18">
      <c r="A20" s="38"/>
      <c r="B20" s="37" t="s">
        <v>148</v>
      </c>
    </row>
    <row r="21" spans="1:2" ht="36">
      <c r="A21" s="38">
        <v>10</v>
      </c>
      <c r="B21" s="37" t="s">
        <v>153</v>
      </c>
    </row>
    <row r="22" spans="1:2" ht="18">
      <c r="A22" s="38"/>
      <c r="B22" s="37"/>
    </row>
    <row r="23" spans="1:2" ht="18">
      <c r="A23" s="38"/>
      <c r="B23" s="37"/>
    </row>
    <row r="24" spans="1:2" ht="54">
      <c r="A24" s="38">
        <v>18</v>
      </c>
      <c r="B24" s="37" t="s">
        <v>142</v>
      </c>
    </row>
    <row r="25" spans="1:2">
      <c r="A25" s="39"/>
      <c r="B25" s="34"/>
    </row>
    <row r="26" spans="1:2">
      <c r="A26" s="34"/>
      <c r="B26" s="34"/>
    </row>
    <row r="27" spans="1:2" ht="60">
      <c r="B27" s="40" t="s">
        <v>139</v>
      </c>
    </row>
    <row r="38" spans="3:7" s="30" customFormat="1">
      <c r="C38" s="12"/>
      <c r="D38" s="12"/>
      <c r="E38" s="12"/>
      <c r="F38" s="12"/>
      <c r="G38" s="12"/>
    </row>
    <row r="42" spans="3:7" s="30" customFormat="1">
      <c r="C42" s="12"/>
      <c r="D42" s="12"/>
      <c r="E42" s="12"/>
      <c r="F42" s="12"/>
      <c r="G42" s="12"/>
    </row>
  </sheetData>
  <mergeCells count="1">
    <mergeCell ref="A1:B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51DA-250D-4711-9C4B-EEC9D0FB40A2}">
  <dimension ref="A1:G42"/>
  <sheetViews>
    <sheetView tabSelected="1" workbookViewId="0">
      <selection activeCell="B18" sqref="B18"/>
    </sheetView>
  </sheetViews>
  <sheetFormatPr defaultRowHeight="15"/>
  <cols>
    <col min="1" max="1" width="8.7109375" style="30" customWidth="1"/>
    <col min="2" max="2" width="102.7109375" style="30" customWidth="1"/>
    <col min="3" max="16384" width="9.140625" style="12"/>
  </cols>
  <sheetData>
    <row r="1" spans="1:2" s="35" customFormat="1" ht="15" customHeight="1">
      <c r="A1" s="42" t="s">
        <v>154</v>
      </c>
      <c r="B1" s="42"/>
    </row>
    <row r="2" spans="1:2">
      <c r="A2" s="36"/>
      <c r="B2" s="36"/>
    </row>
    <row r="3" spans="1:2" ht="54">
      <c r="A3" s="38">
        <v>1</v>
      </c>
      <c r="B3" s="41" t="s">
        <v>134</v>
      </c>
    </row>
    <row r="4" spans="1:2" ht="36">
      <c r="A4" s="38">
        <v>2</v>
      </c>
      <c r="B4" s="41" t="s">
        <v>156</v>
      </c>
    </row>
    <row r="5" spans="1:2" ht="18">
      <c r="A5" s="38">
        <v>3</v>
      </c>
      <c r="B5" s="41" t="s">
        <v>136</v>
      </c>
    </row>
    <row r="6" spans="1:2" ht="18">
      <c r="A6" s="38">
        <v>4</v>
      </c>
      <c r="B6" s="41" t="s">
        <v>137</v>
      </c>
    </row>
    <row r="7" spans="1:2" ht="54">
      <c r="A7" s="38">
        <v>5</v>
      </c>
      <c r="B7" s="41" t="s">
        <v>140</v>
      </c>
    </row>
    <row r="8" spans="1:2" ht="36">
      <c r="A8" s="38">
        <v>6</v>
      </c>
      <c r="B8" s="41" t="s">
        <v>138</v>
      </c>
    </row>
    <row r="9" spans="1:2" ht="18">
      <c r="A9" s="38"/>
      <c r="B9" s="41" t="s">
        <v>144</v>
      </c>
    </row>
    <row r="10" spans="1:2" ht="18">
      <c r="A10" s="38"/>
      <c r="B10" s="41" t="s">
        <v>145</v>
      </c>
    </row>
    <row r="11" spans="1:2" ht="18">
      <c r="A11" s="38"/>
      <c r="B11" s="41" t="s">
        <v>146</v>
      </c>
    </row>
    <row r="12" spans="1:2" ht="18">
      <c r="A12" s="38"/>
      <c r="B12" s="41" t="s">
        <v>147</v>
      </c>
    </row>
    <row r="13" spans="1:2" ht="36">
      <c r="A13" s="38">
        <v>7</v>
      </c>
      <c r="B13" s="41" t="s">
        <v>141</v>
      </c>
    </row>
    <row r="14" spans="1:2" ht="72">
      <c r="A14" s="38">
        <v>8</v>
      </c>
      <c r="B14" s="41" t="s">
        <v>143</v>
      </c>
    </row>
    <row r="15" spans="1:2" ht="18">
      <c r="A15" s="38">
        <v>9</v>
      </c>
      <c r="B15" s="41" t="s">
        <v>155</v>
      </c>
    </row>
    <row r="16" spans="1:2" ht="18">
      <c r="A16" s="38"/>
      <c r="B16" s="41" t="s">
        <v>149</v>
      </c>
    </row>
    <row r="17" spans="1:2" ht="18">
      <c r="A17" s="38"/>
      <c r="B17" s="41" t="s">
        <v>150</v>
      </c>
    </row>
    <row r="18" spans="1:2" ht="18">
      <c r="A18" s="38"/>
      <c r="B18" s="37" t="s">
        <v>151</v>
      </c>
    </row>
    <row r="19" spans="1:2" ht="18">
      <c r="A19" s="38"/>
      <c r="B19" s="37" t="s">
        <v>152</v>
      </c>
    </row>
    <row r="20" spans="1:2" ht="18">
      <c r="A20" s="38"/>
      <c r="B20" s="37" t="s">
        <v>148</v>
      </c>
    </row>
    <row r="21" spans="1:2" ht="36">
      <c r="A21" s="38">
        <v>10</v>
      </c>
      <c r="B21" s="37" t="s">
        <v>153</v>
      </c>
    </row>
    <row r="22" spans="1:2" ht="18">
      <c r="A22" s="38"/>
      <c r="B22" s="37"/>
    </row>
    <row r="23" spans="1:2" ht="18">
      <c r="A23" s="38"/>
      <c r="B23" s="37"/>
    </row>
    <row r="24" spans="1:2" ht="18">
      <c r="A24" s="38"/>
      <c r="B24" s="37"/>
    </row>
    <row r="25" spans="1:2">
      <c r="A25" s="39"/>
      <c r="B25" s="34"/>
    </row>
    <row r="26" spans="1:2">
      <c r="A26" s="34"/>
      <c r="B26" s="34"/>
    </row>
    <row r="27" spans="1:2" ht="60">
      <c r="B27" s="40" t="s">
        <v>139</v>
      </c>
    </row>
    <row r="38" spans="3:7" s="30" customFormat="1">
      <c r="C38" s="12"/>
      <c r="D38" s="12"/>
      <c r="E38" s="12"/>
      <c r="F38" s="12"/>
      <c r="G38" s="12"/>
    </row>
    <row r="42" spans="3:7" s="30" customFormat="1">
      <c r="C42" s="12"/>
      <c r="D42" s="12"/>
      <c r="E42" s="12"/>
      <c r="F42" s="12"/>
      <c r="G42" s="12"/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ВОР</vt:lpstr>
      <vt:lpstr>СО</vt:lpstr>
      <vt:lpstr>ИИ</vt:lpstr>
      <vt:lpstr>Лист3</vt:lpstr>
      <vt:lpstr>ОД</vt:lpstr>
      <vt:lpstr>ОД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2026-04-07T14:01:20Z</dcterms:modified>
</cp:coreProperties>
</file>