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Коломна\Стрелочное поле-2025\"/>
    </mc:Choice>
  </mc:AlternateContent>
  <xr:revisionPtr revIDLastSave="0" documentId="13_ncr:1_{A5D2238B-C42F-4636-959E-8ECE72DF9547}" xr6:coauthVersionLast="47" xr6:coauthVersionMax="47" xr10:uidLastSave="{00000000-0000-0000-0000-000000000000}"/>
  <bookViews>
    <workbookView xWindow="-29100" yWindow="-210" windowWidth="38700" windowHeight="15435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1" i="1" l="1"/>
  <c r="D47" i="1" l="1"/>
  <c r="D51" i="1"/>
  <c r="D46" i="1"/>
  <c r="D23" i="1"/>
  <c r="D31" i="1"/>
  <c r="D35" i="1"/>
  <c r="D34" i="1"/>
  <c r="D28" i="1"/>
  <c r="D26" i="1"/>
  <c r="D29" i="1" s="1"/>
  <c r="D24" i="1"/>
  <c r="D25" i="1" s="1"/>
  <c r="D22" i="1"/>
  <c r="D36" i="1"/>
  <c r="D27" i="1" l="1"/>
</calcChain>
</file>

<file path=xl/sharedStrings.xml><?xml version="1.0" encoding="utf-8"?>
<sst xmlns="http://schemas.openxmlformats.org/spreadsheetml/2006/main" count="188" uniqueCount="87">
  <si>
    <r>
      <rPr>
        <b/>
        <sz val="12"/>
        <rFont val="Times New Roman"/>
        <family val="1"/>
      </rPr>
      <t xml:space="preserve">АКТ
</t>
    </r>
    <r>
      <rPr>
        <sz val="12"/>
        <rFont val="Times New Roman"/>
        <family val="1"/>
      </rPr>
      <t>приёмки ж.д. пути №</t>
    </r>
    <r>
      <rPr>
        <u/>
        <sz val="12"/>
        <rFont val="Times New Roman"/>
        <family val="1"/>
      </rPr>
      <t>        </t>
    </r>
    <r>
      <rPr>
        <sz val="12"/>
        <rFont val="Times New Roman"/>
        <family val="1"/>
      </rPr>
      <t xml:space="preserve"> после восстановительных работ</t>
    </r>
  </si>
  <si>
    <r>
      <rPr>
        <sz val="12"/>
        <rFont val="Times New Roman"/>
        <family val="1"/>
      </rPr>
      <t>Дата составления акта</t>
    </r>
  </si>
  <si>
    <r>
      <rPr>
        <sz val="12"/>
        <rFont val="Times New Roman"/>
        <family val="1"/>
      </rPr>
      <t>2. Название работ</t>
    </r>
  </si>
  <si>
    <r>
      <rPr>
        <sz val="12"/>
        <rFont val="Times New Roman"/>
        <family val="1"/>
      </rPr>
      <t>3. Когда начата и когда закончена работа</t>
    </r>
  </si>
  <si>
    <r>
      <rPr>
        <sz val="12"/>
        <rFont val="Times New Roman"/>
        <family val="1"/>
      </rPr>
      <t>4.Кем работа произведена (назв. организации)</t>
    </r>
  </si>
  <si>
    <r>
      <rPr>
        <sz val="12"/>
        <rFont val="Times New Roman"/>
        <family val="1"/>
      </rPr>
      <t xml:space="preserve">№
</t>
    </r>
    <r>
      <rPr>
        <sz val="12"/>
        <rFont val="Times New Roman"/>
        <family val="1"/>
      </rPr>
      <t>п/ п</t>
    </r>
  </si>
  <si>
    <r>
      <rPr>
        <b/>
        <sz val="12"/>
        <rFont val="Times New Roman"/>
        <family val="1"/>
      </rPr>
      <t>Расход материалов</t>
    </r>
  </si>
  <si>
    <t>№ п/п</t>
  </si>
  <si>
    <t>Наименование материалов</t>
  </si>
  <si>
    <t>Единица измерения</t>
  </si>
  <si>
    <t>Общее</t>
  </si>
  <si>
    <t>количество</t>
  </si>
  <si>
    <t>В том числе</t>
  </si>
  <si>
    <t>тип или вид</t>
  </si>
  <si>
    <t>категория качества</t>
  </si>
  <si>
    <t>Произ- водите ль</t>
  </si>
  <si>
    <t>№ и дата сер-</t>
  </si>
  <si>
    <t>тифи- ката</t>
  </si>
  <si>
    <t>Рельсы</t>
  </si>
  <si>
    <t>п.м.</t>
  </si>
  <si>
    <t>Р65</t>
  </si>
  <si>
    <t>Шпалы</t>
  </si>
  <si>
    <t>шт</t>
  </si>
  <si>
    <t>Скрепления КБ в сборе</t>
  </si>
  <si>
    <t>Накладки стыковые</t>
  </si>
  <si>
    <t>Болты стыковые</t>
  </si>
  <si>
    <t>Балласт щебеночный</t>
  </si>
  <si>
    <t>м3</t>
  </si>
  <si>
    <t>Другие материалы</t>
  </si>
  <si>
    <t>-</t>
  </si>
  <si>
    <t>Общее кол-во</t>
  </si>
  <si>
    <t>Ед. изм.</t>
  </si>
  <si>
    <t>Производитель</t>
  </si>
  <si>
    <t>№ и дата сертификата</t>
  </si>
  <si>
    <t>11114 от 29.10.2025</t>
  </si>
  <si>
    <t>212503408 от 08.10.2025</t>
  </si>
  <si>
    <t>1243.2 от 29.10.2025</t>
  </si>
  <si>
    <t>627199362 от 16.10.2025</t>
  </si>
  <si>
    <t>626366291/1 от 25.04.2025</t>
  </si>
  <si>
    <t>627202781/1 от 16.10.2025</t>
  </si>
  <si>
    <t>625302882 от 13.09.2024</t>
  </si>
  <si>
    <t>624650186/1 от 24.04.2024</t>
  </si>
  <si>
    <t>626376669 от 28.04.2025</t>
  </si>
  <si>
    <t>1544 от 01.04.2025</t>
  </si>
  <si>
    <t>626361305 от 25.04.2025</t>
  </si>
  <si>
    <t>б/н от 25.10.2024</t>
  </si>
  <si>
    <t>003/А от 07.01.2025</t>
  </si>
  <si>
    <t>1661 от 28.08.2025</t>
  </si>
  <si>
    <t>Подкладка КБ-65</t>
  </si>
  <si>
    <t>Болты закладные</t>
  </si>
  <si>
    <t>Болты путевые</t>
  </si>
  <si>
    <t>Гайка ж/д М27</t>
  </si>
  <si>
    <t>Шайба</t>
  </si>
  <si>
    <t>Болт ж/д клеммный</t>
  </si>
  <si>
    <t>Гайка ж/д М22</t>
  </si>
  <si>
    <t>Скоба, изолирующая для втулки КБ</t>
  </si>
  <si>
    <t>Шайба ж/д двухвитковая</t>
  </si>
  <si>
    <t>Клемма ПК</t>
  </si>
  <si>
    <t>НТПК</t>
  </si>
  <si>
    <t>Нижнесалдински МЗ</t>
  </si>
  <si>
    <t>Северсталь-метиз</t>
  </si>
  <si>
    <t>Спецжелезобетон</t>
  </si>
  <si>
    <t>РАНД</t>
  </si>
  <si>
    <t>Амкодор-Эластомер</t>
  </si>
  <si>
    <t>Перспектива</t>
  </si>
  <si>
    <t>м.п.</t>
  </si>
  <si>
    <t>Щебень гранитный 20-40</t>
  </si>
  <si>
    <t>Павловск неруд</t>
  </si>
  <si>
    <t>71 от 05.05.2025</t>
  </si>
  <si>
    <t>Ш-1</t>
  </si>
  <si>
    <t>КБ-65</t>
  </si>
  <si>
    <t>ЦП-328</t>
  </si>
  <si>
    <t>ЦП-143</t>
  </si>
  <si>
    <t>Шпалы железобетонные</t>
  </si>
  <si>
    <t>Р65 ДТ350</t>
  </si>
  <si>
    <t>Рельсы железнодорожные</t>
  </si>
  <si>
    <t>Прокладка симметричная</t>
  </si>
  <si>
    <t>Прокладка подрельсовая</t>
  </si>
  <si>
    <t>Втулка изолирующая</t>
  </si>
  <si>
    <t>ОП-142А</t>
  </si>
  <si>
    <t>Комплект скрепления</t>
  </si>
  <si>
    <t>сборный</t>
  </si>
  <si>
    <t xml:space="preserve">Бoлт cтыкoвoй M27x160 в cбope c гaйкoй M27 и шaйбoй </t>
  </si>
  <si>
    <t>1Р-65</t>
  </si>
  <si>
    <t>Р65/Р50</t>
  </si>
  <si>
    <t>Накладки стыковые переходные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</si>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</sst>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12"/>
      <name val="Times New Roman"/>
    </font>
    <font>
      <sz val="12"/>
      <color rgb="FF000000"/>
      <name val="Times New Roman"/>
      <family val="2"/>
    </font>
    <font>
      <b/>
      <sz val="12"/>
      <name val="Times New Roman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 applyFill="1" applyBorder="1" applyAlignment="1">
      <alignment horizontal="left" vertical="top"/>
    </xf>
    <xf numFmtId="0" fontId="0" fillId="0" borderId="2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top" shrinkToFit="1"/>
    </xf>
    <xf numFmtId="1" fontId="2" fillId="0" borderId="2" xfId="0" applyNumberFormat="1" applyFont="1" applyFill="1" applyBorder="1" applyAlignment="1">
      <alignment horizontal="center" vertical="top" shrinkToFit="1"/>
    </xf>
    <xf numFmtId="1" fontId="2" fillId="0" borderId="1" xfId="0" applyNumberFormat="1" applyFont="1" applyFill="1" applyBorder="1" applyAlignment="1">
      <alignment horizontal="center" vertical="top" shrinkToFit="1"/>
    </xf>
    <xf numFmtId="1" fontId="2" fillId="0" borderId="3" xfId="0" applyNumberFormat="1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center" wrapText="1" indent="2"/>
    </xf>
    <xf numFmtId="0" fontId="0" fillId="0" borderId="0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top" wrapText="1" indent="1"/>
    </xf>
    <xf numFmtId="0" fontId="0" fillId="0" borderId="5" xfId="0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left" vertical="top" wrapText="1" indent="8"/>
    </xf>
    <xf numFmtId="0" fontId="1" fillId="0" borderId="7" xfId="0" applyFont="1" applyFill="1" applyBorder="1" applyAlignment="1">
      <alignment horizontal="left" vertical="top" wrapText="1" indent="8"/>
    </xf>
    <xf numFmtId="0" fontId="1" fillId="0" borderId="8" xfId="0" applyFont="1" applyFill="1" applyBorder="1" applyAlignment="1">
      <alignment horizontal="left" vertical="top" wrapText="1" indent="8"/>
    </xf>
    <xf numFmtId="0" fontId="1" fillId="0" borderId="9" xfId="0" applyFont="1" applyFill="1" applyBorder="1" applyAlignment="1">
      <alignment horizontal="left" vertical="top" wrapText="1" indent="8"/>
    </xf>
    <xf numFmtId="0" fontId="1" fillId="0" borderId="6" xfId="0" applyFont="1" applyFill="1" applyBorder="1" applyAlignment="1">
      <alignment horizontal="left" vertical="center" wrapText="1" indent="1"/>
    </xf>
    <xf numFmtId="0" fontId="1" fillId="0" borderId="8" xfId="0" applyFont="1" applyFill="1" applyBorder="1" applyAlignment="1">
      <alignment horizontal="left" vertical="center" wrapText="1" indent="1"/>
    </xf>
    <xf numFmtId="0" fontId="1" fillId="0" borderId="2" xfId="0" applyFont="1" applyFill="1" applyBorder="1" applyAlignment="1">
      <alignment horizontal="left" vertical="top" wrapText="1" indent="5"/>
    </xf>
    <xf numFmtId="0" fontId="1" fillId="0" borderId="1" xfId="0" applyFont="1" applyFill="1" applyBorder="1" applyAlignment="1">
      <alignment horizontal="left" vertical="top" wrapText="1" indent="5"/>
    </xf>
    <xf numFmtId="0" fontId="1" fillId="0" borderId="6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2"/>
    </xf>
    <xf numFmtId="1" fontId="2" fillId="0" borderId="2" xfId="0" applyNumberFormat="1" applyFont="1" applyFill="1" applyBorder="1" applyAlignment="1">
      <alignment horizontal="center" vertical="top" shrinkToFit="1"/>
    </xf>
    <xf numFmtId="1" fontId="2" fillId="0" borderId="1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 indent="1"/>
    </xf>
    <xf numFmtId="0" fontId="0" fillId="0" borderId="13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justify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justify" vertical="center" wrapText="1"/>
    </xf>
    <xf numFmtId="0" fontId="8" fillId="0" borderId="14" xfId="0" applyFont="1" applyFill="1" applyBorder="1" applyAlignment="1">
      <alignment horizontal="left" vertical="center" wrapText="1" indent="1"/>
    </xf>
    <xf numFmtId="0" fontId="8" fillId="0" borderId="14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left" vertical="center" wrapText="1" indent="1"/>
    </xf>
    <xf numFmtId="0" fontId="8" fillId="0" borderId="11" xfId="0" applyFont="1" applyFill="1" applyBorder="1" applyAlignment="1">
      <alignment horizontal="left" vertical="center" wrapText="1" indent="1"/>
    </xf>
    <xf numFmtId="0" fontId="8" fillId="0" borderId="2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1" fontId="8" fillId="0" borderId="20" xfId="0" applyNumberFormat="1" applyFont="1" applyFill="1" applyBorder="1" applyAlignment="1">
      <alignment horizontal="center" vertical="center" shrinkToFit="1"/>
    </xf>
    <xf numFmtId="0" fontId="10" fillId="0" borderId="20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4" fontId="10" fillId="0" borderId="20" xfId="0" applyNumberFormat="1" applyFont="1" applyFill="1" applyBorder="1" applyAlignment="1">
      <alignment horizontal="center" vertical="center" wrapText="1"/>
    </xf>
    <xf numFmtId="1" fontId="11" fillId="0" borderId="20" xfId="0" applyNumberFormat="1" applyFont="1" applyFill="1" applyBorder="1" applyAlignment="1">
      <alignment horizontal="center" vertical="center" shrinkToFit="1"/>
    </xf>
    <xf numFmtId="0" fontId="11" fillId="0" borderId="20" xfId="0" applyFont="1" applyFill="1" applyBorder="1" applyAlignment="1">
      <alignment horizontal="left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1"/>
  <sheetViews>
    <sheetView tabSelected="1" topLeftCell="A34" workbookViewId="0">
      <selection activeCell="L42" sqref="L42"/>
    </sheetView>
  </sheetViews>
  <sheetFormatPr defaultRowHeight="12.75" x14ac:dyDescent="0.2"/>
  <cols>
    <col min="1" max="1" width="5.33203125" customWidth="1"/>
    <col min="2" max="2" width="36" customWidth="1"/>
    <col min="3" max="3" width="8" customWidth="1"/>
    <col min="4" max="4" width="11" customWidth="1"/>
    <col min="5" max="5" width="13" customWidth="1"/>
    <col min="6" max="6" width="12" customWidth="1"/>
    <col min="7" max="7" width="14.6640625" customWidth="1"/>
    <col min="8" max="8" width="15.33203125" customWidth="1"/>
    <col min="9" max="9" width="9.33203125" customWidth="1"/>
  </cols>
  <sheetData>
    <row r="1" spans="1:24" ht="55.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R1" s="46"/>
      <c r="S1" s="46"/>
      <c r="T1" s="46"/>
      <c r="U1" s="58" t="s">
        <v>12</v>
      </c>
      <c r="V1" s="57"/>
      <c r="W1" s="57"/>
      <c r="X1" s="59"/>
    </row>
    <row r="2" spans="1:24" ht="41.25" customHeight="1" x14ac:dyDescent="0.2">
      <c r="A2" s="17" t="s">
        <v>1</v>
      </c>
      <c r="B2" s="17"/>
      <c r="C2" s="17"/>
      <c r="D2" s="17"/>
      <c r="E2" s="17"/>
      <c r="F2" s="17"/>
      <c r="G2" s="17"/>
      <c r="H2" s="17"/>
      <c r="I2" s="17"/>
      <c r="R2" s="47"/>
      <c r="S2" s="47"/>
      <c r="T2" s="47"/>
      <c r="U2" s="60"/>
      <c r="V2" s="61"/>
      <c r="W2" s="61"/>
      <c r="X2" s="62"/>
    </row>
    <row r="3" spans="1:24" ht="26.1" customHeight="1" thickBot="1" x14ac:dyDescent="0.25">
      <c r="A3" s="18" t="s">
        <v>2</v>
      </c>
      <c r="B3" s="18"/>
      <c r="C3" s="18"/>
      <c r="D3" s="19"/>
      <c r="E3" s="20"/>
      <c r="F3" s="20"/>
      <c r="G3" s="20"/>
      <c r="H3" s="20"/>
      <c r="I3" s="2"/>
      <c r="R3" s="48" t="s">
        <v>8</v>
      </c>
      <c r="S3" s="48" t="s">
        <v>9</v>
      </c>
      <c r="T3" s="51" t="s">
        <v>10</v>
      </c>
      <c r="U3" s="63"/>
      <c r="V3" s="64"/>
      <c r="W3" s="64"/>
      <c r="X3" s="65"/>
    </row>
    <row r="4" spans="1:24" ht="36.75" customHeight="1" x14ac:dyDescent="0.2">
      <c r="A4" s="18" t="s">
        <v>3</v>
      </c>
      <c r="B4" s="18"/>
      <c r="C4" s="18"/>
      <c r="D4" s="19"/>
      <c r="E4" s="20"/>
      <c r="F4" s="20"/>
      <c r="G4" s="20"/>
      <c r="H4" s="20"/>
      <c r="I4" s="2"/>
      <c r="R4" s="49"/>
      <c r="S4" s="49"/>
      <c r="T4" s="51" t="s">
        <v>11</v>
      </c>
      <c r="U4" s="47"/>
      <c r="V4" s="66" t="s">
        <v>14</v>
      </c>
      <c r="W4" s="47"/>
      <c r="X4" s="54" t="s">
        <v>16</v>
      </c>
    </row>
    <row r="5" spans="1:24" ht="26.45" customHeight="1" thickBot="1" x14ac:dyDescent="0.25">
      <c r="A5" s="18" t="s">
        <v>4</v>
      </c>
      <c r="B5" s="18"/>
      <c r="C5" s="18"/>
      <c r="D5" s="19"/>
      <c r="E5" s="20"/>
      <c r="F5" s="20"/>
      <c r="G5" s="20"/>
      <c r="H5" s="20"/>
      <c r="I5" s="2"/>
      <c r="R5" s="50"/>
      <c r="S5" s="50"/>
      <c r="T5" s="50"/>
      <c r="U5" s="52" t="s">
        <v>13</v>
      </c>
      <c r="V5" s="67"/>
      <c r="W5" s="53" t="s">
        <v>15</v>
      </c>
      <c r="X5" s="55" t="s">
        <v>17</v>
      </c>
    </row>
    <row r="6" spans="1:24" ht="42" customHeight="1" thickBot="1" x14ac:dyDescent="0.25">
      <c r="A6" s="2"/>
      <c r="B6" s="21"/>
      <c r="C6" s="21"/>
      <c r="D6" s="2"/>
      <c r="E6" s="2"/>
      <c r="F6" s="21"/>
      <c r="G6" s="21"/>
      <c r="H6" s="2"/>
      <c r="I6" s="2"/>
      <c r="R6" s="56" t="s">
        <v>18</v>
      </c>
      <c r="S6" s="53" t="s">
        <v>19</v>
      </c>
      <c r="T6" s="53">
        <v>75</v>
      </c>
      <c r="U6" s="53" t="s">
        <v>20</v>
      </c>
      <c r="V6" s="53"/>
      <c r="W6" s="53"/>
      <c r="X6" s="53"/>
    </row>
    <row r="7" spans="1:24" ht="25.5" customHeight="1" thickBot="1" x14ac:dyDescent="0.25">
      <c r="A7" s="22" t="s">
        <v>5</v>
      </c>
      <c r="B7" s="24"/>
      <c r="C7" s="25"/>
      <c r="D7" s="28"/>
      <c r="E7" s="30"/>
      <c r="F7" s="30"/>
      <c r="G7" s="31"/>
      <c r="H7" s="32"/>
      <c r="I7" s="2"/>
      <c r="R7" s="56" t="s">
        <v>21</v>
      </c>
      <c r="S7" s="53" t="s">
        <v>22</v>
      </c>
      <c r="T7" s="53"/>
      <c r="U7" s="53"/>
      <c r="V7" s="53"/>
      <c r="W7" s="53"/>
      <c r="X7" s="53"/>
    </row>
    <row r="8" spans="1:24" ht="39.950000000000003" customHeight="1" thickBot="1" x14ac:dyDescent="0.25">
      <c r="A8" s="23"/>
      <c r="B8" s="26"/>
      <c r="C8" s="27"/>
      <c r="D8" s="29"/>
      <c r="E8" s="3"/>
      <c r="F8" s="34"/>
      <c r="G8" s="35"/>
      <c r="H8" s="33"/>
      <c r="I8" s="2"/>
      <c r="R8" s="56" t="s">
        <v>23</v>
      </c>
      <c r="S8" s="53" t="s">
        <v>22</v>
      </c>
      <c r="T8" s="53"/>
      <c r="U8" s="53"/>
      <c r="V8" s="53"/>
      <c r="W8" s="53"/>
      <c r="X8" s="53"/>
    </row>
    <row r="9" spans="1:24" ht="27" customHeight="1" thickBot="1" x14ac:dyDescent="0.25">
      <c r="A9" s="4">
        <v>1</v>
      </c>
      <c r="B9" s="36"/>
      <c r="C9" s="37"/>
      <c r="D9" s="5"/>
      <c r="E9" s="6"/>
      <c r="F9" s="36"/>
      <c r="G9" s="37"/>
      <c r="H9" s="5"/>
      <c r="I9" s="2"/>
      <c r="R9" s="56" t="s">
        <v>24</v>
      </c>
      <c r="S9" s="53" t="s">
        <v>22</v>
      </c>
      <c r="T9" s="53"/>
      <c r="U9" s="53"/>
      <c r="V9" s="53"/>
      <c r="W9" s="53"/>
      <c r="X9" s="53"/>
    </row>
    <row r="10" spans="1:24" ht="45.95" customHeight="1" thickBot="1" x14ac:dyDescent="0.25">
      <c r="A10" s="7">
        <v>1</v>
      </c>
      <c r="B10" s="38"/>
      <c r="C10" s="39"/>
      <c r="D10" s="8"/>
      <c r="E10" s="9"/>
      <c r="F10" s="20"/>
      <c r="G10" s="40"/>
      <c r="H10" s="1"/>
      <c r="I10" s="2"/>
      <c r="R10" s="56" t="s">
        <v>25</v>
      </c>
      <c r="S10" s="53" t="s">
        <v>22</v>
      </c>
      <c r="T10" s="53"/>
      <c r="U10" s="53"/>
      <c r="V10" s="53"/>
      <c r="W10" s="53"/>
      <c r="X10" s="53"/>
    </row>
    <row r="11" spans="1:24" ht="54" customHeight="1" thickBot="1" x14ac:dyDescent="0.25">
      <c r="A11" s="4">
        <v>2</v>
      </c>
      <c r="B11" s="41"/>
      <c r="C11" s="42"/>
      <c r="D11" s="12"/>
      <c r="E11" s="11"/>
      <c r="F11" s="41"/>
      <c r="G11" s="42"/>
      <c r="H11" s="10"/>
      <c r="I11" s="13"/>
      <c r="R11" s="56" t="s">
        <v>26</v>
      </c>
      <c r="S11" s="53" t="s">
        <v>27</v>
      </c>
      <c r="T11" s="53"/>
      <c r="U11" s="53"/>
      <c r="V11" s="53"/>
      <c r="W11" s="53"/>
      <c r="X11" s="53"/>
    </row>
    <row r="12" spans="1:24" ht="26.1" customHeight="1" thickBot="1" x14ac:dyDescent="0.25">
      <c r="A12" s="4">
        <v>3</v>
      </c>
      <c r="B12" s="43"/>
      <c r="C12" s="44"/>
      <c r="D12" s="14"/>
      <c r="E12" s="9"/>
      <c r="F12" s="20"/>
      <c r="G12" s="40"/>
      <c r="H12" s="1"/>
      <c r="I12" s="2"/>
      <c r="R12" s="56" t="s">
        <v>28</v>
      </c>
      <c r="S12" s="53" t="s">
        <v>29</v>
      </c>
      <c r="T12" s="53"/>
      <c r="U12" s="53"/>
      <c r="V12" s="53"/>
      <c r="W12" s="53"/>
      <c r="X12" s="53"/>
    </row>
    <row r="13" spans="1:24" ht="26.1" customHeight="1" x14ac:dyDescent="0.2">
      <c r="A13" s="4">
        <v>4</v>
      </c>
      <c r="B13" s="43"/>
      <c r="C13" s="44"/>
      <c r="D13" s="14"/>
      <c r="E13" s="9"/>
      <c r="F13" s="20"/>
      <c r="G13" s="40"/>
      <c r="H13" s="1"/>
      <c r="I13" s="2"/>
    </row>
    <row r="14" spans="1:24" ht="27" customHeight="1" x14ac:dyDescent="0.2">
      <c r="A14" s="4">
        <v>5</v>
      </c>
      <c r="B14" s="43"/>
      <c r="C14" s="44"/>
      <c r="D14" s="14"/>
      <c r="E14" s="9"/>
      <c r="F14" s="20"/>
      <c r="G14" s="40"/>
      <c r="H14" s="1"/>
      <c r="I14" s="2"/>
    </row>
    <row r="15" spans="1:24" ht="26.1" customHeight="1" x14ac:dyDescent="0.2">
      <c r="A15" s="4">
        <v>6</v>
      </c>
      <c r="B15" s="43"/>
      <c r="C15" s="44"/>
      <c r="D15" s="14"/>
      <c r="E15" s="9"/>
      <c r="F15" s="20"/>
      <c r="G15" s="40"/>
      <c r="H15" s="1"/>
      <c r="I15" s="2"/>
    </row>
    <row r="16" spans="1:24" ht="26.1" customHeight="1" x14ac:dyDescent="0.2">
      <c r="A16" s="4">
        <v>7</v>
      </c>
      <c r="B16" s="43"/>
      <c r="C16" s="44"/>
      <c r="D16" s="14"/>
      <c r="E16" s="9"/>
      <c r="F16" s="20"/>
      <c r="G16" s="40"/>
      <c r="H16" s="1"/>
      <c r="I16" s="2"/>
    </row>
    <row r="17" spans="1:9" ht="40.700000000000003" customHeight="1" x14ac:dyDescent="0.2">
      <c r="A17" s="4">
        <v>8</v>
      </c>
      <c r="B17" s="43"/>
      <c r="C17" s="44"/>
      <c r="D17" s="15"/>
      <c r="E17" s="9"/>
      <c r="F17" s="20"/>
      <c r="G17" s="40"/>
      <c r="H17" s="1"/>
      <c r="I17" s="2"/>
    </row>
    <row r="18" spans="1:9" ht="38.25" customHeight="1" x14ac:dyDescent="0.2">
      <c r="A18" s="45" t="s">
        <v>6</v>
      </c>
      <c r="B18" s="45"/>
      <c r="C18" s="45"/>
      <c r="D18" s="45"/>
      <c r="E18" s="45"/>
      <c r="F18" s="45"/>
      <c r="G18" s="45"/>
      <c r="H18" s="45"/>
      <c r="I18" s="45"/>
    </row>
    <row r="19" spans="1:9" ht="27" customHeight="1" x14ac:dyDescent="0.2">
      <c r="A19" s="70" t="s">
        <v>7</v>
      </c>
      <c r="B19" s="70" t="s">
        <v>8</v>
      </c>
      <c r="C19" s="70" t="s">
        <v>31</v>
      </c>
      <c r="D19" s="70" t="s">
        <v>30</v>
      </c>
      <c r="E19" s="70" t="s">
        <v>12</v>
      </c>
      <c r="F19" s="70"/>
      <c r="G19" s="70"/>
      <c r="H19" s="70"/>
      <c r="I19" s="2"/>
    </row>
    <row r="20" spans="1:9" ht="69.95" customHeight="1" x14ac:dyDescent="0.2">
      <c r="A20" s="70"/>
      <c r="B20" s="70"/>
      <c r="C20" s="70"/>
      <c r="D20" s="71"/>
      <c r="E20" s="69" t="s">
        <v>13</v>
      </c>
      <c r="F20" s="69" t="s">
        <v>14</v>
      </c>
      <c r="G20" s="69" t="s">
        <v>32</v>
      </c>
      <c r="H20" s="69" t="s">
        <v>33</v>
      </c>
      <c r="I20" s="13"/>
    </row>
    <row r="21" spans="1:9" ht="26.1" customHeight="1" x14ac:dyDescent="0.2">
      <c r="A21" s="72">
        <v>1</v>
      </c>
      <c r="B21" s="73" t="s">
        <v>73</v>
      </c>
      <c r="C21" s="69" t="s">
        <v>22</v>
      </c>
      <c r="D21" s="68">
        <v>69</v>
      </c>
      <c r="E21" s="68" t="s">
        <v>69</v>
      </c>
      <c r="F21" s="69" t="s">
        <v>29</v>
      </c>
      <c r="G21" s="68" t="s">
        <v>61</v>
      </c>
      <c r="H21" s="74" t="s">
        <v>34</v>
      </c>
      <c r="I21" s="2"/>
    </row>
    <row r="22" spans="1:9" ht="26.1" customHeight="1" x14ac:dyDescent="0.2">
      <c r="A22" s="72">
        <v>2</v>
      </c>
      <c r="B22" s="73" t="s">
        <v>75</v>
      </c>
      <c r="C22" s="69" t="s">
        <v>65</v>
      </c>
      <c r="D22" s="68">
        <f>37.5*2</f>
        <v>75</v>
      </c>
      <c r="E22" s="68" t="s">
        <v>74</v>
      </c>
      <c r="F22" s="69" t="s">
        <v>29</v>
      </c>
      <c r="G22" s="68" t="s">
        <v>59</v>
      </c>
      <c r="H22" s="74" t="s">
        <v>35</v>
      </c>
      <c r="I22" s="2"/>
    </row>
    <row r="23" spans="1:9" ht="27" customHeight="1" x14ac:dyDescent="0.2">
      <c r="A23" s="72">
        <v>3</v>
      </c>
      <c r="B23" s="73" t="s">
        <v>48</v>
      </c>
      <c r="C23" s="69" t="s">
        <v>22</v>
      </c>
      <c r="D23" s="69">
        <f>2*D21</f>
        <v>138</v>
      </c>
      <c r="E23" s="69" t="s">
        <v>29</v>
      </c>
      <c r="F23" s="69" t="s">
        <v>29</v>
      </c>
      <c r="G23" s="68" t="s">
        <v>60</v>
      </c>
      <c r="H23" s="74" t="s">
        <v>36</v>
      </c>
      <c r="I23" s="2"/>
    </row>
    <row r="24" spans="1:9" ht="26.1" customHeight="1" x14ac:dyDescent="0.2">
      <c r="A24" s="72">
        <v>4</v>
      </c>
      <c r="B24" s="73" t="s">
        <v>49</v>
      </c>
      <c r="C24" s="69" t="s">
        <v>22</v>
      </c>
      <c r="D24" s="69">
        <f>4*D21</f>
        <v>276</v>
      </c>
      <c r="E24" s="69" t="s">
        <v>29</v>
      </c>
      <c r="F24" s="69" t="s">
        <v>29</v>
      </c>
      <c r="G24" s="68" t="s">
        <v>60</v>
      </c>
      <c r="H24" s="74" t="s">
        <v>37</v>
      </c>
      <c r="I24" s="2"/>
    </row>
    <row r="25" spans="1:9" s="81" customFormat="1" ht="26.1" customHeight="1" x14ac:dyDescent="0.2">
      <c r="A25" s="77">
        <v>5</v>
      </c>
      <c r="B25" s="78" t="s">
        <v>50</v>
      </c>
      <c r="C25" s="75" t="s">
        <v>22</v>
      </c>
      <c r="D25" s="75">
        <f>D24</f>
        <v>276</v>
      </c>
      <c r="E25" s="75" t="s">
        <v>29</v>
      </c>
      <c r="F25" s="75" t="s">
        <v>29</v>
      </c>
      <c r="G25" s="75" t="s">
        <v>60</v>
      </c>
      <c r="H25" s="79" t="s">
        <v>38</v>
      </c>
      <c r="I25" s="80"/>
    </row>
    <row r="26" spans="1:9" s="81" customFormat="1" ht="27" customHeight="1" x14ac:dyDescent="0.2">
      <c r="A26" s="77">
        <v>6</v>
      </c>
      <c r="B26" s="78" t="s">
        <v>51</v>
      </c>
      <c r="C26" s="75" t="s">
        <v>22</v>
      </c>
      <c r="D26" s="75">
        <f>8*D21</f>
        <v>552</v>
      </c>
      <c r="E26" s="75" t="s">
        <v>29</v>
      </c>
      <c r="F26" s="75" t="s">
        <v>29</v>
      </c>
      <c r="G26" s="75" t="s">
        <v>60</v>
      </c>
      <c r="H26" s="79" t="s">
        <v>39</v>
      </c>
      <c r="I26" s="80"/>
    </row>
    <row r="27" spans="1:9" s="81" customFormat="1" ht="26.45" customHeight="1" x14ac:dyDescent="0.2">
      <c r="A27" s="77">
        <v>7</v>
      </c>
      <c r="B27" s="78" t="s">
        <v>52</v>
      </c>
      <c r="C27" s="75" t="s">
        <v>22</v>
      </c>
      <c r="D27" s="75">
        <f>D26</f>
        <v>552</v>
      </c>
      <c r="E27" s="75" t="s">
        <v>29</v>
      </c>
      <c r="F27" s="75" t="s">
        <v>29</v>
      </c>
      <c r="G27" s="75" t="s">
        <v>60</v>
      </c>
      <c r="H27" s="79" t="s">
        <v>40</v>
      </c>
      <c r="I27" s="80"/>
    </row>
    <row r="28" spans="1:9" ht="31.5" x14ac:dyDescent="0.2">
      <c r="A28" s="72">
        <v>8</v>
      </c>
      <c r="B28" s="73" t="s">
        <v>53</v>
      </c>
      <c r="C28" s="69" t="s">
        <v>22</v>
      </c>
      <c r="D28" s="69">
        <f>4*D21</f>
        <v>276</v>
      </c>
      <c r="E28" s="69" t="s">
        <v>29</v>
      </c>
      <c r="F28" s="69" t="s">
        <v>29</v>
      </c>
      <c r="G28" s="68" t="s">
        <v>60</v>
      </c>
      <c r="H28" s="74" t="s">
        <v>41</v>
      </c>
    </row>
    <row r="29" spans="1:9" ht="31.5" x14ac:dyDescent="0.2">
      <c r="A29" s="72">
        <v>9</v>
      </c>
      <c r="B29" s="73" t="s">
        <v>54</v>
      </c>
      <c r="C29" s="69" t="s">
        <v>22</v>
      </c>
      <c r="D29" s="69">
        <f>D26</f>
        <v>552</v>
      </c>
      <c r="E29" s="69" t="s">
        <v>29</v>
      </c>
      <c r="F29" s="69" t="s">
        <v>29</v>
      </c>
      <c r="G29" s="68" t="s">
        <v>60</v>
      </c>
      <c r="H29" s="74" t="s">
        <v>42</v>
      </c>
    </row>
    <row r="30" spans="1:9" ht="31.5" x14ac:dyDescent="0.2">
      <c r="A30" s="72">
        <v>10</v>
      </c>
      <c r="B30" s="73" t="s">
        <v>55</v>
      </c>
      <c r="C30" s="69" t="s">
        <v>22</v>
      </c>
      <c r="D30" s="69">
        <v>276</v>
      </c>
      <c r="E30" s="69" t="s">
        <v>29</v>
      </c>
      <c r="F30" s="69" t="s">
        <v>29</v>
      </c>
      <c r="G30" s="68" t="s">
        <v>62</v>
      </c>
      <c r="H30" s="74" t="s">
        <v>43</v>
      </c>
    </row>
    <row r="31" spans="1:9" ht="31.5" x14ac:dyDescent="0.2">
      <c r="A31" s="72">
        <v>11</v>
      </c>
      <c r="B31" s="73" t="s">
        <v>56</v>
      </c>
      <c r="C31" s="69" t="s">
        <v>22</v>
      </c>
      <c r="D31" s="69">
        <f>4*D21</f>
        <v>276</v>
      </c>
      <c r="E31" s="69" t="s">
        <v>29</v>
      </c>
      <c r="F31" s="69" t="s">
        <v>29</v>
      </c>
      <c r="G31" s="68" t="s">
        <v>60</v>
      </c>
      <c r="H31" s="74" t="s">
        <v>44</v>
      </c>
    </row>
    <row r="32" spans="1:9" ht="31.5" x14ac:dyDescent="0.2">
      <c r="A32" s="72">
        <v>12</v>
      </c>
      <c r="B32" s="73" t="s">
        <v>76</v>
      </c>
      <c r="C32" s="69" t="s">
        <v>22</v>
      </c>
      <c r="D32" s="69">
        <v>138</v>
      </c>
      <c r="E32" s="68" t="s">
        <v>71</v>
      </c>
      <c r="F32" s="69" t="s">
        <v>29</v>
      </c>
      <c r="G32" s="68" t="s">
        <v>63</v>
      </c>
      <c r="H32" s="74" t="s">
        <v>45</v>
      </c>
    </row>
    <row r="33" spans="1:8" ht="31.5" x14ac:dyDescent="0.2">
      <c r="A33" s="72">
        <v>13</v>
      </c>
      <c r="B33" s="73" t="s">
        <v>77</v>
      </c>
      <c r="C33" s="69" t="s">
        <v>22</v>
      </c>
      <c r="D33" s="69">
        <v>138</v>
      </c>
      <c r="E33" s="68" t="s">
        <v>72</v>
      </c>
      <c r="F33" s="69" t="s">
        <v>29</v>
      </c>
      <c r="G33" s="68" t="s">
        <v>63</v>
      </c>
      <c r="H33" s="74" t="s">
        <v>45</v>
      </c>
    </row>
    <row r="34" spans="1:8" ht="31.5" x14ac:dyDescent="0.2">
      <c r="A34" s="72">
        <v>14</v>
      </c>
      <c r="B34" s="73" t="s">
        <v>78</v>
      </c>
      <c r="C34" s="69" t="s">
        <v>22</v>
      </c>
      <c r="D34" s="69">
        <f>4*D21</f>
        <v>276</v>
      </c>
      <c r="E34" s="68" t="s">
        <v>79</v>
      </c>
      <c r="F34" s="69" t="s">
        <v>29</v>
      </c>
      <c r="G34" s="68" t="s">
        <v>64</v>
      </c>
      <c r="H34" s="74" t="s">
        <v>46</v>
      </c>
    </row>
    <row r="35" spans="1:8" ht="25.5" x14ac:dyDescent="0.2">
      <c r="A35" s="72">
        <v>15</v>
      </c>
      <c r="B35" s="73" t="s">
        <v>57</v>
      </c>
      <c r="C35" s="69" t="s">
        <v>22</v>
      </c>
      <c r="D35" s="69">
        <f>4*D21</f>
        <v>276</v>
      </c>
      <c r="E35" s="69" t="s">
        <v>29</v>
      </c>
      <c r="F35" s="69" t="s">
        <v>29</v>
      </c>
      <c r="G35" s="68" t="s">
        <v>62</v>
      </c>
      <c r="H35" s="74" t="s">
        <v>47</v>
      </c>
    </row>
    <row r="36" spans="1:8" ht="31.5" x14ac:dyDescent="0.2">
      <c r="A36" s="72">
        <v>16</v>
      </c>
      <c r="B36" s="73" t="s">
        <v>66</v>
      </c>
      <c r="C36" s="69" t="s">
        <v>27</v>
      </c>
      <c r="D36" s="76">
        <f>(14.12+15.35)*1.26</f>
        <v>37.132199999999997</v>
      </c>
      <c r="E36" s="69" t="s">
        <v>29</v>
      </c>
      <c r="F36" s="69" t="s">
        <v>29</v>
      </c>
      <c r="G36" s="68" t="s">
        <v>67</v>
      </c>
      <c r="H36" s="74" t="s">
        <v>68</v>
      </c>
    </row>
    <row r="43" spans="1:8" ht="15.75" x14ac:dyDescent="0.2">
      <c r="A43" s="70" t="s">
        <v>7</v>
      </c>
      <c r="B43" s="70" t="s">
        <v>8</v>
      </c>
      <c r="C43" s="70" t="s">
        <v>31</v>
      </c>
      <c r="D43" s="70" t="s">
        <v>30</v>
      </c>
      <c r="E43" s="70" t="s">
        <v>12</v>
      </c>
      <c r="F43" s="70"/>
      <c r="G43" s="70"/>
      <c r="H43" s="70"/>
    </row>
    <row r="44" spans="1:8" ht="47.25" x14ac:dyDescent="0.2">
      <c r="A44" s="70"/>
      <c r="B44" s="70"/>
      <c r="C44" s="70"/>
      <c r="D44" s="71"/>
      <c r="E44" s="69" t="s">
        <v>13</v>
      </c>
      <c r="F44" s="69" t="s">
        <v>14</v>
      </c>
      <c r="G44" s="69" t="s">
        <v>32</v>
      </c>
      <c r="H44" s="69" t="s">
        <v>33</v>
      </c>
    </row>
    <row r="45" spans="1:8" ht="44.25" customHeight="1" x14ac:dyDescent="0.2">
      <c r="A45" s="72">
        <v>1</v>
      </c>
      <c r="B45" s="73" t="s">
        <v>73</v>
      </c>
      <c r="C45" s="69" t="s">
        <v>22</v>
      </c>
      <c r="D45" s="68">
        <v>69</v>
      </c>
      <c r="E45" s="68" t="s">
        <v>69</v>
      </c>
      <c r="F45" s="69" t="s">
        <v>29</v>
      </c>
      <c r="G45" s="68" t="s">
        <v>61</v>
      </c>
      <c r="H45" s="74" t="s">
        <v>34</v>
      </c>
    </row>
    <row r="46" spans="1:8" ht="44.25" customHeight="1" x14ac:dyDescent="0.2">
      <c r="A46" s="72">
        <v>2</v>
      </c>
      <c r="B46" s="73" t="s">
        <v>75</v>
      </c>
      <c r="C46" s="69" t="s">
        <v>65</v>
      </c>
      <c r="D46" s="68">
        <f>37.5*2</f>
        <v>75</v>
      </c>
      <c r="E46" s="68" t="s">
        <v>74</v>
      </c>
      <c r="F46" s="69" t="s">
        <v>29</v>
      </c>
      <c r="G46" s="68" t="s">
        <v>59</v>
      </c>
      <c r="H46" s="74" t="s">
        <v>35</v>
      </c>
    </row>
    <row r="47" spans="1:8" ht="44.25" customHeight="1" x14ac:dyDescent="0.2">
      <c r="A47" s="72">
        <v>3</v>
      </c>
      <c r="B47" s="73" t="s">
        <v>80</v>
      </c>
      <c r="C47" s="69" t="s">
        <v>22</v>
      </c>
      <c r="D47" s="69">
        <f>D45*2</f>
        <v>138</v>
      </c>
      <c r="E47" s="69" t="s">
        <v>70</v>
      </c>
      <c r="F47" s="69" t="s">
        <v>29</v>
      </c>
      <c r="G47" s="68" t="s">
        <v>58</v>
      </c>
      <c r="H47" s="74" t="s">
        <v>81</v>
      </c>
    </row>
    <row r="48" spans="1:8" ht="44.25" customHeight="1" x14ac:dyDescent="0.2">
      <c r="A48" s="72">
        <v>4</v>
      </c>
      <c r="B48" s="73" t="s">
        <v>24</v>
      </c>
      <c r="C48" s="69" t="s">
        <v>22</v>
      </c>
      <c r="D48" s="69">
        <v>8</v>
      </c>
      <c r="E48" s="68" t="s">
        <v>83</v>
      </c>
      <c r="F48" s="69" t="s">
        <v>29</v>
      </c>
      <c r="G48" s="75" t="s">
        <v>86</v>
      </c>
      <c r="H48" s="75" t="s">
        <v>86</v>
      </c>
    </row>
    <row r="49" spans="1:16" ht="44.25" customHeight="1" x14ac:dyDescent="0.2">
      <c r="A49" s="72">
        <v>5</v>
      </c>
      <c r="B49" s="73" t="s">
        <v>85</v>
      </c>
      <c r="C49" s="69" t="s">
        <v>22</v>
      </c>
      <c r="D49" s="69">
        <v>8</v>
      </c>
      <c r="E49" s="68" t="s">
        <v>84</v>
      </c>
      <c r="F49" s="69" t="s">
        <v>29</v>
      </c>
      <c r="G49" s="75" t="s">
        <v>86</v>
      </c>
      <c r="H49" s="75" t="s">
        <v>86</v>
      </c>
    </row>
    <row r="50" spans="1:16" ht="44.25" customHeight="1" x14ac:dyDescent="0.2">
      <c r="A50" s="72">
        <v>6</v>
      </c>
      <c r="B50" s="73" t="s">
        <v>82</v>
      </c>
      <c r="C50" s="69" t="s">
        <v>22</v>
      </c>
      <c r="D50" s="69">
        <v>32</v>
      </c>
      <c r="E50" s="68" t="s">
        <v>84</v>
      </c>
      <c r="F50" s="69" t="s">
        <v>29</v>
      </c>
      <c r="G50" s="68" t="s">
        <v>58</v>
      </c>
      <c r="H50" s="74" t="s">
        <v>81</v>
      </c>
    </row>
    <row r="51" spans="1:16" ht="44.25" customHeight="1" x14ac:dyDescent="0.2">
      <c r="A51" s="72">
        <v>7</v>
      </c>
      <c r="B51" s="73" t="s">
        <v>66</v>
      </c>
      <c r="C51" s="69" t="s">
        <v>27</v>
      </c>
      <c r="D51" s="76">
        <f>(14.12+15.35)*1.26</f>
        <v>37.132199999999997</v>
      </c>
      <c r="E51" s="69" t="s">
        <v>29</v>
      </c>
      <c r="F51" s="69" t="s">
        <v>29</v>
      </c>
      <c r="G51" s="68" t="s">
        <v>67</v>
      </c>
      <c r="H51" s="74" t="s">
        <v>68</v>
      </c>
      <c r="P51">
        <f>8*4</f>
        <v>32</v>
      </c>
    </row>
  </sheetData>
  <mergeCells count="47">
    <mergeCell ref="A43:A44"/>
    <mergeCell ref="B43:B44"/>
    <mergeCell ref="C43:C44"/>
    <mergeCell ref="D43:D44"/>
    <mergeCell ref="E43:H43"/>
    <mergeCell ref="U1:X3"/>
    <mergeCell ref="V4:V5"/>
    <mergeCell ref="A18:I18"/>
    <mergeCell ref="A19:A20"/>
    <mergeCell ref="B19:B20"/>
    <mergeCell ref="C19:C20"/>
    <mergeCell ref="D19:D20"/>
    <mergeCell ref="E19:H19"/>
    <mergeCell ref="B16:C16"/>
    <mergeCell ref="F16:G16"/>
    <mergeCell ref="B17:C17"/>
    <mergeCell ref="F17:G17"/>
    <mergeCell ref="B14:C14"/>
    <mergeCell ref="F14:G14"/>
    <mergeCell ref="B15:C15"/>
    <mergeCell ref="F15:G15"/>
    <mergeCell ref="B12:C12"/>
    <mergeCell ref="F12:G12"/>
    <mergeCell ref="B13:C13"/>
    <mergeCell ref="F13:G13"/>
    <mergeCell ref="B10:C10"/>
    <mergeCell ref="F10:G10"/>
    <mergeCell ref="B11:C11"/>
    <mergeCell ref="F11:G11"/>
    <mergeCell ref="A7:A8"/>
    <mergeCell ref="B7:C8"/>
    <mergeCell ref="D7:D8"/>
    <mergeCell ref="E7:G7"/>
    <mergeCell ref="H7:H8"/>
    <mergeCell ref="F8:G8"/>
    <mergeCell ref="B9:C9"/>
    <mergeCell ref="F9:G9"/>
    <mergeCell ref="A1:I1"/>
    <mergeCell ref="A2:I2"/>
    <mergeCell ref="A3:D3"/>
    <mergeCell ref="E3:H3"/>
    <mergeCell ref="A4:D4"/>
    <mergeCell ref="E4:H4"/>
    <mergeCell ref="A5:D5"/>
    <mergeCell ref="E5:H5"/>
    <mergeCell ref="B6:C6"/>
    <mergeCell ref="F6:G6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2025-12-12T12:36:36Z</dcterms:created>
  <dcterms:modified xsi:type="dcterms:W3CDTF">2025-12-12T16:28:14Z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2025-11-17T00:00:00Z</vt:filetime>
  </property>
  <property fmtid="{D5CDD505-2E9C-101B-9397-08002B2CF9AE}" pid="3" name="Creator">
    <vt:lpwstr>Acrobat PDFMaker 21 для Word</vt:lpwstr>
  </property>
  <property fmtid="{D5CDD505-2E9C-101B-9397-08002B2CF9AE}" pid="4" name="LastSaved">
    <vt:filetime>2025-12-12T00:00:00Z</vt:filetime>
  </property>
  <property fmtid="{D5CDD505-2E9C-101B-9397-08002B2CF9AE}" pid="5" name="Producer">
    <vt:lpwstr>Adobe Acrobat (64-bit) 25.1.20577</vt:lpwstr>
  </property>
</Properties>
</file>