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ВМ\Мое\Вентиляция-цех-8\"/>
    </mc:Choice>
  </mc:AlternateContent>
  <xr:revisionPtr revIDLastSave="0" documentId="13_ncr:1_{A9611254-4835-442D-B2C9-7D7F7055C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верка" sheetId="8" r:id="rId1"/>
    <sheet name="КП" sheetId="7" r:id="rId2"/>
  </sheets>
  <definedNames>
    <definedName name="_xlnm._FilterDatabase" localSheetId="1" hidden="1">КП!$M$5:$N$696</definedName>
    <definedName name="_xlnm._FilterDatabase" localSheetId="0" hidden="1">проверка!$M$5:$N$696</definedName>
    <definedName name="_xlnm.Print_Area" localSheetId="1">КП!$A$1:$J$698</definedName>
    <definedName name="_xlnm.Print_Area" localSheetId="0">проверка!$A$1:$J$698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96" i="8" l="1"/>
  <c r="M253" i="8"/>
  <c r="M177" i="8"/>
  <c r="M178" i="8"/>
  <c r="M179" i="8"/>
  <c r="M181" i="8"/>
  <c r="M182" i="8"/>
  <c r="M183" i="8"/>
  <c r="M184" i="8"/>
  <c r="M186" i="8"/>
  <c r="M187" i="8"/>
  <c r="M188" i="8"/>
  <c r="M189" i="8"/>
  <c r="M191" i="8"/>
  <c r="M192" i="8"/>
  <c r="M193" i="8"/>
  <c r="M194" i="8"/>
  <c r="M196" i="8"/>
  <c r="M197" i="8"/>
  <c r="M198" i="8"/>
  <c r="M199" i="8"/>
  <c r="M201" i="8"/>
  <c r="M202" i="8"/>
  <c r="M203" i="8"/>
  <c r="M204" i="8"/>
  <c r="M206" i="8"/>
  <c r="M207" i="8"/>
  <c r="M208" i="8"/>
  <c r="M210" i="8"/>
  <c r="M211" i="8"/>
  <c r="M212" i="8"/>
  <c r="M213" i="8"/>
  <c r="M215" i="8"/>
  <c r="M216" i="8"/>
  <c r="M217" i="8"/>
  <c r="M218" i="8"/>
  <c r="M222" i="8"/>
  <c r="M223" i="8"/>
  <c r="M224" i="8"/>
  <c r="M225" i="8"/>
  <c r="M226" i="8"/>
  <c r="M227" i="8"/>
  <c r="M230" i="8"/>
  <c r="M231" i="8"/>
  <c r="M235" i="8"/>
  <c r="M236" i="8"/>
  <c r="M238" i="8"/>
  <c r="M239" i="8"/>
  <c r="M241" i="8"/>
  <c r="M242" i="8"/>
  <c r="M243" i="8"/>
  <c r="M244" i="8"/>
  <c r="M246" i="8"/>
  <c r="M247" i="8"/>
  <c r="M248" i="8"/>
  <c r="M249" i="8"/>
  <c r="M250" i="8"/>
  <c r="M251" i="8"/>
  <c r="M254" i="8"/>
  <c r="M255" i="8"/>
  <c r="M259" i="8"/>
  <c r="M260" i="8"/>
  <c r="M262" i="8"/>
  <c r="M263" i="8"/>
  <c r="M265" i="8"/>
  <c r="M266" i="8"/>
  <c r="M267" i="8"/>
  <c r="M268" i="8"/>
  <c r="M270" i="8"/>
  <c r="M271" i="8"/>
  <c r="M272" i="8"/>
  <c r="M273" i="8"/>
  <c r="M274" i="8"/>
  <c r="M275" i="8"/>
  <c r="M277" i="8"/>
  <c r="M278" i="8"/>
  <c r="M284" i="8"/>
  <c r="M285" i="8"/>
  <c r="M287" i="8"/>
  <c r="M288" i="8"/>
  <c r="M290" i="8"/>
  <c r="M291" i="8"/>
  <c r="M292" i="8"/>
  <c r="M293" i="8"/>
  <c r="M295" i="8"/>
  <c r="M296" i="8"/>
  <c r="M297" i="8"/>
  <c r="M298" i="8"/>
  <c r="M303" i="8"/>
  <c r="M304" i="8"/>
  <c r="M306" i="8"/>
  <c r="M307" i="8"/>
  <c r="M309" i="8"/>
  <c r="M310" i="8"/>
  <c r="M311" i="8"/>
  <c r="M312" i="8"/>
  <c r="M314" i="8"/>
  <c r="M315" i="8"/>
  <c r="M316" i="8"/>
  <c r="M317" i="8"/>
  <c r="M321" i="8"/>
  <c r="M322" i="8"/>
  <c r="M324" i="8"/>
  <c r="M325" i="8"/>
  <c r="M327" i="8"/>
  <c r="M328" i="8"/>
  <c r="M329" i="8"/>
  <c r="M330" i="8"/>
  <c r="M332" i="8"/>
  <c r="M333" i="8"/>
  <c r="M334" i="8"/>
  <c r="M335" i="8"/>
  <c r="M336" i="8"/>
  <c r="M337" i="8"/>
  <c r="M339" i="8"/>
  <c r="M340" i="8"/>
  <c r="M344" i="8"/>
  <c r="M345" i="8"/>
  <c r="M347" i="8"/>
  <c r="M348" i="8"/>
  <c r="M350" i="8"/>
  <c r="M351" i="8"/>
  <c r="M352" i="8"/>
  <c r="M353" i="8"/>
  <c r="M355" i="8"/>
  <c r="M356" i="8"/>
  <c r="M361" i="8"/>
  <c r="M362" i="8"/>
  <c r="M364" i="8"/>
  <c r="M365" i="8"/>
  <c r="M366" i="8"/>
  <c r="M368" i="8"/>
  <c r="M369" i="8"/>
  <c r="M374" i="8"/>
  <c r="M375" i="8"/>
  <c r="M377" i="8"/>
  <c r="M378" i="8"/>
  <c r="M379" i="8"/>
  <c r="M381" i="8"/>
  <c r="M382" i="8"/>
  <c r="M383" i="8"/>
  <c r="M384" i="8"/>
  <c r="M386" i="8"/>
  <c r="M387" i="8"/>
  <c r="M391" i="8"/>
  <c r="M392" i="8"/>
  <c r="M394" i="8"/>
  <c r="M395" i="8"/>
  <c r="M397" i="8"/>
  <c r="M398" i="8"/>
  <c r="M399" i="8"/>
  <c r="M401" i="8"/>
  <c r="M402" i="8"/>
  <c r="M403" i="8"/>
  <c r="M404" i="8"/>
  <c r="M406" i="8"/>
  <c r="M407" i="8"/>
  <c r="M411" i="8"/>
  <c r="M412" i="8"/>
  <c r="M415" i="8"/>
  <c r="M416" i="8"/>
  <c r="M418" i="8"/>
  <c r="M419" i="8"/>
  <c r="M420" i="8"/>
  <c r="M422" i="8"/>
  <c r="M423" i="8"/>
  <c r="M425" i="8"/>
  <c r="M426" i="8"/>
  <c r="M428" i="8"/>
  <c r="M429" i="8"/>
  <c r="M430" i="8"/>
  <c r="M431" i="8"/>
  <c r="M433" i="8"/>
  <c r="M434" i="8"/>
  <c r="M435" i="8"/>
  <c r="M436" i="8"/>
  <c r="M437" i="8"/>
  <c r="M439" i="8"/>
  <c r="M440" i="8"/>
  <c r="M441" i="8"/>
  <c r="M442" i="8"/>
  <c r="M445" i="8"/>
  <c r="M446" i="8"/>
  <c r="M448" i="8"/>
  <c r="M449" i="8"/>
  <c r="M451" i="8"/>
  <c r="M452" i="8"/>
  <c r="M453" i="8"/>
  <c r="M454" i="8"/>
  <c r="M455" i="8"/>
  <c r="M456" i="8"/>
  <c r="M457" i="8"/>
  <c r="M459" i="8"/>
  <c r="M460" i="8"/>
  <c r="M461" i="8"/>
  <c r="M462" i="8"/>
  <c r="M464" i="8"/>
  <c r="M465" i="8"/>
  <c r="M466" i="8"/>
  <c r="M467" i="8"/>
  <c r="M468" i="8"/>
  <c r="M10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9" i="8"/>
  <c r="M40" i="8"/>
  <c r="M41" i="8"/>
  <c r="M42" i="8"/>
  <c r="M43" i="8"/>
  <c r="M44" i="8"/>
  <c r="M45" i="8"/>
  <c r="M46" i="8"/>
  <c r="M48" i="8"/>
  <c r="M49" i="8"/>
  <c r="M50" i="8"/>
  <c r="M51" i="8"/>
  <c r="M52" i="8"/>
  <c r="M53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6" i="8"/>
  <c r="M77" i="8"/>
  <c r="M78" i="8"/>
  <c r="M79" i="8"/>
  <c r="M80" i="8"/>
  <c r="M81" i="8"/>
  <c r="M82" i="8"/>
  <c r="M83" i="8"/>
  <c r="M84" i="8"/>
  <c r="M86" i="8"/>
  <c r="M87" i="8"/>
  <c r="M88" i="8"/>
  <c r="M89" i="8"/>
  <c r="M90" i="8"/>
  <c r="M91" i="8"/>
  <c r="M92" i="8"/>
  <c r="M93" i="8"/>
  <c r="M94" i="8"/>
  <c r="M96" i="8"/>
  <c r="M97" i="8"/>
  <c r="M98" i="8"/>
  <c r="M99" i="8"/>
  <c r="M100" i="8"/>
  <c r="M101" i="8"/>
  <c r="M102" i="8"/>
  <c r="M103" i="8"/>
  <c r="M104" i="8"/>
  <c r="M105" i="8"/>
  <c r="M107" i="8"/>
  <c r="M108" i="8"/>
  <c r="M109" i="8"/>
  <c r="M110" i="8"/>
  <c r="M111" i="8"/>
  <c r="M112" i="8"/>
  <c r="M113" i="8"/>
  <c r="M114" i="8"/>
  <c r="M115" i="8"/>
  <c r="M117" i="8"/>
  <c r="M118" i="8"/>
  <c r="M119" i="8"/>
  <c r="M120" i="8"/>
  <c r="M121" i="8"/>
  <c r="M122" i="8"/>
  <c r="M123" i="8"/>
  <c r="M124" i="8"/>
  <c r="M125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40" i="8"/>
  <c r="M141" i="8"/>
  <c r="M142" i="8"/>
  <c r="M143" i="8"/>
  <c r="M144" i="8"/>
  <c r="M145" i="8"/>
  <c r="M146" i="8"/>
  <c r="M147" i="8"/>
  <c r="M148" i="8"/>
  <c r="M149" i="8"/>
  <c r="M150" i="8"/>
  <c r="M154" i="8"/>
  <c r="M155" i="8"/>
  <c r="M156" i="8"/>
  <c r="M159" i="8"/>
  <c r="M160" i="8"/>
  <c r="M161" i="8"/>
  <c r="M162" i="8"/>
  <c r="M163" i="8"/>
  <c r="M164" i="8"/>
  <c r="M165" i="8"/>
  <c r="M166" i="8"/>
  <c r="M167" i="8"/>
  <c r="M168" i="8"/>
  <c r="M169" i="8"/>
  <c r="M176" i="8"/>
  <c r="M470" i="8"/>
  <c r="M471" i="8"/>
  <c r="M472" i="8"/>
  <c r="M473" i="8"/>
  <c r="M474" i="8"/>
  <c r="M475" i="8"/>
  <c r="M476" i="8"/>
  <c r="M481" i="8"/>
  <c r="M482" i="8"/>
  <c r="M483" i="8"/>
  <c r="M484" i="8"/>
  <c r="M485" i="8"/>
  <c r="M486" i="8"/>
  <c r="M489" i="8"/>
  <c r="M490" i="8"/>
  <c r="M491" i="8"/>
  <c r="M492" i="8"/>
  <c r="M493" i="8"/>
  <c r="M494" i="8"/>
  <c r="M495" i="8"/>
  <c r="M496" i="8"/>
  <c r="M497" i="8"/>
  <c r="M498" i="8"/>
  <c r="M499" i="8"/>
  <c r="M500" i="8"/>
  <c r="M501" i="8"/>
  <c r="M502" i="8"/>
  <c r="M503" i="8"/>
  <c r="M505" i="8"/>
  <c r="M506" i="8"/>
  <c r="M507" i="8"/>
  <c r="M508" i="8"/>
  <c r="M509" i="8"/>
  <c r="M510" i="8"/>
  <c r="M511" i="8"/>
  <c r="M512" i="8"/>
  <c r="M513" i="8"/>
  <c r="M514" i="8"/>
  <c r="M516" i="8"/>
  <c r="M517" i="8"/>
  <c r="M518" i="8"/>
  <c r="M519" i="8"/>
  <c r="M520" i="8"/>
  <c r="M521" i="8"/>
  <c r="M522" i="8"/>
  <c r="M523" i="8"/>
  <c r="M524" i="8"/>
  <c r="M525" i="8"/>
  <c r="M529" i="8"/>
  <c r="M530" i="8"/>
  <c r="M531" i="8"/>
  <c r="M534" i="8"/>
  <c r="M535" i="8"/>
  <c r="M536" i="8"/>
  <c r="M537" i="8"/>
  <c r="M538" i="8"/>
  <c r="M539" i="8"/>
  <c r="M540" i="8"/>
  <c r="M544" i="8"/>
  <c r="M545" i="8"/>
  <c r="M546" i="8"/>
  <c r="M549" i="8"/>
  <c r="M550" i="8"/>
  <c r="M551" i="8"/>
  <c r="M552" i="8"/>
  <c r="M553" i="8"/>
  <c r="M554" i="8"/>
  <c r="M555" i="8"/>
  <c r="M559" i="8"/>
  <c r="M560" i="8"/>
  <c r="M561" i="8"/>
  <c r="M562" i="8"/>
  <c r="M565" i="8"/>
  <c r="M566" i="8"/>
  <c r="M567" i="8"/>
  <c r="M568" i="8"/>
  <c r="M569" i="8"/>
  <c r="M570" i="8"/>
  <c r="M574" i="8"/>
  <c r="M575" i="8"/>
  <c r="M576" i="8"/>
  <c r="M579" i="8"/>
  <c r="M580" i="8"/>
  <c r="M581" i="8"/>
  <c r="M582" i="8"/>
  <c r="M583" i="8"/>
  <c r="M584" i="8"/>
  <c r="M588" i="8"/>
  <c r="M589" i="8"/>
  <c r="M592" i="8"/>
  <c r="M593" i="8"/>
  <c r="M594" i="8"/>
  <c r="M595" i="8"/>
  <c r="M596" i="8"/>
  <c r="M597" i="8"/>
  <c r="M598" i="8"/>
  <c r="M600" i="8"/>
  <c r="M601" i="8"/>
  <c r="M602" i="8"/>
  <c r="M603" i="8"/>
  <c r="M604" i="8"/>
  <c r="M606" i="8"/>
  <c r="M607" i="8"/>
  <c r="M608" i="8"/>
  <c r="M612" i="8"/>
  <c r="M613" i="8"/>
  <c r="M614" i="8"/>
  <c r="M615" i="8"/>
  <c r="M616" i="8"/>
  <c r="M617" i="8"/>
  <c r="M618" i="8"/>
  <c r="M619" i="8"/>
  <c r="M620" i="8"/>
  <c r="M621" i="8"/>
  <c r="M622" i="8"/>
  <c r="M623" i="8"/>
  <c r="M624" i="8"/>
  <c r="M625" i="8"/>
  <c r="M626" i="8"/>
  <c r="M627" i="8"/>
  <c r="M628" i="8"/>
  <c r="M629" i="8"/>
  <c r="M630" i="8"/>
  <c r="M631" i="8"/>
  <c r="M637" i="8"/>
  <c r="M639" i="8"/>
  <c r="M644" i="8"/>
  <c r="M645" i="8"/>
  <c r="M646" i="8"/>
  <c r="M647" i="8"/>
  <c r="M648" i="8"/>
  <c r="M649" i="8"/>
  <c r="M650" i="8"/>
  <c r="M651" i="8"/>
  <c r="M652" i="8"/>
  <c r="M653" i="8"/>
  <c r="M654" i="8"/>
  <c r="M655" i="8"/>
  <c r="M656" i="8"/>
  <c r="M657" i="8"/>
  <c r="M658" i="8"/>
  <c r="M659" i="8"/>
  <c r="M660" i="8"/>
  <c r="M661" i="8"/>
  <c r="M662" i="8"/>
  <c r="M663" i="8"/>
  <c r="M664" i="8"/>
  <c r="M665" i="8"/>
  <c r="M666" i="8"/>
  <c r="M667" i="8"/>
  <c r="M668" i="8"/>
  <c r="M671" i="8"/>
  <c r="M672" i="8"/>
  <c r="M673" i="8"/>
  <c r="M674" i="8"/>
  <c r="M675" i="8"/>
  <c r="M676" i="8"/>
  <c r="M677" i="8"/>
  <c r="M678" i="8"/>
  <c r="M679" i="8"/>
  <c r="M680" i="8"/>
  <c r="M681" i="8"/>
  <c r="M682" i="8"/>
  <c r="M683" i="8"/>
  <c r="M684" i="8"/>
  <c r="M685" i="8"/>
  <c r="M686" i="8"/>
  <c r="M687" i="8"/>
  <c r="M688" i="8"/>
  <c r="M689" i="8"/>
  <c r="M690" i="8"/>
  <c r="M691" i="8"/>
  <c r="M692" i="8"/>
  <c r="L169" i="8"/>
  <c r="L476" i="8"/>
  <c r="L696" i="8"/>
  <c r="J253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J684" i="8" s="1"/>
  <c r="I685" i="8"/>
  <c r="I686" i="8"/>
  <c r="I687" i="8"/>
  <c r="I688" i="8"/>
  <c r="I689" i="8"/>
  <c r="I639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J648" i="8"/>
  <c r="I613" i="8"/>
  <c r="I614" i="8"/>
  <c r="I615" i="8"/>
  <c r="I616" i="8"/>
  <c r="I617" i="8"/>
  <c r="I618" i="8"/>
  <c r="I619" i="8"/>
  <c r="I620" i="8"/>
  <c r="J620" i="8" s="1"/>
  <c r="I621" i="8"/>
  <c r="I622" i="8"/>
  <c r="I623" i="8"/>
  <c r="I624" i="8"/>
  <c r="I625" i="8"/>
  <c r="I626" i="8"/>
  <c r="I627" i="8"/>
  <c r="I628" i="8"/>
  <c r="I629" i="8"/>
  <c r="I630" i="8"/>
  <c r="I482" i="8"/>
  <c r="I483" i="8"/>
  <c r="I484" i="8"/>
  <c r="I485" i="8"/>
  <c r="I486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5" i="8"/>
  <c r="I506" i="8"/>
  <c r="I507" i="8"/>
  <c r="I508" i="8"/>
  <c r="I509" i="8"/>
  <c r="I510" i="8"/>
  <c r="I511" i="8"/>
  <c r="I512" i="8"/>
  <c r="I513" i="8"/>
  <c r="I514" i="8"/>
  <c r="J514" i="8" s="1"/>
  <c r="I516" i="8"/>
  <c r="I517" i="8"/>
  <c r="I518" i="8"/>
  <c r="I519" i="8"/>
  <c r="I520" i="8"/>
  <c r="I521" i="8"/>
  <c r="I522" i="8"/>
  <c r="I523" i="8"/>
  <c r="I524" i="8"/>
  <c r="I525" i="8"/>
  <c r="I529" i="8"/>
  <c r="I530" i="8"/>
  <c r="I531" i="8"/>
  <c r="J531" i="8" s="1"/>
  <c r="I534" i="8"/>
  <c r="I535" i="8"/>
  <c r="J535" i="8" s="1"/>
  <c r="I536" i="8"/>
  <c r="J536" i="8" s="1"/>
  <c r="I537" i="8"/>
  <c r="I538" i="8"/>
  <c r="I539" i="8"/>
  <c r="I540" i="8"/>
  <c r="I544" i="8"/>
  <c r="I545" i="8"/>
  <c r="I546" i="8"/>
  <c r="I549" i="8"/>
  <c r="I550" i="8"/>
  <c r="I551" i="8"/>
  <c r="I552" i="8"/>
  <c r="I553" i="8"/>
  <c r="I554" i="8"/>
  <c r="I555" i="8"/>
  <c r="I559" i="8"/>
  <c r="I560" i="8"/>
  <c r="I561" i="8"/>
  <c r="I562" i="8"/>
  <c r="I565" i="8"/>
  <c r="I566" i="8"/>
  <c r="I567" i="8"/>
  <c r="I568" i="8"/>
  <c r="J568" i="8" s="1"/>
  <c r="I569" i="8"/>
  <c r="I570" i="8"/>
  <c r="I574" i="8"/>
  <c r="I575" i="8"/>
  <c r="I576" i="8"/>
  <c r="I579" i="8"/>
  <c r="I580" i="8"/>
  <c r="J580" i="8" s="1"/>
  <c r="I581" i="8"/>
  <c r="I582" i="8"/>
  <c r="I583" i="8"/>
  <c r="I584" i="8"/>
  <c r="I588" i="8"/>
  <c r="I589" i="8"/>
  <c r="I592" i="8"/>
  <c r="I593" i="8"/>
  <c r="I594" i="8"/>
  <c r="I595" i="8"/>
  <c r="I596" i="8"/>
  <c r="I597" i="8"/>
  <c r="I598" i="8"/>
  <c r="I600" i="8"/>
  <c r="I601" i="8"/>
  <c r="I602" i="8"/>
  <c r="I603" i="8"/>
  <c r="I604" i="8"/>
  <c r="J604" i="8" s="1"/>
  <c r="J523" i="8"/>
  <c r="J552" i="8"/>
  <c r="J553" i="8"/>
  <c r="J554" i="8"/>
  <c r="J555" i="8"/>
  <c r="J606" i="8"/>
  <c r="J607" i="8"/>
  <c r="I177" i="8"/>
  <c r="I179" i="8"/>
  <c r="I181" i="8"/>
  <c r="I182" i="8"/>
  <c r="I184" i="8"/>
  <c r="I186" i="8"/>
  <c r="I187" i="8"/>
  <c r="I189" i="8"/>
  <c r="I191" i="8"/>
  <c r="I192" i="8"/>
  <c r="I194" i="8"/>
  <c r="I196" i="8"/>
  <c r="I197" i="8"/>
  <c r="I199" i="8"/>
  <c r="I201" i="8"/>
  <c r="I202" i="8"/>
  <c r="I204" i="8"/>
  <c r="I206" i="8"/>
  <c r="I207" i="8"/>
  <c r="I208" i="8"/>
  <c r="I210" i="8"/>
  <c r="I211" i="8"/>
  <c r="I212" i="8"/>
  <c r="I213" i="8"/>
  <c r="J213" i="8" s="1"/>
  <c r="I215" i="8"/>
  <c r="I216" i="8"/>
  <c r="I217" i="8"/>
  <c r="I218" i="8"/>
  <c r="I222" i="8"/>
  <c r="I223" i="8"/>
  <c r="I224" i="8"/>
  <c r="I225" i="8"/>
  <c r="I226" i="8"/>
  <c r="I227" i="8"/>
  <c r="I230" i="8"/>
  <c r="I231" i="8"/>
  <c r="I235" i="8"/>
  <c r="I236" i="8"/>
  <c r="I238" i="8"/>
  <c r="I239" i="8"/>
  <c r="I241" i="8"/>
  <c r="I242" i="8"/>
  <c r="I243" i="8"/>
  <c r="I244" i="8"/>
  <c r="I246" i="8"/>
  <c r="I247" i="8"/>
  <c r="I248" i="8"/>
  <c r="I249" i="8"/>
  <c r="J249" i="8" s="1"/>
  <c r="I250" i="8"/>
  <c r="I251" i="8"/>
  <c r="I254" i="8"/>
  <c r="I255" i="8"/>
  <c r="I259" i="8"/>
  <c r="I260" i="8"/>
  <c r="I262" i="8"/>
  <c r="I263" i="8"/>
  <c r="I265" i="8"/>
  <c r="I266" i="8"/>
  <c r="I267" i="8"/>
  <c r="I268" i="8"/>
  <c r="I270" i="8"/>
  <c r="I271" i="8"/>
  <c r="I272" i="8"/>
  <c r="I273" i="8"/>
  <c r="I274" i="8"/>
  <c r="I275" i="8"/>
  <c r="I277" i="8"/>
  <c r="I278" i="8"/>
  <c r="I284" i="8"/>
  <c r="I285" i="8"/>
  <c r="I287" i="8"/>
  <c r="I288" i="8"/>
  <c r="I290" i="8"/>
  <c r="I291" i="8"/>
  <c r="I292" i="8"/>
  <c r="I293" i="8"/>
  <c r="I295" i="8"/>
  <c r="I296" i="8"/>
  <c r="I297" i="8"/>
  <c r="I298" i="8"/>
  <c r="J298" i="8" s="1"/>
  <c r="I303" i="8"/>
  <c r="I304" i="8"/>
  <c r="I306" i="8"/>
  <c r="I307" i="8"/>
  <c r="I309" i="8"/>
  <c r="I310" i="8"/>
  <c r="I311" i="8"/>
  <c r="I312" i="8"/>
  <c r="I314" i="8"/>
  <c r="I315" i="8"/>
  <c r="I316" i="8"/>
  <c r="I317" i="8"/>
  <c r="I321" i="8"/>
  <c r="I322" i="8"/>
  <c r="I324" i="8"/>
  <c r="I325" i="8"/>
  <c r="I327" i="8"/>
  <c r="I328" i="8"/>
  <c r="I329" i="8"/>
  <c r="I330" i="8"/>
  <c r="I332" i="8"/>
  <c r="I333" i="8"/>
  <c r="I334" i="8"/>
  <c r="I335" i="8"/>
  <c r="I336" i="8"/>
  <c r="I337" i="8"/>
  <c r="I339" i="8"/>
  <c r="I340" i="8"/>
  <c r="I344" i="8"/>
  <c r="I345" i="8"/>
  <c r="I347" i="8"/>
  <c r="I348" i="8"/>
  <c r="I350" i="8"/>
  <c r="I351" i="8"/>
  <c r="I352" i="8"/>
  <c r="I353" i="8"/>
  <c r="I355" i="8"/>
  <c r="I356" i="8"/>
  <c r="I361" i="8"/>
  <c r="I362" i="8"/>
  <c r="I364" i="8"/>
  <c r="I365" i="8"/>
  <c r="I366" i="8"/>
  <c r="I368" i="8"/>
  <c r="I369" i="8"/>
  <c r="I374" i="8"/>
  <c r="I375" i="8"/>
  <c r="I377" i="8"/>
  <c r="I378" i="8"/>
  <c r="I379" i="8"/>
  <c r="I381" i="8"/>
  <c r="I382" i="8"/>
  <c r="I383" i="8"/>
  <c r="I384" i="8"/>
  <c r="I386" i="8"/>
  <c r="I387" i="8"/>
  <c r="I391" i="8"/>
  <c r="I392" i="8"/>
  <c r="I394" i="8"/>
  <c r="I395" i="8"/>
  <c r="I397" i="8"/>
  <c r="I398" i="8"/>
  <c r="I399" i="8"/>
  <c r="I401" i="8"/>
  <c r="I402" i="8"/>
  <c r="I403" i="8"/>
  <c r="I404" i="8"/>
  <c r="I406" i="8"/>
  <c r="I407" i="8"/>
  <c r="I411" i="8"/>
  <c r="I412" i="8"/>
  <c r="J412" i="8" s="1"/>
  <c r="I415" i="8"/>
  <c r="I416" i="8"/>
  <c r="I418" i="8"/>
  <c r="I419" i="8"/>
  <c r="J419" i="8" s="1"/>
  <c r="I420" i="8"/>
  <c r="I422" i="8"/>
  <c r="I423" i="8"/>
  <c r="I425" i="8"/>
  <c r="I426" i="8"/>
  <c r="I428" i="8"/>
  <c r="I429" i="8"/>
  <c r="I430" i="8"/>
  <c r="I431" i="8"/>
  <c r="I441" i="8"/>
  <c r="I442" i="8"/>
  <c r="I445" i="8"/>
  <c r="I446" i="8"/>
  <c r="I448" i="8"/>
  <c r="I449" i="8"/>
  <c r="I451" i="8"/>
  <c r="I452" i="8"/>
  <c r="I453" i="8"/>
  <c r="I454" i="8"/>
  <c r="J454" i="8" s="1"/>
  <c r="I455" i="8"/>
  <c r="J455" i="8" s="1"/>
  <c r="I456" i="8"/>
  <c r="I457" i="8"/>
  <c r="I459" i="8"/>
  <c r="I460" i="8"/>
  <c r="I461" i="8"/>
  <c r="I462" i="8"/>
  <c r="I464" i="8"/>
  <c r="I465" i="8"/>
  <c r="I466" i="8"/>
  <c r="I467" i="8"/>
  <c r="I468" i="8"/>
  <c r="I469" i="8"/>
  <c r="I470" i="8"/>
  <c r="I471" i="8"/>
  <c r="I472" i="8"/>
  <c r="I473" i="8"/>
  <c r="J188" i="8"/>
  <c r="J203" i="8"/>
  <c r="J259" i="8"/>
  <c r="J284" i="8"/>
  <c r="J364" i="8"/>
  <c r="J378" i="8"/>
  <c r="J382" i="8"/>
  <c r="J430" i="8"/>
  <c r="J434" i="8"/>
  <c r="J435" i="8"/>
  <c r="J442" i="8"/>
  <c r="J445" i="8"/>
  <c r="I10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9" i="8"/>
  <c r="I40" i="8"/>
  <c r="I41" i="8"/>
  <c r="J41" i="8" s="1"/>
  <c r="I42" i="8"/>
  <c r="J42" i="8" s="1"/>
  <c r="I43" i="8"/>
  <c r="J43" i="8" s="1"/>
  <c r="I44" i="8"/>
  <c r="I46" i="8"/>
  <c r="I48" i="8"/>
  <c r="I49" i="8"/>
  <c r="I50" i="8"/>
  <c r="I51" i="8"/>
  <c r="I52" i="8"/>
  <c r="I53" i="8"/>
  <c r="I56" i="8"/>
  <c r="I57" i="8"/>
  <c r="I58" i="8"/>
  <c r="J58" i="8" s="1"/>
  <c r="I59" i="8"/>
  <c r="J59" i="8" s="1"/>
  <c r="I60" i="8"/>
  <c r="J60" i="8" s="1"/>
  <c r="I61" i="8"/>
  <c r="J61" i="8" s="1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6" i="8"/>
  <c r="J76" i="8" s="1"/>
  <c r="I77" i="8"/>
  <c r="J77" i="8" s="1"/>
  <c r="I78" i="8"/>
  <c r="I79" i="8"/>
  <c r="I80" i="8"/>
  <c r="I81" i="8"/>
  <c r="I82" i="8"/>
  <c r="I83" i="8"/>
  <c r="I84" i="8"/>
  <c r="I86" i="8"/>
  <c r="I87" i="8"/>
  <c r="I89" i="8"/>
  <c r="I90" i="8"/>
  <c r="I91" i="8"/>
  <c r="I92" i="8"/>
  <c r="I93" i="8"/>
  <c r="I94" i="8"/>
  <c r="I96" i="8"/>
  <c r="I97" i="8"/>
  <c r="J97" i="8" s="1"/>
  <c r="I98" i="8"/>
  <c r="I99" i="8"/>
  <c r="I100" i="8"/>
  <c r="I101" i="8"/>
  <c r="I102" i="8"/>
  <c r="I103" i="8"/>
  <c r="I104" i="8"/>
  <c r="I105" i="8"/>
  <c r="I107" i="8"/>
  <c r="I108" i="8"/>
  <c r="I109" i="8"/>
  <c r="I110" i="8"/>
  <c r="I111" i="8"/>
  <c r="I112" i="8"/>
  <c r="I113" i="8"/>
  <c r="I114" i="8"/>
  <c r="I115" i="8"/>
  <c r="J115" i="8" s="1"/>
  <c r="I117" i="8"/>
  <c r="I118" i="8"/>
  <c r="I119" i="8"/>
  <c r="I120" i="8"/>
  <c r="I121" i="8"/>
  <c r="I122" i="8"/>
  <c r="I123" i="8"/>
  <c r="I124" i="8"/>
  <c r="I125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40" i="8"/>
  <c r="I141" i="8"/>
  <c r="I142" i="8"/>
  <c r="I143" i="8"/>
  <c r="I144" i="8"/>
  <c r="I145" i="8"/>
  <c r="I146" i="8"/>
  <c r="I147" i="8"/>
  <c r="I148" i="8"/>
  <c r="I149" i="8"/>
  <c r="I150" i="8"/>
  <c r="I154" i="8"/>
  <c r="I155" i="8"/>
  <c r="I156" i="8"/>
  <c r="I159" i="8"/>
  <c r="I160" i="8"/>
  <c r="I161" i="8"/>
  <c r="I162" i="8"/>
  <c r="I163" i="8"/>
  <c r="I164" i="8"/>
  <c r="J164" i="8" s="1"/>
  <c r="I165" i="8"/>
  <c r="I166" i="8"/>
  <c r="J14" i="8"/>
  <c r="J37" i="8"/>
  <c r="J50" i="8"/>
  <c r="J86" i="8"/>
  <c r="J93" i="8"/>
  <c r="J94" i="8"/>
  <c r="J105" i="8"/>
  <c r="J108" i="8"/>
  <c r="J120" i="8"/>
  <c r="J167" i="8"/>
  <c r="G672" i="8"/>
  <c r="G673" i="8"/>
  <c r="G674" i="8"/>
  <c r="G675" i="8"/>
  <c r="G676" i="8"/>
  <c r="G677" i="8"/>
  <c r="J677" i="8" s="1"/>
  <c r="G678" i="8"/>
  <c r="G679" i="8"/>
  <c r="G680" i="8"/>
  <c r="G681" i="8"/>
  <c r="G682" i="8"/>
  <c r="G683" i="8"/>
  <c r="G684" i="8"/>
  <c r="G685" i="8"/>
  <c r="G686" i="8"/>
  <c r="G687" i="8"/>
  <c r="G688" i="8"/>
  <c r="G689" i="8"/>
  <c r="G690" i="8"/>
  <c r="J690" i="8" s="1"/>
  <c r="G691" i="8"/>
  <c r="J679" i="8"/>
  <c r="G639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1" i="8"/>
  <c r="G662" i="8"/>
  <c r="G663" i="8"/>
  <c r="J663" i="8" s="1"/>
  <c r="G664" i="8"/>
  <c r="G665" i="8"/>
  <c r="G666" i="8"/>
  <c r="G667" i="8"/>
  <c r="J660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J627" i="8" s="1"/>
  <c r="G628" i="8"/>
  <c r="G629" i="8"/>
  <c r="G630" i="8"/>
  <c r="G482" i="8"/>
  <c r="J482" i="8" s="1"/>
  <c r="G483" i="8"/>
  <c r="G484" i="8"/>
  <c r="G485" i="8"/>
  <c r="G489" i="8"/>
  <c r="G490" i="8"/>
  <c r="G491" i="8"/>
  <c r="G492" i="8"/>
  <c r="G493" i="8"/>
  <c r="G494" i="8"/>
  <c r="G495" i="8"/>
  <c r="G496" i="8"/>
  <c r="G497" i="8"/>
  <c r="G498" i="8"/>
  <c r="G499" i="8"/>
  <c r="G500" i="8"/>
  <c r="J500" i="8" s="1"/>
  <c r="G501" i="8"/>
  <c r="G502" i="8"/>
  <c r="G505" i="8"/>
  <c r="G506" i="8"/>
  <c r="G507" i="8"/>
  <c r="G508" i="8"/>
  <c r="G509" i="8"/>
  <c r="G510" i="8"/>
  <c r="G511" i="8"/>
  <c r="G512" i="8"/>
  <c r="G513" i="8"/>
  <c r="G516" i="8"/>
  <c r="G517" i="8"/>
  <c r="G518" i="8"/>
  <c r="J518" i="8" s="1"/>
  <c r="G519" i="8"/>
  <c r="G520" i="8"/>
  <c r="G521" i="8"/>
  <c r="G522" i="8"/>
  <c r="G523" i="8"/>
  <c r="G524" i="8"/>
  <c r="G529" i="8"/>
  <c r="G530" i="8"/>
  <c r="G531" i="8"/>
  <c r="G534" i="8"/>
  <c r="J534" i="8" s="1"/>
  <c r="G535" i="8"/>
  <c r="G536" i="8"/>
  <c r="G537" i="8"/>
  <c r="G538" i="8"/>
  <c r="G539" i="8"/>
  <c r="G544" i="8"/>
  <c r="G545" i="8"/>
  <c r="G546" i="8"/>
  <c r="G549" i="8"/>
  <c r="G550" i="8"/>
  <c r="G551" i="8"/>
  <c r="G552" i="8"/>
  <c r="G553" i="8"/>
  <c r="G554" i="8"/>
  <c r="G559" i="8"/>
  <c r="G560" i="8"/>
  <c r="G561" i="8"/>
  <c r="G562" i="8"/>
  <c r="G565" i="8"/>
  <c r="G566" i="8"/>
  <c r="G567" i="8"/>
  <c r="G568" i="8"/>
  <c r="G569" i="8"/>
  <c r="G574" i="8"/>
  <c r="G575" i="8"/>
  <c r="G576" i="8"/>
  <c r="G579" i="8"/>
  <c r="G580" i="8"/>
  <c r="G581" i="8"/>
  <c r="G582" i="8"/>
  <c r="G583" i="8"/>
  <c r="G588" i="8"/>
  <c r="G589" i="8"/>
  <c r="G592" i="8"/>
  <c r="G593" i="8"/>
  <c r="G594" i="8"/>
  <c r="G595" i="8"/>
  <c r="G596" i="8"/>
  <c r="J596" i="8" s="1"/>
  <c r="G597" i="8"/>
  <c r="J597" i="8" s="1"/>
  <c r="G600" i="8"/>
  <c r="G601" i="8"/>
  <c r="G602" i="8"/>
  <c r="G603" i="8"/>
  <c r="G604" i="8"/>
  <c r="G606" i="8"/>
  <c r="G607" i="8"/>
  <c r="J495" i="8"/>
  <c r="J506" i="8"/>
  <c r="J581" i="8"/>
  <c r="G177" i="8"/>
  <c r="G178" i="8"/>
  <c r="G179" i="8"/>
  <c r="G181" i="8"/>
  <c r="G182" i="8"/>
  <c r="G183" i="8"/>
  <c r="G184" i="8"/>
  <c r="G186" i="8"/>
  <c r="J186" i="8" s="1"/>
  <c r="G187" i="8"/>
  <c r="J187" i="8" s="1"/>
  <c r="G188" i="8"/>
  <c r="G189" i="8"/>
  <c r="G191" i="8"/>
  <c r="G192" i="8"/>
  <c r="G193" i="8"/>
  <c r="G194" i="8"/>
  <c r="J194" i="8" s="1"/>
  <c r="G196" i="8"/>
  <c r="J196" i="8" s="1"/>
  <c r="G197" i="8"/>
  <c r="G198" i="8"/>
  <c r="G199" i="8"/>
  <c r="G201" i="8"/>
  <c r="G202" i="8"/>
  <c r="G203" i="8"/>
  <c r="G204" i="8"/>
  <c r="G206" i="8"/>
  <c r="G207" i="8"/>
  <c r="G208" i="8"/>
  <c r="G210" i="8"/>
  <c r="G211" i="8"/>
  <c r="G212" i="8"/>
  <c r="J212" i="8" s="1"/>
  <c r="G213" i="8"/>
  <c r="G215" i="8"/>
  <c r="G216" i="8"/>
  <c r="G217" i="8"/>
  <c r="G218" i="8"/>
  <c r="G222" i="8"/>
  <c r="G223" i="8"/>
  <c r="G224" i="8"/>
  <c r="G225" i="8"/>
  <c r="G226" i="8"/>
  <c r="G227" i="8"/>
  <c r="G230" i="8"/>
  <c r="G231" i="8"/>
  <c r="G235" i="8"/>
  <c r="G236" i="8"/>
  <c r="G238" i="8"/>
  <c r="G239" i="8"/>
  <c r="G241" i="8"/>
  <c r="J241" i="8" s="1"/>
  <c r="G242" i="8"/>
  <c r="G243" i="8"/>
  <c r="G246" i="8"/>
  <c r="G247" i="8"/>
  <c r="G248" i="8"/>
  <c r="G249" i="8"/>
  <c r="G250" i="8"/>
  <c r="J250" i="8" s="1"/>
  <c r="G251" i="8"/>
  <c r="G253" i="8"/>
  <c r="G254" i="8"/>
  <c r="G255" i="8"/>
  <c r="G259" i="8"/>
  <c r="G260" i="8"/>
  <c r="G262" i="8"/>
  <c r="G263" i="8"/>
  <c r="G265" i="8"/>
  <c r="G266" i="8"/>
  <c r="G267" i="8"/>
  <c r="G270" i="8"/>
  <c r="G271" i="8"/>
  <c r="G272" i="8"/>
  <c r="G273" i="8"/>
  <c r="G274" i="8"/>
  <c r="G275" i="8"/>
  <c r="J275" i="8" s="1"/>
  <c r="G277" i="8"/>
  <c r="G278" i="8"/>
  <c r="G284" i="8"/>
  <c r="G285" i="8"/>
  <c r="G287" i="8"/>
  <c r="G288" i="8"/>
  <c r="G290" i="8"/>
  <c r="G291" i="8"/>
  <c r="J291" i="8" s="1"/>
  <c r="G292" i="8"/>
  <c r="J292" i="8" s="1"/>
  <c r="G295" i="8"/>
  <c r="G296" i="8"/>
  <c r="G297" i="8"/>
  <c r="G298" i="8"/>
  <c r="G303" i="8"/>
  <c r="G304" i="8"/>
  <c r="G306" i="8"/>
  <c r="G307" i="8"/>
  <c r="J307" i="8" s="1"/>
  <c r="G309" i="8"/>
  <c r="G310" i="8"/>
  <c r="G311" i="8"/>
  <c r="G314" i="8"/>
  <c r="G315" i="8"/>
  <c r="G316" i="8"/>
  <c r="G317" i="8"/>
  <c r="G321" i="8"/>
  <c r="G322" i="8"/>
  <c r="G324" i="8"/>
  <c r="G325" i="8"/>
  <c r="G327" i="8"/>
  <c r="G328" i="8"/>
  <c r="G329" i="8"/>
  <c r="G332" i="8"/>
  <c r="G333" i="8"/>
  <c r="G334" i="8"/>
  <c r="G335" i="8"/>
  <c r="G336" i="8"/>
  <c r="G337" i="8"/>
  <c r="J337" i="8" s="1"/>
  <c r="G339" i="8"/>
  <c r="G340" i="8"/>
  <c r="G344" i="8"/>
  <c r="G345" i="8"/>
  <c r="G347" i="8"/>
  <c r="G348" i="8"/>
  <c r="G350" i="8"/>
  <c r="G351" i="8"/>
  <c r="G352" i="8"/>
  <c r="G355" i="8"/>
  <c r="G356" i="8"/>
  <c r="J356" i="8" s="1"/>
  <c r="G361" i="8"/>
  <c r="G362" i="8"/>
  <c r="G364" i="8"/>
  <c r="G365" i="8"/>
  <c r="G368" i="8"/>
  <c r="G369" i="8"/>
  <c r="G374" i="8"/>
  <c r="G375" i="8"/>
  <c r="G377" i="8"/>
  <c r="G378" i="8"/>
  <c r="G379" i="8"/>
  <c r="G381" i="8"/>
  <c r="G382" i="8"/>
  <c r="G383" i="8"/>
  <c r="G384" i="8"/>
  <c r="G386" i="8"/>
  <c r="G387" i="8"/>
  <c r="G391" i="8"/>
  <c r="G392" i="8"/>
  <c r="G394" i="8"/>
  <c r="G395" i="8"/>
  <c r="G397" i="8"/>
  <c r="G398" i="8"/>
  <c r="G401" i="8"/>
  <c r="G402" i="8"/>
  <c r="G403" i="8"/>
  <c r="G404" i="8"/>
  <c r="G406" i="8"/>
  <c r="G407" i="8"/>
  <c r="G411" i="8"/>
  <c r="G412" i="8"/>
  <c r="G415" i="8"/>
  <c r="G416" i="8"/>
  <c r="G418" i="8"/>
  <c r="G419" i="8"/>
  <c r="G420" i="8"/>
  <c r="G422" i="8"/>
  <c r="G423" i="8"/>
  <c r="G425" i="8"/>
  <c r="G426" i="8"/>
  <c r="G428" i="8"/>
  <c r="G429" i="8"/>
  <c r="G430" i="8"/>
  <c r="G433" i="8"/>
  <c r="G434" i="8"/>
  <c r="G435" i="8"/>
  <c r="G436" i="8"/>
  <c r="J436" i="8" s="1"/>
  <c r="G437" i="8"/>
  <c r="J437" i="8" s="1"/>
  <c r="G439" i="8"/>
  <c r="J439" i="8" s="1"/>
  <c r="G440" i="8"/>
  <c r="J440" i="8" s="1"/>
  <c r="G441" i="8"/>
  <c r="G442" i="8"/>
  <c r="G445" i="8"/>
  <c r="G448" i="8"/>
  <c r="G449" i="8"/>
  <c r="G451" i="8"/>
  <c r="G452" i="8"/>
  <c r="J452" i="8" s="1"/>
  <c r="G453" i="8"/>
  <c r="J453" i="8" s="1"/>
  <c r="G454" i="8"/>
  <c r="G455" i="8"/>
  <c r="G456" i="8"/>
  <c r="G457" i="8"/>
  <c r="G459" i="8"/>
  <c r="G460" i="8"/>
  <c r="G461" i="8"/>
  <c r="G464" i="8"/>
  <c r="G465" i="8"/>
  <c r="G466" i="8"/>
  <c r="G467" i="8"/>
  <c r="G468" i="8"/>
  <c r="G469" i="8"/>
  <c r="G470" i="8"/>
  <c r="G471" i="8"/>
  <c r="G473" i="8"/>
  <c r="G474" i="8"/>
  <c r="G475" i="8"/>
  <c r="J235" i="8"/>
  <c r="J274" i="8"/>
  <c r="J330" i="8"/>
  <c r="J332" i="8"/>
  <c r="J474" i="8"/>
  <c r="J475" i="8"/>
  <c r="J231" i="8"/>
  <c r="J182" i="8"/>
  <c r="J183" i="8"/>
  <c r="J211" i="8"/>
  <c r="J361" i="8"/>
  <c r="J328" i="8"/>
  <c r="J433" i="8"/>
  <c r="J465" i="8"/>
  <c r="J404" i="8"/>
  <c r="G167" i="8"/>
  <c r="G10" i="8"/>
  <c r="G11" i="8"/>
  <c r="G12" i="8"/>
  <c r="G13" i="8"/>
  <c r="G14" i="8"/>
  <c r="G15" i="8"/>
  <c r="G16" i="8"/>
  <c r="G17" i="8"/>
  <c r="G18" i="8"/>
  <c r="G19" i="8"/>
  <c r="J19" i="8" s="1"/>
  <c r="G20" i="8"/>
  <c r="J20" i="8" s="1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J46" i="8" s="1"/>
  <c r="G47" i="8"/>
  <c r="G48" i="8"/>
  <c r="G49" i="8"/>
  <c r="G50" i="8"/>
  <c r="G51" i="8"/>
  <c r="J51" i="8" s="1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6" i="8"/>
  <c r="G77" i="8"/>
  <c r="G78" i="8"/>
  <c r="G79" i="8"/>
  <c r="G80" i="8"/>
  <c r="G81" i="8"/>
  <c r="G82" i="8"/>
  <c r="G83" i="8"/>
  <c r="G86" i="8"/>
  <c r="G87" i="8"/>
  <c r="G89" i="8"/>
  <c r="G90" i="8"/>
  <c r="G91" i="8"/>
  <c r="G92" i="8"/>
  <c r="G93" i="8"/>
  <c r="G96" i="8"/>
  <c r="G97" i="8"/>
  <c r="G98" i="8"/>
  <c r="G99" i="8"/>
  <c r="G100" i="8"/>
  <c r="G101" i="8"/>
  <c r="G102" i="8"/>
  <c r="G103" i="8"/>
  <c r="G104" i="8"/>
  <c r="G107" i="8"/>
  <c r="G108" i="8"/>
  <c r="G109" i="8"/>
  <c r="G110" i="8"/>
  <c r="G111" i="8"/>
  <c r="G112" i="8"/>
  <c r="G113" i="8"/>
  <c r="G114" i="8"/>
  <c r="G117" i="8"/>
  <c r="G118" i="8"/>
  <c r="G119" i="8"/>
  <c r="G120" i="8"/>
  <c r="G121" i="8"/>
  <c r="G122" i="8"/>
  <c r="G123" i="8"/>
  <c r="G124" i="8"/>
  <c r="J124" i="8" s="1"/>
  <c r="G127" i="8"/>
  <c r="G128" i="8"/>
  <c r="J128" i="8" s="1"/>
  <c r="G129" i="8"/>
  <c r="G130" i="8"/>
  <c r="G131" i="8"/>
  <c r="G132" i="8"/>
  <c r="G133" i="8"/>
  <c r="G134" i="8"/>
  <c r="G135" i="8"/>
  <c r="G136" i="8"/>
  <c r="G137" i="8"/>
  <c r="G140" i="8"/>
  <c r="G141" i="8"/>
  <c r="G142" i="8"/>
  <c r="G143" i="8"/>
  <c r="J143" i="8" s="1"/>
  <c r="G144" i="8"/>
  <c r="G145" i="8"/>
  <c r="G146" i="8"/>
  <c r="G147" i="8"/>
  <c r="G148" i="8"/>
  <c r="G149" i="8"/>
  <c r="G154" i="8"/>
  <c r="G155" i="8"/>
  <c r="G156" i="8"/>
  <c r="J156" i="8" s="1"/>
  <c r="G159" i="8"/>
  <c r="G160" i="8"/>
  <c r="G161" i="8"/>
  <c r="J161" i="8" s="1"/>
  <c r="G162" i="8"/>
  <c r="G163" i="8"/>
  <c r="G164" i="8"/>
  <c r="G165" i="8"/>
  <c r="J27" i="8"/>
  <c r="J35" i="8"/>
  <c r="J118" i="8"/>
  <c r="J119" i="8"/>
  <c r="J162" i="8"/>
  <c r="J13" i="8"/>
  <c r="J32" i="8"/>
  <c r="J49" i="8"/>
  <c r="J28" i="8"/>
  <c r="J64" i="8"/>
  <c r="J65" i="8"/>
  <c r="J66" i="8"/>
  <c r="J67" i="8"/>
  <c r="J146" i="8"/>
  <c r="J147" i="8"/>
  <c r="G168" i="8"/>
  <c r="J16" i="8"/>
  <c r="J31" i="8"/>
  <c r="J29" i="8"/>
  <c r="L692" i="8"/>
  <c r="J691" i="8"/>
  <c r="J689" i="8"/>
  <c r="J688" i="8"/>
  <c r="J678" i="8"/>
  <c r="J676" i="8"/>
  <c r="J675" i="8"/>
  <c r="J673" i="8"/>
  <c r="I671" i="8"/>
  <c r="G671" i="8"/>
  <c r="L668" i="8"/>
  <c r="J644" i="8"/>
  <c r="J639" i="8"/>
  <c r="I637" i="8"/>
  <c r="G637" i="8"/>
  <c r="L631" i="8"/>
  <c r="J629" i="8"/>
  <c r="J617" i="8"/>
  <c r="J616" i="8"/>
  <c r="J614" i="8"/>
  <c r="I612" i="8"/>
  <c r="G612" i="8"/>
  <c r="J612" i="8" s="1"/>
  <c r="L608" i="8"/>
  <c r="J601" i="8"/>
  <c r="J598" i="8"/>
  <c r="J595" i="8"/>
  <c r="J594" i="8"/>
  <c r="J574" i="8"/>
  <c r="J570" i="8"/>
  <c r="J522" i="8"/>
  <c r="E513" i="8"/>
  <c r="J509" i="8"/>
  <c r="E502" i="8"/>
  <c r="E501" i="8"/>
  <c r="J490" i="8"/>
  <c r="J489" i="8"/>
  <c r="J486" i="8"/>
  <c r="J483" i="8"/>
  <c r="I481" i="8"/>
  <c r="J481" i="8" s="1"/>
  <c r="G481" i="8"/>
  <c r="J327" i="8"/>
  <c r="J311" i="8"/>
  <c r="J244" i="8"/>
  <c r="L208" i="8"/>
  <c r="J198" i="8"/>
  <c r="J197" i="8"/>
  <c r="J181" i="8"/>
  <c r="J178" i="8"/>
  <c r="I176" i="8"/>
  <c r="G176" i="8"/>
  <c r="J168" i="8"/>
  <c r="J160" i="8"/>
  <c r="J122" i="8"/>
  <c r="I9" i="8"/>
  <c r="J9" i="8" s="1"/>
  <c r="M9" i="8" s="1"/>
  <c r="G9" i="8"/>
  <c r="L692" i="7"/>
  <c r="L668" i="7"/>
  <c r="L631" i="7"/>
  <c r="L608" i="7"/>
  <c r="M45" i="7"/>
  <c r="M88" i="7"/>
  <c r="L208" i="7"/>
  <c r="L476" i="7" s="1"/>
  <c r="J657" i="8" l="1"/>
  <c r="J664" i="8"/>
  <c r="J588" i="8"/>
  <c r="J579" i="8"/>
  <c r="J603" i="8"/>
  <c r="J537" i="8"/>
  <c r="J583" i="8"/>
  <c r="J540" i="8"/>
  <c r="J538" i="8"/>
  <c r="J593" i="8"/>
  <c r="J544" i="8"/>
  <c r="J602" i="8"/>
  <c r="J201" i="8"/>
  <c r="J248" i="8"/>
  <c r="J418" i="8"/>
  <c r="J296" i="8"/>
  <c r="J293" i="8"/>
  <c r="J225" i="8"/>
  <c r="J247" i="8"/>
  <c r="J401" i="8"/>
  <c r="J461" i="8"/>
  <c r="J270" i="8"/>
  <c r="J202" i="8"/>
  <c r="J459" i="8"/>
  <c r="J403" i="8"/>
  <c r="J457" i="8"/>
  <c r="J242" i="8"/>
  <c r="J304" i="8"/>
  <c r="J449" i="8"/>
  <c r="J425" i="8"/>
  <c r="J398" i="8"/>
  <c r="J316" i="8"/>
  <c r="J290" i="8"/>
  <c r="J448" i="8"/>
  <c r="J339" i="8"/>
  <c r="J315" i="8"/>
  <c r="J314" i="8"/>
  <c r="J192" i="8"/>
  <c r="J462" i="8"/>
  <c r="J394" i="8"/>
  <c r="J189" i="8"/>
  <c r="J117" i="8"/>
  <c r="J78" i="8"/>
  <c r="J125" i="8"/>
  <c r="J26" i="8"/>
  <c r="J98" i="8"/>
  <c r="J113" i="8"/>
  <c r="J80" i="8"/>
  <c r="J112" i="8"/>
  <c r="J102" i="8"/>
  <c r="J135" i="8"/>
  <c r="J101" i="8"/>
  <c r="J134" i="8"/>
  <c r="J57" i="8"/>
  <c r="J25" i="8"/>
  <c r="J155" i="8"/>
  <c r="J133" i="8"/>
  <c r="J56" i="8"/>
  <c r="J40" i="8"/>
  <c r="J154" i="8"/>
  <c r="J132" i="8"/>
  <c r="J71" i="8"/>
  <c r="J23" i="8"/>
  <c r="J70" i="8"/>
  <c r="J130" i="8"/>
  <c r="J53" i="8"/>
  <c r="J21" i="8"/>
  <c r="J165" i="8"/>
  <c r="J142" i="8"/>
  <c r="J686" i="8"/>
  <c r="J680" i="8"/>
  <c r="J667" i="8"/>
  <c r="J651" i="8"/>
  <c r="J647" i="8"/>
  <c r="J656" i="8"/>
  <c r="J655" i="8"/>
  <c r="J654" i="8"/>
  <c r="J666" i="8"/>
  <c r="J649" i="8"/>
  <c r="J623" i="8"/>
  <c r="J622" i="8"/>
  <c r="J624" i="8"/>
  <c r="J626" i="8"/>
  <c r="J484" i="8"/>
  <c r="J562" i="8"/>
  <c r="J496" i="8"/>
  <c r="J498" i="8"/>
  <c r="J497" i="8"/>
  <c r="J560" i="8"/>
  <c r="J491" i="8"/>
  <c r="J493" i="8"/>
  <c r="J503" i="8"/>
  <c r="J511" i="8"/>
  <c r="J525" i="8"/>
  <c r="J545" i="8"/>
  <c r="J505" i="8"/>
  <c r="J567" i="8"/>
  <c r="J494" i="8"/>
  <c r="J520" i="8"/>
  <c r="J592" i="8"/>
  <c r="J507" i="8"/>
  <c r="J584" i="8"/>
  <c r="J377" i="8"/>
  <c r="J387" i="8"/>
  <c r="J193" i="8"/>
  <c r="J374" i="8"/>
  <c r="J365" i="8"/>
  <c r="J215" i="8"/>
  <c r="J306" i="8"/>
  <c r="J345" i="8"/>
  <c r="J344" i="8"/>
  <c r="J271" i="8"/>
  <c r="J277" i="8"/>
  <c r="J312" i="8"/>
  <c r="J177" i="8"/>
  <c r="J288" i="8"/>
  <c r="J268" i="8"/>
  <c r="J352" i="8"/>
  <c r="J222" i="8"/>
  <c r="J238" i="8"/>
  <c r="J224" i="8"/>
  <c r="J368" i="8"/>
  <c r="J206" i="8"/>
  <c r="J278" i="8"/>
  <c r="J263" i="8"/>
  <c r="J399" i="8"/>
  <c r="J285" i="8"/>
  <c r="J347" i="8"/>
  <c r="J287" i="8"/>
  <c r="J184" i="8"/>
  <c r="J254" i="8"/>
  <c r="J273" i="8"/>
  <c r="J464" i="8"/>
  <c r="J191" i="8"/>
  <c r="J366" i="8"/>
  <c r="J251" i="8"/>
  <c r="J272" i="8"/>
  <c r="J353" i="8"/>
  <c r="J472" i="8"/>
  <c r="J446" i="8"/>
  <c r="J431" i="8"/>
  <c r="J74" i="8"/>
  <c r="J10" i="8"/>
  <c r="J166" i="8"/>
  <c r="J109" i="8"/>
  <c r="J110" i="8"/>
  <c r="J52" i="8"/>
  <c r="J84" i="8"/>
  <c r="J137" i="8"/>
  <c r="J44" i="8"/>
  <c r="J148" i="8"/>
  <c r="J149" i="8"/>
  <c r="J150" i="8"/>
  <c r="J138" i="8"/>
  <c r="J140" i="8"/>
  <c r="J92" i="8"/>
  <c r="J129" i="8"/>
  <c r="J141" i="8"/>
  <c r="J99" i="8"/>
  <c r="J516" i="8"/>
  <c r="J630" i="8"/>
  <c r="J350" i="8"/>
  <c r="J682" i="8"/>
  <c r="J15" i="8"/>
  <c r="J82" i="8"/>
  <c r="J91" i="8"/>
  <c r="J114" i="8"/>
  <c r="J265" i="8"/>
  <c r="J322" i="8"/>
  <c r="J386" i="8"/>
  <c r="J510" i="8"/>
  <c r="J519" i="8"/>
  <c r="J569" i="8"/>
  <c r="J589" i="8"/>
  <c r="J618" i="8"/>
  <c r="J685" i="8"/>
  <c r="J451" i="8"/>
  <c r="J674" i="8"/>
  <c r="J502" i="8"/>
  <c r="J22" i="8"/>
  <c r="J36" i="8"/>
  <c r="J83" i="8"/>
  <c r="J107" i="8"/>
  <c r="J123" i="8"/>
  <c r="J131" i="8"/>
  <c r="J144" i="8"/>
  <c r="J210" i="8"/>
  <c r="J243" i="8"/>
  <c r="J303" i="8"/>
  <c r="J333" i="8"/>
  <c r="J411" i="8"/>
  <c r="J471" i="8"/>
  <c r="J529" i="8"/>
  <c r="J550" i="8"/>
  <c r="J619" i="8"/>
  <c r="J645" i="8"/>
  <c r="J652" i="8"/>
  <c r="J659" i="8"/>
  <c r="J145" i="8"/>
  <c r="J266" i="8"/>
  <c r="J355" i="8"/>
  <c r="J17" i="8"/>
  <c r="J62" i="8"/>
  <c r="J100" i="8"/>
  <c r="J163" i="8"/>
  <c r="J267" i="8"/>
  <c r="J334" i="8"/>
  <c r="J391" i="8"/>
  <c r="J456" i="8"/>
  <c r="J512" i="8"/>
  <c r="J521" i="8"/>
  <c r="J530" i="8"/>
  <c r="J539" i="8"/>
  <c r="J600" i="8"/>
  <c r="J628" i="8"/>
  <c r="J646" i="8"/>
  <c r="J653" i="8"/>
  <c r="J672" i="8"/>
  <c r="J687" i="8"/>
  <c r="J18" i="8"/>
  <c r="J179" i="8"/>
  <c r="J223" i="8"/>
  <c r="J246" i="8"/>
  <c r="J335" i="8"/>
  <c r="J379" i="8"/>
  <c r="J402" i="8"/>
  <c r="J426" i="8"/>
  <c r="J473" i="8"/>
  <c r="J492" i="8"/>
  <c r="J513" i="8"/>
  <c r="J613" i="8"/>
  <c r="J621" i="8"/>
  <c r="J12" i="8"/>
  <c r="J24" i="8"/>
  <c r="J63" i="8"/>
  <c r="J96" i="8"/>
  <c r="J127" i="8"/>
  <c r="J204" i="8"/>
  <c r="J255" i="8"/>
  <c r="J295" i="8"/>
  <c r="J336" i="8"/>
  <c r="J369" i="8"/>
  <c r="J381" i="8"/>
  <c r="J392" i="8"/>
  <c r="J428" i="8"/>
  <c r="J466" i="8"/>
  <c r="J499" i="8"/>
  <c r="J565" i="8"/>
  <c r="J582" i="8"/>
  <c r="J681" i="8"/>
  <c r="J79" i="8"/>
  <c r="J566" i="8"/>
  <c r="J575" i="8"/>
  <c r="J615" i="8"/>
  <c r="J159" i="8"/>
  <c r="J260" i="8"/>
  <c r="J351" i="8"/>
  <c r="J468" i="8"/>
  <c r="J508" i="8"/>
  <c r="J517" i="8"/>
  <c r="J87" i="8"/>
  <c r="J467" i="8"/>
  <c r="J33" i="8"/>
  <c r="J89" i="8"/>
  <c r="J103" i="8"/>
  <c r="J121" i="8"/>
  <c r="J207" i="8"/>
  <c r="J216" i="8"/>
  <c r="J226" i="8"/>
  <c r="J262" i="8"/>
  <c r="J297" i="8"/>
  <c r="J309" i="8"/>
  <c r="J362" i="8"/>
  <c r="J375" i="8"/>
  <c r="J383" i="8"/>
  <c r="J395" i="8"/>
  <c r="J406" i="8"/>
  <c r="J460" i="8"/>
  <c r="I608" i="8"/>
  <c r="J546" i="8"/>
  <c r="J576" i="8"/>
  <c r="J683" i="8"/>
  <c r="J485" i="8"/>
  <c r="J81" i="8"/>
  <c r="J90" i="8"/>
  <c r="J104" i="8"/>
  <c r="J136" i="8"/>
  <c r="J208" i="8"/>
  <c r="J217" i="8"/>
  <c r="J310" i="8"/>
  <c r="J340" i="8"/>
  <c r="J384" i="8"/>
  <c r="J397" i="8"/>
  <c r="J407" i="8"/>
  <c r="J470" i="8"/>
  <c r="J524" i="8"/>
  <c r="J549" i="8"/>
  <c r="J559" i="8"/>
  <c r="J625" i="8"/>
  <c r="G631" i="8"/>
  <c r="J69" i="8"/>
  <c r="J239" i="8"/>
  <c r="J329" i="8"/>
  <c r="J348" i="8"/>
  <c r="I631" i="8"/>
  <c r="I169" i="8"/>
  <c r="G169" i="8"/>
  <c r="G668" i="8"/>
  <c r="J637" i="8"/>
  <c r="J218" i="8"/>
  <c r="J230" i="8"/>
  <c r="J321" i="8"/>
  <c r="J561" i="8"/>
  <c r="J665" i="8"/>
  <c r="J551" i="8"/>
  <c r="G476" i="8"/>
  <c r="J30" i="8"/>
  <c r="J48" i="8"/>
  <c r="J111" i="8"/>
  <c r="I476" i="8"/>
  <c r="J72" i="8"/>
  <c r="J176" i="8"/>
  <c r="J324" i="8"/>
  <c r="J420" i="8"/>
  <c r="J429" i="8"/>
  <c r="J661" i="8"/>
  <c r="J39" i="8"/>
  <c r="J199" i="8"/>
  <c r="J325" i="8"/>
  <c r="J422" i="8"/>
  <c r="J662" i="8"/>
  <c r="I692" i="8"/>
  <c r="F699" i="8"/>
  <c r="J501" i="8"/>
  <c r="I668" i="8"/>
  <c r="G692" i="8"/>
  <c r="J34" i="8"/>
  <c r="J236" i="8"/>
  <c r="J671" i="8"/>
  <c r="J650" i="8"/>
  <c r="J415" i="8"/>
  <c r="J423" i="8"/>
  <c r="J441" i="8"/>
  <c r="J68" i="8"/>
  <c r="J73" i="8"/>
  <c r="J227" i="8"/>
  <c r="J317" i="8"/>
  <c r="J416" i="8"/>
  <c r="J658" i="8"/>
  <c r="L696" i="7"/>
  <c r="J94" i="7"/>
  <c r="M94" i="7" s="1"/>
  <c r="J105" i="7"/>
  <c r="M105" i="7" s="1"/>
  <c r="J115" i="7"/>
  <c r="M115" i="7" s="1"/>
  <c r="J125" i="7"/>
  <c r="M125" i="7" s="1"/>
  <c r="J167" i="7"/>
  <c r="M167" i="7" s="1"/>
  <c r="I208" i="7"/>
  <c r="G608" i="8" l="1"/>
  <c r="J631" i="8"/>
  <c r="I695" i="8"/>
  <c r="J169" i="8"/>
  <c r="J608" i="8"/>
  <c r="J692" i="8"/>
  <c r="J476" i="8"/>
  <c r="J668" i="8"/>
  <c r="I637" i="7"/>
  <c r="I639" i="7"/>
  <c r="I448" i="7"/>
  <c r="I449" i="7"/>
  <c r="I494" i="7"/>
  <c r="G494" i="7"/>
  <c r="G694" i="8" l="1"/>
  <c r="J696" i="8"/>
  <c r="J494" i="7"/>
  <c r="M494" i="7" s="1"/>
  <c r="M696" i="8" l="1"/>
  <c r="I332" i="7"/>
  <c r="I505" i="7"/>
  <c r="I516" i="7" l="1"/>
  <c r="I518" i="7"/>
  <c r="G518" i="7"/>
  <c r="I517" i="7"/>
  <c r="G517" i="7"/>
  <c r="I506" i="7"/>
  <c r="I507" i="7"/>
  <c r="G506" i="7"/>
  <c r="J506" i="7" s="1"/>
  <c r="M506" i="7" s="1"/>
  <c r="G507" i="7"/>
  <c r="I671" i="7"/>
  <c r="I672" i="7"/>
  <c r="I489" i="7"/>
  <c r="I490" i="7"/>
  <c r="I491" i="7"/>
  <c r="I492" i="7"/>
  <c r="I493" i="7"/>
  <c r="I495" i="7"/>
  <c r="I314" i="7"/>
  <c r="I295" i="7"/>
  <c r="I270" i="7"/>
  <c r="I246" i="7"/>
  <c r="I247" i="7"/>
  <c r="I222" i="7"/>
  <c r="I223" i="7"/>
  <c r="I181" i="7"/>
  <c r="I182" i="7"/>
  <c r="I184" i="7"/>
  <c r="I186" i="7"/>
  <c r="I187" i="7"/>
  <c r="I189" i="7"/>
  <c r="I191" i="7"/>
  <c r="I192" i="7"/>
  <c r="I194" i="7"/>
  <c r="I196" i="7"/>
  <c r="I197" i="7"/>
  <c r="I199" i="7"/>
  <c r="I201" i="7"/>
  <c r="I202" i="7"/>
  <c r="I204" i="7"/>
  <c r="I177" i="7"/>
  <c r="I179" i="7"/>
  <c r="I206" i="7"/>
  <c r="I207" i="7"/>
  <c r="I210" i="7"/>
  <c r="I211" i="7"/>
  <c r="I212" i="7"/>
  <c r="I213" i="7"/>
  <c r="I215" i="7"/>
  <c r="I216" i="7"/>
  <c r="I217" i="7"/>
  <c r="I218" i="7"/>
  <c r="I176" i="7"/>
  <c r="I140" i="7"/>
  <c r="I141" i="7"/>
  <c r="I142" i="7"/>
  <c r="I143" i="7"/>
  <c r="I144" i="7"/>
  <c r="G144" i="7"/>
  <c r="I132" i="7"/>
  <c r="G132" i="7"/>
  <c r="J132" i="7" s="1"/>
  <c r="M132" i="7" s="1"/>
  <c r="I127" i="7"/>
  <c r="I128" i="7"/>
  <c r="I129" i="7"/>
  <c r="I119" i="7"/>
  <c r="G119" i="7"/>
  <c r="I118" i="7"/>
  <c r="G118" i="7"/>
  <c r="I117" i="7"/>
  <c r="G117" i="7"/>
  <c r="I109" i="7"/>
  <c r="G109" i="7"/>
  <c r="I108" i="7"/>
  <c r="G108" i="7"/>
  <c r="I107" i="7"/>
  <c r="G107" i="7"/>
  <c r="I96" i="7"/>
  <c r="I97" i="7"/>
  <c r="I98" i="7"/>
  <c r="G97" i="7"/>
  <c r="I86" i="7"/>
  <c r="I87" i="7"/>
  <c r="I89" i="7"/>
  <c r="G87" i="7"/>
  <c r="I76" i="7"/>
  <c r="I77" i="7"/>
  <c r="I78" i="7"/>
  <c r="I82" i="7"/>
  <c r="I612" i="7"/>
  <c r="J117" i="7" l="1"/>
  <c r="M117" i="7" s="1"/>
  <c r="J517" i="7"/>
  <c r="M517" i="7" s="1"/>
  <c r="J518" i="7"/>
  <c r="M518" i="7" s="1"/>
  <c r="J507" i="7"/>
  <c r="M507" i="7" s="1"/>
  <c r="J144" i="7"/>
  <c r="M144" i="7" s="1"/>
  <c r="J118" i="7"/>
  <c r="M118" i="7" s="1"/>
  <c r="J119" i="7"/>
  <c r="M119" i="7" s="1"/>
  <c r="J108" i="7"/>
  <c r="M108" i="7" s="1"/>
  <c r="J109" i="7"/>
  <c r="M109" i="7" s="1"/>
  <c r="J107" i="7"/>
  <c r="M107" i="7" s="1"/>
  <c r="J97" i="7"/>
  <c r="M97" i="7" s="1"/>
  <c r="J87" i="7"/>
  <c r="M87" i="7" s="1"/>
  <c r="G77" i="7"/>
  <c r="J77" i="7" s="1"/>
  <c r="M77" i="7" s="1"/>
  <c r="I64" i="7" l="1"/>
  <c r="I65" i="7"/>
  <c r="I57" i="7"/>
  <c r="I58" i="7"/>
  <c r="I59" i="7"/>
  <c r="I60" i="7"/>
  <c r="I61" i="7"/>
  <c r="I62" i="7"/>
  <c r="I56" i="7"/>
  <c r="I163" i="7" l="1"/>
  <c r="G163" i="7"/>
  <c r="G672" i="7"/>
  <c r="J672" i="7" s="1"/>
  <c r="M672" i="7" s="1"/>
  <c r="J163" i="7" l="1"/>
  <c r="M163" i="7" s="1"/>
  <c r="I623" i="7"/>
  <c r="G623" i="7"/>
  <c r="I622" i="7"/>
  <c r="G622" i="7"/>
  <c r="G644" i="7"/>
  <c r="I644" i="7"/>
  <c r="G645" i="7"/>
  <c r="I645" i="7"/>
  <c r="G646" i="7"/>
  <c r="I646" i="7"/>
  <c r="G647" i="7"/>
  <c r="I647" i="7"/>
  <c r="G637" i="7"/>
  <c r="G639" i="7"/>
  <c r="J639" i="7" s="1"/>
  <c r="M639" i="7" s="1"/>
  <c r="G612" i="7"/>
  <c r="J612" i="7" s="1"/>
  <c r="M612" i="7" s="1"/>
  <c r="I604" i="7"/>
  <c r="I601" i="7"/>
  <c r="I602" i="7"/>
  <c r="I603" i="7"/>
  <c r="G601" i="7"/>
  <c r="G602" i="7"/>
  <c r="G603" i="7"/>
  <c r="G604" i="7"/>
  <c r="I600" i="7"/>
  <c r="G600" i="7"/>
  <c r="I595" i="7"/>
  <c r="G595" i="7"/>
  <c r="I594" i="7"/>
  <c r="G594" i="7"/>
  <c r="I593" i="7"/>
  <c r="G593" i="7"/>
  <c r="I592" i="7"/>
  <c r="G592" i="7"/>
  <c r="I598" i="7"/>
  <c r="J598" i="7" s="1"/>
  <c r="M598" i="7" s="1"/>
  <c r="I597" i="7"/>
  <c r="G597" i="7"/>
  <c r="I596" i="7"/>
  <c r="G596" i="7"/>
  <c r="I589" i="7"/>
  <c r="G589" i="7"/>
  <c r="I588" i="7"/>
  <c r="G588" i="7"/>
  <c r="I584" i="7"/>
  <c r="J584" i="7" s="1"/>
  <c r="M584" i="7" s="1"/>
  <c r="I583" i="7"/>
  <c r="G583" i="7"/>
  <c r="I582" i="7"/>
  <c r="G582" i="7"/>
  <c r="I581" i="7"/>
  <c r="G581" i="7"/>
  <c r="I580" i="7"/>
  <c r="G580" i="7"/>
  <c r="I579" i="7"/>
  <c r="G579" i="7"/>
  <c r="I576" i="7"/>
  <c r="G576" i="7"/>
  <c r="I574" i="7"/>
  <c r="G574" i="7"/>
  <c r="I575" i="7"/>
  <c r="G575" i="7"/>
  <c r="I568" i="7"/>
  <c r="G568" i="7"/>
  <c r="I553" i="7"/>
  <c r="G553" i="7"/>
  <c r="I560" i="7"/>
  <c r="G560" i="7"/>
  <c r="I538" i="7"/>
  <c r="G538" i="7"/>
  <c r="I570" i="7"/>
  <c r="J570" i="7" s="1"/>
  <c r="M570" i="7" s="1"/>
  <c r="I569" i="7"/>
  <c r="G569" i="7"/>
  <c r="I567" i="7"/>
  <c r="G567" i="7"/>
  <c r="I566" i="7"/>
  <c r="G566" i="7"/>
  <c r="I565" i="7"/>
  <c r="G565" i="7"/>
  <c r="I562" i="7"/>
  <c r="G562" i="7"/>
  <c r="I559" i="7"/>
  <c r="G559" i="7"/>
  <c r="I561" i="7"/>
  <c r="G561" i="7"/>
  <c r="I552" i="7"/>
  <c r="G552" i="7"/>
  <c r="I551" i="7"/>
  <c r="G551" i="7"/>
  <c r="I550" i="7"/>
  <c r="G550" i="7"/>
  <c r="I549" i="7"/>
  <c r="G549" i="7"/>
  <c r="I546" i="7"/>
  <c r="G546" i="7"/>
  <c r="J546" i="7" s="1"/>
  <c r="I545" i="7"/>
  <c r="G545" i="7"/>
  <c r="J545" i="7" s="1"/>
  <c r="I544" i="7"/>
  <c r="G544" i="7"/>
  <c r="I519" i="7"/>
  <c r="G519" i="7"/>
  <c r="G516" i="7"/>
  <c r="J516" i="7" s="1"/>
  <c r="M516" i="7" s="1"/>
  <c r="I537" i="7"/>
  <c r="G537" i="7"/>
  <c r="I536" i="7"/>
  <c r="G536" i="7"/>
  <c r="I535" i="7"/>
  <c r="G535" i="7"/>
  <c r="I534" i="7"/>
  <c r="G534" i="7"/>
  <c r="I530" i="7"/>
  <c r="G530" i="7"/>
  <c r="E513" i="7"/>
  <c r="I513" i="7" s="1"/>
  <c r="I512" i="7"/>
  <c r="G512" i="7"/>
  <c r="I524" i="7"/>
  <c r="I523" i="7"/>
  <c r="G523" i="7"/>
  <c r="I102" i="7"/>
  <c r="G102" i="7"/>
  <c r="I122" i="7"/>
  <c r="G122" i="7"/>
  <c r="I112" i="7"/>
  <c r="G112" i="7"/>
  <c r="J112" i="7" s="1"/>
  <c r="M112" i="7" s="1"/>
  <c r="I91" i="7"/>
  <c r="G91" i="7"/>
  <c r="J91" i="7" s="1"/>
  <c r="M91" i="7" s="1"/>
  <c r="I80" i="7"/>
  <c r="G80" i="7"/>
  <c r="I509" i="7"/>
  <c r="G509" i="7"/>
  <c r="I508" i="7"/>
  <c r="G508" i="7"/>
  <c r="I160" i="7"/>
  <c r="G160" i="7"/>
  <c r="I154" i="7"/>
  <c r="G154" i="7"/>
  <c r="I155" i="7"/>
  <c r="G123" i="7"/>
  <c r="I123" i="7"/>
  <c r="G124" i="7"/>
  <c r="I124" i="7"/>
  <c r="G120" i="7"/>
  <c r="I120" i="7"/>
  <c r="G121" i="7"/>
  <c r="I121" i="7"/>
  <c r="I111" i="7"/>
  <c r="G111" i="7"/>
  <c r="I110" i="7"/>
  <c r="G110" i="7"/>
  <c r="I101" i="7"/>
  <c r="G101" i="7"/>
  <c r="I100" i="7"/>
  <c r="G100" i="7"/>
  <c r="I99" i="7"/>
  <c r="G99" i="7"/>
  <c r="J99" i="7" s="1"/>
  <c r="M99" i="7" s="1"/>
  <c r="I93" i="7"/>
  <c r="G93" i="7"/>
  <c r="J93" i="7" s="1"/>
  <c r="M93" i="7" s="1"/>
  <c r="I92" i="7"/>
  <c r="G92" i="7"/>
  <c r="I79" i="7"/>
  <c r="G79" i="7"/>
  <c r="J79" i="7" s="1"/>
  <c r="M79" i="7" s="1"/>
  <c r="J544" i="7" l="1"/>
  <c r="J80" i="7"/>
  <c r="M80" i="7" s="1"/>
  <c r="J111" i="7"/>
  <c r="M111" i="7" s="1"/>
  <c r="J101" i="7"/>
  <c r="M101" i="7" s="1"/>
  <c r="J92" i="7"/>
  <c r="M92" i="7" s="1"/>
  <c r="J124" i="7"/>
  <c r="M124" i="7" s="1"/>
  <c r="J100" i="7"/>
  <c r="M100" i="7" s="1"/>
  <c r="J160" i="7"/>
  <c r="M160" i="7" s="1"/>
  <c r="J121" i="7"/>
  <c r="M121" i="7" s="1"/>
  <c r="J120" i="7"/>
  <c r="M120" i="7" s="1"/>
  <c r="J123" i="7"/>
  <c r="M123" i="7" s="1"/>
  <c r="J122" i="7"/>
  <c r="M122" i="7" s="1"/>
  <c r="J154" i="7"/>
  <c r="M154" i="7" s="1"/>
  <c r="J102" i="7"/>
  <c r="M102" i="7" s="1"/>
  <c r="J110" i="7"/>
  <c r="M110" i="7" s="1"/>
  <c r="J600" i="7"/>
  <c r="M600" i="7" s="1"/>
  <c r="J637" i="7"/>
  <c r="M637" i="7" s="1"/>
  <c r="J595" i="7"/>
  <c r="M595" i="7" s="1"/>
  <c r="J602" i="7"/>
  <c r="M602" i="7" s="1"/>
  <c r="J622" i="7"/>
  <c r="M622" i="7" s="1"/>
  <c r="J623" i="7"/>
  <c r="M623" i="7" s="1"/>
  <c r="J647" i="7"/>
  <c r="M647" i="7" s="1"/>
  <c r="J646" i="7"/>
  <c r="M646" i="7" s="1"/>
  <c r="J645" i="7"/>
  <c r="M645" i="7" s="1"/>
  <c r="J644" i="7"/>
  <c r="M644" i="7" s="1"/>
  <c r="J601" i="7"/>
  <c r="M601" i="7" s="1"/>
  <c r="J589" i="7"/>
  <c r="M589" i="7" s="1"/>
  <c r="J597" i="7"/>
  <c r="M597" i="7" s="1"/>
  <c r="J603" i="7"/>
  <c r="M603" i="7" s="1"/>
  <c r="J604" i="7"/>
  <c r="M604" i="7" s="1"/>
  <c r="J576" i="7"/>
  <c r="M576" i="7" s="1"/>
  <c r="J588" i="7"/>
  <c r="M588" i="7" s="1"/>
  <c r="J592" i="7"/>
  <c r="M592" i="7" s="1"/>
  <c r="J593" i="7"/>
  <c r="M593" i="7" s="1"/>
  <c r="J594" i="7"/>
  <c r="M594" i="7" s="1"/>
  <c r="J596" i="7"/>
  <c r="M596" i="7" s="1"/>
  <c r="J581" i="7"/>
  <c r="M581" i="7" s="1"/>
  <c r="J553" i="7"/>
  <c r="M553" i="7" s="1"/>
  <c r="J583" i="7"/>
  <c r="M583" i="7" s="1"/>
  <c r="J574" i="7"/>
  <c r="M574" i="7" s="1"/>
  <c r="J580" i="7"/>
  <c r="M580" i="7" s="1"/>
  <c r="J582" i="7"/>
  <c r="M582" i="7" s="1"/>
  <c r="J575" i="7"/>
  <c r="M575" i="7" s="1"/>
  <c r="J579" i="7"/>
  <c r="M579" i="7" s="1"/>
  <c r="J568" i="7"/>
  <c r="M568" i="7" s="1"/>
  <c r="J560" i="7"/>
  <c r="M560" i="7" s="1"/>
  <c r="J561" i="7"/>
  <c r="M561" i="7" s="1"/>
  <c r="J562" i="7"/>
  <c r="M562" i="7" s="1"/>
  <c r="J566" i="7"/>
  <c r="M566" i="7" s="1"/>
  <c r="M544" i="7"/>
  <c r="J550" i="7"/>
  <c r="M550" i="7" s="1"/>
  <c r="J567" i="7"/>
  <c r="M567" i="7" s="1"/>
  <c r="J559" i="7"/>
  <c r="M559" i="7" s="1"/>
  <c r="J538" i="7"/>
  <c r="M538" i="7" s="1"/>
  <c r="J551" i="7"/>
  <c r="M551" i="7" s="1"/>
  <c r="M545" i="7"/>
  <c r="J565" i="7"/>
  <c r="M565" i="7" s="1"/>
  <c r="J569" i="7"/>
  <c r="M569" i="7" s="1"/>
  <c r="J549" i="7"/>
  <c r="M549" i="7" s="1"/>
  <c r="J552" i="7"/>
  <c r="M552" i="7" s="1"/>
  <c r="M546" i="7"/>
  <c r="J519" i="7"/>
  <c r="M519" i="7" s="1"/>
  <c r="J534" i="7"/>
  <c r="M534" i="7" s="1"/>
  <c r="J535" i="7"/>
  <c r="M535" i="7" s="1"/>
  <c r="J536" i="7"/>
  <c r="M536" i="7" s="1"/>
  <c r="J537" i="7"/>
  <c r="M537" i="7" s="1"/>
  <c r="J530" i="7"/>
  <c r="M530" i="7" s="1"/>
  <c r="J512" i="7"/>
  <c r="M512" i="7" s="1"/>
  <c r="J523" i="7"/>
  <c r="M523" i="7" s="1"/>
  <c r="G513" i="7"/>
  <c r="J513" i="7" s="1"/>
  <c r="M513" i="7" s="1"/>
  <c r="J509" i="7"/>
  <c r="M509" i="7" s="1"/>
  <c r="G524" i="7"/>
  <c r="J524" i="7" s="1"/>
  <c r="M524" i="7" s="1"/>
  <c r="J508" i="7"/>
  <c r="M508" i="7" s="1"/>
  <c r="G691" i="7" l="1"/>
  <c r="J691" i="7" s="1"/>
  <c r="M691" i="7" s="1"/>
  <c r="G690" i="7"/>
  <c r="I689" i="7"/>
  <c r="G689" i="7"/>
  <c r="I688" i="7"/>
  <c r="G688" i="7"/>
  <c r="I687" i="7"/>
  <c r="G687" i="7"/>
  <c r="I686" i="7"/>
  <c r="G686" i="7"/>
  <c r="I685" i="7"/>
  <c r="G685" i="7"/>
  <c r="I684" i="7"/>
  <c r="G684" i="7"/>
  <c r="I683" i="7"/>
  <c r="G683" i="7"/>
  <c r="I682" i="7"/>
  <c r="G682" i="7"/>
  <c r="G671" i="7"/>
  <c r="I681" i="7"/>
  <c r="G681" i="7"/>
  <c r="I662" i="7"/>
  <c r="G662" i="7"/>
  <c r="I652" i="7"/>
  <c r="G652" i="7"/>
  <c r="I630" i="7"/>
  <c r="G630" i="7"/>
  <c r="I618" i="7"/>
  <c r="G618" i="7"/>
  <c r="G606" i="7"/>
  <c r="I539" i="7"/>
  <c r="G539" i="7"/>
  <c r="I503" i="7"/>
  <c r="E502" i="7"/>
  <c r="I502" i="7" s="1"/>
  <c r="E501" i="7"/>
  <c r="I501" i="7" s="1"/>
  <c r="G492" i="7"/>
  <c r="I482" i="7"/>
  <c r="G482" i="7"/>
  <c r="I472" i="7"/>
  <c r="J472" i="7" s="1"/>
  <c r="M472" i="7" s="1"/>
  <c r="I462" i="7"/>
  <c r="J462" i="7" s="1"/>
  <c r="M462" i="7" s="1"/>
  <c r="I452" i="7"/>
  <c r="G452" i="7"/>
  <c r="I451" i="7"/>
  <c r="G451" i="7"/>
  <c r="G449" i="7"/>
  <c r="G448" i="7"/>
  <c r="I446" i="7"/>
  <c r="I445" i="7"/>
  <c r="G445" i="7"/>
  <c r="I442" i="7"/>
  <c r="G442" i="7"/>
  <c r="I422" i="7"/>
  <c r="G422" i="7"/>
  <c r="I412" i="7"/>
  <c r="G412" i="7"/>
  <c r="I402" i="7"/>
  <c r="G402" i="7"/>
  <c r="I392" i="7"/>
  <c r="G392" i="7"/>
  <c r="I382" i="7"/>
  <c r="G382" i="7"/>
  <c r="I362" i="7"/>
  <c r="G362" i="7"/>
  <c r="I352" i="7"/>
  <c r="G352" i="7"/>
  <c r="I351" i="7"/>
  <c r="G351" i="7"/>
  <c r="I350" i="7"/>
  <c r="G350" i="7"/>
  <c r="I348" i="7"/>
  <c r="G348" i="7"/>
  <c r="I347" i="7"/>
  <c r="G347" i="7"/>
  <c r="I345" i="7"/>
  <c r="G345" i="7"/>
  <c r="I344" i="7"/>
  <c r="G344" i="7"/>
  <c r="G332" i="7"/>
  <c r="J332" i="7" s="1"/>
  <c r="M332" i="7" s="1"/>
  <c r="I322" i="7"/>
  <c r="G322" i="7"/>
  <c r="I312" i="7"/>
  <c r="I292" i="7"/>
  <c r="G292" i="7"/>
  <c r="I272" i="7"/>
  <c r="G272" i="7"/>
  <c r="I262" i="7"/>
  <c r="G262" i="7"/>
  <c r="I251" i="7"/>
  <c r="G251" i="7"/>
  <c r="I250" i="7"/>
  <c r="G250" i="7"/>
  <c r="I249" i="7"/>
  <c r="G249" i="7"/>
  <c r="I248" i="7"/>
  <c r="G248" i="7"/>
  <c r="G247" i="7"/>
  <c r="J247" i="7" s="1"/>
  <c r="M247" i="7" s="1"/>
  <c r="G246" i="7"/>
  <c r="J246" i="7" s="1"/>
  <c r="M246" i="7" s="1"/>
  <c r="I244" i="7"/>
  <c r="I243" i="7"/>
  <c r="G243" i="7"/>
  <c r="I242" i="7"/>
  <c r="G242" i="7"/>
  <c r="G222" i="7"/>
  <c r="G212" i="7"/>
  <c r="J212" i="7" s="1"/>
  <c r="M212" i="7" s="1"/>
  <c r="G203" i="7"/>
  <c r="J203" i="7" s="1"/>
  <c r="M203" i="7" s="1"/>
  <c r="G193" i="7"/>
  <c r="J193" i="7" s="1"/>
  <c r="M193" i="7" s="1"/>
  <c r="G183" i="7"/>
  <c r="J183" i="7" s="1"/>
  <c r="M183" i="7" s="1"/>
  <c r="I162" i="7"/>
  <c r="G162" i="7"/>
  <c r="J162" i="7" s="1"/>
  <c r="M162" i="7" s="1"/>
  <c r="I166" i="7"/>
  <c r="J166" i="7" s="1"/>
  <c r="M166" i="7" s="1"/>
  <c r="G141" i="7"/>
  <c r="J141" i="7" s="1"/>
  <c r="M141" i="7" s="1"/>
  <c r="I130" i="7"/>
  <c r="G130" i="7"/>
  <c r="I114" i="7"/>
  <c r="G114" i="7"/>
  <c r="I113" i="7"/>
  <c r="G113" i="7"/>
  <c r="I81" i="7"/>
  <c r="G81" i="7"/>
  <c r="I69" i="7"/>
  <c r="G69" i="7"/>
  <c r="J69" i="7" s="1"/>
  <c r="M69" i="7" s="1"/>
  <c r="G59" i="7"/>
  <c r="J59" i="7" s="1"/>
  <c r="M59" i="7" s="1"/>
  <c r="I49" i="7"/>
  <c r="G49" i="7"/>
  <c r="I28" i="7"/>
  <c r="G28" i="7"/>
  <c r="I18" i="7"/>
  <c r="G18" i="7"/>
  <c r="I680" i="7"/>
  <c r="G680" i="7"/>
  <c r="I679" i="7"/>
  <c r="G679" i="7"/>
  <c r="I678" i="7"/>
  <c r="G678" i="7"/>
  <c r="I677" i="7"/>
  <c r="G677" i="7"/>
  <c r="I676" i="7"/>
  <c r="G676" i="7"/>
  <c r="I675" i="7"/>
  <c r="G675" i="7"/>
  <c r="I674" i="7"/>
  <c r="G674" i="7"/>
  <c r="I673" i="7"/>
  <c r="G673" i="7"/>
  <c r="G667" i="7"/>
  <c r="G666" i="7"/>
  <c r="I665" i="7"/>
  <c r="G665" i="7"/>
  <c r="I664" i="7"/>
  <c r="G664" i="7"/>
  <c r="I663" i="7"/>
  <c r="G663" i="7"/>
  <c r="I661" i="7"/>
  <c r="G661" i="7"/>
  <c r="I660" i="7"/>
  <c r="G660" i="7"/>
  <c r="I659" i="7"/>
  <c r="G659" i="7"/>
  <c r="I658" i="7"/>
  <c r="G658" i="7"/>
  <c r="I657" i="7"/>
  <c r="G657" i="7"/>
  <c r="I656" i="7"/>
  <c r="G656" i="7"/>
  <c r="I655" i="7"/>
  <c r="G655" i="7"/>
  <c r="I654" i="7"/>
  <c r="G654" i="7"/>
  <c r="I653" i="7"/>
  <c r="G653" i="7"/>
  <c r="I651" i="7"/>
  <c r="G651" i="7"/>
  <c r="I650" i="7"/>
  <c r="G650" i="7"/>
  <c r="I649" i="7"/>
  <c r="G649" i="7"/>
  <c r="I648" i="7"/>
  <c r="G648" i="7"/>
  <c r="I629" i="7"/>
  <c r="G629" i="7"/>
  <c r="I628" i="7"/>
  <c r="G628" i="7"/>
  <c r="I627" i="7"/>
  <c r="G627" i="7"/>
  <c r="I626" i="7"/>
  <c r="G626" i="7"/>
  <c r="I625" i="7"/>
  <c r="G625" i="7"/>
  <c r="I624" i="7"/>
  <c r="G624" i="7"/>
  <c r="I621" i="7"/>
  <c r="G621" i="7"/>
  <c r="I620" i="7"/>
  <c r="G620" i="7"/>
  <c r="I619" i="7"/>
  <c r="G619" i="7"/>
  <c r="I617" i="7"/>
  <c r="G617" i="7"/>
  <c r="I616" i="7"/>
  <c r="G616" i="7"/>
  <c r="I615" i="7"/>
  <c r="G615" i="7"/>
  <c r="I614" i="7"/>
  <c r="G614" i="7"/>
  <c r="I613" i="7"/>
  <c r="G613" i="7"/>
  <c r="G607" i="7"/>
  <c r="I555" i="7"/>
  <c r="I554" i="7"/>
  <c r="G554" i="7"/>
  <c r="I540" i="7"/>
  <c r="I531" i="7"/>
  <c r="G531" i="7"/>
  <c r="I529" i="7"/>
  <c r="G529" i="7"/>
  <c r="I525" i="7"/>
  <c r="I522" i="7"/>
  <c r="G522" i="7"/>
  <c r="I521" i="7"/>
  <c r="G521" i="7"/>
  <c r="I520" i="7"/>
  <c r="G520" i="7"/>
  <c r="I514" i="7"/>
  <c r="I511" i="7"/>
  <c r="G511" i="7"/>
  <c r="I510" i="7"/>
  <c r="G510" i="7"/>
  <c r="G505" i="7"/>
  <c r="I500" i="7"/>
  <c r="G500" i="7"/>
  <c r="I499" i="7"/>
  <c r="G499" i="7"/>
  <c r="I498" i="7"/>
  <c r="G498" i="7"/>
  <c r="I497" i="7"/>
  <c r="G497" i="7"/>
  <c r="I496" i="7"/>
  <c r="G496" i="7"/>
  <c r="G495" i="7"/>
  <c r="G493" i="7"/>
  <c r="G491" i="7"/>
  <c r="G490" i="7"/>
  <c r="G489" i="7"/>
  <c r="I486" i="7"/>
  <c r="I485" i="7"/>
  <c r="G485" i="7"/>
  <c r="I484" i="7"/>
  <c r="G484" i="7"/>
  <c r="I483" i="7"/>
  <c r="G483" i="7"/>
  <c r="I481" i="7"/>
  <c r="G481" i="7"/>
  <c r="G475" i="7"/>
  <c r="G474" i="7"/>
  <c r="J474" i="7" s="1"/>
  <c r="M474" i="7" s="1"/>
  <c r="I473" i="7"/>
  <c r="G473" i="7"/>
  <c r="I471" i="7"/>
  <c r="G471" i="7"/>
  <c r="I470" i="7"/>
  <c r="G470" i="7"/>
  <c r="I469" i="7"/>
  <c r="G469" i="7"/>
  <c r="I468" i="7"/>
  <c r="G468" i="7"/>
  <c r="I467" i="7"/>
  <c r="G467" i="7"/>
  <c r="I466" i="7"/>
  <c r="G466" i="7"/>
  <c r="I465" i="7"/>
  <c r="G465" i="7"/>
  <c r="I464" i="7"/>
  <c r="G464" i="7"/>
  <c r="I461" i="7"/>
  <c r="G461" i="7"/>
  <c r="I460" i="7"/>
  <c r="G460" i="7"/>
  <c r="I459" i="7"/>
  <c r="G459" i="7"/>
  <c r="I457" i="7"/>
  <c r="G457" i="7"/>
  <c r="I456" i="7"/>
  <c r="G456" i="7"/>
  <c r="I455" i="7"/>
  <c r="G455" i="7"/>
  <c r="I454" i="7"/>
  <c r="G454" i="7"/>
  <c r="I453" i="7"/>
  <c r="G453" i="7"/>
  <c r="I441" i="7"/>
  <c r="G441" i="7"/>
  <c r="G440" i="7"/>
  <c r="G439" i="7"/>
  <c r="G437" i="7"/>
  <c r="G436" i="7"/>
  <c r="J436" i="7" s="1"/>
  <c r="M436" i="7" s="1"/>
  <c r="G435" i="7"/>
  <c r="G434" i="7"/>
  <c r="G433" i="7"/>
  <c r="I431" i="7"/>
  <c r="I430" i="7"/>
  <c r="G430" i="7"/>
  <c r="I429" i="7"/>
  <c r="G429" i="7"/>
  <c r="I428" i="7"/>
  <c r="G428" i="7"/>
  <c r="I426" i="7"/>
  <c r="G426" i="7"/>
  <c r="I425" i="7"/>
  <c r="G425" i="7"/>
  <c r="I423" i="7"/>
  <c r="G423" i="7"/>
  <c r="I420" i="7"/>
  <c r="G420" i="7"/>
  <c r="I419" i="7"/>
  <c r="G419" i="7"/>
  <c r="I418" i="7"/>
  <c r="G418" i="7"/>
  <c r="I416" i="7"/>
  <c r="G416" i="7"/>
  <c r="I415" i="7"/>
  <c r="G415" i="7"/>
  <c r="I411" i="7"/>
  <c r="G411" i="7"/>
  <c r="I407" i="7"/>
  <c r="G407" i="7"/>
  <c r="I406" i="7"/>
  <c r="G406" i="7"/>
  <c r="I404" i="7"/>
  <c r="G404" i="7"/>
  <c r="I403" i="7"/>
  <c r="G403" i="7"/>
  <c r="I401" i="7"/>
  <c r="G401" i="7"/>
  <c r="I399" i="7"/>
  <c r="I398" i="7"/>
  <c r="G398" i="7"/>
  <c r="I397" i="7"/>
  <c r="G397" i="7"/>
  <c r="I395" i="7"/>
  <c r="G395" i="7"/>
  <c r="I394" i="7"/>
  <c r="G394" i="7"/>
  <c r="I391" i="7"/>
  <c r="G391" i="7"/>
  <c r="I387" i="7"/>
  <c r="G387" i="7"/>
  <c r="I386" i="7"/>
  <c r="G386" i="7"/>
  <c r="I384" i="7"/>
  <c r="G384" i="7"/>
  <c r="I383" i="7"/>
  <c r="G383" i="7"/>
  <c r="I381" i="7"/>
  <c r="G381" i="7"/>
  <c r="I379" i="7"/>
  <c r="G379" i="7"/>
  <c r="I378" i="7"/>
  <c r="G378" i="7"/>
  <c r="I377" i="7"/>
  <c r="G377" i="7"/>
  <c r="I375" i="7"/>
  <c r="G375" i="7"/>
  <c r="I374" i="7"/>
  <c r="G374" i="7"/>
  <c r="I369" i="7"/>
  <c r="G369" i="7"/>
  <c r="I368" i="7"/>
  <c r="G368" i="7"/>
  <c r="I366" i="7"/>
  <c r="I365" i="7"/>
  <c r="G365" i="7"/>
  <c r="I364" i="7"/>
  <c r="G364" i="7"/>
  <c r="I361" i="7"/>
  <c r="G361" i="7"/>
  <c r="I356" i="7"/>
  <c r="G356" i="7"/>
  <c r="I355" i="7"/>
  <c r="G355" i="7"/>
  <c r="I353" i="7"/>
  <c r="I340" i="7"/>
  <c r="G340" i="7"/>
  <c r="I339" i="7"/>
  <c r="G339" i="7"/>
  <c r="I337" i="7"/>
  <c r="G337" i="7"/>
  <c r="I336" i="7"/>
  <c r="G336" i="7"/>
  <c r="I335" i="7"/>
  <c r="G335" i="7"/>
  <c r="I334" i="7"/>
  <c r="G334" i="7"/>
  <c r="I333" i="7"/>
  <c r="G333" i="7"/>
  <c r="I330" i="7"/>
  <c r="I329" i="7"/>
  <c r="G329" i="7"/>
  <c r="I328" i="7"/>
  <c r="G328" i="7"/>
  <c r="I327" i="7"/>
  <c r="G327" i="7"/>
  <c r="I325" i="7"/>
  <c r="G325" i="7"/>
  <c r="I324" i="7"/>
  <c r="G324" i="7"/>
  <c r="I321" i="7"/>
  <c r="G321" i="7"/>
  <c r="I317" i="7"/>
  <c r="G317" i="7"/>
  <c r="I316" i="7"/>
  <c r="G316" i="7"/>
  <c r="I315" i="7"/>
  <c r="G315" i="7"/>
  <c r="G314" i="7"/>
  <c r="I311" i="7"/>
  <c r="G311" i="7"/>
  <c r="I310" i="7"/>
  <c r="G310" i="7"/>
  <c r="I309" i="7"/>
  <c r="G309" i="7"/>
  <c r="I307" i="7"/>
  <c r="G307" i="7"/>
  <c r="I306" i="7"/>
  <c r="G306" i="7"/>
  <c r="I304" i="7"/>
  <c r="G304" i="7"/>
  <c r="I303" i="7"/>
  <c r="G303" i="7"/>
  <c r="I298" i="7"/>
  <c r="G298" i="7"/>
  <c r="I297" i="7"/>
  <c r="G297" i="7"/>
  <c r="I296" i="7"/>
  <c r="G296" i="7"/>
  <c r="G295" i="7"/>
  <c r="I293" i="7"/>
  <c r="I291" i="7"/>
  <c r="G291" i="7"/>
  <c r="I290" i="7"/>
  <c r="G290" i="7"/>
  <c r="I288" i="7"/>
  <c r="G288" i="7"/>
  <c r="I287" i="7"/>
  <c r="G287" i="7"/>
  <c r="I285" i="7"/>
  <c r="G285" i="7"/>
  <c r="I284" i="7"/>
  <c r="G284" i="7"/>
  <c r="I278" i="7"/>
  <c r="G278" i="7"/>
  <c r="I277" i="7"/>
  <c r="G277" i="7"/>
  <c r="I275" i="7"/>
  <c r="G275" i="7"/>
  <c r="I274" i="7"/>
  <c r="G274" i="7"/>
  <c r="I273" i="7"/>
  <c r="G273" i="7"/>
  <c r="I271" i="7"/>
  <c r="G271" i="7"/>
  <c r="G270" i="7"/>
  <c r="I268" i="7"/>
  <c r="I267" i="7"/>
  <c r="G267" i="7"/>
  <c r="I266" i="7"/>
  <c r="G266" i="7"/>
  <c r="I265" i="7"/>
  <c r="G265" i="7"/>
  <c r="I263" i="7"/>
  <c r="G263" i="7"/>
  <c r="I260" i="7"/>
  <c r="G260" i="7"/>
  <c r="I259" i="7"/>
  <c r="G259" i="7"/>
  <c r="I255" i="7"/>
  <c r="G255" i="7"/>
  <c r="I254" i="7"/>
  <c r="G254" i="7"/>
  <c r="I241" i="7"/>
  <c r="G241" i="7"/>
  <c r="I239" i="7"/>
  <c r="G239" i="7"/>
  <c r="I238" i="7"/>
  <c r="G238" i="7"/>
  <c r="I236" i="7"/>
  <c r="G236" i="7"/>
  <c r="I235" i="7"/>
  <c r="G235" i="7"/>
  <c r="I231" i="7"/>
  <c r="G231" i="7"/>
  <c r="I230" i="7"/>
  <c r="G230" i="7"/>
  <c r="I227" i="7"/>
  <c r="G227" i="7"/>
  <c r="I226" i="7"/>
  <c r="G226" i="7"/>
  <c r="I225" i="7"/>
  <c r="G225" i="7"/>
  <c r="I224" i="7"/>
  <c r="G224" i="7"/>
  <c r="G223" i="7"/>
  <c r="J223" i="7" s="1"/>
  <c r="M223" i="7" s="1"/>
  <c r="G218" i="7"/>
  <c r="J218" i="7" s="1"/>
  <c r="M218" i="7" s="1"/>
  <c r="G217" i="7"/>
  <c r="J217" i="7" s="1"/>
  <c r="M217" i="7" s="1"/>
  <c r="G216" i="7"/>
  <c r="J216" i="7" s="1"/>
  <c r="M216" i="7" s="1"/>
  <c r="G215" i="7"/>
  <c r="G213" i="7"/>
  <c r="G211" i="7"/>
  <c r="G210" i="7"/>
  <c r="G208" i="7"/>
  <c r="J208" i="7" s="1"/>
  <c r="M208" i="7" s="1"/>
  <c r="G207" i="7"/>
  <c r="G206" i="7"/>
  <c r="G204" i="7"/>
  <c r="G202" i="7"/>
  <c r="G201" i="7"/>
  <c r="G199" i="7"/>
  <c r="J199" i="7" s="1"/>
  <c r="M199" i="7" s="1"/>
  <c r="G198" i="7"/>
  <c r="G197" i="7"/>
  <c r="J197" i="7" s="1"/>
  <c r="M197" i="7" s="1"/>
  <c r="G196" i="7"/>
  <c r="G194" i="7"/>
  <c r="G192" i="7"/>
  <c r="G191" i="7"/>
  <c r="G189" i="7"/>
  <c r="G188" i="7"/>
  <c r="G187" i="7"/>
  <c r="G186" i="7"/>
  <c r="G184" i="7"/>
  <c r="G182" i="7"/>
  <c r="G181" i="7"/>
  <c r="G179" i="7"/>
  <c r="J179" i="7" s="1"/>
  <c r="M179" i="7" s="1"/>
  <c r="G178" i="7"/>
  <c r="G177" i="7"/>
  <c r="J177" i="7" s="1"/>
  <c r="M177" i="7" s="1"/>
  <c r="G176" i="7"/>
  <c r="G168" i="7"/>
  <c r="J168" i="7" s="1"/>
  <c r="M168" i="7" s="1"/>
  <c r="I165" i="7"/>
  <c r="G165" i="7"/>
  <c r="I164" i="7"/>
  <c r="G164" i="7"/>
  <c r="I161" i="7"/>
  <c r="G161" i="7"/>
  <c r="I159" i="7"/>
  <c r="G159" i="7"/>
  <c r="I156" i="7"/>
  <c r="G156" i="7"/>
  <c r="G155" i="7"/>
  <c r="J155" i="7" s="1"/>
  <c r="M155" i="7" s="1"/>
  <c r="I150" i="7"/>
  <c r="J150" i="7" s="1"/>
  <c r="M150" i="7" s="1"/>
  <c r="I149" i="7"/>
  <c r="G149" i="7"/>
  <c r="I148" i="7"/>
  <c r="G148" i="7"/>
  <c r="I147" i="7"/>
  <c r="G147" i="7"/>
  <c r="I146" i="7"/>
  <c r="G146" i="7"/>
  <c r="I145" i="7"/>
  <c r="G145" i="7"/>
  <c r="G143" i="7"/>
  <c r="J143" i="7" s="1"/>
  <c r="M143" i="7" s="1"/>
  <c r="G142" i="7"/>
  <c r="J142" i="7" s="1"/>
  <c r="M142" i="7" s="1"/>
  <c r="G140" i="7"/>
  <c r="J140" i="7" s="1"/>
  <c r="M140" i="7" s="1"/>
  <c r="I138" i="7"/>
  <c r="J138" i="7" s="1"/>
  <c r="M138" i="7" s="1"/>
  <c r="I137" i="7"/>
  <c r="G137" i="7"/>
  <c r="I136" i="7"/>
  <c r="G136" i="7"/>
  <c r="I135" i="7"/>
  <c r="G135" i="7"/>
  <c r="I134" i="7"/>
  <c r="G134" i="7"/>
  <c r="I133" i="7"/>
  <c r="G133" i="7"/>
  <c r="I131" i="7"/>
  <c r="G131" i="7"/>
  <c r="G129" i="7"/>
  <c r="J129" i="7" s="1"/>
  <c r="M129" i="7" s="1"/>
  <c r="G128" i="7"/>
  <c r="J128" i="7" s="1"/>
  <c r="M128" i="7" s="1"/>
  <c r="G127" i="7"/>
  <c r="J127" i="7" s="1"/>
  <c r="M127" i="7" s="1"/>
  <c r="I104" i="7"/>
  <c r="G104" i="7"/>
  <c r="I103" i="7"/>
  <c r="G103" i="7"/>
  <c r="G98" i="7"/>
  <c r="J98" i="7" s="1"/>
  <c r="M98" i="7" s="1"/>
  <c r="G96" i="7"/>
  <c r="J96" i="7" s="1"/>
  <c r="M96" i="7" s="1"/>
  <c r="I90" i="7"/>
  <c r="G90" i="7"/>
  <c r="G89" i="7"/>
  <c r="J89" i="7" s="1"/>
  <c r="M89" i="7" s="1"/>
  <c r="G86" i="7"/>
  <c r="J86" i="7" s="1"/>
  <c r="M86" i="7" s="1"/>
  <c r="I84" i="7"/>
  <c r="J84" i="7" s="1"/>
  <c r="M84" i="7" s="1"/>
  <c r="I83" i="7"/>
  <c r="G83" i="7"/>
  <c r="G82" i="7"/>
  <c r="J82" i="7" s="1"/>
  <c r="M82" i="7" s="1"/>
  <c r="G78" i="7"/>
  <c r="J78" i="7" s="1"/>
  <c r="M78" i="7" s="1"/>
  <c r="G76" i="7"/>
  <c r="J76" i="7" s="1"/>
  <c r="M76" i="7" s="1"/>
  <c r="I74" i="7"/>
  <c r="J74" i="7" s="1"/>
  <c r="M74" i="7" s="1"/>
  <c r="I73" i="7"/>
  <c r="G73" i="7"/>
  <c r="I72" i="7"/>
  <c r="G72" i="7"/>
  <c r="I71" i="7"/>
  <c r="G71" i="7"/>
  <c r="I70" i="7"/>
  <c r="G70" i="7"/>
  <c r="I68" i="7"/>
  <c r="G68" i="7"/>
  <c r="I67" i="7"/>
  <c r="G67" i="7"/>
  <c r="I66" i="7"/>
  <c r="G66" i="7"/>
  <c r="J66" i="7" s="1"/>
  <c r="M66" i="7" s="1"/>
  <c r="G65" i="7"/>
  <c r="J65" i="7" s="1"/>
  <c r="M65" i="7" s="1"/>
  <c r="G64" i="7"/>
  <c r="J64" i="7" s="1"/>
  <c r="M64" i="7" s="1"/>
  <c r="I63" i="7"/>
  <c r="G63" i="7"/>
  <c r="G62" i="7"/>
  <c r="J62" i="7" s="1"/>
  <c r="M62" i="7" s="1"/>
  <c r="G61" i="7"/>
  <c r="J61" i="7" s="1"/>
  <c r="M61" i="7" s="1"/>
  <c r="G60" i="7"/>
  <c r="J60" i="7" s="1"/>
  <c r="M60" i="7" s="1"/>
  <c r="G58" i="7"/>
  <c r="J58" i="7" s="1"/>
  <c r="M58" i="7" s="1"/>
  <c r="G57" i="7"/>
  <c r="J57" i="7" s="1"/>
  <c r="M57" i="7" s="1"/>
  <c r="G56" i="7"/>
  <c r="J56" i="7" s="1"/>
  <c r="M56" i="7" s="1"/>
  <c r="I53" i="7"/>
  <c r="J53" i="7" s="1"/>
  <c r="M53" i="7" s="1"/>
  <c r="I52" i="7"/>
  <c r="G52" i="7"/>
  <c r="J52" i="7" s="1"/>
  <c r="M52" i="7" s="1"/>
  <c r="I51" i="7"/>
  <c r="G51" i="7"/>
  <c r="J51" i="7" s="1"/>
  <c r="M51" i="7" s="1"/>
  <c r="I50" i="7"/>
  <c r="G50" i="7"/>
  <c r="J50" i="7" s="1"/>
  <c r="M50" i="7" s="1"/>
  <c r="I48" i="7"/>
  <c r="G48" i="7"/>
  <c r="I46" i="7"/>
  <c r="J46" i="7" s="1"/>
  <c r="M46" i="7" s="1"/>
  <c r="I44" i="7"/>
  <c r="G44" i="7"/>
  <c r="I43" i="7"/>
  <c r="G43" i="7"/>
  <c r="I42" i="7"/>
  <c r="G42" i="7"/>
  <c r="I41" i="7"/>
  <c r="G41" i="7"/>
  <c r="I40" i="7"/>
  <c r="G40" i="7"/>
  <c r="I39" i="7"/>
  <c r="G39" i="7"/>
  <c r="J39" i="7" s="1"/>
  <c r="M39" i="7" s="1"/>
  <c r="I37" i="7"/>
  <c r="G37" i="7"/>
  <c r="I36" i="7"/>
  <c r="G36" i="7"/>
  <c r="I35" i="7"/>
  <c r="G35" i="7"/>
  <c r="I34" i="7"/>
  <c r="G34" i="7"/>
  <c r="I33" i="7"/>
  <c r="G33" i="7"/>
  <c r="I32" i="7"/>
  <c r="G32" i="7"/>
  <c r="I31" i="7"/>
  <c r="G31" i="7"/>
  <c r="I30" i="7"/>
  <c r="G30" i="7"/>
  <c r="J30" i="7" s="1"/>
  <c r="M30" i="7" s="1"/>
  <c r="I29" i="7"/>
  <c r="G29" i="7"/>
  <c r="I27" i="7"/>
  <c r="G27" i="7"/>
  <c r="I26" i="7"/>
  <c r="G26" i="7"/>
  <c r="I25" i="7"/>
  <c r="G25" i="7"/>
  <c r="I24" i="7"/>
  <c r="G24" i="7"/>
  <c r="I23" i="7"/>
  <c r="G23" i="7"/>
  <c r="I22" i="7"/>
  <c r="G22" i="7"/>
  <c r="I21" i="7"/>
  <c r="G21" i="7"/>
  <c r="J21" i="7" s="1"/>
  <c r="M21" i="7" s="1"/>
  <c r="I20" i="7"/>
  <c r="G20" i="7"/>
  <c r="I19" i="7"/>
  <c r="G19" i="7"/>
  <c r="I17" i="7"/>
  <c r="G17" i="7"/>
  <c r="I16" i="7"/>
  <c r="J16" i="7" s="1"/>
  <c r="M16" i="7" s="1"/>
  <c r="I15" i="7"/>
  <c r="G15" i="7"/>
  <c r="I14" i="7"/>
  <c r="G14" i="7"/>
  <c r="I13" i="7"/>
  <c r="G13" i="7"/>
  <c r="J13" i="7" s="1"/>
  <c r="M13" i="7" s="1"/>
  <c r="I12" i="7"/>
  <c r="G12" i="7"/>
  <c r="J12" i="7" s="1"/>
  <c r="M12" i="7" s="1"/>
  <c r="I10" i="7"/>
  <c r="G10" i="7"/>
  <c r="J10" i="7" s="1"/>
  <c r="M10" i="7" s="1"/>
  <c r="I9" i="7"/>
  <c r="G9" i="7"/>
  <c r="J20" i="7" l="1"/>
  <c r="M20" i="7" s="1"/>
  <c r="J29" i="7"/>
  <c r="M29" i="7" s="1"/>
  <c r="J37" i="7"/>
  <c r="M37" i="7" s="1"/>
  <c r="J156" i="7"/>
  <c r="M156" i="7" s="1"/>
  <c r="J28" i="7"/>
  <c r="M28" i="7" s="1"/>
  <c r="J24" i="7"/>
  <c r="M24" i="7" s="1"/>
  <c r="J33" i="7"/>
  <c r="M33" i="7" s="1"/>
  <c r="J42" i="7"/>
  <c r="M42" i="7" s="1"/>
  <c r="J70" i="7"/>
  <c r="M70" i="7" s="1"/>
  <c r="J134" i="7"/>
  <c r="M134" i="7" s="1"/>
  <c r="J147" i="7"/>
  <c r="M147" i="7" s="1"/>
  <c r="J165" i="7"/>
  <c r="M165" i="7" s="1"/>
  <c r="J22" i="7"/>
  <c r="M22" i="7" s="1"/>
  <c r="J31" i="7"/>
  <c r="M31" i="7" s="1"/>
  <c r="J40" i="7"/>
  <c r="M40" i="7" s="1"/>
  <c r="J67" i="7"/>
  <c r="M67" i="7" s="1"/>
  <c r="J83" i="7"/>
  <c r="M83" i="7" s="1"/>
  <c r="J131" i="7"/>
  <c r="M131" i="7" s="1"/>
  <c r="J145" i="7"/>
  <c r="M145" i="7" s="1"/>
  <c r="J161" i="7"/>
  <c r="M161" i="7" s="1"/>
  <c r="J15" i="7"/>
  <c r="M15" i="7" s="1"/>
  <c r="J90" i="7"/>
  <c r="M90" i="7" s="1"/>
  <c r="J113" i="7"/>
  <c r="M113" i="7" s="1"/>
  <c r="J17" i="7"/>
  <c r="M17" i="7" s="1"/>
  <c r="J26" i="7"/>
  <c r="M26" i="7" s="1"/>
  <c r="J35" i="7"/>
  <c r="M35" i="7" s="1"/>
  <c r="J44" i="7"/>
  <c r="M44" i="7" s="1"/>
  <c r="J72" i="7"/>
  <c r="M72" i="7" s="1"/>
  <c r="J136" i="7"/>
  <c r="M136" i="7" s="1"/>
  <c r="J149" i="7"/>
  <c r="M149" i="7" s="1"/>
  <c r="J49" i="7"/>
  <c r="M49" i="7" s="1"/>
  <c r="J23" i="7"/>
  <c r="M23" i="7" s="1"/>
  <c r="J32" i="7"/>
  <c r="M32" i="7" s="1"/>
  <c r="J41" i="7"/>
  <c r="M41" i="7" s="1"/>
  <c r="J68" i="7"/>
  <c r="M68" i="7" s="1"/>
  <c r="J133" i="7"/>
  <c r="M133" i="7" s="1"/>
  <c r="J146" i="7"/>
  <c r="M146" i="7" s="1"/>
  <c r="J164" i="7"/>
  <c r="M164" i="7" s="1"/>
  <c r="J81" i="7"/>
  <c r="M81" i="7" s="1"/>
  <c r="J130" i="7"/>
  <c r="M130" i="7" s="1"/>
  <c r="I169" i="7"/>
  <c r="J9" i="7"/>
  <c r="M9" i="7" s="1"/>
  <c r="J48" i="7"/>
  <c r="M48" i="7" s="1"/>
  <c r="J104" i="7"/>
  <c r="M104" i="7" s="1"/>
  <c r="J159" i="7"/>
  <c r="M159" i="7" s="1"/>
  <c r="J14" i="7"/>
  <c r="M14" i="7" s="1"/>
  <c r="J25" i="7"/>
  <c r="M25" i="7" s="1"/>
  <c r="J34" i="7"/>
  <c r="M34" i="7" s="1"/>
  <c r="J43" i="7"/>
  <c r="M43" i="7" s="1"/>
  <c r="J71" i="7"/>
  <c r="M71" i="7" s="1"/>
  <c r="J135" i="7"/>
  <c r="M135" i="7" s="1"/>
  <c r="J148" i="7"/>
  <c r="M148" i="7" s="1"/>
  <c r="J114" i="7"/>
  <c r="M114" i="7" s="1"/>
  <c r="J103" i="7"/>
  <c r="M103" i="7" s="1"/>
  <c r="I668" i="7"/>
  <c r="J19" i="7"/>
  <c r="M19" i="7" s="1"/>
  <c r="J27" i="7"/>
  <c r="M27" i="7" s="1"/>
  <c r="J36" i="7"/>
  <c r="M36" i="7" s="1"/>
  <c r="J63" i="7"/>
  <c r="M63" i="7" s="1"/>
  <c r="J73" i="7"/>
  <c r="M73" i="7" s="1"/>
  <c r="J137" i="7"/>
  <c r="M137" i="7" s="1"/>
  <c r="J18" i="7"/>
  <c r="M18" i="7" s="1"/>
  <c r="G668" i="7"/>
  <c r="I631" i="7"/>
  <c r="G631" i="7"/>
  <c r="F699" i="7"/>
  <c r="J350" i="7"/>
  <c r="M350" i="7" s="1"/>
  <c r="J351" i="7"/>
  <c r="M351" i="7" s="1"/>
  <c r="J460" i="7"/>
  <c r="M460" i="7" s="1"/>
  <c r="J345" i="7"/>
  <c r="M345" i="7" s="1"/>
  <c r="J251" i="7"/>
  <c r="M251" i="7" s="1"/>
  <c r="J347" i="7"/>
  <c r="M347" i="7" s="1"/>
  <c r="J662" i="7"/>
  <c r="M662" i="7" s="1"/>
  <c r="J687" i="7"/>
  <c r="M687" i="7" s="1"/>
  <c r="J688" i="7"/>
  <c r="M688" i="7" s="1"/>
  <c r="J248" i="7"/>
  <c r="M248" i="7" s="1"/>
  <c r="J482" i="7"/>
  <c r="M482" i="7" s="1"/>
  <c r="J244" i="7"/>
  <c r="M244" i="7" s="1"/>
  <c r="J426" i="7"/>
  <c r="M426" i="7" s="1"/>
  <c r="J352" i="7"/>
  <c r="M352" i="7" s="1"/>
  <c r="J685" i="7"/>
  <c r="M685" i="7" s="1"/>
  <c r="J344" i="7"/>
  <c r="M344" i="7" s="1"/>
  <c r="J382" i="7"/>
  <c r="M382" i="7" s="1"/>
  <c r="J392" i="7"/>
  <c r="M392" i="7" s="1"/>
  <c r="J451" i="7"/>
  <c r="M451" i="7" s="1"/>
  <c r="J681" i="7"/>
  <c r="M681" i="7" s="1"/>
  <c r="J262" i="7"/>
  <c r="M262" i="7" s="1"/>
  <c r="J348" i="7"/>
  <c r="M348" i="7" s="1"/>
  <c r="J429" i="7"/>
  <c r="M429" i="7" s="1"/>
  <c r="J401" i="7"/>
  <c r="M401" i="7" s="1"/>
  <c r="J663" i="7"/>
  <c r="M663" i="7" s="1"/>
  <c r="J630" i="7"/>
  <c r="M630" i="7" s="1"/>
  <c r="J292" i="7"/>
  <c r="M292" i="7" s="1"/>
  <c r="J539" i="7"/>
  <c r="M539" i="7" s="1"/>
  <c r="J664" i="7"/>
  <c r="M664" i="7" s="1"/>
  <c r="J442" i="7"/>
  <c r="M442" i="7" s="1"/>
  <c r="J322" i="7"/>
  <c r="M322" i="7" s="1"/>
  <c r="J445" i="7"/>
  <c r="M445" i="7" s="1"/>
  <c r="J678" i="7"/>
  <c r="M678" i="7" s="1"/>
  <c r="J459" i="7"/>
  <c r="M459" i="7" s="1"/>
  <c r="J667" i="7"/>
  <c r="M667" i="7" s="1"/>
  <c r="J680" i="7"/>
  <c r="M680" i="7" s="1"/>
  <c r="J242" i="7"/>
  <c r="M242" i="7" s="1"/>
  <c r="J689" i="7"/>
  <c r="M689" i="7" s="1"/>
  <c r="J651" i="7"/>
  <c r="M651" i="7" s="1"/>
  <c r="J660" i="7"/>
  <c r="M660" i="7" s="1"/>
  <c r="J402" i="7"/>
  <c r="M402" i="7" s="1"/>
  <c r="J452" i="7"/>
  <c r="M452" i="7" s="1"/>
  <c r="J606" i="7"/>
  <c r="M606" i="7" s="1"/>
  <c r="J254" i="7"/>
  <c r="M254" i="7" s="1"/>
  <c r="J391" i="7"/>
  <c r="M391" i="7" s="1"/>
  <c r="J683" i="7"/>
  <c r="M683" i="7" s="1"/>
  <c r="J684" i="7"/>
  <c r="M684" i="7" s="1"/>
  <c r="J230" i="7"/>
  <c r="M230" i="7" s="1"/>
  <c r="J255" i="7"/>
  <c r="M255" i="7" s="1"/>
  <c r="J270" i="7"/>
  <c r="M270" i="7" s="1"/>
  <c r="J312" i="7"/>
  <c r="M312" i="7" s="1"/>
  <c r="J448" i="7"/>
  <c r="M448" i="7" s="1"/>
  <c r="J222" i="7"/>
  <c r="M222" i="7" s="1"/>
  <c r="J412" i="7"/>
  <c r="M412" i="7" s="1"/>
  <c r="J449" i="7"/>
  <c r="M449" i="7" s="1"/>
  <c r="J492" i="7"/>
  <c r="M492" i="7" s="1"/>
  <c r="J231" i="7"/>
  <c r="M231" i="7" s="1"/>
  <c r="J395" i="7"/>
  <c r="M395" i="7" s="1"/>
  <c r="J454" i="7"/>
  <c r="M454" i="7" s="1"/>
  <c r="J464" i="7"/>
  <c r="M464" i="7" s="1"/>
  <c r="J496" i="7"/>
  <c r="M496" i="7" s="1"/>
  <c r="J652" i="7"/>
  <c r="M652" i="7" s="1"/>
  <c r="J249" i="7"/>
  <c r="M249" i="7" s="1"/>
  <c r="J422" i="7"/>
  <c r="M422" i="7" s="1"/>
  <c r="J686" i="7"/>
  <c r="M686" i="7" s="1"/>
  <c r="J243" i="7"/>
  <c r="M243" i="7" s="1"/>
  <c r="J250" i="7"/>
  <c r="M250" i="7" s="1"/>
  <c r="J503" i="7"/>
  <c r="M503" i="7" s="1"/>
  <c r="J617" i="7"/>
  <c r="M617" i="7" s="1"/>
  <c r="J416" i="7"/>
  <c r="M416" i="7" s="1"/>
  <c r="G692" i="7"/>
  <c r="J362" i="7"/>
  <c r="M362" i="7" s="1"/>
  <c r="I692" i="7"/>
  <c r="J671" i="7"/>
  <c r="M671" i="7" s="1"/>
  <c r="J446" i="7"/>
  <c r="M446" i="7" s="1"/>
  <c r="J618" i="7"/>
  <c r="M618" i="7" s="1"/>
  <c r="J682" i="7"/>
  <c r="M682" i="7" s="1"/>
  <c r="J295" i="7"/>
  <c r="M295" i="7" s="1"/>
  <c r="J440" i="7"/>
  <c r="M440" i="7" s="1"/>
  <c r="J272" i="7"/>
  <c r="M272" i="7" s="1"/>
  <c r="J690" i="7"/>
  <c r="M690" i="7" s="1"/>
  <c r="J437" i="7"/>
  <c r="M437" i="7" s="1"/>
  <c r="J266" i="7"/>
  <c r="M266" i="7" s="1"/>
  <c r="J364" i="7"/>
  <c r="M364" i="7" s="1"/>
  <c r="J378" i="7"/>
  <c r="M378" i="7" s="1"/>
  <c r="J453" i="7"/>
  <c r="M453" i="7" s="1"/>
  <c r="J471" i="7"/>
  <c r="M471" i="7" s="1"/>
  <c r="J625" i="7"/>
  <c r="M625" i="7" s="1"/>
  <c r="J260" i="7"/>
  <c r="M260" i="7" s="1"/>
  <c r="J328" i="7"/>
  <c r="M328" i="7" s="1"/>
  <c r="J291" i="7"/>
  <c r="M291" i="7" s="1"/>
  <c r="J330" i="7"/>
  <c r="M330" i="7" s="1"/>
  <c r="J456" i="7"/>
  <c r="M456" i="7" s="1"/>
  <c r="J627" i="7"/>
  <c r="M627" i="7" s="1"/>
  <c r="J653" i="7"/>
  <c r="M653" i="7" s="1"/>
  <c r="J484" i="7"/>
  <c r="M484" i="7" s="1"/>
  <c r="J327" i="7"/>
  <c r="M327" i="7" s="1"/>
  <c r="J337" i="7"/>
  <c r="M337" i="7" s="1"/>
  <c r="J655" i="7"/>
  <c r="M655" i="7" s="1"/>
  <c r="J520" i="7"/>
  <c r="M520" i="7" s="1"/>
  <c r="J316" i="7"/>
  <c r="M316" i="7" s="1"/>
  <c r="J368" i="7"/>
  <c r="M368" i="7" s="1"/>
  <c r="J428" i="7"/>
  <c r="M428" i="7" s="1"/>
  <c r="J297" i="7"/>
  <c r="M297" i="7" s="1"/>
  <c r="J356" i="7"/>
  <c r="M356" i="7" s="1"/>
  <c r="J489" i="7"/>
  <c r="M489" i="7" s="1"/>
  <c r="J498" i="7"/>
  <c r="M498" i="7" s="1"/>
  <c r="J225" i="7"/>
  <c r="M225" i="7" s="1"/>
  <c r="J239" i="7"/>
  <c r="M239" i="7" s="1"/>
  <c r="J657" i="7"/>
  <c r="M657" i="7" s="1"/>
  <c r="J288" i="7"/>
  <c r="M288" i="7" s="1"/>
  <c r="J361" i="7"/>
  <c r="M361" i="7" s="1"/>
  <c r="J490" i="7"/>
  <c r="M490" i="7" s="1"/>
  <c r="J658" i="7"/>
  <c r="M658" i="7" s="1"/>
  <c r="J483" i="7"/>
  <c r="M483" i="7" s="1"/>
  <c r="J500" i="7"/>
  <c r="M500" i="7" s="1"/>
  <c r="J187" i="7"/>
  <c r="M187" i="7" s="1"/>
  <c r="J304" i="7"/>
  <c r="M304" i="7" s="1"/>
  <c r="J615" i="7"/>
  <c r="M615" i="7" s="1"/>
  <c r="J403" i="7"/>
  <c r="M403" i="7" s="1"/>
  <c r="J616" i="7"/>
  <c r="M616" i="7" s="1"/>
  <c r="J307" i="7"/>
  <c r="M307" i="7" s="1"/>
  <c r="J317" i="7"/>
  <c r="M317" i="7" s="1"/>
  <c r="J457" i="7"/>
  <c r="M457" i="7" s="1"/>
  <c r="J626" i="7"/>
  <c r="M626" i="7" s="1"/>
  <c r="J654" i="7"/>
  <c r="M654" i="7" s="1"/>
  <c r="J430" i="7"/>
  <c r="M430" i="7" s="1"/>
  <c r="J192" i="7"/>
  <c r="M192" i="7" s="1"/>
  <c r="J406" i="7"/>
  <c r="M406" i="7" s="1"/>
  <c r="J407" i="7"/>
  <c r="M407" i="7" s="1"/>
  <c r="J431" i="7"/>
  <c r="M431" i="7" s="1"/>
  <c r="J468" i="7"/>
  <c r="M468" i="7" s="1"/>
  <c r="J510" i="7"/>
  <c r="M510" i="7" s="1"/>
  <c r="J188" i="7"/>
  <c r="M188" i="7" s="1"/>
  <c r="J207" i="7"/>
  <c r="M207" i="7" s="1"/>
  <c r="J227" i="7"/>
  <c r="M227" i="7" s="1"/>
  <c r="J275" i="7"/>
  <c r="M275" i="7" s="1"/>
  <c r="J334" i="7"/>
  <c r="M334" i="7" s="1"/>
  <c r="J374" i="7"/>
  <c r="M374" i="7" s="1"/>
  <c r="J433" i="7"/>
  <c r="M433" i="7" s="1"/>
  <c r="J554" i="7"/>
  <c r="M554" i="7" s="1"/>
  <c r="J665" i="7"/>
  <c r="M665" i="7" s="1"/>
  <c r="J189" i="7"/>
  <c r="M189" i="7" s="1"/>
  <c r="J335" i="7"/>
  <c r="M335" i="7" s="1"/>
  <c r="J434" i="7"/>
  <c r="M434" i="7" s="1"/>
  <c r="J525" i="7"/>
  <c r="M525" i="7" s="1"/>
  <c r="J621" i="7"/>
  <c r="M621" i="7" s="1"/>
  <c r="J315" i="7"/>
  <c r="M315" i="7" s="1"/>
  <c r="J336" i="7"/>
  <c r="M336" i="7" s="1"/>
  <c r="J377" i="7"/>
  <c r="M377" i="7" s="1"/>
  <c r="J399" i="7"/>
  <c r="M399" i="7" s="1"/>
  <c r="J425" i="7"/>
  <c r="M425" i="7" s="1"/>
  <c r="J435" i="7"/>
  <c r="M435" i="7" s="1"/>
  <c r="J481" i="7"/>
  <c r="M481" i="7" s="1"/>
  <c r="J624" i="7"/>
  <c r="M624" i="7" s="1"/>
  <c r="J210" i="7"/>
  <c r="M210" i="7" s="1"/>
  <c r="J235" i="7"/>
  <c r="M235" i="7" s="1"/>
  <c r="J259" i="7"/>
  <c r="M259" i="7" s="1"/>
  <c r="J329" i="7"/>
  <c r="M329" i="7" s="1"/>
  <c r="J491" i="7"/>
  <c r="M491" i="7" s="1"/>
  <c r="J555" i="7"/>
  <c r="M555" i="7" s="1"/>
  <c r="J271" i="7"/>
  <c r="M271" i="7" s="1"/>
  <c r="J339" i="7"/>
  <c r="M339" i="7" s="1"/>
  <c r="J379" i="7"/>
  <c r="M379" i="7" s="1"/>
  <c r="J522" i="7"/>
  <c r="M522" i="7" s="1"/>
  <c r="J673" i="7"/>
  <c r="M673" i="7" s="1"/>
  <c r="J176" i="7"/>
  <c r="M176" i="7" s="1"/>
  <c r="J194" i="7"/>
  <c r="M194" i="7" s="1"/>
  <c r="J224" i="7"/>
  <c r="M224" i="7" s="1"/>
  <c r="J238" i="7"/>
  <c r="M238" i="7" s="1"/>
  <c r="J287" i="7"/>
  <c r="M287" i="7" s="1"/>
  <c r="J309" i="7"/>
  <c r="M309" i="7" s="1"/>
  <c r="J340" i="7"/>
  <c r="M340" i="7" s="1"/>
  <c r="J366" i="7"/>
  <c r="M366" i="7" s="1"/>
  <c r="J394" i="7"/>
  <c r="M394" i="7" s="1"/>
  <c r="J204" i="7"/>
  <c r="M204" i="7" s="1"/>
  <c r="J263" i="7"/>
  <c r="M263" i="7" s="1"/>
  <c r="J310" i="7"/>
  <c r="M310" i="7" s="1"/>
  <c r="J353" i="7"/>
  <c r="M353" i="7" s="1"/>
  <c r="J465" i="7"/>
  <c r="M465" i="7" s="1"/>
  <c r="J473" i="7"/>
  <c r="M473" i="7" s="1"/>
  <c r="J485" i="7"/>
  <c r="M485" i="7" s="1"/>
  <c r="J493" i="7"/>
  <c r="M493" i="7" s="1"/>
  <c r="J529" i="7"/>
  <c r="M529" i="7" s="1"/>
  <c r="J213" i="7"/>
  <c r="M213" i="7" s="1"/>
  <c r="J215" i="7"/>
  <c r="M215" i="7" s="1"/>
  <c r="J226" i="7"/>
  <c r="M226" i="7" s="1"/>
  <c r="J241" i="7"/>
  <c r="M241" i="7" s="1"/>
  <c r="J311" i="7"/>
  <c r="M311" i="7" s="1"/>
  <c r="J324" i="7"/>
  <c r="M324" i="7" s="1"/>
  <c r="J355" i="7"/>
  <c r="M355" i="7" s="1"/>
  <c r="J420" i="7"/>
  <c r="M420" i="7" s="1"/>
  <c r="J439" i="7"/>
  <c r="M439" i="7" s="1"/>
  <c r="J486" i="7"/>
  <c r="M486" i="7" s="1"/>
  <c r="J495" i="7"/>
  <c r="M495" i="7" s="1"/>
  <c r="J514" i="7"/>
  <c r="M514" i="7" s="1"/>
  <c r="J628" i="7"/>
  <c r="M628" i="7" s="1"/>
  <c r="J648" i="7"/>
  <c r="M648" i="7" s="1"/>
  <c r="J656" i="7"/>
  <c r="M656" i="7" s="1"/>
  <c r="J675" i="7"/>
  <c r="M675" i="7" s="1"/>
  <c r="J274" i="7"/>
  <c r="M274" i="7" s="1"/>
  <c r="J333" i="7"/>
  <c r="M333" i="7" s="1"/>
  <c r="J619" i="7"/>
  <c r="M619" i="7" s="1"/>
  <c r="J607" i="7"/>
  <c r="M607" i="7" s="1"/>
  <c r="J629" i="7"/>
  <c r="M629" i="7" s="1"/>
  <c r="J278" i="7"/>
  <c r="M278" i="7" s="1"/>
  <c r="J365" i="7"/>
  <c r="M365" i="7" s="1"/>
  <c r="J387" i="7"/>
  <c r="M387" i="7" s="1"/>
  <c r="J461" i="7"/>
  <c r="M461" i="7" s="1"/>
  <c r="G502" i="7"/>
  <c r="J502" i="7" s="1"/>
  <c r="M502" i="7" s="1"/>
  <c r="J521" i="7"/>
  <c r="M521" i="7" s="1"/>
  <c r="J201" i="7"/>
  <c r="M201" i="7" s="1"/>
  <c r="J314" i="7"/>
  <c r="M314" i="7" s="1"/>
  <c r="J325" i="7"/>
  <c r="M325" i="7" s="1"/>
  <c r="J411" i="7"/>
  <c r="M411" i="7" s="1"/>
  <c r="J455" i="7"/>
  <c r="M455" i="7" s="1"/>
  <c r="J475" i="7"/>
  <c r="M475" i="7" s="1"/>
  <c r="J540" i="7"/>
  <c r="M540" i="7" s="1"/>
  <c r="J661" i="7"/>
  <c r="M661" i="7" s="1"/>
  <c r="J679" i="7"/>
  <c r="M679" i="7" s="1"/>
  <c r="I476" i="7"/>
  <c r="J184" i="7"/>
  <c r="M184" i="7" s="1"/>
  <c r="J202" i="7"/>
  <c r="M202" i="7" s="1"/>
  <c r="J284" i="7"/>
  <c r="M284" i="7" s="1"/>
  <c r="J293" i="7"/>
  <c r="M293" i="7" s="1"/>
  <c r="J306" i="7"/>
  <c r="M306" i="7" s="1"/>
  <c r="J423" i="7"/>
  <c r="M423" i="7" s="1"/>
  <c r="J470" i="7"/>
  <c r="M470" i="7" s="1"/>
  <c r="J285" i="7"/>
  <c r="M285" i="7" s="1"/>
  <c r="G169" i="7"/>
  <c r="J186" i="7"/>
  <c r="M186" i="7" s="1"/>
  <c r="J211" i="7"/>
  <c r="M211" i="7" s="1"/>
  <c r="J381" i="7"/>
  <c r="M381" i="7" s="1"/>
  <c r="J415" i="7"/>
  <c r="M415" i="7" s="1"/>
  <c r="J613" i="7"/>
  <c r="M613" i="7" s="1"/>
  <c r="J620" i="7"/>
  <c r="M620" i="7" s="1"/>
  <c r="J178" i="7"/>
  <c r="M178" i="7" s="1"/>
  <c r="J196" i="7"/>
  <c r="M196" i="7" s="1"/>
  <c r="J265" i="7"/>
  <c r="M265" i="7" s="1"/>
  <c r="J273" i="7"/>
  <c r="M273" i="7" s="1"/>
  <c r="J296" i="7"/>
  <c r="M296" i="7" s="1"/>
  <c r="J369" i="7"/>
  <c r="M369" i="7" s="1"/>
  <c r="J441" i="7"/>
  <c r="M441" i="7" s="1"/>
  <c r="J497" i="7"/>
  <c r="M497" i="7" s="1"/>
  <c r="J505" i="7"/>
  <c r="M505" i="7" s="1"/>
  <c r="J649" i="7"/>
  <c r="M649" i="7" s="1"/>
  <c r="J614" i="7"/>
  <c r="M614" i="7" s="1"/>
  <c r="J650" i="7"/>
  <c r="M650" i="7" s="1"/>
  <c r="J206" i="7"/>
  <c r="M206" i="7" s="1"/>
  <c r="J236" i="7"/>
  <c r="M236" i="7" s="1"/>
  <c r="J321" i="7"/>
  <c r="M321" i="7" s="1"/>
  <c r="J383" i="7"/>
  <c r="M383" i="7" s="1"/>
  <c r="J404" i="7"/>
  <c r="M404" i="7" s="1"/>
  <c r="J418" i="7"/>
  <c r="M418" i="7" s="1"/>
  <c r="J466" i="7"/>
  <c r="M466" i="7" s="1"/>
  <c r="J499" i="7"/>
  <c r="M499" i="7" s="1"/>
  <c r="J676" i="7"/>
  <c r="M676" i="7" s="1"/>
  <c r="J181" i="7"/>
  <c r="M181" i="7" s="1"/>
  <c r="J198" i="7"/>
  <c r="M198" i="7" s="1"/>
  <c r="J267" i="7"/>
  <c r="M267" i="7" s="1"/>
  <c r="J290" i="7"/>
  <c r="M290" i="7" s="1"/>
  <c r="J298" i="7"/>
  <c r="M298" i="7" s="1"/>
  <c r="J375" i="7"/>
  <c r="M375" i="7" s="1"/>
  <c r="J384" i="7"/>
  <c r="M384" i="7" s="1"/>
  <c r="J397" i="7"/>
  <c r="M397" i="7" s="1"/>
  <c r="J419" i="7"/>
  <c r="M419" i="7" s="1"/>
  <c r="J467" i="7"/>
  <c r="M467" i="7" s="1"/>
  <c r="J511" i="7"/>
  <c r="M511" i="7" s="1"/>
  <c r="J677" i="7"/>
  <c r="M677" i="7" s="1"/>
  <c r="J182" i="7"/>
  <c r="M182" i="7" s="1"/>
  <c r="J191" i="7"/>
  <c r="M191" i="7" s="1"/>
  <c r="J268" i="7"/>
  <c r="M268" i="7" s="1"/>
  <c r="J277" i="7"/>
  <c r="M277" i="7" s="1"/>
  <c r="J303" i="7"/>
  <c r="M303" i="7" s="1"/>
  <c r="J386" i="7"/>
  <c r="M386" i="7" s="1"/>
  <c r="J398" i="7"/>
  <c r="M398" i="7" s="1"/>
  <c r="J531" i="7"/>
  <c r="M531" i="7" s="1"/>
  <c r="J659" i="7"/>
  <c r="M659" i="7" s="1"/>
  <c r="J666" i="7"/>
  <c r="M666" i="7" s="1"/>
  <c r="G501" i="7"/>
  <c r="J501" i="7" s="1"/>
  <c r="M501" i="7" s="1"/>
  <c r="J674" i="7"/>
  <c r="M674" i="7" s="1"/>
  <c r="G476" i="7"/>
  <c r="I608" i="7"/>
  <c r="J668" i="7" l="1"/>
  <c r="M668" i="7" s="1"/>
  <c r="J631" i="7"/>
  <c r="M631" i="7" s="1"/>
  <c r="I695" i="7"/>
  <c r="J692" i="7"/>
  <c r="M692" i="7" s="1"/>
  <c r="G608" i="7"/>
  <c r="G694" i="7" s="1"/>
  <c r="J476" i="7"/>
  <c r="M476" i="7" s="1"/>
  <c r="J169" i="7"/>
  <c r="M169" i="7" s="1"/>
  <c r="J608" i="7"/>
  <c r="M608" i="7" s="1"/>
  <c r="J696" i="7" l="1"/>
  <c r="M696" i="7" s="1"/>
</calcChain>
</file>

<file path=xl/sharedStrings.xml><?xml version="1.0" encoding="utf-8"?>
<sst xmlns="http://schemas.openxmlformats.org/spreadsheetml/2006/main" count="3286" uniqueCount="422">
  <si>
    <t>№</t>
  </si>
  <si>
    <t>шт.</t>
  </si>
  <si>
    <t>Наименование оборудования, типа работ</t>
  </si>
  <si>
    <t>Тип, марка</t>
  </si>
  <si>
    <t>компл</t>
  </si>
  <si>
    <t>шт</t>
  </si>
  <si>
    <t>Пуско-наладочные работы</t>
  </si>
  <si>
    <t>кг</t>
  </si>
  <si>
    <t>Инженер проекта
Бахтияр Казиев
+7 (926) 141-60-62</t>
  </si>
  <si>
    <t>Вентиляция</t>
  </si>
  <si>
    <t>Менеджер проекта
Сергей Бусыгин
+7 (964) 500-40-40</t>
  </si>
  <si>
    <t xml:space="preserve"> ООО «ВК Инжиниринг» ИНН 9718142657, КПП 77180100</t>
  </si>
  <si>
    <t>ОТОПЛЕНИЕ</t>
  </si>
  <si>
    <t xml:space="preserve">Насос циркуляционный </t>
  </si>
  <si>
    <t xml:space="preserve">UPS 65-180 F 400В </t>
  </si>
  <si>
    <t>Фильтр-грязевик</t>
  </si>
  <si>
    <t>Ду65</t>
  </si>
  <si>
    <t>BILUX RT</t>
  </si>
  <si>
    <t>BILUX RT500/14</t>
  </si>
  <si>
    <t>BILUX RT500/12</t>
  </si>
  <si>
    <t>BILUX RT500/10</t>
  </si>
  <si>
    <t>BILUX RT500/8</t>
  </si>
  <si>
    <t xml:space="preserve"> Giacomini R470FX012</t>
  </si>
  <si>
    <t>Кран шаровый муфтовый Ду=15мм LD Pride, полнопроходной</t>
  </si>
  <si>
    <t>Кран шаровый муфтовый Ду=25мм LD Pride,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</si>
  <si>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</si>
  <si>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</si>
  <si>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</si>
  <si>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</si>
  <si>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</si>
  <si>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</si>
  <si>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</si>
  <si>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</si>
  <si>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</si>
  <si>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Труба полипропиленовая PN25 армир. Стекловолокном</t>
  </si>
  <si>
    <t>∅32х5.4</t>
  </si>
  <si>
    <t>∅25х4,2</t>
  </si>
  <si>
    <t>∅20х3,4</t>
  </si>
  <si>
    <t xml:space="preserve">Фитинги </t>
  </si>
  <si>
    <t>Гильза стальная</t>
  </si>
  <si>
    <t>∅108х3,0</t>
  </si>
  <si>
    <t>м</t>
  </si>
  <si>
    <t>∅50</t>
  </si>
  <si>
    <t>∅32</t>
  </si>
  <si>
    <t>∅25</t>
  </si>
  <si>
    <t>Изоляция d=13мм Трубки K-Flex Pe</t>
  </si>
  <si>
    <t>13х76</t>
  </si>
  <si>
    <t>13х60</t>
  </si>
  <si>
    <t>13х48</t>
  </si>
  <si>
    <t>13х42</t>
  </si>
  <si>
    <t>13х35</t>
  </si>
  <si>
    <t>13х28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</si>
  <si>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</si>
  <si>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</si>
  <si>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</si>
  <si>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</si>
  <si>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Изоляция d=13мм Трубки K-Flex Pe 13х35</t>
  </si>
  <si>
    <t>Система П1</t>
  </si>
  <si>
    <t xml:space="preserve">Вставка гибкая </t>
  </si>
  <si>
    <t xml:space="preserve">Заслонка </t>
  </si>
  <si>
    <t xml:space="preserve">Вставка карманная </t>
  </si>
  <si>
    <t xml:space="preserve">Фильтр карманный </t>
  </si>
  <si>
    <t xml:space="preserve">Воздухонагреватель водяной </t>
  </si>
  <si>
    <t>Шумоглушитель</t>
  </si>
  <si>
    <t>800х500 L1000</t>
  </si>
  <si>
    <t xml:space="preserve">Узел терморегулирования </t>
  </si>
  <si>
    <t>Решетка наружная</t>
  </si>
  <si>
    <t>АРН 800х500</t>
  </si>
  <si>
    <t>Диффузор приточный</t>
  </si>
  <si>
    <t>ДП-Ø200</t>
  </si>
  <si>
    <t>ДП-Ø125</t>
  </si>
  <si>
    <t>Решетка вентиляционная</t>
  </si>
  <si>
    <t>АМН 200х100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</si>
  <si>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</si>
  <si>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</si>
  <si>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</si>
  <si>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</si>
  <si>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</si>
  <si>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</si>
  <si>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</si>
  <si>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 xml:space="preserve"> ф125</t>
  </si>
  <si>
    <t>Канальный шумоглушитель</t>
  </si>
  <si>
    <t>ф125 L600</t>
  </si>
  <si>
    <t>Диффузор вытяжной</t>
  </si>
  <si>
    <t>ДВ-Ø125</t>
  </si>
  <si>
    <t>Воздуховод Ø125 б=0,5мм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</si>
  <si>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</si>
  <si>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</si>
  <si>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</si>
  <si>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</si>
  <si>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</si>
  <si>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</si>
  <si>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 xml:space="preserve"> ф200</t>
  </si>
  <si>
    <t>ф200 L600</t>
  </si>
  <si>
    <t>ДВ-Ø200</t>
  </si>
  <si>
    <t>Воздуховод  Ø200, Ø160 б=0,5мм</t>
  </si>
  <si>
    <t>Фасонные изделия  Ø200, Ø160 б=0,5мм</t>
  </si>
  <si>
    <t>Система ПД1</t>
  </si>
  <si>
    <t xml:space="preserve">Вентилятор осевой: L=12600м3, Р=500Па </t>
  </si>
  <si>
    <t>Клапан противопожарный универсальный нормально закрытый производства ВКТ</t>
  </si>
  <si>
    <t>КПС-1м(90)-НЗ-MBE(220)-600x400</t>
  </si>
  <si>
    <t xml:space="preserve">Гибкая вставка </t>
  </si>
  <si>
    <t>Ø500</t>
  </si>
  <si>
    <t xml:space="preserve">Защитное ограждение </t>
  </si>
  <si>
    <t>АРН 800х600</t>
  </si>
  <si>
    <t>Декоративная решетка</t>
  </si>
  <si>
    <t>600х400</t>
  </si>
  <si>
    <t>Фасонные детали воздуховодов из черной стали  Ø500, 600х400</t>
  </si>
  <si>
    <t>Воздуховод из черной стали б=1,2 мм Ø500, 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</si>
  <si>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</si>
  <si>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</si>
  <si>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</si>
  <si>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</si>
  <si>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КПС-1м(90)-НЗ-MBE(220)-800x600</t>
  </si>
  <si>
    <t>Клапан противопожарный универсальный нормально закрытый</t>
  </si>
  <si>
    <t>Гибкая вставка термостойкая ф800</t>
  </si>
  <si>
    <t>Ø900</t>
  </si>
  <si>
    <t>800х600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</si>
  <si>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</si>
  <si>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</si>
  <si>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</si>
  <si>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</si>
  <si>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</si>
  <si>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Наружный блок</t>
  </si>
  <si>
    <t>ИК-пульт управления</t>
  </si>
  <si>
    <t>п.м</t>
  </si>
  <si>
    <t>Помпа дренажная для кондиционера</t>
  </si>
  <si>
    <t>Mini Flowatch 2</t>
  </si>
  <si>
    <t xml:space="preserve">Дренажный трубопровод из труб PPRC </t>
  </si>
  <si>
    <t>Система К2</t>
  </si>
  <si>
    <t>Система К3</t>
  </si>
  <si>
    <t xml:space="preserve">Пуско-наладочные работы </t>
  </si>
  <si>
    <t>Исполнительная документация</t>
  </si>
  <si>
    <t>Оборудование</t>
  </si>
  <si>
    <t>Вентиляционные установки</t>
  </si>
  <si>
    <t>П1</t>
  </si>
  <si>
    <t xml:space="preserve">Автоматика </t>
  </si>
  <si>
    <t>П2</t>
  </si>
  <si>
    <t>П3</t>
  </si>
  <si>
    <t>П4</t>
  </si>
  <si>
    <t>П5</t>
  </si>
  <si>
    <t>П6</t>
  </si>
  <si>
    <t>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</si>
  <si>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</si>
  <si>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</si>
  <si>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</si>
  <si>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</si>
  <si>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</si>
  <si>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</si>
  <si>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Огнезадерживающий клапан НО 1500х1000, ЕI90 220В</t>
  </si>
  <si>
    <t>КПС-1м(90)-НО-MB(220)-1500x1000</t>
  </si>
  <si>
    <t>Огнезадерживающий клапан НО 800х800, ЕI90 220В</t>
  </si>
  <si>
    <t>КПС-1м(90)-НО-MB(220)-800х800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</si>
  <si>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</si>
  <si>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</si>
  <si>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</si>
  <si>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</si>
  <si>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</si>
  <si>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</si>
  <si>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</si>
  <si>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</si>
  <si>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</si>
  <si>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</si>
  <si>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</si>
  <si>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</si>
  <si>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</si>
  <si>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</si>
  <si>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</si>
  <si>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</si>
  <si>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</si>
  <si>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</si>
  <si>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</si>
  <si>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</si>
  <si>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</si>
  <si>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</si>
  <si>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</si>
  <si>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</si>
  <si>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Огнезадерживающий клапан НО ф1000, ЕI90 220В ВКТ</t>
  </si>
  <si>
    <t>КПС-1м(90)-НО-MB(220)-ф1000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</si>
  <si>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</si>
  <si>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</si>
  <si>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</si>
  <si>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</si>
  <si>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</si>
  <si>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</si>
  <si>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</si>
  <si>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</si>
  <si>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</si>
  <si>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</si>
  <si>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</si>
  <si>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</si>
  <si>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</si>
  <si>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</si>
  <si>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</si>
  <si>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</si>
  <si>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</si>
  <si>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</si>
  <si>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</si>
  <si>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</si>
  <si>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</si>
  <si>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</si>
  <si>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</si>
  <si>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</si>
  <si>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</si>
  <si>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</si>
  <si>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</si>
  <si>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</si>
  <si>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</si>
  <si>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</si>
  <si>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</si>
  <si>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</si>
  <si>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</si>
  <si>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</si>
  <si>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</si>
  <si>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</si>
  <si>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</si>
  <si>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</si>
  <si>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</si>
  <si>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</si>
  <si>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Средство для предварительного запыления ПолиПреко (5кг)</t>
  </si>
  <si>
    <t>Соединительный патрубок 0 град. Ф500</t>
  </si>
  <si>
    <t>Шумоглушитель ф500 L=900мм</t>
  </si>
  <si>
    <t>Теплоснабжение</t>
  </si>
  <si>
    <t>Автоматика (Шкаф автоматики, датчики перепада давления, концевой выключатель)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</si>
  <si>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</si>
  <si>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</si>
  <si>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</si>
  <si>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</si>
  <si>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</si>
  <si>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50х48</t>
  </si>
  <si>
    <t>50х89</t>
  </si>
  <si>
    <t>Эмаль КО-8101 (Грунтовка ГФ-021 выдерживает максимальную температуру на поверхности до 60С)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</si>
  <si>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</si>
  <si>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</si>
  <si>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</si>
  <si>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копл.</t>
  </si>
  <si>
    <t>ВСЕГО по разделу 130-23-ОВ2 "Цех № 8. Отопление и вентиляция", в том числе НДС 20%</t>
  </si>
  <si>
    <t>Канальный вентилятор: L=7690м3, Р=400Па с шумогулшителем и обратным клапаном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</si>
  <si>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</si>
  <si>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</si>
  <si>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</si>
  <si>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</si>
  <si>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</si>
  <si>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наружная 1000х500</t>
  </si>
  <si>
    <t>Решетка вентиляционная 300х100</t>
  </si>
  <si>
    <t>Решетка вентиляционная 100х100</t>
  </si>
  <si>
    <t>Зонт вентиляционный Ø250</t>
  </si>
  <si>
    <t>Зонт вентиляционный Ø125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</si>
  <si>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</si>
  <si>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</si>
  <si>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</si>
  <si>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</si>
  <si>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</si>
  <si>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</si>
  <si>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</si>
  <si>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</si>
  <si>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130-23-УА1. Здание АБК. Устройства автоматики</t>
  </si>
  <si>
    <t>Пост кнопочный</t>
  </si>
  <si>
    <t>Реле</t>
  </si>
  <si>
    <t>PT570730</t>
  </si>
  <si>
    <t>Колодка</t>
  </si>
  <si>
    <t>PT7874P</t>
  </si>
  <si>
    <t>Клипса</t>
  </si>
  <si>
    <t>PT28800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</si>
  <si>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</si>
  <si>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</si>
  <si>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</si>
  <si>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</si>
  <si>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</si>
  <si>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</si>
  <si>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</si>
  <si>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</si>
  <si>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</si>
  <si>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</si>
  <si>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</si>
  <si>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</si>
  <si>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</si>
  <si>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</si>
  <si>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</si>
  <si>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</si>
  <si>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</si>
  <si>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ВСЕГО по разделу '130-23-УА1. "Здание АБК. Устройства автоматики", в том числе НДС 20%</t>
  </si>
  <si>
    <t>130-23-УА2. Цех №8. Устройства автоматики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</si>
  <si>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</si>
  <si>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</si>
  <si>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</si>
  <si>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</si>
  <si>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</si>
  <si>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</si>
  <si>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</si>
  <si>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</si>
  <si>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</si>
  <si>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</si>
  <si>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</si>
  <si>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</si>
  <si>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</si>
  <si>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 xml:space="preserve">Регулятор скорости оборотов вентилятора В1-В16 </t>
  </si>
  <si>
    <t>VTY 1.5</t>
  </si>
  <si>
    <t>Кабель КВВГнг(А)-FRLS</t>
  </si>
  <si>
    <t>ВСЕГО по разделу '130-23-УА3. "Цех №8. Устройства автоматики", в том числе НДС 20%</t>
  </si>
  <si>
    <t>Ед. 
изм.</t>
  </si>
  <si>
    <t>Кол-
во</t>
  </si>
  <si>
    <t>Стоимость 
работ за единицу,
руб.</t>
  </si>
  <si>
    <t>Стоимость 
работ итого,
руб.</t>
  </si>
  <si>
    <t>Стоимость 
материалов за единицу,
руб.</t>
  </si>
  <si>
    <t>Стоимость 
материалов итого,
руб.</t>
  </si>
  <si>
    <t>ИТОГО 
за работы и материалы
руб.</t>
  </si>
  <si>
    <t>КПС-1м(90)-НЗ-MBE(220)-ф500</t>
  </si>
  <si>
    <t>КПС-1м(90)-НЗ-MBE(220)-ф800(ф)</t>
  </si>
  <si>
    <t>ИТОГО по разделу 130-23-ОВ1 АБК. Отопление, вентиляция и кондиционирование, в том числе НДС 20%</t>
  </si>
  <si>
    <t>130-23-ОВ2
Цех № 8
Отопление и вентиляция</t>
  </si>
  <si>
    <t>Отопление</t>
  </si>
  <si>
    <t>Система С1</t>
  </si>
  <si>
    <t>Радиатор секционный биметаллический высотой 500 мм с компллектом крепления</t>
  </si>
  <si>
    <t>Монтажный присоединительный компллект 1/2" и компллект креплений</t>
  </si>
  <si>
    <t>Крепеж, компллектующие, расходные материалы</t>
  </si>
  <si>
    <t>Компллект для бокового подключения радиатора (термостатический элемент 8-32С, термостатические и запорные клапаны Ф15)</t>
  </si>
  <si>
    <t>Кран шаровый муфтовый Ду15, полнопроходной</t>
  </si>
  <si>
    <t>Кран шаровый муфтовый Ду20, полнопроходной</t>
  </si>
  <si>
    <t>Кран шаровый муфтовый Ду25, полнопроходной</t>
  </si>
  <si>
    <t>Кран шаровый фланцевый Ду65 полнопроходной</t>
  </si>
  <si>
    <t>Giacomini</t>
  </si>
  <si>
    <t>Расходные материалы, крепеж</t>
  </si>
  <si>
    <t>Труба медная в изоляции</t>
  </si>
  <si>
    <t>Приточная установка</t>
  </si>
  <si>
    <t>Автоматика</t>
  </si>
  <si>
    <t>Частотный преобразователь</t>
  </si>
  <si>
    <t>Узел обзязки воздухонагревателя</t>
  </si>
  <si>
    <t xml:space="preserve">Приточная установка </t>
  </si>
  <si>
    <t>Приточно-вытяжная установка</t>
  </si>
  <si>
    <t xml:space="preserve">Частотный преобразователь </t>
  </si>
  <si>
    <t>ИТОГО ПО КОММЕРЧЕСКОМУ ПРЕДЛОЖЕНИЮ, в руб., в том числе НДС 20%</t>
  </si>
  <si>
    <t>Компллект автоматики П1 (шкаф управления, датчики, реле, частотный преобразователь)</t>
  </si>
  <si>
    <t>учтено в ОВ2</t>
  </si>
  <si>
    <t>ИТОГО по работам (все разделы) в руб.</t>
  </si>
  <si>
    <t>ИТОГО по материалам (все разделы) в руб.</t>
  </si>
  <si>
    <t xml:space="preserve"> _________________________________________________________                                                                                                                                     2023</t>
  </si>
  <si>
    <t>Воздуховоды</t>
  </si>
  <si>
    <t>18 - 14 шт, 24 - 5 шт</t>
  </si>
  <si>
    <t>Канальный вентилятор: L=580м3, Р=160Па</t>
  </si>
  <si>
    <t>Канальный вентилятор: L=300м3, Р=150Па</t>
  </si>
  <si>
    <t>Канальный вентилятор:  L=980м3, Р=200Па</t>
  </si>
  <si>
    <t xml:space="preserve"> ф250</t>
  </si>
  <si>
    <t>ф250 L600</t>
  </si>
  <si>
    <t>Воздуховод  Ø250, Ø200, Ø160, Ø125 б=0,5мм</t>
  </si>
  <si>
    <t>Фасонные изделия  Ø250, Ø200, Ø160, Ø125 б=0,5мм</t>
  </si>
  <si>
    <t>Внутренний настенный блок</t>
  </si>
  <si>
    <t>∅6,4 мм</t>
  </si>
  <si>
    <t>∅12,7 мм</t>
  </si>
  <si>
    <t>∅9,5 мм</t>
  </si>
  <si>
    <t>ф350</t>
  </si>
  <si>
    <t>130-23-ОВ3
АБК
Отопление и вентиляция</t>
  </si>
  <si>
    <t>Канальный вентилятор: L=2240м3, Р=450Па</t>
  </si>
  <si>
    <t>Шумоглушитель 600х350</t>
  </si>
  <si>
    <t xml:space="preserve">Зонт вентиляционный </t>
  </si>
  <si>
    <t>Зонт вентиляционный Ø200</t>
  </si>
  <si>
    <t>Зонт вентиляционный 600х350</t>
  </si>
  <si>
    <t>Канальный вентилятор: L=5460м3, Р=500Па</t>
  </si>
  <si>
    <t>Шумоглушитель 900х500</t>
  </si>
  <si>
    <t>Рефнет-разветвитель</t>
  </si>
  <si>
    <t>Комплект автоматики П1 (шкаф управления, датчики, реле, частотный преобразователь)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</si>
  <si>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</si>
  <si>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</si>
  <si>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</si>
  <si>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</si>
  <si>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</si>
  <si>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</si>
  <si>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Автоматика воздушно-тепловых завес (Шкаф автоматики, датчики перепада давления, концевой выключатель)</t>
  </si>
  <si>
    <t>учтено в ОВ3</t>
  </si>
  <si>
    <t xml:space="preserve">Узел регулирующий </t>
  </si>
  <si>
    <t>Комплект автоматики</t>
  </si>
  <si>
    <t>ПКУ 15-21.121-54 У2</t>
  </si>
  <si>
    <t>Комплект автоматики В1-В2 (шкаф управления, датчики, реле, частотный преобразователь)</t>
  </si>
  <si>
    <t>Доп</t>
  </si>
  <si>
    <t>Ан</t>
  </si>
  <si>
    <t>VRF система производства Hisense,  в составе</t>
  </si>
  <si>
    <t>Hisense</t>
  </si>
  <si>
    <t>Hisense-10L-D20-WP</t>
  </si>
  <si>
    <t>Блок фильтра предварительной очистки Hisense</t>
  </si>
  <si>
    <t>BPF-Hisense-1</t>
  </si>
  <si>
    <t>DC-Hisense-0-500</t>
  </si>
  <si>
    <t>DC-Hisense-90-500</t>
  </si>
  <si>
    <t>AVW-43HJFH</t>
  </si>
  <si>
    <t>AVS-12HJFTDD</t>
  </si>
  <si>
    <t>AVS-18HJFTDD</t>
  </si>
  <si>
    <t>Y-1S</t>
  </si>
  <si>
    <t>Огнезащитное покрытие воздуховодов EI 60 δ=5 мм</t>
  </si>
  <si>
    <t>AVW-54HJFH</t>
  </si>
  <si>
    <t>∅15,88 мм</t>
  </si>
  <si>
    <t>AVW-48HJFH</t>
  </si>
  <si>
    <t>AVS-09HJFTDD</t>
  </si>
  <si>
    <t xml:space="preserve">Канальный вентилятор: </t>
  </si>
  <si>
    <t>Хомут</t>
  </si>
  <si>
    <t>учтено в ОВ1</t>
  </si>
  <si>
    <t>VKT</t>
  </si>
  <si>
    <t xml:space="preserve">Шумоглушитель </t>
  </si>
  <si>
    <t>Раздел ОВ1, ОВ2, ОВ3 (оборудование VKT)</t>
  </si>
  <si>
    <t xml:space="preserve">130-23-ОВ1  (АБК.) 
</t>
  </si>
  <si>
    <t>Комплект автоматики В1-В5 (шкаф управления, датчики, реле, регулятор оборотов)</t>
  </si>
  <si>
    <t>Частотный преобразователь в комплекте</t>
  </si>
  <si>
    <t>Изм</t>
  </si>
  <si>
    <r>
      <t>ТЕХНИКО-КОММЕРЧЕСКОЕ ПРЕДЛОЖЕНИЕ №014103-2-1 от 04.09.2023г</t>
    </r>
    <r>
      <rPr>
        <sz val="11"/>
        <rFont val="Arial"/>
        <family val="2"/>
        <charset val="204"/>
      </rPr>
      <t xml:space="preserve">
объект: АБК и Цех№8 по адресу: МО, Г.О. МЫТИЩИ, УЛ. КОЛОНЦОВА, 4</t>
    </r>
  </si>
  <si>
    <t>Завеса воздушная У1-У16</t>
  </si>
  <si>
    <t>13х20</t>
  </si>
  <si>
    <t>Стальная согласно проекта</t>
  </si>
  <si>
    <t>Зачем заменяется с Теплофлекса? Диаметры не соответствуют проектным</t>
  </si>
  <si>
    <t>Отстутсвует в проекте</t>
  </si>
  <si>
    <t>Клапан воздушный с электроприводом?</t>
  </si>
  <si>
    <t>Канальный фильтр?</t>
  </si>
  <si>
    <t>Нет в проекте</t>
  </si>
  <si>
    <t xml:space="preserve">Клапан обратный </t>
  </si>
  <si>
    <t>Пропущен</t>
  </si>
  <si>
    <t>Есть в проекте</t>
  </si>
  <si>
    <t>Не соответствует Ду</t>
  </si>
  <si>
    <t>Цена Инжсолюшн, руб (работы + материалы)</t>
  </si>
  <si>
    <t>Примечания</t>
  </si>
  <si>
    <t>Разница стоимости, руб</t>
  </si>
  <si>
    <t>Поставка под наружный блок</t>
  </si>
  <si>
    <t>пропущен</t>
  </si>
  <si>
    <t>Подставка под наружный блок</t>
  </si>
  <si>
    <t>Учтен в ОВ2</t>
  </si>
  <si>
    <t>по спецификации Инжсолюшн 6 шт. В проекте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</si>
</sst>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&quot;р.&quot;"/>
    <numFmt numFmtId="166" formatCode="#,##0.00\ &quot;₽&quot;"/>
  </numFmts>
  <fonts count="24" x14ac:knownFonts="1"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b/>
      <u/>
      <sz val="12"/>
      <color theme="8" tint="0.39997558519241921"/>
      <name val="Arial"/>
      <family val="2"/>
      <charset val="204"/>
    </font>
    <font>
      <b/>
      <sz val="12"/>
      <name val="Arial"/>
      <family val="2"/>
      <charset val="204"/>
    </font>
    <font>
      <b/>
      <u/>
      <sz val="12"/>
      <color indexed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u/>
      <sz val="10"/>
      <name val="Arial"/>
      <family val="2"/>
      <charset val="204"/>
    </font>
    <font>
      <b/>
      <u/>
      <sz val="10"/>
      <color rgb="FF00000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10"/>
      <name val="Arial Cyr"/>
      <charset val="204"/>
    </font>
    <font>
      <b/>
      <sz val="10"/>
      <color rgb="FFFF000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1" fillId="0" borderId="0"/>
    <xf numFmtId="0" fontId="18" fillId="0" borderId="0"/>
  </cellStyleXfs>
  <cellXfs count="17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1" applyFont="1" applyAlignment="1" applyProtection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3" borderId="0" xfId="0" applyFont="1" applyFill="1"/>
    <xf numFmtId="0" fontId="4" fillId="0" borderId="0" xfId="1" applyFont="1" applyBorder="1" applyAlignment="1" applyProtection="1"/>
    <xf numFmtId="0" fontId="13" fillId="3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center" vertical="top" wrapText="1" shrinkToFit="1"/>
    </xf>
    <xf numFmtId="0" fontId="7" fillId="0" borderId="0" xfId="0" applyFont="1" applyFill="1" applyBorder="1" applyAlignment="1">
      <alignment horizontal="center" vertical="top"/>
    </xf>
    <xf numFmtId="165" fontId="13" fillId="3" borderId="1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14" fillId="0" borderId="1" xfId="0" quotePrefix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8" fillId="0" borderId="1" xfId="0" quotePrefix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/>
    </xf>
    <xf numFmtId="3" fontId="7" fillId="5" borderId="1" xfId="0" applyNumberFormat="1" applyFont="1" applyFill="1" applyBorder="1" applyAlignment="1">
      <alignment horizontal="center" vertical="top"/>
    </xf>
    <xf numFmtId="3" fontId="7" fillId="0" borderId="1" xfId="0" applyNumberFormat="1" applyFont="1" applyFill="1" applyBorder="1" applyAlignment="1">
      <alignment horizontal="center" vertical="top"/>
    </xf>
    <xf numFmtId="3" fontId="7" fillId="4" borderId="1" xfId="0" applyNumberFormat="1" applyFont="1" applyFill="1" applyBorder="1" applyAlignment="1">
      <alignment horizontal="center" vertical="top"/>
    </xf>
    <xf numFmtId="0" fontId="8" fillId="0" borderId="1" xfId="0" quotePrefix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center" vertical="top" wrapText="1"/>
    </xf>
    <xf numFmtId="0" fontId="18" fillId="0" borderId="14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center" vertical="top"/>
    </xf>
    <xf numFmtId="2" fontId="7" fillId="0" borderId="14" xfId="0" applyNumberFormat="1" applyFont="1" applyFill="1" applyBorder="1" applyAlignment="1">
      <alignment horizontal="center" vertical="top"/>
    </xf>
    <xf numFmtId="3" fontId="8" fillId="5" borderId="14" xfId="0" applyNumberFormat="1" applyFont="1" applyFill="1" applyBorder="1" applyAlignment="1">
      <alignment horizontal="center" vertical="top"/>
    </xf>
    <xf numFmtId="3" fontId="8" fillId="4" borderId="14" xfId="0" applyNumberFormat="1" applyFont="1" applyFill="1" applyBorder="1" applyAlignment="1">
      <alignment horizontal="center" vertical="top"/>
    </xf>
    <xf numFmtId="0" fontId="8" fillId="0" borderId="16" xfId="0" applyFont="1" applyFill="1" applyBorder="1" applyAlignment="1">
      <alignment horizontal="left" vertical="top"/>
    </xf>
    <xf numFmtId="0" fontId="8" fillId="0" borderId="16" xfId="0" applyFont="1" applyFill="1" applyBorder="1" applyAlignment="1">
      <alignment horizontal="center" vertical="top" wrapText="1"/>
    </xf>
    <xf numFmtId="0" fontId="18" fillId="0" borderId="16" xfId="0" applyFont="1" applyFill="1" applyBorder="1" applyAlignment="1">
      <alignment horizontal="center" vertical="top"/>
    </xf>
    <xf numFmtId="0" fontId="7" fillId="0" borderId="16" xfId="0" applyFont="1" applyFill="1" applyBorder="1" applyAlignment="1">
      <alignment horizontal="center" vertical="top"/>
    </xf>
    <xf numFmtId="2" fontId="7" fillId="0" borderId="16" xfId="0" applyNumberFormat="1" applyFont="1" applyFill="1" applyBorder="1" applyAlignment="1">
      <alignment horizontal="center" vertical="top"/>
    </xf>
    <xf numFmtId="3" fontId="8" fillId="5" borderId="16" xfId="0" applyNumberFormat="1" applyFont="1" applyFill="1" applyBorder="1" applyAlignment="1">
      <alignment horizontal="center" vertical="top"/>
    </xf>
    <xf numFmtId="3" fontId="8" fillId="4" borderId="16" xfId="0" applyNumberFormat="1" applyFont="1" applyFill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Fill="1" applyBorder="1" applyAlignment="1">
      <alignment horizontal="left" vertical="top" wrapText="1"/>
    </xf>
    <xf numFmtId="0" fontId="18" fillId="0" borderId="18" xfId="0" applyFont="1" applyFill="1" applyBorder="1" applyAlignment="1">
      <alignment horizontal="center" vertical="top"/>
    </xf>
    <xf numFmtId="0" fontId="7" fillId="0" borderId="18" xfId="0" applyFont="1" applyFill="1" applyBorder="1" applyAlignment="1">
      <alignment horizontal="center" vertical="top"/>
    </xf>
    <xf numFmtId="2" fontId="7" fillId="0" borderId="18" xfId="0" applyNumberFormat="1" applyFont="1" applyFill="1" applyBorder="1" applyAlignment="1">
      <alignment horizontal="center" vertical="top"/>
    </xf>
    <xf numFmtId="3" fontId="8" fillId="5" borderId="18" xfId="0" applyNumberFormat="1" applyFont="1" applyFill="1" applyBorder="1" applyAlignment="1">
      <alignment horizontal="center" vertical="top"/>
    </xf>
    <xf numFmtId="3" fontId="8" fillId="4" borderId="18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 vertical="top"/>
    </xf>
    <xf numFmtId="3" fontId="8" fillId="5" borderId="1" xfId="0" applyNumberFormat="1" applyFont="1" applyFill="1" applyBorder="1" applyAlignment="1">
      <alignment horizontal="center" vertical="top"/>
    </xf>
    <xf numFmtId="3" fontId="8" fillId="4" borderId="1" xfId="0" applyNumberFormat="1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left" vertical="top" wrapText="1"/>
    </xf>
    <xf numFmtId="3" fontId="7" fillId="0" borderId="12" xfId="0" applyNumberFormat="1" applyFont="1" applyFill="1" applyBorder="1" applyAlignment="1">
      <alignment horizontal="center" vertical="top"/>
    </xf>
    <xf numFmtId="3" fontId="7" fillId="5" borderId="12" xfId="0" applyNumberFormat="1" applyFont="1" applyFill="1" applyBorder="1" applyAlignment="1">
      <alignment horizontal="center" vertical="top"/>
    </xf>
    <xf numFmtId="3" fontId="7" fillId="4" borderId="12" xfId="0" applyNumberFormat="1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 vertical="top"/>
    </xf>
    <xf numFmtId="2" fontId="7" fillId="0" borderId="7" xfId="0" applyNumberFormat="1" applyFont="1" applyFill="1" applyBorder="1" applyAlignment="1">
      <alignment horizontal="center" vertical="top"/>
    </xf>
    <xf numFmtId="3" fontId="8" fillId="5" borderId="7" xfId="0" applyNumberFormat="1" applyFont="1" applyFill="1" applyBorder="1" applyAlignment="1">
      <alignment horizontal="center" vertical="top"/>
    </xf>
    <xf numFmtId="3" fontId="8" fillId="4" borderId="7" xfId="0" applyNumberFormat="1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/>
    </xf>
    <xf numFmtId="2" fontId="7" fillId="0" borderId="2" xfId="0" applyNumberFormat="1" applyFont="1" applyFill="1" applyBorder="1" applyAlignment="1">
      <alignment horizontal="center" vertical="top"/>
    </xf>
    <xf numFmtId="3" fontId="8" fillId="5" borderId="2" xfId="0" applyNumberFormat="1" applyFont="1" applyFill="1" applyBorder="1" applyAlignment="1">
      <alignment horizontal="center" vertical="top"/>
    </xf>
    <xf numFmtId="3" fontId="8" fillId="4" borderId="2" xfId="0" applyNumberFormat="1" applyFont="1" applyFill="1" applyBorder="1" applyAlignment="1">
      <alignment horizontal="center" vertical="top"/>
    </xf>
    <xf numFmtId="0" fontId="10" fillId="0" borderId="1" xfId="0" quotePrefix="1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right" vertical="top" wrapText="1"/>
    </xf>
    <xf numFmtId="0" fontId="7" fillId="0" borderId="7" xfId="0" applyFont="1" applyFill="1" applyBorder="1" applyAlignment="1">
      <alignment horizontal="center" vertical="top" wrapText="1"/>
    </xf>
    <xf numFmtId="3" fontId="7" fillId="0" borderId="7" xfId="0" applyNumberFormat="1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/>
    </xf>
    <xf numFmtId="2" fontId="7" fillId="0" borderId="23" xfId="0" applyNumberFormat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3" fontId="7" fillId="0" borderId="1" xfId="0" applyNumberFormat="1" applyFont="1" applyFill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/>
    </xf>
    <xf numFmtId="0" fontId="8" fillId="5" borderId="9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center" vertical="top"/>
    </xf>
    <xf numFmtId="2" fontId="7" fillId="5" borderId="25" xfId="0" applyNumberFormat="1" applyFont="1" applyFill="1" applyBorder="1" applyAlignment="1">
      <alignment horizontal="center" vertical="top"/>
    </xf>
    <xf numFmtId="0" fontId="8" fillId="4" borderId="3" xfId="0" applyFont="1" applyFill="1" applyBorder="1" applyAlignment="1">
      <alignment horizontal="left" vertical="top"/>
    </xf>
    <xf numFmtId="0" fontId="8" fillId="4" borderId="9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center" vertical="top"/>
    </xf>
    <xf numFmtId="2" fontId="7" fillId="4" borderId="9" xfId="0" applyNumberFormat="1" applyFont="1" applyFill="1" applyBorder="1" applyAlignment="1">
      <alignment horizontal="center" vertical="top"/>
    </xf>
    <xf numFmtId="2" fontId="7" fillId="4" borderId="25" xfId="0" applyNumberFormat="1" applyFont="1" applyFill="1" applyBorder="1" applyAlignment="1">
      <alignment horizontal="center" vertical="top"/>
    </xf>
    <xf numFmtId="3" fontId="8" fillId="5" borderId="23" xfId="0" applyNumberFormat="1" applyFont="1" applyFill="1" applyBorder="1" applyAlignment="1">
      <alignment horizontal="center" vertical="top"/>
    </xf>
    <xf numFmtId="3" fontId="8" fillId="4" borderId="23" xfId="0" applyNumberFormat="1" applyFont="1" applyFill="1" applyBorder="1" applyAlignment="1">
      <alignment horizontal="center" vertical="top"/>
    </xf>
    <xf numFmtId="0" fontId="14" fillId="0" borderId="2" xfId="0" quotePrefix="1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/>
    </xf>
    <xf numFmtId="0" fontId="8" fillId="5" borderId="2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164" fontId="7" fillId="0" borderId="0" xfId="0" applyNumberFormat="1" applyFont="1" applyFill="1" applyAlignment="1">
      <alignment horizontal="center" vertical="top"/>
    </xf>
    <xf numFmtId="0" fontId="19" fillId="0" borderId="1" xfId="0" applyFont="1" applyFill="1" applyBorder="1" applyAlignment="1">
      <alignment horizontal="center" wrapText="1"/>
    </xf>
    <xf numFmtId="166" fontId="5" fillId="0" borderId="0" xfId="0" applyNumberFormat="1" applyFont="1"/>
    <xf numFmtId="166" fontId="13" fillId="3" borderId="1" xfId="0" applyNumberFormat="1" applyFont="1" applyFill="1" applyBorder="1" applyAlignment="1">
      <alignment horizontal="center" vertical="top" wrapText="1"/>
    </xf>
    <xf numFmtId="166" fontId="8" fillId="0" borderId="4" xfId="0" applyNumberFormat="1" applyFont="1" applyFill="1" applyBorder="1" applyAlignment="1">
      <alignment horizontal="center" vertical="top"/>
    </xf>
    <xf numFmtId="166" fontId="7" fillId="0" borderId="5" xfId="0" applyNumberFormat="1" applyFont="1" applyFill="1" applyBorder="1" applyAlignment="1">
      <alignment horizontal="center" vertical="top"/>
    </xf>
    <xf numFmtId="166" fontId="8" fillId="0" borderId="15" xfId="0" applyNumberFormat="1" applyFont="1" applyFill="1" applyBorder="1" applyAlignment="1">
      <alignment horizontal="center" vertical="top"/>
    </xf>
    <xf numFmtId="166" fontId="8" fillId="0" borderId="17" xfId="0" applyNumberFormat="1" applyFont="1" applyFill="1" applyBorder="1" applyAlignment="1">
      <alignment horizontal="center" vertical="top"/>
    </xf>
    <xf numFmtId="166" fontId="8" fillId="0" borderId="5" xfId="0" applyNumberFormat="1" applyFont="1" applyFill="1" applyBorder="1" applyAlignment="1">
      <alignment horizontal="center" vertical="top"/>
    </xf>
    <xf numFmtId="166" fontId="8" fillId="0" borderId="19" xfId="0" applyNumberFormat="1" applyFont="1" applyFill="1" applyBorder="1" applyAlignment="1">
      <alignment horizontal="center" vertical="top"/>
    </xf>
    <xf numFmtId="166" fontId="7" fillId="0" borderId="21" xfId="0" applyNumberFormat="1" applyFont="1" applyFill="1" applyBorder="1" applyAlignment="1">
      <alignment horizontal="center" vertical="top"/>
    </xf>
    <xf numFmtId="166" fontId="8" fillId="0" borderId="8" xfId="0" applyNumberFormat="1" applyFont="1" applyFill="1" applyBorder="1" applyAlignment="1">
      <alignment horizontal="center" vertical="top"/>
    </xf>
    <xf numFmtId="166" fontId="7" fillId="0" borderId="8" xfId="0" applyNumberFormat="1" applyFont="1" applyFill="1" applyBorder="1" applyAlignment="1">
      <alignment horizontal="center" vertical="top"/>
    </xf>
    <xf numFmtId="166" fontId="8" fillId="0" borderId="24" xfId="0" applyNumberFormat="1" applyFont="1" applyFill="1" applyBorder="1" applyAlignment="1">
      <alignment horizontal="center" vertical="top"/>
    </xf>
    <xf numFmtId="166" fontId="7" fillId="0" borderId="0" xfId="0" applyNumberFormat="1" applyFont="1" applyFill="1" applyAlignment="1">
      <alignment horizontal="center" vertical="top"/>
    </xf>
    <xf numFmtId="166" fontId="5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left" vertical="top" wrapText="1"/>
    </xf>
    <xf numFmtId="166" fontId="7" fillId="6" borderId="5" xfId="0" applyNumberFormat="1" applyFont="1" applyFill="1" applyBorder="1" applyAlignment="1">
      <alignment horizontal="center" vertical="top"/>
    </xf>
    <xf numFmtId="0" fontId="7" fillId="6" borderId="0" xfId="0" applyFont="1" applyFill="1" applyAlignment="1">
      <alignment vertical="center"/>
    </xf>
    <xf numFmtId="166" fontId="13" fillId="3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6" borderId="1" xfId="0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0" fillId="6" borderId="1" xfId="0" applyFill="1" applyBorder="1" applyAlignment="1">
      <alignment horizontal="left" wrapText="1"/>
    </xf>
    <xf numFmtId="0" fontId="19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left" wrapText="1"/>
    </xf>
    <xf numFmtId="0" fontId="19" fillId="6" borderId="1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left" wrapText="1"/>
    </xf>
    <xf numFmtId="0" fontId="19" fillId="6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7" fillId="6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top"/>
    </xf>
    <xf numFmtId="3" fontId="7" fillId="0" borderId="0" xfId="0" applyNumberFormat="1" applyFont="1" applyAlignment="1">
      <alignment vertical="center"/>
    </xf>
    <xf numFmtId="166" fontId="7" fillId="7" borderId="5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horizontal="center" vertical="center"/>
    </xf>
    <xf numFmtId="166" fontId="22" fillId="0" borderId="1" xfId="0" applyNumberFormat="1" applyFont="1" applyFill="1" applyBorder="1" applyAlignment="1">
      <alignment horizontal="center" vertical="center"/>
    </xf>
    <xf numFmtId="166" fontId="7" fillId="0" borderId="0" xfId="0" applyNumberFormat="1" applyFont="1" applyAlignment="1">
      <alignment vertical="center"/>
    </xf>
    <xf numFmtId="166" fontId="0" fillId="7" borderId="1" xfId="0" applyNumberFormat="1" applyFill="1" applyBorder="1" applyAlignment="1">
      <alignment horizontal="center" vertical="center"/>
    </xf>
    <xf numFmtId="166" fontId="23" fillId="7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 xr:uid="{4A9B861D-B773-49C2-87CF-0C5FA3680A1B}"/>
    <cellStyle name="Обычный 2 2" xfId="4" xr:uid="{D64594CE-EAAD-42F6-883B-0D6FD429324C}"/>
    <cellStyle name="Обычный 3" xfId="3" xr:uid="{D0CACC5F-2240-4B1C-AA5F-3F7B782892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</xdr:row>
      <xdr:rowOff>0</xdr:rowOff>
    </xdr:from>
    <xdr:to>
      <xdr:col>1</xdr:col>
      <xdr:colOff>1981200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52A277-DF86-44BE-9FAE-EE0A9744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1394460"/>
          <a:ext cx="2295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</xdr:row>
      <xdr:rowOff>0</xdr:rowOff>
    </xdr:from>
    <xdr:to>
      <xdr:col>1</xdr:col>
      <xdr:colOff>2247900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0A7A07-AF76-4500-AF44-899E06F1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94460"/>
          <a:ext cx="2571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</xdr:row>
      <xdr:rowOff>0</xdr:rowOff>
    </xdr:from>
    <xdr:to>
      <xdr:col>1</xdr:col>
      <xdr:colOff>2971800</xdr:colOff>
      <xdr:row>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834C23-FD7F-4B45-8504-B0C3A0DC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94460"/>
          <a:ext cx="3295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49694</xdr:colOff>
      <xdr:row>0</xdr:row>
      <xdr:rowOff>91108</xdr:rowOff>
    </xdr:from>
    <xdr:to>
      <xdr:col>1</xdr:col>
      <xdr:colOff>2418522</xdr:colOff>
      <xdr:row>0</xdr:row>
      <xdr:rowOff>442238</xdr:rowOff>
    </xdr:to>
    <xdr:pic>
      <xdr:nvPicPr>
        <xdr:cNvPr id="5" name="Рисунок 4" descr="vk_ingenereng_horisontal_logo">
          <a:extLst>
            <a:ext uri="{FF2B5EF4-FFF2-40B4-BE49-F238E27FC236}">
              <a16:creationId xmlns:a16="http://schemas.microsoft.com/office/drawing/2014/main" id="{C924D7AA-9EE0-4E17-979C-2F6E66CD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4" y="91108"/>
          <a:ext cx="2711728" cy="351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</xdr:row>
      <xdr:rowOff>0</xdr:rowOff>
    </xdr:from>
    <xdr:to>
      <xdr:col>1</xdr:col>
      <xdr:colOff>1981200</xdr:colOff>
      <xdr:row>4</xdr:row>
      <xdr:rowOff>0</xdr:rowOff>
    </xdr:to>
    <xdr:pic>
      <xdr:nvPicPr>
        <xdr:cNvPr id="1309" name="Picture 1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57325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</xdr:row>
      <xdr:rowOff>0</xdr:rowOff>
    </xdr:from>
    <xdr:to>
      <xdr:col>1</xdr:col>
      <xdr:colOff>2247900</xdr:colOff>
      <xdr:row>4</xdr:row>
      <xdr:rowOff>0</xdr:rowOff>
    </xdr:to>
    <xdr:pic>
      <xdr:nvPicPr>
        <xdr:cNvPr id="1310" name="Picture 2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0" y="0"/>
          <a:ext cx="2609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</xdr:colOff>
      <xdr:row>4</xdr:row>
      <xdr:rowOff>0</xdr:rowOff>
    </xdr:from>
    <xdr:to>
      <xdr:col>1</xdr:col>
      <xdr:colOff>2971800</xdr:colOff>
      <xdr:row>4</xdr:row>
      <xdr:rowOff>0</xdr:rowOff>
    </xdr:to>
    <xdr:pic>
      <xdr:nvPicPr>
        <xdr:cNvPr id="1311" name="Picture 3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0"/>
          <a:ext cx="325920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49694</xdr:colOff>
      <xdr:row>0</xdr:row>
      <xdr:rowOff>91108</xdr:rowOff>
    </xdr:from>
    <xdr:to>
      <xdr:col>1</xdr:col>
      <xdr:colOff>2418522</xdr:colOff>
      <xdr:row>0</xdr:row>
      <xdr:rowOff>442238</xdr:rowOff>
    </xdr:to>
    <xdr:pic>
      <xdr:nvPicPr>
        <xdr:cNvPr id="7" name="Рисунок 6" descr="vk_ingenereng_horisontal_log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4" y="91108"/>
          <a:ext cx="2702203" cy="351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9596-9417-4239-A5DE-C517BA7255F5}">
  <sheetPr>
    <tabColor rgb="FFFFFF00"/>
    <pageSetUpPr fitToPage="1"/>
  </sheetPr>
  <dimension ref="A1:P701"/>
  <sheetViews>
    <sheetView tabSelected="1" topLeftCell="A657" zoomScale="70" zoomScaleNormal="70" zoomScaleSheetLayoutView="85" workbookViewId="0">
      <selection activeCell="N696" sqref="N696"/>
    </sheetView>
  </sheetViews>
  <sheetFormatPr defaultColWidth="9.109375" defaultRowHeight="15" x14ac:dyDescent="0.25"/>
  <cols>
    <col min="1" max="1" width="5" style="16" customWidth="1"/>
    <col min="2" max="2" width="63.6640625" style="92" customWidth="1"/>
    <col min="3" max="3" width="16.44140625" style="16" customWidth="1"/>
    <col min="4" max="4" width="7.6640625" style="16" customWidth="1"/>
    <col min="5" max="5" width="6.44140625" style="16" customWidth="1"/>
    <col min="6" max="9" width="13.6640625" style="16" customWidth="1"/>
    <col min="10" max="10" width="21.109375" style="124" customWidth="1"/>
    <col min="11" max="11" width="9.109375" style="1"/>
    <col min="12" max="13" width="27.5546875" style="128" customWidth="1"/>
    <col min="14" max="14" width="29.6640625" style="147" customWidth="1"/>
    <col min="15" max="15" width="23.6640625" style="1" customWidth="1"/>
    <col min="16" max="16" width="15.88671875" style="1" customWidth="1"/>
    <col min="17" max="16384" width="9.109375" style="1"/>
  </cols>
  <sheetData>
    <row r="1" spans="1:15" s="2" customFormat="1" ht="35.25" customHeight="1" x14ac:dyDescent="0.3">
      <c r="A1" s="8" t="s">
        <v>336</v>
      </c>
      <c r="B1" s="8"/>
      <c r="C1" s="8"/>
      <c r="D1" s="8"/>
      <c r="E1" s="8"/>
      <c r="F1" s="8"/>
      <c r="G1" s="8"/>
      <c r="H1" s="8"/>
      <c r="I1" s="8"/>
      <c r="J1" s="112"/>
      <c r="L1" s="125"/>
      <c r="M1" s="125"/>
      <c r="N1" s="140"/>
    </row>
    <row r="2" spans="1:15" s="2" customFormat="1" ht="4.5" customHeight="1" x14ac:dyDescent="0.3">
      <c r="A2" s="3"/>
      <c r="B2" s="3"/>
      <c r="C2" s="3"/>
      <c r="D2" s="3"/>
      <c r="E2" s="3"/>
      <c r="F2" s="3"/>
      <c r="G2" s="3"/>
      <c r="H2" s="3"/>
      <c r="I2" s="3"/>
      <c r="J2" s="112"/>
      <c r="L2" s="125"/>
      <c r="M2" s="125"/>
      <c r="N2" s="140"/>
    </row>
    <row r="3" spans="1:15" s="4" customFormat="1" ht="41.25" customHeight="1" x14ac:dyDescent="0.25">
      <c r="A3" s="165" t="s">
        <v>401</v>
      </c>
      <c r="B3" s="165"/>
      <c r="C3" s="165"/>
      <c r="D3" s="165"/>
      <c r="E3" s="165"/>
      <c r="F3" s="165"/>
      <c r="G3" s="165"/>
      <c r="H3" s="165"/>
      <c r="I3" s="165"/>
      <c r="J3" s="165"/>
      <c r="L3" s="125"/>
      <c r="M3" s="125"/>
      <c r="N3" s="140"/>
    </row>
    <row r="4" spans="1:15" s="4" customFormat="1" ht="30" customHeight="1" x14ac:dyDescent="0.25">
      <c r="A4" s="166" t="s">
        <v>396</v>
      </c>
      <c r="B4" s="166"/>
      <c r="C4" s="166"/>
      <c r="D4" s="166"/>
      <c r="E4" s="166"/>
      <c r="F4" s="166"/>
      <c r="G4" s="166"/>
      <c r="H4" s="166"/>
      <c r="I4" s="166"/>
      <c r="J4" s="166"/>
      <c r="L4" s="125"/>
      <c r="M4" s="125"/>
      <c r="N4" s="140"/>
    </row>
    <row r="5" spans="1:15" s="7" customFormat="1" ht="55.2" x14ac:dyDescent="0.25">
      <c r="A5" s="15" t="s">
        <v>0</v>
      </c>
      <c r="B5" s="9" t="s">
        <v>2</v>
      </c>
      <c r="C5" s="9" t="s">
        <v>3</v>
      </c>
      <c r="D5" s="12" t="s">
        <v>300</v>
      </c>
      <c r="E5" s="9" t="s">
        <v>301</v>
      </c>
      <c r="F5" s="14" t="s">
        <v>302</v>
      </c>
      <c r="G5" s="14" t="s">
        <v>303</v>
      </c>
      <c r="H5" s="14" t="s">
        <v>304</v>
      </c>
      <c r="I5" s="14" t="s">
        <v>305</v>
      </c>
      <c r="J5" s="113" t="s">
        <v>306</v>
      </c>
      <c r="L5" s="135" t="s">
        <v>414</v>
      </c>
      <c r="M5" s="135" t="s">
        <v>416</v>
      </c>
      <c r="N5" s="136" t="s">
        <v>415</v>
      </c>
    </row>
    <row r="6" spans="1:15" s="6" customFormat="1" ht="27.6" x14ac:dyDescent="0.25">
      <c r="A6" s="76">
        <v>1</v>
      </c>
      <c r="B6" s="105" t="s">
        <v>397</v>
      </c>
      <c r="C6" s="106"/>
      <c r="D6" s="107"/>
      <c r="E6" s="107"/>
      <c r="F6" s="107"/>
      <c r="G6" s="108"/>
      <c r="H6" s="107"/>
      <c r="I6" s="109"/>
      <c r="J6" s="114"/>
      <c r="L6" s="126"/>
      <c r="M6" s="126"/>
      <c r="N6" s="130"/>
    </row>
    <row r="7" spans="1:15" s="6" customFormat="1" ht="13.2" x14ac:dyDescent="0.25">
      <c r="A7" s="17">
        <v>2</v>
      </c>
      <c r="B7" s="23" t="s">
        <v>311</v>
      </c>
      <c r="C7" s="24"/>
      <c r="D7" s="24"/>
      <c r="E7" s="24"/>
      <c r="F7" s="25"/>
      <c r="G7" s="26"/>
      <c r="H7" s="27"/>
      <c r="I7" s="28"/>
      <c r="J7" s="115"/>
      <c r="L7" s="126"/>
      <c r="M7" s="126"/>
      <c r="N7" s="130"/>
    </row>
    <row r="8" spans="1:15" s="6" customFormat="1" ht="13.2" x14ac:dyDescent="0.25">
      <c r="A8" s="17">
        <v>3</v>
      </c>
      <c r="B8" s="29" t="s">
        <v>312</v>
      </c>
      <c r="C8" s="24"/>
      <c r="D8" s="24"/>
      <c r="E8" s="24"/>
      <c r="F8" s="25"/>
      <c r="G8" s="26"/>
      <c r="H8" s="27"/>
      <c r="I8" s="28"/>
      <c r="J8" s="115"/>
      <c r="L8" s="126"/>
      <c r="M8" s="126"/>
      <c r="N8" s="130"/>
    </row>
    <row r="9" spans="1:15" s="6" customFormat="1" ht="26.4" x14ac:dyDescent="0.25">
      <c r="A9" s="17">
        <v>4</v>
      </c>
      <c r="B9" s="11" t="s">
        <v>13</v>
      </c>
      <c r="C9" s="24" t="s">
        <v>14</v>
      </c>
      <c r="D9" s="24" t="s">
        <v>5</v>
      </c>
      <c r="E9" s="24">
        <v>1</v>
      </c>
      <c r="F9" s="27">
        <v>26300</v>
      </c>
      <c r="G9" s="26">
        <f>E9*F9</f>
        <v>26300</v>
      </c>
      <c r="H9" s="27">
        <v>148500</v>
      </c>
      <c r="I9" s="28">
        <f>E9*H9</f>
        <v>148500</v>
      </c>
      <c r="J9" s="115">
        <f>G9+I9</f>
        <v>174800</v>
      </c>
      <c r="L9" s="149">
        <v>186894</v>
      </c>
      <c r="M9" s="149">
        <f>J9-L9</f>
        <v>-12094</v>
      </c>
      <c r="N9" s="130"/>
      <c r="O9" s="155"/>
    </row>
    <row r="10" spans="1:15" s="6" customFormat="1" ht="13.2" x14ac:dyDescent="0.25">
      <c r="A10" s="17">
        <v>5</v>
      </c>
      <c r="B10" s="11" t="s">
        <v>15</v>
      </c>
      <c r="C10" s="24" t="s">
        <v>16</v>
      </c>
      <c r="D10" s="24" t="s">
        <v>5</v>
      </c>
      <c r="E10" s="24">
        <v>1</v>
      </c>
      <c r="F10" s="27">
        <v>2250</v>
      </c>
      <c r="G10" s="26">
        <f t="shared" ref="G10:G57" si="0">E10*F10</f>
        <v>2250</v>
      </c>
      <c r="H10" s="27">
        <v>10500</v>
      </c>
      <c r="I10" s="28">
        <f>E10*H10</f>
        <v>10500</v>
      </c>
      <c r="J10" s="115">
        <f t="shared" ref="J10:J74" si="1">G10+I10</f>
        <v>12750</v>
      </c>
      <c r="L10" s="149">
        <v>13667</v>
      </c>
      <c r="M10" s="149">
        <f>J10-L10</f>
        <v>-917</v>
      </c>
      <c r="N10" s="130"/>
      <c r="O10" s="155"/>
    </row>
    <row r="11" spans="1:15" s="6" customFormat="1" ht="26.4" x14ac:dyDescent="0.25">
      <c r="A11" s="17">
        <v>6</v>
      </c>
      <c r="B11" s="11" t="s">
        <v>313</v>
      </c>
      <c r="C11" s="24" t="s">
        <v>17</v>
      </c>
      <c r="D11" s="24" t="s">
        <v>4</v>
      </c>
      <c r="E11" s="24">
        <v>58</v>
      </c>
      <c r="F11" s="27"/>
      <c r="G11" s="26">
        <f t="shared" si="0"/>
        <v>0</v>
      </c>
      <c r="H11" s="27"/>
      <c r="I11" s="28"/>
      <c r="J11" s="115"/>
      <c r="K11" s="6" t="s">
        <v>374</v>
      </c>
      <c r="L11" s="149"/>
      <c r="M11" s="149"/>
      <c r="N11" s="130"/>
      <c r="O11" s="155"/>
    </row>
    <row r="12" spans="1:15" s="6" customFormat="1" ht="13.2" x14ac:dyDescent="0.25">
      <c r="A12" s="17">
        <v>7</v>
      </c>
      <c r="B12" s="30" t="s">
        <v>18</v>
      </c>
      <c r="C12" s="24"/>
      <c r="D12" s="24" t="s">
        <v>5</v>
      </c>
      <c r="E12" s="24">
        <v>7</v>
      </c>
      <c r="F12" s="27">
        <v>3150</v>
      </c>
      <c r="G12" s="26">
        <f t="shared" si="0"/>
        <v>22050</v>
      </c>
      <c r="H12" s="27">
        <v>12400</v>
      </c>
      <c r="I12" s="28">
        <f>E12*H12</f>
        <v>86800</v>
      </c>
      <c r="J12" s="115">
        <f t="shared" si="1"/>
        <v>108850</v>
      </c>
      <c r="K12" s="6" t="s">
        <v>374</v>
      </c>
      <c r="L12" s="149">
        <v>112238</v>
      </c>
      <c r="M12" s="149">
        <f>J12-L12</f>
        <v>-3388</v>
      </c>
      <c r="N12" s="130"/>
      <c r="O12" s="155"/>
    </row>
    <row r="13" spans="1:15" s="6" customFormat="1" ht="13.2" x14ac:dyDescent="0.25">
      <c r="A13" s="17">
        <v>8</v>
      </c>
      <c r="B13" s="30" t="s">
        <v>19</v>
      </c>
      <c r="C13" s="24"/>
      <c r="D13" s="24" t="s">
        <v>5</v>
      </c>
      <c r="E13" s="24">
        <v>9</v>
      </c>
      <c r="F13" s="27">
        <v>3150</v>
      </c>
      <c r="G13" s="26">
        <f t="shared" si="0"/>
        <v>28350</v>
      </c>
      <c r="H13" s="27">
        <v>10700</v>
      </c>
      <c r="I13" s="28">
        <f t="shared" ref="I13:I53" si="2">E13*H13</f>
        <v>96300</v>
      </c>
      <c r="J13" s="115">
        <f t="shared" si="1"/>
        <v>124650</v>
      </c>
      <c r="K13" s="6" t="s">
        <v>374</v>
      </c>
      <c r="L13" s="149">
        <v>128196</v>
      </c>
      <c r="M13" s="149">
        <f t="shared" ref="M13:M76" si="3">J13-L13</f>
        <v>-3546</v>
      </c>
      <c r="N13" s="130"/>
      <c r="O13" s="155"/>
    </row>
    <row r="14" spans="1:15" s="6" customFormat="1" ht="13.2" x14ac:dyDescent="0.25">
      <c r="A14" s="17">
        <v>9</v>
      </c>
      <c r="B14" s="30" t="s">
        <v>20</v>
      </c>
      <c r="C14" s="24"/>
      <c r="D14" s="24" t="s">
        <v>5</v>
      </c>
      <c r="E14" s="24">
        <v>27</v>
      </c>
      <c r="F14" s="27">
        <v>3150</v>
      </c>
      <c r="G14" s="26">
        <f t="shared" si="0"/>
        <v>85050</v>
      </c>
      <c r="H14" s="27">
        <v>8950</v>
      </c>
      <c r="I14" s="28">
        <f t="shared" si="2"/>
        <v>241650</v>
      </c>
      <c r="J14" s="115">
        <f t="shared" si="1"/>
        <v>326700</v>
      </c>
      <c r="K14" s="6" t="s">
        <v>374</v>
      </c>
      <c r="L14" s="149">
        <v>336231</v>
      </c>
      <c r="M14" s="149">
        <f t="shared" si="3"/>
        <v>-9531</v>
      </c>
      <c r="N14" s="130"/>
      <c r="O14" s="155"/>
    </row>
    <row r="15" spans="1:15" s="6" customFormat="1" ht="13.2" x14ac:dyDescent="0.25">
      <c r="A15" s="17">
        <v>10</v>
      </c>
      <c r="B15" s="30" t="s">
        <v>21</v>
      </c>
      <c r="C15" s="24"/>
      <c r="D15" s="24" t="s">
        <v>5</v>
      </c>
      <c r="E15" s="24">
        <v>15</v>
      </c>
      <c r="F15" s="27">
        <v>3150</v>
      </c>
      <c r="G15" s="26">
        <f t="shared" si="0"/>
        <v>47250</v>
      </c>
      <c r="H15" s="27">
        <v>7150</v>
      </c>
      <c r="I15" s="28">
        <f t="shared" si="2"/>
        <v>107250</v>
      </c>
      <c r="J15" s="115">
        <f t="shared" si="1"/>
        <v>154500</v>
      </c>
      <c r="K15" s="6" t="s">
        <v>374</v>
      </c>
      <c r="L15" s="149">
        <v>159930</v>
      </c>
      <c r="M15" s="149">
        <f t="shared" si="3"/>
        <v>-5430</v>
      </c>
      <c r="N15" s="130"/>
      <c r="O15" s="155"/>
    </row>
    <row r="16" spans="1:15" s="6" customFormat="1" ht="26.4" x14ac:dyDescent="0.25">
      <c r="A16" s="17">
        <v>11</v>
      </c>
      <c r="B16" s="11" t="s">
        <v>314</v>
      </c>
      <c r="C16" s="24"/>
      <c r="D16" s="24" t="s">
        <v>4</v>
      </c>
      <c r="E16" s="24">
        <v>58</v>
      </c>
      <c r="F16" s="27"/>
      <c r="G16" s="26">
        <f t="shared" si="0"/>
        <v>0</v>
      </c>
      <c r="H16" s="27">
        <v>300</v>
      </c>
      <c r="I16" s="28">
        <f t="shared" si="2"/>
        <v>17400</v>
      </c>
      <c r="J16" s="115">
        <f t="shared" si="1"/>
        <v>17400</v>
      </c>
      <c r="K16" s="6" t="s">
        <v>374</v>
      </c>
      <c r="L16" s="149">
        <v>18328</v>
      </c>
      <c r="M16" s="149">
        <f t="shared" si="3"/>
        <v>-928</v>
      </c>
      <c r="N16" s="130"/>
      <c r="O16" s="155"/>
    </row>
    <row r="17" spans="1:15" s="6" customFormat="1" ht="26.4" x14ac:dyDescent="0.25">
      <c r="A17" s="17">
        <v>12</v>
      </c>
      <c r="B17" s="11" t="s">
        <v>316</v>
      </c>
      <c r="C17" s="24" t="s">
        <v>22</v>
      </c>
      <c r="D17" s="24" t="s">
        <v>1</v>
      </c>
      <c r="E17" s="24">
        <v>58</v>
      </c>
      <c r="F17" s="27">
        <v>1750</v>
      </c>
      <c r="G17" s="26">
        <f t="shared" si="0"/>
        <v>101500</v>
      </c>
      <c r="H17" s="27">
        <v>3550</v>
      </c>
      <c r="I17" s="28">
        <f t="shared" si="2"/>
        <v>205900</v>
      </c>
      <c r="J17" s="115">
        <f t="shared" si="1"/>
        <v>307400</v>
      </c>
      <c r="K17" s="6" t="s">
        <v>374</v>
      </c>
      <c r="L17" s="149">
        <v>335994</v>
      </c>
      <c r="M17" s="149">
        <f t="shared" si="3"/>
        <v>-28594</v>
      </c>
      <c r="N17" s="130"/>
      <c r="O17" s="155"/>
    </row>
    <row r="18" spans="1:15" s="6" customFormat="1" ht="13.2" x14ac:dyDescent="0.25">
      <c r="A18" s="17">
        <v>13</v>
      </c>
      <c r="B18" s="11" t="s">
        <v>317</v>
      </c>
      <c r="C18" s="24" t="s">
        <v>321</v>
      </c>
      <c r="D18" s="24" t="s">
        <v>5</v>
      </c>
      <c r="E18" s="24">
        <v>26</v>
      </c>
      <c r="F18" s="27">
        <v>520</v>
      </c>
      <c r="G18" s="26">
        <f t="shared" si="0"/>
        <v>13520</v>
      </c>
      <c r="H18" s="27">
        <v>360</v>
      </c>
      <c r="I18" s="28">
        <f t="shared" si="2"/>
        <v>9360</v>
      </c>
      <c r="J18" s="115">
        <f t="shared" si="1"/>
        <v>22880</v>
      </c>
      <c r="K18" s="6" t="s">
        <v>374</v>
      </c>
      <c r="L18" s="149">
        <v>39270</v>
      </c>
      <c r="M18" s="149">
        <f t="shared" si="3"/>
        <v>-16390</v>
      </c>
      <c r="N18" s="130"/>
      <c r="O18" s="155"/>
    </row>
    <row r="19" spans="1:15" s="6" customFormat="1" ht="13.2" x14ac:dyDescent="0.25">
      <c r="A19" s="17">
        <v>14</v>
      </c>
      <c r="B19" s="11" t="s">
        <v>318</v>
      </c>
      <c r="C19" s="24" t="s">
        <v>321</v>
      </c>
      <c r="D19" s="24" t="s">
        <v>5</v>
      </c>
      <c r="E19" s="24">
        <v>12</v>
      </c>
      <c r="F19" s="27">
        <v>520</v>
      </c>
      <c r="G19" s="26">
        <f t="shared" si="0"/>
        <v>6240</v>
      </c>
      <c r="H19" s="27">
        <v>550</v>
      </c>
      <c r="I19" s="28">
        <f t="shared" si="2"/>
        <v>6600</v>
      </c>
      <c r="J19" s="115">
        <f t="shared" si="1"/>
        <v>12840</v>
      </c>
      <c r="K19" s="6" t="s">
        <v>374</v>
      </c>
      <c r="L19" s="149">
        <v>13608</v>
      </c>
      <c r="M19" s="149">
        <f t="shared" si="3"/>
        <v>-768</v>
      </c>
      <c r="N19" s="130"/>
      <c r="O19" s="155"/>
    </row>
    <row r="20" spans="1:15" s="6" customFormat="1" ht="13.2" x14ac:dyDescent="0.25">
      <c r="A20" s="17">
        <v>15</v>
      </c>
      <c r="B20" s="11" t="s">
        <v>319</v>
      </c>
      <c r="C20" s="24" t="s">
        <v>321</v>
      </c>
      <c r="D20" s="24" t="s">
        <v>5</v>
      </c>
      <c r="E20" s="24">
        <v>8</v>
      </c>
      <c r="F20" s="27">
        <v>520</v>
      </c>
      <c r="G20" s="26">
        <f t="shared" si="0"/>
        <v>4160</v>
      </c>
      <c r="H20" s="27">
        <v>990</v>
      </c>
      <c r="I20" s="28">
        <f t="shared" si="2"/>
        <v>7920</v>
      </c>
      <c r="J20" s="115">
        <f t="shared" si="1"/>
        <v>12080</v>
      </c>
      <c r="K20" s="6" t="s">
        <v>374</v>
      </c>
      <c r="L20" s="149">
        <v>13008</v>
      </c>
      <c r="M20" s="149">
        <f t="shared" si="3"/>
        <v>-928</v>
      </c>
      <c r="N20" s="130"/>
      <c r="O20" s="155"/>
    </row>
    <row r="21" spans="1:15" s="6" customFormat="1" ht="13.2" x14ac:dyDescent="0.25">
      <c r="A21" s="17">
        <v>16</v>
      </c>
      <c r="B21" s="11" t="s">
        <v>320</v>
      </c>
      <c r="C21" s="24" t="s">
        <v>321</v>
      </c>
      <c r="D21" s="24" t="s">
        <v>5</v>
      </c>
      <c r="E21" s="24">
        <v>2</v>
      </c>
      <c r="F21" s="25">
        <v>1300</v>
      </c>
      <c r="G21" s="26">
        <f t="shared" si="0"/>
        <v>2600</v>
      </c>
      <c r="H21" s="27">
        <v>6700</v>
      </c>
      <c r="I21" s="28">
        <f t="shared" si="2"/>
        <v>13400</v>
      </c>
      <c r="J21" s="115">
        <f t="shared" si="1"/>
        <v>16000</v>
      </c>
      <c r="K21" s="6" t="s">
        <v>374</v>
      </c>
      <c r="L21" s="149">
        <v>33824</v>
      </c>
      <c r="M21" s="149">
        <f t="shared" si="3"/>
        <v>-17824</v>
      </c>
      <c r="N21" s="130"/>
      <c r="O21" s="155"/>
    </row>
    <row r="22" spans="1:15" s="6" customFormat="1" ht="13.2" x14ac:dyDescent="0.25">
      <c r="A22" s="17">
        <v>17</v>
      </c>
      <c r="B22" s="11" t="s">
        <v>25</v>
      </c>
      <c r="C22" s="24"/>
      <c r="D22" s="24" t="s">
        <v>5</v>
      </c>
      <c r="E22" s="24">
        <v>2</v>
      </c>
      <c r="F22" s="27">
        <v>550</v>
      </c>
      <c r="G22" s="26">
        <f t="shared" si="0"/>
        <v>1100</v>
      </c>
      <c r="H22" s="27">
        <v>910</v>
      </c>
      <c r="I22" s="28">
        <f t="shared" si="2"/>
        <v>1820</v>
      </c>
      <c r="J22" s="115">
        <f t="shared" si="1"/>
        <v>2920</v>
      </c>
      <c r="L22" s="150">
        <v>3056</v>
      </c>
      <c r="M22" s="149">
        <f t="shared" si="3"/>
        <v>-136</v>
      </c>
      <c r="N22" s="130"/>
      <c r="O22" s="155"/>
    </row>
    <row r="23" spans="1:15" s="6" customFormat="1" ht="13.2" x14ac:dyDescent="0.25">
      <c r="A23" s="17">
        <v>18</v>
      </c>
      <c r="B23" s="11" t="s">
        <v>26</v>
      </c>
      <c r="C23" s="24"/>
      <c r="D23" s="24" t="s">
        <v>27</v>
      </c>
      <c r="E23" s="24">
        <v>344</v>
      </c>
      <c r="F23" s="27">
        <v>1015</v>
      </c>
      <c r="G23" s="26">
        <f t="shared" si="0"/>
        <v>349160</v>
      </c>
      <c r="H23" s="27">
        <v>720</v>
      </c>
      <c r="I23" s="28">
        <f t="shared" si="2"/>
        <v>247680</v>
      </c>
      <c r="J23" s="115">
        <f t="shared" si="1"/>
        <v>596840</v>
      </c>
      <c r="L23" s="150">
        <v>655320</v>
      </c>
      <c r="M23" s="149">
        <f t="shared" si="3"/>
        <v>-58480</v>
      </c>
      <c r="N23" s="130"/>
      <c r="O23" s="155"/>
    </row>
    <row r="24" spans="1:15" s="6" customFormat="1" ht="13.2" x14ac:dyDescent="0.25">
      <c r="A24" s="17">
        <v>19</v>
      </c>
      <c r="B24" s="11" t="s">
        <v>28</v>
      </c>
      <c r="C24" s="24"/>
      <c r="D24" s="24" t="s">
        <v>27</v>
      </c>
      <c r="E24" s="24">
        <v>40</v>
      </c>
      <c r="F24" s="27">
        <v>880</v>
      </c>
      <c r="G24" s="26">
        <f t="shared" si="0"/>
        <v>35200</v>
      </c>
      <c r="H24" s="27">
        <v>480</v>
      </c>
      <c r="I24" s="28">
        <f t="shared" si="2"/>
        <v>19200</v>
      </c>
      <c r="J24" s="115">
        <f t="shared" si="1"/>
        <v>54400</v>
      </c>
      <c r="L24" s="150">
        <v>60160</v>
      </c>
      <c r="M24" s="149">
        <f t="shared" si="3"/>
        <v>-5760</v>
      </c>
      <c r="N24" s="130"/>
      <c r="O24" s="155"/>
    </row>
    <row r="25" spans="1:15" s="6" customFormat="1" ht="13.2" x14ac:dyDescent="0.25">
      <c r="A25" s="17">
        <v>20</v>
      </c>
      <c r="B25" s="11" t="s">
        <v>29</v>
      </c>
      <c r="C25" s="24"/>
      <c r="D25" s="24" t="s">
        <v>27</v>
      </c>
      <c r="E25" s="24">
        <v>8</v>
      </c>
      <c r="F25" s="27">
        <v>620</v>
      </c>
      <c r="G25" s="26">
        <f t="shared" si="0"/>
        <v>4960</v>
      </c>
      <c r="H25" s="27">
        <v>400</v>
      </c>
      <c r="I25" s="28">
        <f t="shared" si="2"/>
        <v>3200</v>
      </c>
      <c r="J25" s="115">
        <f t="shared" si="1"/>
        <v>8160</v>
      </c>
      <c r="L25" s="150">
        <v>8968</v>
      </c>
      <c r="M25" s="149">
        <f t="shared" si="3"/>
        <v>-808</v>
      </c>
      <c r="N25" s="130"/>
      <c r="O25" s="155"/>
    </row>
    <row r="26" spans="1:15" s="6" customFormat="1" ht="13.2" x14ac:dyDescent="0.25">
      <c r="A26" s="17">
        <v>21</v>
      </c>
      <c r="B26" s="11" t="s">
        <v>30</v>
      </c>
      <c r="C26" s="24"/>
      <c r="D26" s="24" t="s">
        <v>27</v>
      </c>
      <c r="E26" s="24">
        <v>14</v>
      </c>
      <c r="F26" s="27">
        <v>620</v>
      </c>
      <c r="G26" s="26">
        <f t="shared" si="0"/>
        <v>8680</v>
      </c>
      <c r="H26" s="27">
        <v>315</v>
      </c>
      <c r="I26" s="28">
        <f t="shared" si="2"/>
        <v>4410</v>
      </c>
      <c r="J26" s="115">
        <f t="shared" si="1"/>
        <v>13090</v>
      </c>
      <c r="L26" s="150">
        <v>14448</v>
      </c>
      <c r="M26" s="149">
        <f t="shared" si="3"/>
        <v>-1358</v>
      </c>
      <c r="N26" s="130"/>
      <c r="O26" s="155"/>
    </row>
    <row r="27" spans="1:15" s="6" customFormat="1" ht="13.2" x14ac:dyDescent="0.25">
      <c r="A27" s="17">
        <v>22</v>
      </c>
      <c r="B27" s="11" t="s">
        <v>31</v>
      </c>
      <c r="C27" s="24"/>
      <c r="D27" s="24" t="s">
        <v>27</v>
      </c>
      <c r="E27" s="24">
        <v>6</v>
      </c>
      <c r="F27" s="27">
        <v>570</v>
      </c>
      <c r="G27" s="26">
        <f t="shared" si="0"/>
        <v>3420</v>
      </c>
      <c r="H27" s="27">
        <v>225</v>
      </c>
      <c r="I27" s="28">
        <f t="shared" si="2"/>
        <v>1350</v>
      </c>
      <c r="J27" s="115">
        <f t="shared" si="1"/>
        <v>4770</v>
      </c>
      <c r="L27" s="150">
        <v>5322</v>
      </c>
      <c r="M27" s="149">
        <f t="shared" si="3"/>
        <v>-552</v>
      </c>
      <c r="N27" s="130"/>
      <c r="O27" s="155"/>
    </row>
    <row r="28" spans="1:15" s="6" customFormat="1" ht="13.2" x14ac:dyDescent="0.25">
      <c r="A28" s="17">
        <v>23</v>
      </c>
      <c r="B28" s="11" t="s">
        <v>32</v>
      </c>
      <c r="C28" s="24"/>
      <c r="D28" s="24" t="s">
        <v>27</v>
      </c>
      <c r="E28" s="24">
        <v>14</v>
      </c>
      <c r="F28" s="27">
        <v>570</v>
      </c>
      <c r="G28" s="26">
        <f t="shared" si="0"/>
        <v>7980</v>
      </c>
      <c r="H28" s="27">
        <v>190</v>
      </c>
      <c r="I28" s="28">
        <f t="shared" si="2"/>
        <v>2660</v>
      </c>
      <c r="J28" s="115">
        <f t="shared" si="1"/>
        <v>10640</v>
      </c>
      <c r="L28" s="150">
        <v>11886</v>
      </c>
      <c r="M28" s="149">
        <f t="shared" si="3"/>
        <v>-1246</v>
      </c>
      <c r="N28" s="130"/>
      <c r="O28" s="155"/>
    </row>
    <row r="29" spans="1:15" s="6" customFormat="1" ht="13.2" x14ac:dyDescent="0.25">
      <c r="A29" s="17">
        <v>24</v>
      </c>
      <c r="B29" s="11" t="s">
        <v>33</v>
      </c>
      <c r="C29" s="24"/>
      <c r="D29" s="24" t="s">
        <v>27</v>
      </c>
      <c r="E29" s="24">
        <v>6</v>
      </c>
      <c r="F29" s="27">
        <v>570</v>
      </c>
      <c r="G29" s="26">
        <f t="shared" si="0"/>
        <v>3420</v>
      </c>
      <c r="H29" s="27">
        <v>145</v>
      </c>
      <c r="I29" s="28">
        <f t="shared" si="2"/>
        <v>870</v>
      </c>
      <c r="J29" s="115">
        <f t="shared" si="1"/>
        <v>4290</v>
      </c>
      <c r="L29" s="150">
        <v>4818</v>
      </c>
      <c r="M29" s="149">
        <f t="shared" si="3"/>
        <v>-528</v>
      </c>
      <c r="N29" s="130"/>
      <c r="O29" s="155"/>
    </row>
    <row r="30" spans="1:15" s="6" customFormat="1" ht="13.2" x14ac:dyDescent="0.25">
      <c r="A30" s="17">
        <v>25</v>
      </c>
      <c r="B30" s="11" t="s">
        <v>34</v>
      </c>
      <c r="C30" s="24" t="s">
        <v>35</v>
      </c>
      <c r="D30" s="24" t="s">
        <v>27</v>
      </c>
      <c r="E30" s="24">
        <v>40</v>
      </c>
      <c r="F30" s="27">
        <v>450</v>
      </c>
      <c r="G30" s="26">
        <f t="shared" si="0"/>
        <v>18000</v>
      </c>
      <c r="H30" s="27">
        <v>140</v>
      </c>
      <c r="I30" s="28">
        <f t="shared" si="2"/>
        <v>5600</v>
      </c>
      <c r="J30" s="115">
        <f t="shared" si="1"/>
        <v>23600</v>
      </c>
      <c r="L30" s="150">
        <v>25960</v>
      </c>
      <c r="M30" s="149">
        <f t="shared" si="3"/>
        <v>-2360</v>
      </c>
      <c r="N30" s="167" t="s">
        <v>404</v>
      </c>
      <c r="O30" s="155"/>
    </row>
    <row r="31" spans="1:15" s="6" customFormat="1" ht="13.2" x14ac:dyDescent="0.25">
      <c r="A31" s="17">
        <v>26</v>
      </c>
      <c r="B31" s="11" t="s">
        <v>34</v>
      </c>
      <c r="C31" s="24" t="s">
        <v>36</v>
      </c>
      <c r="D31" s="24" t="s">
        <v>27</v>
      </c>
      <c r="E31" s="24">
        <v>80</v>
      </c>
      <c r="F31" s="27">
        <v>450</v>
      </c>
      <c r="G31" s="26">
        <f t="shared" si="0"/>
        <v>36000</v>
      </c>
      <c r="H31" s="27">
        <v>85</v>
      </c>
      <c r="I31" s="28">
        <f t="shared" si="2"/>
        <v>6800</v>
      </c>
      <c r="J31" s="115">
        <f t="shared" si="1"/>
        <v>42800</v>
      </c>
      <c r="L31" s="150">
        <v>47040</v>
      </c>
      <c r="M31" s="149">
        <f t="shared" si="3"/>
        <v>-4240</v>
      </c>
      <c r="N31" s="167"/>
      <c r="O31" s="155"/>
    </row>
    <row r="32" spans="1:15" s="6" customFormat="1" ht="13.2" x14ac:dyDescent="0.25">
      <c r="A32" s="17">
        <v>27</v>
      </c>
      <c r="B32" s="11" t="s">
        <v>34</v>
      </c>
      <c r="C32" s="24" t="s">
        <v>37</v>
      </c>
      <c r="D32" s="24" t="s">
        <v>27</v>
      </c>
      <c r="E32" s="24">
        <v>381</v>
      </c>
      <c r="F32" s="27">
        <v>450</v>
      </c>
      <c r="G32" s="26">
        <f t="shared" si="0"/>
        <v>171450</v>
      </c>
      <c r="H32" s="27">
        <v>60</v>
      </c>
      <c r="I32" s="28">
        <f t="shared" si="2"/>
        <v>22860</v>
      </c>
      <c r="J32" s="115">
        <f t="shared" si="1"/>
        <v>194310</v>
      </c>
      <c r="L32" s="150">
        <v>213360</v>
      </c>
      <c r="M32" s="149">
        <f t="shared" si="3"/>
        <v>-19050</v>
      </c>
      <c r="N32" s="167"/>
      <c r="O32" s="155"/>
    </row>
    <row r="33" spans="1:15" s="6" customFormat="1" ht="13.2" x14ac:dyDescent="0.25">
      <c r="A33" s="17">
        <v>28</v>
      </c>
      <c r="B33" s="11" t="s">
        <v>38</v>
      </c>
      <c r="C33" s="30"/>
      <c r="D33" s="24" t="s">
        <v>4</v>
      </c>
      <c r="E33" s="24">
        <v>1</v>
      </c>
      <c r="F33" s="27">
        <v>125000</v>
      </c>
      <c r="G33" s="26">
        <f t="shared" si="0"/>
        <v>125000</v>
      </c>
      <c r="H33" s="27">
        <v>61500</v>
      </c>
      <c r="I33" s="28">
        <f t="shared" si="2"/>
        <v>61500</v>
      </c>
      <c r="J33" s="115">
        <f t="shared" si="1"/>
        <v>186500</v>
      </c>
      <c r="L33" s="150">
        <v>209456</v>
      </c>
      <c r="M33" s="149">
        <f t="shared" si="3"/>
        <v>-22956</v>
      </c>
      <c r="N33" s="130"/>
      <c r="O33" s="155"/>
    </row>
    <row r="34" spans="1:15" s="6" customFormat="1" ht="13.2" x14ac:dyDescent="0.25">
      <c r="A34" s="17">
        <v>29</v>
      </c>
      <c r="B34" s="11" t="s">
        <v>39</v>
      </c>
      <c r="C34" s="24" t="s">
        <v>40</v>
      </c>
      <c r="D34" s="24" t="s">
        <v>41</v>
      </c>
      <c r="E34" s="24">
        <v>2</v>
      </c>
      <c r="F34" s="27">
        <v>450</v>
      </c>
      <c r="G34" s="26">
        <f t="shared" si="0"/>
        <v>900</v>
      </c>
      <c r="H34" s="27">
        <v>850</v>
      </c>
      <c r="I34" s="28">
        <f t="shared" si="2"/>
        <v>1700</v>
      </c>
      <c r="J34" s="115">
        <f t="shared" si="1"/>
        <v>2600</v>
      </c>
      <c r="L34" s="150">
        <v>1688</v>
      </c>
      <c r="M34" s="149">
        <f t="shared" si="3"/>
        <v>912</v>
      </c>
      <c r="N34" s="130"/>
      <c r="O34" s="155"/>
    </row>
    <row r="35" spans="1:15" s="6" customFormat="1" ht="13.2" x14ac:dyDescent="0.25">
      <c r="A35" s="17">
        <v>30</v>
      </c>
      <c r="B35" s="11" t="s">
        <v>39</v>
      </c>
      <c r="C35" s="24" t="s">
        <v>42</v>
      </c>
      <c r="D35" s="24" t="s">
        <v>41</v>
      </c>
      <c r="E35" s="24">
        <v>2</v>
      </c>
      <c r="F35" s="27">
        <v>350</v>
      </c>
      <c r="G35" s="26">
        <f t="shared" si="0"/>
        <v>700</v>
      </c>
      <c r="H35" s="27">
        <v>460</v>
      </c>
      <c r="I35" s="28">
        <f t="shared" si="2"/>
        <v>920</v>
      </c>
      <c r="J35" s="115">
        <f t="shared" si="1"/>
        <v>1620</v>
      </c>
      <c r="L35" s="150">
        <v>942</v>
      </c>
      <c r="M35" s="149">
        <f t="shared" si="3"/>
        <v>678</v>
      </c>
      <c r="N35" s="130"/>
      <c r="O35" s="155"/>
    </row>
    <row r="36" spans="1:15" s="6" customFormat="1" ht="13.2" x14ac:dyDescent="0.25">
      <c r="A36" s="17">
        <v>31</v>
      </c>
      <c r="B36" s="11" t="s">
        <v>39</v>
      </c>
      <c r="C36" s="24" t="s">
        <v>43</v>
      </c>
      <c r="D36" s="24" t="s">
        <v>41</v>
      </c>
      <c r="E36" s="24">
        <v>3</v>
      </c>
      <c r="F36" s="27">
        <v>350</v>
      </c>
      <c r="G36" s="26">
        <f t="shared" si="0"/>
        <v>1050</v>
      </c>
      <c r="H36" s="27">
        <v>300</v>
      </c>
      <c r="I36" s="28">
        <f t="shared" si="2"/>
        <v>900</v>
      </c>
      <c r="J36" s="115">
        <f t="shared" si="1"/>
        <v>1950</v>
      </c>
      <c r="L36" s="150">
        <v>915</v>
      </c>
      <c r="M36" s="149">
        <f t="shared" si="3"/>
        <v>1035</v>
      </c>
      <c r="N36" s="130"/>
      <c r="O36" s="155"/>
    </row>
    <row r="37" spans="1:15" s="6" customFormat="1" ht="13.2" x14ac:dyDescent="0.25">
      <c r="A37" s="17">
        <v>32</v>
      </c>
      <c r="B37" s="11" t="s">
        <v>39</v>
      </c>
      <c r="C37" s="24" t="s">
        <v>44</v>
      </c>
      <c r="D37" s="24" t="s">
        <v>41</v>
      </c>
      <c r="E37" s="24">
        <v>8</v>
      </c>
      <c r="F37" s="27">
        <v>350</v>
      </c>
      <c r="G37" s="26">
        <f t="shared" si="0"/>
        <v>2800</v>
      </c>
      <c r="H37" s="27">
        <v>230</v>
      </c>
      <c r="I37" s="28">
        <f t="shared" si="2"/>
        <v>1840</v>
      </c>
      <c r="J37" s="115">
        <f t="shared" si="1"/>
        <v>4640</v>
      </c>
      <c r="L37" s="150">
        <v>1896</v>
      </c>
      <c r="M37" s="149">
        <f t="shared" si="3"/>
        <v>2744</v>
      </c>
      <c r="N37" s="130"/>
      <c r="O37" s="155"/>
    </row>
    <row r="38" spans="1:15" s="6" customFormat="1" ht="13.2" x14ac:dyDescent="0.25">
      <c r="A38" s="17">
        <v>33</v>
      </c>
      <c r="B38" s="11" t="s">
        <v>45</v>
      </c>
      <c r="C38" s="24"/>
      <c r="D38" s="24"/>
      <c r="E38" s="24"/>
      <c r="F38" s="27"/>
      <c r="G38" s="26">
        <f t="shared" si="0"/>
        <v>0</v>
      </c>
      <c r="H38" s="27"/>
      <c r="I38" s="28"/>
      <c r="J38" s="115"/>
      <c r="L38" s="150"/>
      <c r="M38" s="149"/>
      <c r="N38" s="130"/>
      <c r="O38" s="155"/>
    </row>
    <row r="39" spans="1:15" s="6" customFormat="1" ht="12.75" customHeight="1" x14ac:dyDescent="0.25">
      <c r="A39" s="17">
        <v>34</v>
      </c>
      <c r="B39" s="30" t="s">
        <v>46</v>
      </c>
      <c r="C39" s="24"/>
      <c r="D39" s="24" t="s">
        <v>27</v>
      </c>
      <c r="E39" s="24">
        <v>344</v>
      </c>
      <c r="F39" s="27">
        <v>255</v>
      </c>
      <c r="G39" s="26">
        <f t="shared" si="0"/>
        <v>87720</v>
      </c>
      <c r="H39" s="27">
        <v>110</v>
      </c>
      <c r="I39" s="28">
        <f t="shared" si="2"/>
        <v>37840</v>
      </c>
      <c r="J39" s="115">
        <f t="shared" si="1"/>
        <v>125560</v>
      </c>
      <c r="L39" s="150">
        <v>139320</v>
      </c>
      <c r="M39" s="149">
        <f t="shared" si="3"/>
        <v>-13760</v>
      </c>
      <c r="N39" s="167" t="s">
        <v>405</v>
      </c>
      <c r="O39" s="155"/>
    </row>
    <row r="40" spans="1:15" s="6" customFormat="1" ht="13.2" x14ac:dyDescent="0.25">
      <c r="A40" s="17">
        <v>35</v>
      </c>
      <c r="B40" s="30" t="s">
        <v>47</v>
      </c>
      <c r="C40" s="24"/>
      <c r="D40" s="24" t="s">
        <v>27</v>
      </c>
      <c r="E40" s="24">
        <v>40</v>
      </c>
      <c r="F40" s="27">
        <v>255</v>
      </c>
      <c r="G40" s="26">
        <f t="shared" si="0"/>
        <v>10200</v>
      </c>
      <c r="H40" s="27">
        <v>85</v>
      </c>
      <c r="I40" s="28">
        <f t="shared" si="2"/>
        <v>3400</v>
      </c>
      <c r="J40" s="115">
        <f t="shared" si="1"/>
        <v>13600</v>
      </c>
      <c r="L40" s="150">
        <v>15160</v>
      </c>
      <c r="M40" s="149">
        <f t="shared" si="3"/>
        <v>-1560</v>
      </c>
      <c r="N40" s="167"/>
      <c r="O40" s="155"/>
    </row>
    <row r="41" spans="1:15" s="6" customFormat="1" ht="13.2" x14ac:dyDescent="0.25">
      <c r="A41" s="17">
        <v>36</v>
      </c>
      <c r="B41" s="30" t="s">
        <v>48</v>
      </c>
      <c r="C41" s="24"/>
      <c r="D41" s="24" t="s">
        <v>27</v>
      </c>
      <c r="E41" s="24">
        <v>8</v>
      </c>
      <c r="F41" s="27">
        <v>255</v>
      </c>
      <c r="G41" s="26">
        <f t="shared" si="0"/>
        <v>2040</v>
      </c>
      <c r="H41" s="27">
        <v>65</v>
      </c>
      <c r="I41" s="28">
        <f t="shared" si="2"/>
        <v>520</v>
      </c>
      <c r="J41" s="115">
        <f t="shared" si="1"/>
        <v>2560</v>
      </c>
      <c r="L41" s="150">
        <v>2880</v>
      </c>
      <c r="M41" s="149">
        <f t="shared" si="3"/>
        <v>-320</v>
      </c>
      <c r="N41" s="167"/>
      <c r="O41" s="155"/>
    </row>
    <row r="42" spans="1:15" s="6" customFormat="1" ht="13.2" x14ac:dyDescent="0.25">
      <c r="A42" s="17">
        <v>37</v>
      </c>
      <c r="B42" s="30" t="s">
        <v>49</v>
      </c>
      <c r="C42" s="24"/>
      <c r="D42" s="24" t="s">
        <v>27</v>
      </c>
      <c r="E42" s="24">
        <v>14</v>
      </c>
      <c r="F42" s="27">
        <v>255</v>
      </c>
      <c r="G42" s="26">
        <f t="shared" si="0"/>
        <v>3570</v>
      </c>
      <c r="H42" s="27">
        <v>55</v>
      </c>
      <c r="I42" s="28">
        <f t="shared" si="2"/>
        <v>770</v>
      </c>
      <c r="J42" s="115">
        <f t="shared" si="1"/>
        <v>4340</v>
      </c>
      <c r="L42" s="150">
        <v>4886</v>
      </c>
      <c r="M42" s="149">
        <f t="shared" si="3"/>
        <v>-546</v>
      </c>
      <c r="N42" s="167"/>
      <c r="O42" s="155"/>
    </row>
    <row r="43" spans="1:15" s="6" customFormat="1" ht="13.2" x14ac:dyDescent="0.25">
      <c r="A43" s="17">
        <v>38</v>
      </c>
      <c r="B43" s="30" t="s">
        <v>50</v>
      </c>
      <c r="C43" s="24"/>
      <c r="D43" s="24" t="s">
        <v>27</v>
      </c>
      <c r="E43" s="24">
        <v>6</v>
      </c>
      <c r="F43" s="27">
        <v>255</v>
      </c>
      <c r="G43" s="26">
        <f t="shared" si="0"/>
        <v>1530</v>
      </c>
      <c r="H43" s="27">
        <v>45</v>
      </c>
      <c r="I43" s="28">
        <f t="shared" si="2"/>
        <v>270</v>
      </c>
      <c r="J43" s="115">
        <f t="shared" si="1"/>
        <v>1800</v>
      </c>
      <c r="L43" s="150">
        <v>2094</v>
      </c>
      <c r="M43" s="149">
        <f t="shared" si="3"/>
        <v>-294</v>
      </c>
      <c r="N43" s="167"/>
      <c r="O43" s="155"/>
    </row>
    <row r="44" spans="1:15" s="6" customFormat="1" ht="13.2" x14ac:dyDescent="0.25">
      <c r="A44" s="17">
        <v>39</v>
      </c>
      <c r="B44" s="30" t="s">
        <v>51</v>
      </c>
      <c r="C44" s="24"/>
      <c r="D44" s="24" t="s">
        <v>27</v>
      </c>
      <c r="E44" s="24">
        <v>14</v>
      </c>
      <c r="F44" s="27">
        <v>255</v>
      </c>
      <c r="G44" s="26">
        <f t="shared" si="0"/>
        <v>3570</v>
      </c>
      <c r="H44" s="27">
        <v>35</v>
      </c>
      <c r="I44" s="28">
        <f t="shared" si="2"/>
        <v>490</v>
      </c>
      <c r="J44" s="115">
        <f t="shared" si="1"/>
        <v>4060</v>
      </c>
      <c r="L44" s="150">
        <v>4690</v>
      </c>
      <c r="M44" s="149">
        <f t="shared" si="3"/>
        <v>-630</v>
      </c>
      <c r="N44" s="167"/>
      <c r="O44" s="155"/>
    </row>
    <row r="45" spans="1:15" s="6" customFormat="1" ht="13.2" x14ac:dyDescent="0.25">
      <c r="A45" s="17"/>
      <c r="B45" s="30" t="s">
        <v>403</v>
      </c>
      <c r="C45" s="24"/>
      <c r="D45" s="24" t="s">
        <v>27</v>
      </c>
      <c r="E45" s="24">
        <v>6</v>
      </c>
      <c r="F45" s="27"/>
      <c r="G45" s="26">
        <f t="shared" si="0"/>
        <v>0</v>
      </c>
      <c r="H45" s="27"/>
      <c r="I45" s="28"/>
      <c r="J45" s="115"/>
      <c r="L45" s="150">
        <v>1962</v>
      </c>
      <c r="M45" s="149">
        <f t="shared" si="3"/>
        <v>-1962</v>
      </c>
      <c r="N45" s="167"/>
      <c r="O45" s="155"/>
    </row>
    <row r="46" spans="1:15" s="6" customFormat="1" ht="13.2" x14ac:dyDescent="0.25">
      <c r="A46" s="17">
        <v>40</v>
      </c>
      <c r="B46" s="11" t="s">
        <v>52</v>
      </c>
      <c r="C46" s="30"/>
      <c r="D46" s="24" t="s">
        <v>53</v>
      </c>
      <c r="E46" s="24">
        <v>1</v>
      </c>
      <c r="F46" s="27"/>
      <c r="G46" s="26">
        <f t="shared" si="0"/>
        <v>0</v>
      </c>
      <c r="H46" s="27">
        <v>62000</v>
      </c>
      <c r="I46" s="28">
        <f t="shared" si="2"/>
        <v>62000</v>
      </c>
      <c r="J46" s="115">
        <f t="shared" si="1"/>
        <v>62000</v>
      </c>
      <c r="L46" s="150">
        <v>66809</v>
      </c>
      <c r="M46" s="149">
        <f t="shared" si="3"/>
        <v>-4809</v>
      </c>
      <c r="N46" s="130"/>
      <c r="O46" s="155"/>
    </row>
    <row r="47" spans="1:15" s="6" customFormat="1" ht="13.2" x14ac:dyDescent="0.25">
      <c r="A47" s="17">
        <v>41</v>
      </c>
      <c r="B47" s="31" t="s">
        <v>54</v>
      </c>
      <c r="C47" s="24"/>
      <c r="D47" s="24"/>
      <c r="E47" s="24"/>
      <c r="F47" s="27"/>
      <c r="G47" s="26">
        <f t="shared" si="0"/>
        <v>0</v>
      </c>
      <c r="H47" s="27"/>
      <c r="I47" s="28"/>
      <c r="J47" s="115"/>
      <c r="L47" s="150"/>
      <c r="M47" s="149"/>
      <c r="N47" s="130"/>
      <c r="O47" s="155"/>
    </row>
    <row r="48" spans="1:15" s="6" customFormat="1" ht="13.2" x14ac:dyDescent="0.25">
      <c r="A48" s="17">
        <v>42</v>
      </c>
      <c r="B48" s="11" t="s">
        <v>25</v>
      </c>
      <c r="C48" s="24"/>
      <c r="D48" s="24" t="s">
        <v>1</v>
      </c>
      <c r="E48" s="24">
        <v>2</v>
      </c>
      <c r="F48" s="27">
        <v>550</v>
      </c>
      <c r="G48" s="26">
        <f t="shared" si="0"/>
        <v>1100</v>
      </c>
      <c r="H48" s="27">
        <v>928</v>
      </c>
      <c r="I48" s="28">
        <f t="shared" si="2"/>
        <v>1856</v>
      </c>
      <c r="J48" s="115">
        <f t="shared" si="1"/>
        <v>2956</v>
      </c>
      <c r="L48" s="150">
        <v>3056</v>
      </c>
      <c r="M48" s="149">
        <f t="shared" si="3"/>
        <v>-100</v>
      </c>
      <c r="N48" s="130"/>
      <c r="O48" s="155"/>
    </row>
    <row r="49" spans="1:15" s="6" customFormat="1" ht="13.2" x14ac:dyDescent="0.25">
      <c r="A49" s="17">
        <v>43</v>
      </c>
      <c r="B49" s="11" t="s">
        <v>24</v>
      </c>
      <c r="C49" s="24"/>
      <c r="D49" s="24" t="s">
        <v>1</v>
      </c>
      <c r="E49" s="24">
        <v>2</v>
      </c>
      <c r="F49" s="27">
        <v>530</v>
      </c>
      <c r="G49" s="26">
        <f t="shared" si="0"/>
        <v>1060</v>
      </c>
      <c r="H49" s="27">
        <v>990</v>
      </c>
      <c r="I49" s="28">
        <f t="shared" si="2"/>
        <v>1980</v>
      </c>
      <c r="J49" s="115">
        <f t="shared" si="1"/>
        <v>3040</v>
      </c>
      <c r="K49" s="6" t="s">
        <v>374</v>
      </c>
      <c r="L49" s="150">
        <v>3252</v>
      </c>
      <c r="M49" s="149">
        <f t="shared" si="3"/>
        <v>-212</v>
      </c>
      <c r="N49" s="130"/>
      <c r="O49" s="155"/>
    </row>
    <row r="50" spans="1:15" s="6" customFormat="1" ht="13.2" x14ac:dyDescent="0.25">
      <c r="A50" s="17">
        <v>44</v>
      </c>
      <c r="B50" s="11" t="s">
        <v>55</v>
      </c>
      <c r="C50" s="24"/>
      <c r="D50" s="24" t="s">
        <v>27</v>
      </c>
      <c r="E50" s="24">
        <v>390</v>
      </c>
      <c r="F50" s="27">
        <v>575</v>
      </c>
      <c r="G50" s="26">
        <f t="shared" si="0"/>
        <v>224250</v>
      </c>
      <c r="H50" s="27">
        <v>237</v>
      </c>
      <c r="I50" s="28">
        <f t="shared" si="2"/>
        <v>92430</v>
      </c>
      <c r="J50" s="115">
        <f t="shared" si="1"/>
        <v>316680</v>
      </c>
      <c r="L50" s="150">
        <v>345930</v>
      </c>
      <c r="M50" s="149">
        <f t="shared" si="3"/>
        <v>-29250</v>
      </c>
      <c r="N50" s="130"/>
      <c r="O50" s="155"/>
    </row>
    <row r="51" spans="1:15" s="6" customFormat="1" ht="13.2" x14ac:dyDescent="0.25">
      <c r="A51" s="17">
        <v>45</v>
      </c>
      <c r="B51" s="11" t="s">
        <v>56</v>
      </c>
      <c r="C51" s="24"/>
      <c r="D51" s="24" t="s">
        <v>27</v>
      </c>
      <c r="E51" s="24">
        <v>390</v>
      </c>
      <c r="F51" s="27">
        <v>260</v>
      </c>
      <c r="G51" s="26">
        <f t="shared" si="0"/>
        <v>101400</v>
      </c>
      <c r="H51" s="27">
        <v>45</v>
      </c>
      <c r="I51" s="28">
        <f t="shared" si="2"/>
        <v>17550</v>
      </c>
      <c r="J51" s="115">
        <f t="shared" si="1"/>
        <v>118950</v>
      </c>
      <c r="L51" s="150">
        <v>130650</v>
      </c>
      <c r="M51" s="149">
        <f t="shared" si="3"/>
        <v>-11700</v>
      </c>
      <c r="N51" s="130"/>
      <c r="O51" s="155"/>
    </row>
    <row r="52" spans="1:15" s="6" customFormat="1" ht="13.2" x14ac:dyDescent="0.25">
      <c r="A52" s="17">
        <v>46</v>
      </c>
      <c r="B52" s="11" t="s">
        <v>38</v>
      </c>
      <c r="C52" s="30"/>
      <c r="D52" s="24" t="s">
        <v>4</v>
      </c>
      <c r="E52" s="24">
        <v>1</v>
      </c>
      <c r="F52" s="27">
        <v>8750</v>
      </c>
      <c r="G52" s="26">
        <f t="shared" si="0"/>
        <v>8750</v>
      </c>
      <c r="H52" s="27">
        <v>17500</v>
      </c>
      <c r="I52" s="28">
        <f t="shared" si="2"/>
        <v>17500</v>
      </c>
      <c r="J52" s="115">
        <f t="shared" si="1"/>
        <v>26250</v>
      </c>
      <c r="L52" s="150">
        <v>18486</v>
      </c>
      <c r="M52" s="149">
        <f t="shared" si="3"/>
        <v>7764</v>
      </c>
      <c r="N52" s="130"/>
      <c r="O52" s="155"/>
    </row>
    <row r="53" spans="1:15" s="6" customFormat="1" ht="13.2" x14ac:dyDescent="0.25">
      <c r="A53" s="17">
        <v>47</v>
      </c>
      <c r="B53" s="11" t="s">
        <v>52</v>
      </c>
      <c r="C53" s="30"/>
      <c r="D53" s="24" t="s">
        <v>53</v>
      </c>
      <c r="E53" s="24">
        <v>1</v>
      </c>
      <c r="F53" s="27"/>
      <c r="G53" s="26">
        <f t="shared" si="0"/>
        <v>0</v>
      </c>
      <c r="H53" s="27">
        <v>18500</v>
      </c>
      <c r="I53" s="28">
        <f t="shared" si="2"/>
        <v>18500</v>
      </c>
      <c r="J53" s="115">
        <f t="shared" si="1"/>
        <v>18500</v>
      </c>
      <c r="L53" s="150">
        <v>19270</v>
      </c>
      <c r="M53" s="149">
        <f t="shared" si="3"/>
        <v>-770</v>
      </c>
      <c r="N53" s="130"/>
      <c r="O53" s="155"/>
    </row>
    <row r="54" spans="1:15" s="6" customFormat="1" ht="13.2" x14ac:dyDescent="0.25">
      <c r="A54" s="17">
        <v>48</v>
      </c>
      <c r="B54" s="31" t="s">
        <v>9</v>
      </c>
      <c r="C54" s="24"/>
      <c r="D54" s="24"/>
      <c r="E54" s="24"/>
      <c r="F54" s="27"/>
      <c r="G54" s="26">
        <f t="shared" si="0"/>
        <v>0</v>
      </c>
      <c r="H54" s="27"/>
      <c r="I54" s="28"/>
      <c r="J54" s="115"/>
      <c r="L54" s="150"/>
      <c r="M54" s="149"/>
      <c r="N54" s="130"/>
      <c r="O54" s="155"/>
    </row>
    <row r="55" spans="1:15" s="6" customFormat="1" ht="13.2" x14ac:dyDescent="0.25">
      <c r="A55" s="17">
        <v>49</v>
      </c>
      <c r="B55" s="31" t="s">
        <v>57</v>
      </c>
      <c r="C55" s="24"/>
      <c r="D55" s="24"/>
      <c r="E55" s="24"/>
      <c r="F55" s="27"/>
      <c r="G55" s="26">
        <f t="shared" si="0"/>
        <v>0</v>
      </c>
      <c r="H55" s="27"/>
      <c r="I55" s="28"/>
      <c r="J55" s="115"/>
      <c r="L55" s="150"/>
      <c r="M55" s="149"/>
      <c r="N55" s="130"/>
      <c r="O55" s="155"/>
    </row>
    <row r="56" spans="1:15" s="6" customFormat="1" ht="13.2" x14ac:dyDescent="0.25">
      <c r="A56" s="17">
        <v>50</v>
      </c>
      <c r="B56" s="11" t="s">
        <v>58</v>
      </c>
      <c r="C56" s="24" t="s">
        <v>209</v>
      </c>
      <c r="D56" s="24" t="s">
        <v>1</v>
      </c>
      <c r="E56" s="24">
        <v>1</v>
      </c>
      <c r="F56" s="27">
        <v>1300</v>
      </c>
      <c r="G56" s="26">
        <f t="shared" si="0"/>
        <v>1300</v>
      </c>
      <c r="H56" s="27">
        <v>3310</v>
      </c>
      <c r="I56" s="28">
        <f t="shared" ref="I56:I74" si="4">E56*H56</f>
        <v>3310</v>
      </c>
      <c r="J56" s="115">
        <f t="shared" si="1"/>
        <v>4610</v>
      </c>
      <c r="L56" s="150">
        <v>5019.63</v>
      </c>
      <c r="M56" s="149">
        <f t="shared" si="3"/>
        <v>-409.63000000000011</v>
      </c>
      <c r="N56" s="130"/>
      <c r="O56" s="155"/>
    </row>
    <row r="57" spans="1:15" s="6" customFormat="1" ht="26.4" x14ac:dyDescent="0.25">
      <c r="A57" s="17">
        <v>51</v>
      </c>
      <c r="B57" s="11" t="s">
        <v>59</v>
      </c>
      <c r="C57" s="24" t="s">
        <v>209</v>
      </c>
      <c r="D57" s="24" t="s">
        <v>1</v>
      </c>
      <c r="E57" s="24">
        <v>1</v>
      </c>
      <c r="F57" s="27">
        <v>9900</v>
      </c>
      <c r="G57" s="26">
        <f t="shared" si="0"/>
        <v>9900</v>
      </c>
      <c r="H57" s="27">
        <v>29000</v>
      </c>
      <c r="I57" s="28">
        <f t="shared" si="4"/>
        <v>29000</v>
      </c>
      <c r="J57" s="115">
        <f t="shared" si="1"/>
        <v>38900</v>
      </c>
      <c r="L57" s="150">
        <v>42108.43</v>
      </c>
      <c r="M57" s="149">
        <f t="shared" si="3"/>
        <v>-3208.4300000000003</v>
      </c>
      <c r="N57" s="130" t="s">
        <v>407</v>
      </c>
      <c r="O57" s="155"/>
    </row>
    <row r="58" spans="1:15" s="6" customFormat="1" ht="13.2" x14ac:dyDescent="0.25">
      <c r="A58" s="17">
        <v>52</v>
      </c>
      <c r="B58" s="132" t="s">
        <v>60</v>
      </c>
      <c r="C58" s="131" t="s">
        <v>209</v>
      </c>
      <c r="D58" s="131" t="s">
        <v>1</v>
      </c>
      <c r="E58" s="131">
        <v>1</v>
      </c>
      <c r="F58" s="129">
        <v>1100</v>
      </c>
      <c r="G58" s="129">
        <f>E58*F58</f>
        <v>1100</v>
      </c>
      <c r="H58" s="129">
        <v>2703</v>
      </c>
      <c r="I58" s="129">
        <f t="shared" si="4"/>
        <v>2703</v>
      </c>
      <c r="J58" s="133">
        <f t="shared" si="1"/>
        <v>3803</v>
      </c>
      <c r="K58" s="134"/>
      <c r="L58" s="151"/>
      <c r="M58" s="149">
        <f t="shared" si="3"/>
        <v>3803</v>
      </c>
      <c r="N58" s="130" t="s">
        <v>406</v>
      </c>
      <c r="O58" s="155"/>
    </row>
    <row r="59" spans="1:15" s="6" customFormat="1" ht="13.2" x14ac:dyDescent="0.25">
      <c r="A59" s="17">
        <v>53</v>
      </c>
      <c r="B59" s="11" t="s">
        <v>61</v>
      </c>
      <c r="C59" s="24" t="s">
        <v>209</v>
      </c>
      <c r="D59" s="24" t="s">
        <v>1</v>
      </c>
      <c r="E59" s="24">
        <v>1</v>
      </c>
      <c r="F59" s="27">
        <v>3350</v>
      </c>
      <c r="G59" s="26">
        <f t="shared" ref="G59:G83" si="5">E59*F59</f>
        <v>3350</v>
      </c>
      <c r="H59" s="27">
        <v>8363</v>
      </c>
      <c r="I59" s="28">
        <f t="shared" si="4"/>
        <v>8363</v>
      </c>
      <c r="J59" s="115">
        <f t="shared" si="1"/>
        <v>11713</v>
      </c>
      <c r="L59" s="150">
        <v>16784.900000000001</v>
      </c>
      <c r="M59" s="149">
        <f t="shared" si="3"/>
        <v>-5071.9000000000015</v>
      </c>
      <c r="N59" s="130" t="s">
        <v>408</v>
      </c>
      <c r="O59" s="155"/>
    </row>
    <row r="60" spans="1:15" s="6" customFormat="1" ht="13.2" x14ac:dyDescent="0.25">
      <c r="A60" s="17">
        <v>54</v>
      </c>
      <c r="B60" s="11" t="s">
        <v>62</v>
      </c>
      <c r="C60" s="24" t="s">
        <v>209</v>
      </c>
      <c r="D60" s="24" t="s">
        <v>1</v>
      </c>
      <c r="E60" s="24">
        <v>1</v>
      </c>
      <c r="F60" s="27">
        <v>9350</v>
      </c>
      <c r="G60" s="26">
        <f t="shared" si="5"/>
        <v>9350</v>
      </c>
      <c r="H60" s="27">
        <v>23436</v>
      </c>
      <c r="I60" s="28">
        <f t="shared" si="4"/>
        <v>23436</v>
      </c>
      <c r="J60" s="115">
        <f t="shared" si="1"/>
        <v>32786</v>
      </c>
      <c r="L60" s="150">
        <v>35547.120000000003</v>
      </c>
      <c r="M60" s="149">
        <f t="shared" si="3"/>
        <v>-2761.1200000000026</v>
      </c>
      <c r="N60" s="130"/>
      <c r="O60" s="155"/>
    </row>
    <row r="61" spans="1:15" s="6" customFormat="1" ht="13.2" x14ac:dyDescent="0.25">
      <c r="A61" s="17">
        <v>55</v>
      </c>
      <c r="B61" s="11" t="s">
        <v>391</v>
      </c>
      <c r="C61" s="24" t="s">
        <v>209</v>
      </c>
      <c r="D61" s="24" t="s">
        <v>1</v>
      </c>
      <c r="E61" s="24">
        <v>1</v>
      </c>
      <c r="F61" s="27">
        <v>33400</v>
      </c>
      <c r="G61" s="26">
        <f t="shared" si="5"/>
        <v>33400</v>
      </c>
      <c r="H61" s="27">
        <v>72912</v>
      </c>
      <c r="I61" s="28">
        <f t="shared" si="4"/>
        <v>72912</v>
      </c>
      <c r="J61" s="115">
        <f t="shared" si="1"/>
        <v>106312</v>
      </c>
      <c r="L61" s="150">
        <v>126772.6</v>
      </c>
      <c r="M61" s="149">
        <f t="shared" si="3"/>
        <v>-20460.600000000006</v>
      </c>
      <c r="N61" s="130"/>
      <c r="O61" s="155"/>
    </row>
    <row r="62" spans="1:15" s="6" customFormat="1" ht="13.2" x14ac:dyDescent="0.25">
      <c r="A62" s="17">
        <v>56</v>
      </c>
      <c r="B62" s="11" t="s">
        <v>58</v>
      </c>
      <c r="C62" s="24" t="s">
        <v>209</v>
      </c>
      <c r="D62" s="24" t="s">
        <v>1</v>
      </c>
      <c r="E62" s="24">
        <v>1</v>
      </c>
      <c r="F62" s="27">
        <v>1300</v>
      </c>
      <c r="G62" s="26">
        <f t="shared" si="5"/>
        <v>1300</v>
      </c>
      <c r="H62" s="27">
        <v>13860</v>
      </c>
      <c r="I62" s="28">
        <f t="shared" si="4"/>
        <v>13860</v>
      </c>
      <c r="J62" s="115">
        <f t="shared" si="1"/>
        <v>15160</v>
      </c>
      <c r="L62" s="150">
        <v>5019.63</v>
      </c>
      <c r="M62" s="149">
        <f t="shared" si="3"/>
        <v>10140.369999999999</v>
      </c>
      <c r="N62" s="130"/>
      <c r="O62" s="155"/>
    </row>
    <row r="63" spans="1:15" s="6" customFormat="1" ht="13.2" x14ac:dyDescent="0.25">
      <c r="A63" s="17">
        <v>57</v>
      </c>
      <c r="B63" s="132" t="s">
        <v>63</v>
      </c>
      <c r="C63" s="131" t="s">
        <v>64</v>
      </c>
      <c r="D63" s="131" t="s">
        <v>1</v>
      </c>
      <c r="E63" s="131">
        <v>1</v>
      </c>
      <c r="F63" s="129">
        <v>6200</v>
      </c>
      <c r="G63" s="129">
        <f t="shared" si="5"/>
        <v>6200</v>
      </c>
      <c r="H63" s="129">
        <v>3310</v>
      </c>
      <c r="I63" s="129">
        <f t="shared" si="4"/>
        <v>3310</v>
      </c>
      <c r="J63" s="133">
        <f t="shared" si="1"/>
        <v>9510</v>
      </c>
      <c r="K63" s="6" t="s">
        <v>373</v>
      </c>
      <c r="L63" s="150"/>
      <c r="M63" s="149">
        <f t="shared" si="3"/>
        <v>9510</v>
      </c>
      <c r="N63" s="130" t="s">
        <v>409</v>
      </c>
      <c r="O63" s="155"/>
    </row>
    <row r="64" spans="1:15" s="6" customFormat="1" ht="26.4" x14ac:dyDescent="0.25">
      <c r="A64" s="17">
        <v>58</v>
      </c>
      <c r="B64" s="11" t="s">
        <v>332</v>
      </c>
      <c r="C64" s="24"/>
      <c r="D64" s="24" t="s">
        <v>1</v>
      </c>
      <c r="E64" s="24">
        <v>1</v>
      </c>
      <c r="F64" s="27">
        <v>78000</v>
      </c>
      <c r="G64" s="26">
        <f t="shared" si="5"/>
        <v>78000</v>
      </c>
      <c r="H64" s="27">
        <v>124000</v>
      </c>
      <c r="I64" s="28">
        <f t="shared" si="4"/>
        <v>124000</v>
      </c>
      <c r="J64" s="115">
        <f t="shared" si="1"/>
        <v>202000</v>
      </c>
      <c r="L64" s="150">
        <v>207313.46</v>
      </c>
      <c r="M64" s="149">
        <f t="shared" si="3"/>
        <v>-5313.4599999999919</v>
      </c>
      <c r="N64" s="130"/>
      <c r="O64" s="155"/>
    </row>
    <row r="65" spans="1:15" s="6" customFormat="1" ht="13.2" x14ac:dyDescent="0.25">
      <c r="A65" s="17">
        <v>59</v>
      </c>
      <c r="B65" s="11" t="s">
        <v>65</v>
      </c>
      <c r="C65" s="24"/>
      <c r="D65" s="24" t="s">
        <v>1</v>
      </c>
      <c r="E65" s="24">
        <v>1</v>
      </c>
      <c r="F65" s="27">
        <v>19500</v>
      </c>
      <c r="G65" s="26">
        <f t="shared" si="5"/>
        <v>19500</v>
      </c>
      <c r="H65" s="27">
        <v>76650</v>
      </c>
      <c r="I65" s="28">
        <f t="shared" si="4"/>
        <v>76650</v>
      </c>
      <c r="J65" s="115">
        <f t="shared" si="1"/>
        <v>96150</v>
      </c>
      <c r="L65" s="150">
        <v>92400.6</v>
      </c>
      <c r="M65" s="149">
        <f t="shared" si="3"/>
        <v>3749.3999999999942</v>
      </c>
      <c r="N65" s="130"/>
      <c r="O65" s="155"/>
    </row>
    <row r="66" spans="1:15" s="6" customFormat="1" ht="13.2" x14ac:dyDescent="0.25">
      <c r="A66" s="17">
        <v>60</v>
      </c>
      <c r="B66" s="11" t="s">
        <v>66</v>
      </c>
      <c r="C66" s="24" t="s">
        <v>67</v>
      </c>
      <c r="D66" s="24" t="s">
        <v>5</v>
      </c>
      <c r="E66" s="24">
        <v>1</v>
      </c>
      <c r="F66" s="27">
        <v>1500</v>
      </c>
      <c r="G66" s="26">
        <f t="shared" si="5"/>
        <v>1500</v>
      </c>
      <c r="H66" s="27">
        <v>3970</v>
      </c>
      <c r="I66" s="28">
        <f t="shared" si="4"/>
        <v>3970</v>
      </c>
      <c r="J66" s="115">
        <f t="shared" si="1"/>
        <v>5470</v>
      </c>
      <c r="L66" s="150">
        <v>5675</v>
      </c>
      <c r="M66" s="149">
        <f t="shared" si="3"/>
        <v>-205</v>
      </c>
      <c r="N66" s="130"/>
      <c r="O66" s="155"/>
    </row>
    <row r="67" spans="1:15" s="6" customFormat="1" ht="13.2" x14ac:dyDescent="0.25">
      <c r="A67" s="17">
        <v>61</v>
      </c>
      <c r="B67" s="11" t="s">
        <v>68</v>
      </c>
      <c r="C67" s="24" t="s">
        <v>69</v>
      </c>
      <c r="D67" s="24" t="s">
        <v>5</v>
      </c>
      <c r="E67" s="24">
        <v>9</v>
      </c>
      <c r="F67" s="27">
        <v>530</v>
      </c>
      <c r="G67" s="26">
        <f t="shared" si="5"/>
        <v>4770</v>
      </c>
      <c r="H67" s="27">
        <v>750</v>
      </c>
      <c r="I67" s="28">
        <f t="shared" si="4"/>
        <v>6750</v>
      </c>
      <c r="J67" s="115">
        <f t="shared" si="1"/>
        <v>11520</v>
      </c>
      <c r="L67" s="150">
        <v>12456</v>
      </c>
      <c r="M67" s="149">
        <f t="shared" si="3"/>
        <v>-936</v>
      </c>
      <c r="N67" s="130"/>
      <c r="O67" s="155"/>
    </row>
    <row r="68" spans="1:15" s="6" customFormat="1" ht="13.2" x14ac:dyDescent="0.25">
      <c r="A68" s="17">
        <v>62</v>
      </c>
      <c r="B68" s="11" t="s">
        <v>68</v>
      </c>
      <c r="C68" s="24" t="s">
        <v>70</v>
      </c>
      <c r="D68" s="24" t="s">
        <v>5</v>
      </c>
      <c r="E68" s="24">
        <v>13</v>
      </c>
      <c r="F68" s="27">
        <v>530</v>
      </c>
      <c r="G68" s="26">
        <f t="shared" si="5"/>
        <v>6890</v>
      </c>
      <c r="H68" s="27">
        <v>400</v>
      </c>
      <c r="I68" s="28">
        <f t="shared" si="4"/>
        <v>5200</v>
      </c>
      <c r="J68" s="115">
        <f t="shared" si="1"/>
        <v>12090</v>
      </c>
      <c r="L68" s="150">
        <v>13260</v>
      </c>
      <c r="M68" s="149">
        <f t="shared" si="3"/>
        <v>-1170</v>
      </c>
      <c r="N68" s="130"/>
      <c r="O68" s="155"/>
    </row>
    <row r="69" spans="1:15" s="6" customFormat="1" ht="13.2" x14ac:dyDescent="0.25">
      <c r="A69" s="17">
        <v>63</v>
      </c>
      <c r="B69" s="11" t="s">
        <v>71</v>
      </c>
      <c r="C69" s="24" t="s">
        <v>72</v>
      </c>
      <c r="D69" s="24" t="s">
        <v>5</v>
      </c>
      <c r="E69" s="24">
        <v>12</v>
      </c>
      <c r="F69" s="27">
        <v>700</v>
      </c>
      <c r="G69" s="26">
        <f t="shared" si="5"/>
        <v>8400</v>
      </c>
      <c r="H69" s="27">
        <v>685</v>
      </c>
      <c r="I69" s="28">
        <f t="shared" si="4"/>
        <v>8220</v>
      </c>
      <c r="J69" s="115">
        <f t="shared" si="1"/>
        <v>16620</v>
      </c>
      <c r="L69" s="150">
        <v>18252</v>
      </c>
      <c r="M69" s="149">
        <f t="shared" si="3"/>
        <v>-1632</v>
      </c>
      <c r="N69" s="130"/>
      <c r="O69" s="155"/>
    </row>
    <row r="70" spans="1:15" s="6" customFormat="1" ht="13.2" x14ac:dyDescent="0.25">
      <c r="A70" s="17">
        <v>64</v>
      </c>
      <c r="B70" s="11" t="s">
        <v>73</v>
      </c>
      <c r="C70" s="24"/>
      <c r="D70" s="24" t="s">
        <v>74</v>
      </c>
      <c r="E70" s="24">
        <v>11</v>
      </c>
      <c r="F70" s="27">
        <v>1650</v>
      </c>
      <c r="G70" s="26">
        <f t="shared" si="5"/>
        <v>18150</v>
      </c>
      <c r="H70" s="27">
        <v>815</v>
      </c>
      <c r="I70" s="28">
        <f t="shared" si="4"/>
        <v>8965</v>
      </c>
      <c r="J70" s="115">
        <f t="shared" si="1"/>
        <v>27115</v>
      </c>
      <c r="L70" s="150">
        <v>20790</v>
      </c>
      <c r="M70" s="149">
        <f t="shared" si="3"/>
        <v>6325</v>
      </c>
      <c r="N70" s="130"/>
      <c r="O70" s="155"/>
    </row>
    <row r="71" spans="1:15" s="6" customFormat="1" ht="13.2" x14ac:dyDescent="0.25">
      <c r="A71" s="17">
        <v>65</v>
      </c>
      <c r="B71" s="11" t="s">
        <v>75</v>
      </c>
      <c r="C71" s="30"/>
      <c r="D71" s="24" t="s">
        <v>74</v>
      </c>
      <c r="E71" s="24">
        <v>146</v>
      </c>
      <c r="F71" s="27">
        <v>1650</v>
      </c>
      <c r="G71" s="26">
        <f t="shared" si="5"/>
        <v>240900</v>
      </c>
      <c r="H71" s="27">
        <v>1150</v>
      </c>
      <c r="I71" s="28">
        <f t="shared" si="4"/>
        <v>167900</v>
      </c>
      <c r="J71" s="115">
        <f t="shared" si="1"/>
        <v>408800</v>
      </c>
      <c r="L71" s="150">
        <v>327040</v>
      </c>
      <c r="M71" s="149">
        <f t="shared" si="3"/>
        <v>81760</v>
      </c>
      <c r="N71" s="130"/>
      <c r="O71" s="155"/>
    </row>
    <row r="72" spans="1:15" s="6" customFormat="1" ht="26.4" x14ac:dyDescent="0.25">
      <c r="A72" s="17">
        <v>66</v>
      </c>
      <c r="B72" s="11" t="s">
        <v>76</v>
      </c>
      <c r="C72" s="30"/>
      <c r="D72" s="24" t="s">
        <v>74</v>
      </c>
      <c r="E72" s="24">
        <v>13</v>
      </c>
      <c r="F72" s="27">
        <v>925</v>
      </c>
      <c r="G72" s="26">
        <f t="shared" si="5"/>
        <v>12025</v>
      </c>
      <c r="H72" s="27">
        <v>2260</v>
      </c>
      <c r="I72" s="28">
        <f t="shared" si="4"/>
        <v>29380</v>
      </c>
      <c r="J72" s="115">
        <f t="shared" si="1"/>
        <v>41405</v>
      </c>
      <c r="L72" s="150">
        <v>44590</v>
      </c>
      <c r="M72" s="149">
        <f t="shared" si="3"/>
        <v>-3185</v>
      </c>
      <c r="N72" s="130"/>
      <c r="O72" s="155"/>
    </row>
    <row r="73" spans="1:15" s="6" customFormat="1" ht="13.2" x14ac:dyDescent="0.25">
      <c r="A73" s="17">
        <v>67</v>
      </c>
      <c r="B73" s="11" t="s">
        <v>77</v>
      </c>
      <c r="C73" s="24"/>
      <c r="D73" s="24" t="s">
        <v>74</v>
      </c>
      <c r="E73" s="24">
        <v>1.2</v>
      </c>
      <c r="F73" s="27">
        <v>925</v>
      </c>
      <c r="G73" s="26">
        <f t="shared" si="5"/>
        <v>1110</v>
      </c>
      <c r="H73" s="27">
        <v>2925</v>
      </c>
      <c r="I73" s="28">
        <f t="shared" si="4"/>
        <v>3510</v>
      </c>
      <c r="J73" s="115">
        <f t="shared" si="1"/>
        <v>4620</v>
      </c>
      <c r="L73" s="150">
        <v>4956</v>
      </c>
      <c r="M73" s="149">
        <f t="shared" si="3"/>
        <v>-336</v>
      </c>
      <c r="N73" s="130"/>
      <c r="O73" s="155"/>
    </row>
    <row r="74" spans="1:15" s="6" customFormat="1" ht="13.2" x14ac:dyDescent="0.25">
      <c r="A74" s="17">
        <v>68</v>
      </c>
      <c r="B74" s="11" t="s">
        <v>78</v>
      </c>
      <c r="C74" s="30"/>
      <c r="D74" s="24" t="s">
        <v>4</v>
      </c>
      <c r="E74" s="24">
        <v>1</v>
      </c>
      <c r="F74" s="27"/>
      <c r="G74" s="26"/>
      <c r="H74" s="27">
        <v>31000</v>
      </c>
      <c r="I74" s="28">
        <f t="shared" si="4"/>
        <v>31000</v>
      </c>
      <c r="J74" s="115">
        <f t="shared" si="1"/>
        <v>31000</v>
      </c>
      <c r="L74" s="150">
        <v>32642</v>
      </c>
      <c r="M74" s="149">
        <f t="shared" si="3"/>
        <v>-1642</v>
      </c>
      <c r="N74" s="130"/>
      <c r="O74" s="155"/>
    </row>
    <row r="75" spans="1:15" s="6" customFormat="1" ht="13.2" x14ac:dyDescent="0.25">
      <c r="A75" s="17">
        <v>69</v>
      </c>
      <c r="B75" s="31" t="s">
        <v>79</v>
      </c>
      <c r="C75" s="24"/>
      <c r="D75" s="24"/>
      <c r="E75" s="24"/>
      <c r="F75" s="27"/>
      <c r="G75" s="26"/>
      <c r="H75" s="27"/>
      <c r="I75" s="28"/>
      <c r="J75" s="115"/>
      <c r="L75" s="150"/>
      <c r="M75" s="149"/>
      <c r="N75" s="130"/>
      <c r="O75" s="155"/>
    </row>
    <row r="76" spans="1:15" s="6" customFormat="1" ht="13.2" x14ac:dyDescent="0.25">
      <c r="A76" s="17">
        <v>70</v>
      </c>
      <c r="B76" s="11" t="s">
        <v>339</v>
      </c>
      <c r="C76" s="24" t="s">
        <v>92</v>
      </c>
      <c r="D76" s="24" t="s">
        <v>1</v>
      </c>
      <c r="E76" s="24">
        <v>1</v>
      </c>
      <c r="F76" s="27">
        <v>3100</v>
      </c>
      <c r="G76" s="26">
        <f t="shared" si="5"/>
        <v>3100</v>
      </c>
      <c r="H76" s="27">
        <v>7140</v>
      </c>
      <c r="I76" s="28">
        <f t="shared" ref="I76:I84" si="6">E76*H76</f>
        <v>7140</v>
      </c>
      <c r="J76" s="115">
        <f t="shared" ref="J76:J138" si="7">G76+I76</f>
        <v>10240</v>
      </c>
      <c r="L76" s="150">
        <v>11106.8</v>
      </c>
      <c r="M76" s="149">
        <f t="shared" si="3"/>
        <v>-866.79999999999927</v>
      </c>
      <c r="N76" s="130"/>
      <c r="O76" s="155"/>
    </row>
    <row r="77" spans="1:15" s="6" customFormat="1" ht="13.2" x14ac:dyDescent="0.25">
      <c r="A77" s="17">
        <v>71</v>
      </c>
      <c r="B77" s="132" t="s">
        <v>392</v>
      </c>
      <c r="C77" s="131" t="s">
        <v>92</v>
      </c>
      <c r="D77" s="131" t="s">
        <v>1</v>
      </c>
      <c r="E77" s="131">
        <v>2</v>
      </c>
      <c r="F77" s="129">
        <v>350</v>
      </c>
      <c r="G77" s="129">
        <f t="shared" si="5"/>
        <v>700</v>
      </c>
      <c r="H77" s="129">
        <v>551</v>
      </c>
      <c r="I77" s="129">
        <f t="shared" si="6"/>
        <v>1102</v>
      </c>
      <c r="J77" s="133">
        <f t="shared" si="7"/>
        <v>1802</v>
      </c>
      <c r="L77" s="150"/>
      <c r="M77" s="149">
        <f t="shared" ref="M77:M140" si="8">J77-L77</f>
        <v>1802</v>
      </c>
      <c r="N77" s="130" t="s">
        <v>409</v>
      </c>
      <c r="O77" s="155"/>
    </row>
    <row r="78" spans="1:15" s="6" customFormat="1" ht="13.2" x14ac:dyDescent="0.25">
      <c r="A78" s="17">
        <v>72</v>
      </c>
      <c r="B78" s="11" t="s">
        <v>81</v>
      </c>
      <c r="C78" s="24" t="s">
        <v>93</v>
      </c>
      <c r="D78" s="24" t="s">
        <v>1</v>
      </c>
      <c r="E78" s="24">
        <v>1</v>
      </c>
      <c r="F78" s="27">
        <v>1750</v>
      </c>
      <c r="G78" s="26">
        <f t="shared" si="5"/>
        <v>1750</v>
      </c>
      <c r="H78" s="27">
        <v>4620</v>
      </c>
      <c r="I78" s="28">
        <f t="shared" si="6"/>
        <v>4620</v>
      </c>
      <c r="J78" s="115">
        <f t="shared" si="7"/>
        <v>6370</v>
      </c>
      <c r="L78" s="150">
        <v>6915.4</v>
      </c>
      <c r="M78" s="149">
        <f t="shared" si="8"/>
        <v>-545.39999999999964</v>
      </c>
      <c r="N78" s="130"/>
      <c r="O78" s="155"/>
    </row>
    <row r="79" spans="1:15" s="6" customFormat="1" ht="13.2" x14ac:dyDescent="0.25">
      <c r="A79" s="17">
        <v>73</v>
      </c>
      <c r="B79" s="11" t="s">
        <v>83</v>
      </c>
      <c r="C79" s="24" t="s">
        <v>88</v>
      </c>
      <c r="D79" s="24" t="s">
        <v>1</v>
      </c>
      <c r="E79" s="24">
        <v>2</v>
      </c>
      <c r="F79" s="27">
        <v>530</v>
      </c>
      <c r="G79" s="26">
        <f t="shared" si="5"/>
        <v>1060</v>
      </c>
      <c r="H79" s="27">
        <v>400</v>
      </c>
      <c r="I79" s="28">
        <f t="shared" si="6"/>
        <v>800</v>
      </c>
      <c r="J79" s="115">
        <f t="shared" si="7"/>
        <v>1860</v>
      </c>
      <c r="L79" s="150">
        <v>2460</v>
      </c>
      <c r="M79" s="149">
        <f t="shared" si="8"/>
        <v>-600</v>
      </c>
      <c r="N79" s="130"/>
      <c r="O79" s="155"/>
    </row>
    <row r="80" spans="1:15" s="6" customFormat="1" ht="13.2" x14ac:dyDescent="0.25">
      <c r="A80" s="17">
        <v>74</v>
      </c>
      <c r="B80" s="11" t="s">
        <v>83</v>
      </c>
      <c r="C80" s="24" t="s">
        <v>84</v>
      </c>
      <c r="D80" s="24" t="s">
        <v>1</v>
      </c>
      <c r="E80" s="24">
        <v>1</v>
      </c>
      <c r="F80" s="27">
        <v>530</v>
      </c>
      <c r="G80" s="26">
        <f t="shared" si="5"/>
        <v>530</v>
      </c>
      <c r="H80" s="27">
        <v>400</v>
      </c>
      <c r="I80" s="28">
        <f t="shared" si="6"/>
        <v>400</v>
      </c>
      <c r="J80" s="115">
        <f t="shared" si="7"/>
        <v>930</v>
      </c>
      <c r="L80" s="150">
        <v>1020</v>
      </c>
      <c r="M80" s="149">
        <f t="shared" si="8"/>
        <v>-90</v>
      </c>
      <c r="N80" s="130"/>
      <c r="O80" s="155"/>
    </row>
    <row r="81" spans="1:15" s="6" customFormat="1" ht="13.2" x14ac:dyDescent="0.25">
      <c r="A81" s="17">
        <v>75</v>
      </c>
      <c r="B81" s="11" t="s">
        <v>355</v>
      </c>
      <c r="C81" s="24"/>
      <c r="D81" s="24" t="s">
        <v>1</v>
      </c>
      <c r="E81" s="24">
        <v>1</v>
      </c>
      <c r="F81" s="27">
        <v>530</v>
      </c>
      <c r="G81" s="26">
        <f t="shared" si="5"/>
        <v>530</v>
      </c>
      <c r="H81" s="27">
        <v>540</v>
      </c>
      <c r="I81" s="28">
        <f t="shared" si="6"/>
        <v>540</v>
      </c>
      <c r="J81" s="115">
        <f t="shared" si="7"/>
        <v>1070</v>
      </c>
      <c r="L81" s="150">
        <v>1550</v>
      </c>
      <c r="M81" s="149">
        <f t="shared" si="8"/>
        <v>-480</v>
      </c>
      <c r="N81" s="130"/>
      <c r="O81" s="155"/>
    </row>
    <row r="82" spans="1:15" s="6" customFormat="1" ht="13.2" x14ac:dyDescent="0.25">
      <c r="A82" s="17">
        <v>76</v>
      </c>
      <c r="B82" s="11" t="s">
        <v>95</v>
      </c>
      <c r="C82" s="24"/>
      <c r="D82" s="24" t="s">
        <v>74</v>
      </c>
      <c r="E82" s="24">
        <v>12</v>
      </c>
      <c r="F82" s="27">
        <v>1650</v>
      </c>
      <c r="G82" s="26">
        <f t="shared" si="5"/>
        <v>19800</v>
      </c>
      <c r="H82" s="27">
        <v>800</v>
      </c>
      <c r="I82" s="28">
        <f>E82*H82</f>
        <v>9600</v>
      </c>
      <c r="J82" s="115">
        <f t="shared" si="7"/>
        <v>29400</v>
      </c>
      <c r="L82" s="150">
        <v>22680</v>
      </c>
      <c r="M82" s="149">
        <f t="shared" si="8"/>
        <v>6720</v>
      </c>
      <c r="N82" s="130"/>
      <c r="O82" s="155"/>
    </row>
    <row r="83" spans="1:15" s="6" customFormat="1" ht="13.2" x14ac:dyDescent="0.25">
      <c r="A83" s="17">
        <v>77</v>
      </c>
      <c r="B83" s="11" t="s">
        <v>96</v>
      </c>
      <c r="C83" s="24"/>
      <c r="D83" s="24" t="s">
        <v>74</v>
      </c>
      <c r="E83" s="24">
        <v>2</v>
      </c>
      <c r="F83" s="27">
        <v>1650</v>
      </c>
      <c r="G83" s="26">
        <f t="shared" si="5"/>
        <v>3300</v>
      </c>
      <c r="H83" s="27">
        <v>2925</v>
      </c>
      <c r="I83" s="28">
        <f t="shared" si="6"/>
        <v>5850</v>
      </c>
      <c r="J83" s="115">
        <f t="shared" si="7"/>
        <v>9150</v>
      </c>
      <c r="L83" s="150">
        <v>8260</v>
      </c>
      <c r="M83" s="149">
        <f t="shared" si="8"/>
        <v>890</v>
      </c>
      <c r="N83" s="130"/>
      <c r="O83" s="155"/>
    </row>
    <row r="84" spans="1:15" s="6" customFormat="1" ht="13.2" x14ac:dyDescent="0.25">
      <c r="A84" s="17">
        <v>78</v>
      </c>
      <c r="B84" s="11" t="s">
        <v>78</v>
      </c>
      <c r="C84" s="30"/>
      <c r="D84" s="24" t="s">
        <v>4</v>
      </c>
      <c r="E84" s="24">
        <v>1</v>
      </c>
      <c r="F84" s="27"/>
      <c r="G84" s="26"/>
      <c r="H84" s="27">
        <v>2840</v>
      </c>
      <c r="I84" s="28">
        <f t="shared" si="6"/>
        <v>2840</v>
      </c>
      <c r="J84" s="115">
        <f t="shared" si="7"/>
        <v>2840</v>
      </c>
      <c r="L84" s="150">
        <v>1218</v>
      </c>
      <c r="M84" s="149">
        <f t="shared" si="8"/>
        <v>1622</v>
      </c>
      <c r="N84" s="130"/>
      <c r="O84" s="155"/>
    </row>
    <row r="85" spans="1:15" s="6" customFormat="1" ht="13.2" x14ac:dyDescent="0.25">
      <c r="A85" s="17">
        <v>79</v>
      </c>
      <c r="B85" s="31" t="s">
        <v>87</v>
      </c>
      <c r="C85" s="24"/>
      <c r="D85" s="24"/>
      <c r="E85" s="24"/>
      <c r="F85" s="27"/>
      <c r="G85" s="26"/>
      <c r="H85" s="27"/>
      <c r="I85" s="28"/>
      <c r="J85" s="115"/>
      <c r="L85" s="150"/>
      <c r="M85" s="149"/>
      <c r="N85" s="130"/>
      <c r="O85" s="155"/>
    </row>
    <row r="86" spans="1:15" s="6" customFormat="1" ht="13.2" x14ac:dyDescent="0.25">
      <c r="A86" s="17">
        <v>80</v>
      </c>
      <c r="B86" s="11" t="s">
        <v>340</v>
      </c>
      <c r="C86" s="24" t="s">
        <v>80</v>
      </c>
      <c r="D86" s="24" t="s">
        <v>1</v>
      </c>
      <c r="E86" s="24">
        <v>1</v>
      </c>
      <c r="F86" s="27">
        <v>2500</v>
      </c>
      <c r="G86" s="26">
        <f t="shared" ref="G86:G93" si="9">E86*F86</f>
        <v>2500</v>
      </c>
      <c r="H86" s="27">
        <v>5292</v>
      </c>
      <c r="I86" s="28">
        <f t="shared" ref="I86:I94" si="10">E86*H86</f>
        <v>5292</v>
      </c>
      <c r="J86" s="115">
        <f t="shared" si="7"/>
        <v>7792</v>
      </c>
      <c r="L86" s="149">
        <v>8453.64</v>
      </c>
      <c r="M86" s="149">
        <f t="shared" si="8"/>
        <v>-661.63999999999942</v>
      </c>
      <c r="N86" s="130"/>
      <c r="O86" s="155"/>
    </row>
    <row r="87" spans="1:15" s="6" customFormat="1" ht="13.2" x14ac:dyDescent="0.25">
      <c r="A87" s="17">
        <v>81</v>
      </c>
      <c r="B87" s="132" t="s">
        <v>392</v>
      </c>
      <c r="C87" s="131" t="s">
        <v>80</v>
      </c>
      <c r="D87" s="131" t="s">
        <v>1</v>
      </c>
      <c r="E87" s="131">
        <v>2</v>
      </c>
      <c r="F87" s="129">
        <v>350</v>
      </c>
      <c r="G87" s="129">
        <f t="shared" si="9"/>
        <v>700</v>
      </c>
      <c r="H87" s="129">
        <v>458</v>
      </c>
      <c r="I87" s="129">
        <f t="shared" si="10"/>
        <v>916</v>
      </c>
      <c r="J87" s="133">
        <f t="shared" si="7"/>
        <v>1616</v>
      </c>
      <c r="L87" s="150"/>
      <c r="M87" s="149">
        <f t="shared" si="8"/>
        <v>1616</v>
      </c>
      <c r="N87" s="130" t="s">
        <v>409</v>
      </c>
      <c r="O87" s="155"/>
    </row>
    <row r="88" spans="1:15" s="6" customFormat="1" ht="13.2" x14ac:dyDescent="0.25">
      <c r="A88" s="17"/>
      <c r="B88" s="132" t="s">
        <v>410</v>
      </c>
      <c r="C88" s="131">
        <v>160</v>
      </c>
      <c r="D88" s="131" t="s">
        <v>5</v>
      </c>
      <c r="E88" s="131">
        <v>1</v>
      </c>
      <c r="F88" s="129"/>
      <c r="G88" s="129"/>
      <c r="H88" s="129"/>
      <c r="I88" s="129"/>
      <c r="J88" s="133"/>
      <c r="L88" s="150">
        <v>6256.6</v>
      </c>
      <c r="M88" s="149">
        <f t="shared" si="8"/>
        <v>-6256.6</v>
      </c>
      <c r="N88" s="130" t="s">
        <v>411</v>
      </c>
      <c r="O88" s="155"/>
    </row>
    <row r="89" spans="1:15" s="6" customFormat="1" ht="13.2" x14ac:dyDescent="0.25">
      <c r="A89" s="17">
        <v>82</v>
      </c>
      <c r="B89" s="11" t="s">
        <v>81</v>
      </c>
      <c r="C89" s="24" t="s">
        <v>82</v>
      </c>
      <c r="D89" s="24" t="s">
        <v>1</v>
      </c>
      <c r="E89" s="24">
        <v>1</v>
      </c>
      <c r="F89" s="27">
        <v>1500</v>
      </c>
      <c r="G89" s="26">
        <f t="shared" si="9"/>
        <v>1500</v>
      </c>
      <c r="H89" s="27">
        <v>4305</v>
      </c>
      <c r="I89" s="28">
        <f t="shared" si="10"/>
        <v>4305</v>
      </c>
      <c r="J89" s="115">
        <f t="shared" si="7"/>
        <v>5805</v>
      </c>
      <c r="L89" s="150">
        <v>1433</v>
      </c>
      <c r="M89" s="149">
        <f t="shared" si="8"/>
        <v>4372</v>
      </c>
      <c r="N89" s="130"/>
      <c r="O89" s="155"/>
    </row>
    <row r="90" spans="1:15" s="6" customFormat="1" ht="13.2" x14ac:dyDescent="0.25">
      <c r="A90" s="17">
        <v>83</v>
      </c>
      <c r="B90" s="11" t="s">
        <v>83</v>
      </c>
      <c r="C90" s="24" t="s">
        <v>84</v>
      </c>
      <c r="D90" s="24" t="s">
        <v>1</v>
      </c>
      <c r="E90" s="24">
        <v>6</v>
      </c>
      <c r="F90" s="27">
        <v>530</v>
      </c>
      <c r="G90" s="26">
        <f t="shared" si="9"/>
        <v>3180</v>
      </c>
      <c r="H90" s="27">
        <v>400</v>
      </c>
      <c r="I90" s="28">
        <f t="shared" si="10"/>
        <v>2400</v>
      </c>
      <c r="J90" s="115">
        <f t="shared" si="7"/>
        <v>5580</v>
      </c>
      <c r="L90" s="150">
        <v>6120</v>
      </c>
      <c r="M90" s="149">
        <f t="shared" si="8"/>
        <v>-540</v>
      </c>
      <c r="N90" s="130"/>
      <c r="O90" s="155"/>
    </row>
    <row r="91" spans="1:15" s="6" customFormat="1" ht="13.2" x14ac:dyDescent="0.25">
      <c r="A91" s="17">
        <v>84</v>
      </c>
      <c r="B91" s="11" t="s">
        <v>247</v>
      </c>
      <c r="C91" s="24"/>
      <c r="D91" s="24" t="s">
        <v>1</v>
      </c>
      <c r="E91" s="24">
        <v>1</v>
      </c>
      <c r="F91" s="27">
        <v>530</v>
      </c>
      <c r="G91" s="26">
        <f t="shared" si="9"/>
        <v>530</v>
      </c>
      <c r="H91" s="27">
        <v>350</v>
      </c>
      <c r="I91" s="28">
        <f t="shared" si="10"/>
        <v>350</v>
      </c>
      <c r="J91" s="115">
        <f t="shared" si="7"/>
        <v>880</v>
      </c>
      <c r="L91" s="150">
        <v>1500</v>
      </c>
      <c r="M91" s="149">
        <f t="shared" si="8"/>
        <v>-620</v>
      </c>
      <c r="N91" s="130"/>
      <c r="O91" s="155"/>
    </row>
    <row r="92" spans="1:15" s="6" customFormat="1" ht="13.2" x14ac:dyDescent="0.25">
      <c r="A92" s="17">
        <v>85</v>
      </c>
      <c r="B92" s="11" t="s">
        <v>85</v>
      </c>
      <c r="C92" s="24"/>
      <c r="D92" s="24" t="s">
        <v>74</v>
      </c>
      <c r="E92" s="24">
        <v>12</v>
      </c>
      <c r="F92" s="27">
        <v>1650</v>
      </c>
      <c r="G92" s="26">
        <f t="shared" si="9"/>
        <v>19800</v>
      </c>
      <c r="H92" s="27">
        <v>800</v>
      </c>
      <c r="I92" s="28">
        <f t="shared" si="10"/>
        <v>9600</v>
      </c>
      <c r="J92" s="115">
        <f t="shared" si="7"/>
        <v>29400</v>
      </c>
      <c r="L92" s="150">
        <v>22680</v>
      </c>
      <c r="M92" s="149">
        <f t="shared" si="8"/>
        <v>6720</v>
      </c>
      <c r="N92" s="130"/>
      <c r="O92" s="155"/>
    </row>
    <row r="93" spans="1:15" s="6" customFormat="1" ht="13.2" x14ac:dyDescent="0.25">
      <c r="A93" s="17">
        <v>86</v>
      </c>
      <c r="B93" s="11" t="s">
        <v>86</v>
      </c>
      <c r="C93" s="24"/>
      <c r="D93" s="24" t="s">
        <v>74</v>
      </c>
      <c r="E93" s="24">
        <v>3</v>
      </c>
      <c r="F93" s="27">
        <v>1650</v>
      </c>
      <c r="G93" s="26">
        <f t="shared" si="9"/>
        <v>4950</v>
      </c>
      <c r="H93" s="27">
        <v>2925</v>
      </c>
      <c r="I93" s="28">
        <f t="shared" si="10"/>
        <v>8775</v>
      </c>
      <c r="J93" s="115">
        <f t="shared" si="7"/>
        <v>13725</v>
      </c>
      <c r="L93" s="150">
        <v>12390</v>
      </c>
      <c r="M93" s="149">
        <f t="shared" si="8"/>
        <v>1335</v>
      </c>
      <c r="N93" s="130"/>
      <c r="O93" s="155"/>
    </row>
    <row r="94" spans="1:15" s="6" customFormat="1" ht="13.2" x14ac:dyDescent="0.25">
      <c r="A94" s="17">
        <v>87</v>
      </c>
      <c r="B94" s="11" t="s">
        <v>78</v>
      </c>
      <c r="C94" s="30"/>
      <c r="D94" s="24" t="s">
        <v>4</v>
      </c>
      <c r="E94" s="24">
        <v>1</v>
      </c>
      <c r="F94" s="27"/>
      <c r="G94" s="26"/>
      <c r="H94" s="27">
        <v>1600</v>
      </c>
      <c r="I94" s="154">
        <f t="shared" si="10"/>
        <v>1600</v>
      </c>
      <c r="J94" s="115">
        <f t="shared" si="7"/>
        <v>1600</v>
      </c>
      <c r="L94" s="150">
        <v>1688</v>
      </c>
      <c r="M94" s="149">
        <f t="shared" si="8"/>
        <v>-88</v>
      </c>
      <c r="N94" s="130"/>
      <c r="O94" s="155"/>
    </row>
    <row r="95" spans="1:15" s="6" customFormat="1" ht="13.2" x14ac:dyDescent="0.25">
      <c r="A95" s="17">
        <v>88</v>
      </c>
      <c r="B95" s="31" t="s">
        <v>89</v>
      </c>
      <c r="C95" s="24"/>
      <c r="D95" s="24"/>
      <c r="E95" s="24"/>
      <c r="F95" s="27"/>
      <c r="G95" s="26"/>
      <c r="H95" s="27"/>
      <c r="I95" s="28"/>
      <c r="J95" s="115"/>
      <c r="L95" s="150"/>
      <c r="M95" s="149"/>
      <c r="N95" s="130"/>
      <c r="O95" s="155"/>
    </row>
    <row r="96" spans="1:15" s="6" customFormat="1" ht="13.2" x14ac:dyDescent="0.25">
      <c r="A96" s="17">
        <v>89</v>
      </c>
      <c r="B96" s="11" t="s">
        <v>341</v>
      </c>
      <c r="C96" s="24" t="s">
        <v>342</v>
      </c>
      <c r="D96" s="24" t="s">
        <v>1</v>
      </c>
      <c r="E96" s="24">
        <v>1</v>
      </c>
      <c r="F96" s="27">
        <v>3550</v>
      </c>
      <c r="G96" s="26">
        <f t="shared" ref="G96:G104" si="11">E96*F96</f>
        <v>3550</v>
      </c>
      <c r="H96" s="27">
        <v>8148</v>
      </c>
      <c r="I96" s="28">
        <f t="shared" ref="I96:I105" si="12">E96*H96</f>
        <v>8148</v>
      </c>
      <c r="J96" s="115">
        <f t="shared" si="7"/>
        <v>11698</v>
      </c>
      <c r="L96" s="150">
        <v>12106.8</v>
      </c>
      <c r="M96" s="149">
        <f t="shared" si="8"/>
        <v>-408.79999999999927</v>
      </c>
      <c r="N96" s="130"/>
      <c r="O96" s="155"/>
    </row>
    <row r="97" spans="1:15" s="6" customFormat="1" ht="13.2" x14ac:dyDescent="0.25">
      <c r="A97" s="17">
        <v>90</v>
      </c>
      <c r="B97" s="132" t="s">
        <v>392</v>
      </c>
      <c r="C97" s="131" t="s">
        <v>342</v>
      </c>
      <c r="D97" s="131" t="s">
        <v>5</v>
      </c>
      <c r="E97" s="131">
        <v>2</v>
      </c>
      <c r="F97" s="129">
        <v>350</v>
      </c>
      <c r="G97" s="129">
        <f t="shared" si="11"/>
        <v>700</v>
      </c>
      <c r="H97" s="129">
        <v>588</v>
      </c>
      <c r="I97" s="129">
        <f t="shared" si="12"/>
        <v>1176</v>
      </c>
      <c r="J97" s="133">
        <f t="shared" si="7"/>
        <v>1876</v>
      </c>
      <c r="L97" s="150"/>
      <c r="M97" s="149">
        <f t="shared" si="8"/>
        <v>1876</v>
      </c>
      <c r="N97" s="130" t="s">
        <v>409</v>
      </c>
      <c r="O97" s="155"/>
    </row>
    <row r="98" spans="1:15" s="6" customFormat="1" ht="13.2" x14ac:dyDescent="0.25">
      <c r="A98" s="17">
        <v>91</v>
      </c>
      <c r="B98" s="11" t="s">
        <v>81</v>
      </c>
      <c r="C98" s="24" t="s">
        <v>343</v>
      </c>
      <c r="D98" s="24" t="s">
        <v>1</v>
      </c>
      <c r="E98" s="24">
        <v>1</v>
      </c>
      <c r="F98" s="27">
        <v>2350</v>
      </c>
      <c r="G98" s="26">
        <f t="shared" si="11"/>
        <v>2350</v>
      </c>
      <c r="H98" s="27">
        <v>4830</v>
      </c>
      <c r="I98" s="28">
        <f t="shared" si="12"/>
        <v>4830</v>
      </c>
      <c r="J98" s="115">
        <f t="shared" si="7"/>
        <v>7180</v>
      </c>
      <c r="L98" s="150">
        <v>8138.6</v>
      </c>
      <c r="M98" s="149">
        <f t="shared" si="8"/>
        <v>-958.60000000000036</v>
      </c>
      <c r="N98" s="130"/>
      <c r="O98" s="155"/>
    </row>
    <row r="99" spans="1:15" s="6" customFormat="1" ht="13.2" x14ac:dyDescent="0.25">
      <c r="A99" s="17">
        <v>92</v>
      </c>
      <c r="B99" s="11" t="s">
        <v>83</v>
      </c>
      <c r="C99" s="24" t="s">
        <v>94</v>
      </c>
      <c r="D99" s="24" t="s">
        <v>5</v>
      </c>
      <c r="E99" s="24">
        <v>2</v>
      </c>
      <c r="F99" s="27">
        <v>530</v>
      </c>
      <c r="G99" s="26">
        <f t="shared" si="11"/>
        <v>1060</v>
      </c>
      <c r="H99" s="27">
        <v>745</v>
      </c>
      <c r="I99" s="28">
        <f t="shared" si="12"/>
        <v>1490</v>
      </c>
      <c r="J99" s="115">
        <f t="shared" si="7"/>
        <v>2550</v>
      </c>
      <c r="L99" s="150">
        <v>2768</v>
      </c>
      <c r="M99" s="149">
        <f t="shared" si="8"/>
        <v>-218</v>
      </c>
      <c r="N99" s="130"/>
      <c r="O99" s="155"/>
    </row>
    <row r="100" spans="1:15" s="6" customFormat="1" ht="13.2" x14ac:dyDescent="0.25">
      <c r="A100" s="17">
        <v>93</v>
      </c>
      <c r="B100" s="11" t="s">
        <v>83</v>
      </c>
      <c r="C100" s="24" t="s">
        <v>88</v>
      </c>
      <c r="D100" s="24" t="s">
        <v>5</v>
      </c>
      <c r="E100" s="24">
        <v>1</v>
      </c>
      <c r="F100" s="27">
        <v>530</v>
      </c>
      <c r="G100" s="26">
        <f t="shared" si="11"/>
        <v>530</v>
      </c>
      <c r="H100" s="27">
        <v>600</v>
      </c>
      <c r="I100" s="28">
        <f t="shared" si="12"/>
        <v>600</v>
      </c>
      <c r="J100" s="115">
        <f t="shared" si="7"/>
        <v>1130</v>
      </c>
      <c r="L100" s="150">
        <v>1230</v>
      </c>
      <c r="M100" s="149">
        <f t="shared" si="8"/>
        <v>-100</v>
      </c>
      <c r="N100" s="130"/>
      <c r="O100" s="155"/>
    </row>
    <row r="101" spans="1:15" s="6" customFormat="1" ht="13.2" x14ac:dyDescent="0.25">
      <c r="A101" s="17">
        <v>94</v>
      </c>
      <c r="B101" s="11" t="s">
        <v>83</v>
      </c>
      <c r="C101" s="24" t="s">
        <v>84</v>
      </c>
      <c r="D101" s="24" t="s">
        <v>5</v>
      </c>
      <c r="E101" s="24">
        <v>5</v>
      </c>
      <c r="F101" s="27">
        <v>530</v>
      </c>
      <c r="G101" s="26">
        <f t="shared" si="11"/>
        <v>2650</v>
      </c>
      <c r="H101" s="27">
        <v>400</v>
      </c>
      <c r="I101" s="28">
        <f t="shared" si="12"/>
        <v>2000</v>
      </c>
      <c r="J101" s="115">
        <f t="shared" si="7"/>
        <v>4650</v>
      </c>
      <c r="L101" s="150">
        <v>5100</v>
      </c>
      <c r="M101" s="149">
        <f t="shared" si="8"/>
        <v>-450</v>
      </c>
      <c r="N101" s="130"/>
      <c r="O101" s="155"/>
    </row>
    <row r="102" spans="1:15" s="6" customFormat="1" ht="13.2" x14ac:dyDescent="0.25">
      <c r="A102" s="17">
        <v>95</v>
      </c>
      <c r="B102" s="11" t="s">
        <v>246</v>
      </c>
      <c r="C102" s="24"/>
      <c r="D102" s="24" t="s">
        <v>1</v>
      </c>
      <c r="E102" s="24">
        <v>1</v>
      </c>
      <c r="F102" s="27">
        <v>530</v>
      </c>
      <c r="G102" s="26">
        <f t="shared" si="11"/>
        <v>530</v>
      </c>
      <c r="H102" s="27">
        <v>585</v>
      </c>
      <c r="I102" s="28">
        <f t="shared" si="12"/>
        <v>585</v>
      </c>
      <c r="J102" s="115">
        <f t="shared" si="7"/>
        <v>1115</v>
      </c>
      <c r="L102" s="150">
        <v>1650</v>
      </c>
      <c r="M102" s="149">
        <f t="shared" si="8"/>
        <v>-535</v>
      </c>
      <c r="N102" s="130"/>
      <c r="O102" s="155"/>
    </row>
    <row r="103" spans="1:15" s="6" customFormat="1" ht="13.2" x14ac:dyDescent="0.25">
      <c r="A103" s="17">
        <v>96</v>
      </c>
      <c r="B103" s="11" t="s">
        <v>344</v>
      </c>
      <c r="C103" s="24"/>
      <c r="D103" s="24" t="s">
        <v>74</v>
      </c>
      <c r="E103" s="24">
        <v>29</v>
      </c>
      <c r="F103" s="27">
        <v>1650</v>
      </c>
      <c r="G103" s="26">
        <f t="shared" si="11"/>
        <v>47850</v>
      </c>
      <c r="H103" s="27">
        <v>800</v>
      </c>
      <c r="I103" s="28">
        <f t="shared" si="12"/>
        <v>23200</v>
      </c>
      <c r="J103" s="115">
        <f t="shared" si="7"/>
        <v>71050</v>
      </c>
      <c r="L103" s="150">
        <v>54810</v>
      </c>
      <c r="M103" s="149">
        <f t="shared" si="8"/>
        <v>16240</v>
      </c>
      <c r="N103" s="130"/>
      <c r="O103" s="155"/>
    </row>
    <row r="104" spans="1:15" s="6" customFormat="1" ht="13.2" x14ac:dyDescent="0.25">
      <c r="A104" s="17">
        <v>97</v>
      </c>
      <c r="B104" s="11" t="s">
        <v>345</v>
      </c>
      <c r="C104" s="24"/>
      <c r="D104" s="24" t="s">
        <v>74</v>
      </c>
      <c r="E104" s="24">
        <v>6</v>
      </c>
      <c r="F104" s="27">
        <v>1650</v>
      </c>
      <c r="G104" s="26">
        <f t="shared" si="11"/>
        <v>9900</v>
      </c>
      <c r="H104" s="27">
        <v>2925</v>
      </c>
      <c r="I104" s="28">
        <f t="shared" si="12"/>
        <v>17550</v>
      </c>
      <c r="J104" s="115">
        <f t="shared" si="7"/>
        <v>27450</v>
      </c>
      <c r="L104" s="150">
        <v>24780</v>
      </c>
      <c r="M104" s="149">
        <f t="shared" si="8"/>
        <v>2670</v>
      </c>
      <c r="N104" s="130"/>
      <c r="O104" s="155"/>
    </row>
    <row r="105" spans="1:15" s="6" customFormat="1" ht="13.2" x14ac:dyDescent="0.25">
      <c r="A105" s="17">
        <v>98</v>
      </c>
      <c r="B105" s="11" t="s">
        <v>78</v>
      </c>
      <c r="C105" s="30"/>
      <c r="D105" s="24" t="s">
        <v>4</v>
      </c>
      <c r="E105" s="24">
        <v>1</v>
      </c>
      <c r="F105" s="27"/>
      <c r="G105" s="26"/>
      <c r="H105" s="27">
        <v>2500</v>
      </c>
      <c r="I105" s="154">
        <f t="shared" si="12"/>
        <v>2500</v>
      </c>
      <c r="J105" s="115">
        <f t="shared" si="7"/>
        <v>2500</v>
      </c>
      <c r="L105" s="150">
        <v>4701</v>
      </c>
      <c r="M105" s="149">
        <f t="shared" si="8"/>
        <v>-2201</v>
      </c>
      <c r="N105" s="130"/>
      <c r="O105" s="155"/>
    </row>
    <row r="106" spans="1:15" s="6" customFormat="1" ht="13.2" x14ac:dyDescent="0.25">
      <c r="A106" s="17">
        <v>99</v>
      </c>
      <c r="B106" s="31" t="s">
        <v>90</v>
      </c>
      <c r="C106" s="24"/>
      <c r="D106" s="24"/>
      <c r="E106" s="24"/>
      <c r="F106" s="27"/>
      <c r="G106" s="26"/>
      <c r="H106" s="27"/>
      <c r="I106" s="28"/>
      <c r="J106" s="115"/>
      <c r="L106" s="150"/>
      <c r="M106" s="149"/>
      <c r="N106" s="130"/>
      <c r="O106" s="155"/>
    </row>
    <row r="107" spans="1:15" s="6" customFormat="1" ht="13.2" x14ac:dyDescent="0.25">
      <c r="A107" s="17">
        <v>100</v>
      </c>
      <c r="B107" s="11" t="s">
        <v>341</v>
      </c>
      <c r="C107" s="24" t="s">
        <v>342</v>
      </c>
      <c r="D107" s="24" t="s">
        <v>1</v>
      </c>
      <c r="E107" s="24">
        <v>1</v>
      </c>
      <c r="F107" s="27">
        <v>3550</v>
      </c>
      <c r="G107" s="26">
        <f t="shared" ref="G107:G114" si="13">E107*F107</f>
        <v>3550</v>
      </c>
      <c r="H107" s="27">
        <v>8148</v>
      </c>
      <c r="I107" s="28">
        <f t="shared" ref="I107:I115" si="14">E107*H107</f>
        <v>8148</v>
      </c>
      <c r="J107" s="115">
        <f t="shared" si="7"/>
        <v>11698</v>
      </c>
      <c r="L107" s="150">
        <v>12106.8</v>
      </c>
      <c r="M107" s="149">
        <f t="shared" si="8"/>
        <v>-408.79999999999927</v>
      </c>
      <c r="N107" s="130"/>
      <c r="O107" s="155"/>
    </row>
    <row r="108" spans="1:15" s="6" customFormat="1" ht="13.2" x14ac:dyDescent="0.25">
      <c r="A108" s="17">
        <v>101</v>
      </c>
      <c r="B108" s="132" t="s">
        <v>392</v>
      </c>
      <c r="C108" s="131" t="s">
        <v>342</v>
      </c>
      <c r="D108" s="131" t="s">
        <v>5</v>
      </c>
      <c r="E108" s="131">
        <v>2</v>
      </c>
      <c r="F108" s="129">
        <v>350</v>
      </c>
      <c r="G108" s="129">
        <f t="shared" si="13"/>
        <v>700</v>
      </c>
      <c r="H108" s="129">
        <v>588</v>
      </c>
      <c r="I108" s="129">
        <f t="shared" si="14"/>
        <v>1176</v>
      </c>
      <c r="J108" s="133">
        <f t="shared" si="7"/>
        <v>1876</v>
      </c>
      <c r="L108" s="150"/>
      <c r="M108" s="149">
        <f t="shared" si="8"/>
        <v>1876</v>
      </c>
      <c r="N108" s="130" t="s">
        <v>409</v>
      </c>
      <c r="O108" s="155"/>
    </row>
    <row r="109" spans="1:15" s="6" customFormat="1" ht="13.2" x14ac:dyDescent="0.25">
      <c r="A109" s="17">
        <v>102</v>
      </c>
      <c r="B109" s="11" t="s">
        <v>81</v>
      </c>
      <c r="C109" s="24" t="s">
        <v>343</v>
      </c>
      <c r="D109" s="24" t="s">
        <v>1</v>
      </c>
      <c r="E109" s="24">
        <v>1</v>
      </c>
      <c r="F109" s="27">
        <v>2350</v>
      </c>
      <c r="G109" s="26">
        <f t="shared" si="13"/>
        <v>2350</v>
      </c>
      <c r="H109" s="27">
        <v>4830</v>
      </c>
      <c r="I109" s="28">
        <f t="shared" si="14"/>
        <v>4830</v>
      </c>
      <c r="J109" s="115">
        <f t="shared" si="7"/>
        <v>7180</v>
      </c>
      <c r="L109" s="150">
        <v>8138.6</v>
      </c>
      <c r="M109" s="149">
        <f t="shared" si="8"/>
        <v>-958.60000000000036</v>
      </c>
      <c r="N109" s="130"/>
      <c r="O109" s="155"/>
    </row>
    <row r="110" spans="1:15" s="6" customFormat="1" ht="13.2" x14ac:dyDescent="0.25">
      <c r="A110" s="17">
        <v>103</v>
      </c>
      <c r="B110" s="11" t="s">
        <v>83</v>
      </c>
      <c r="C110" s="24" t="s">
        <v>94</v>
      </c>
      <c r="D110" s="24" t="s">
        <v>5</v>
      </c>
      <c r="E110" s="24">
        <v>2</v>
      </c>
      <c r="F110" s="27">
        <v>530</v>
      </c>
      <c r="G110" s="26">
        <f t="shared" si="13"/>
        <v>1060</v>
      </c>
      <c r="H110" s="27">
        <v>745</v>
      </c>
      <c r="I110" s="28">
        <f t="shared" si="14"/>
        <v>1490</v>
      </c>
      <c r="J110" s="115">
        <f t="shared" si="7"/>
        <v>2550</v>
      </c>
      <c r="L110" s="150">
        <v>2768</v>
      </c>
      <c r="M110" s="149">
        <f t="shared" si="8"/>
        <v>-218</v>
      </c>
      <c r="N110" s="130"/>
      <c r="O110" s="155"/>
    </row>
    <row r="111" spans="1:15" s="6" customFormat="1" ht="13.2" x14ac:dyDescent="0.25">
      <c r="A111" s="17">
        <v>104</v>
      </c>
      <c r="B111" s="11" t="s">
        <v>83</v>
      </c>
      <c r="C111" s="24" t="s">
        <v>84</v>
      </c>
      <c r="D111" s="24" t="s">
        <v>5</v>
      </c>
      <c r="E111" s="24">
        <v>4</v>
      </c>
      <c r="F111" s="27">
        <v>530</v>
      </c>
      <c r="G111" s="26">
        <f t="shared" si="13"/>
        <v>2120</v>
      </c>
      <c r="H111" s="27">
        <v>400</v>
      </c>
      <c r="I111" s="28">
        <f t="shared" si="14"/>
        <v>1600</v>
      </c>
      <c r="J111" s="115">
        <f t="shared" si="7"/>
        <v>3720</v>
      </c>
      <c r="L111" s="150">
        <v>4080</v>
      </c>
      <c r="M111" s="149">
        <f t="shared" si="8"/>
        <v>-360</v>
      </c>
      <c r="N111" s="130"/>
      <c r="O111" s="155"/>
    </row>
    <row r="112" spans="1:15" s="6" customFormat="1" ht="13.2" x14ac:dyDescent="0.25">
      <c r="A112" s="17">
        <v>105</v>
      </c>
      <c r="B112" s="11" t="s">
        <v>246</v>
      </c>
      <c r="C112" s="24"/>
      <c r="D112" s="24" t="s">
        <v>1</v>
      </c>
      <c r="E112" s="24">
        <v>1</v>
      </c>
      <c r="F112" s="27">
        <v>530</v>
      </c>
      <c r="G112" s="26">
        <f t="shared" si="13"/>
        <v>530</v>
      </c>
      <c r="H112" s="27">
        <v>585</v>
      </c>
      <c r="I112" s="28">
        <f t="shared" si="14"/>
        <v>585</v>
      </c>
      <c r="J112" s="115">
        <f t="shared" si="7"/>
        <v>1115</v>
      </c>
      <c r="L112" s="150">
        <v>1650</v>
      </c>
      <c r="M112" s="149">
        <f t="shared" si="8"/>
        <v>-535</v>
      </c>
      <c r="N112" s="130"/>
      <c r="O112" s="155"/>
    </row>
    <row r="113" spans="1:15" s="6" customFormat="1" ht="13.2" x14ac:dyDescent="0.25">
      <c r="A113" s="17">
        <v>106</v>
      </c>
      <c r="B113" s="11" t="s">
        <v>344</v>
      </c>
      <c r="C113" s="24"/>
      <c r="D113" s="24" t="s">
        <v>74</v>
      </c>
      <c r="E113" s="24">
        <v>22</v>
      </c>
      <c r="F113" s="27">
        <v>1650</v>
      </c>
      <c r="G113" s="26">
        <f t="shared" si="13"/>
        <v>36300</v>
      </c>
      <c r="H113" s="27">
        <v>800</v>
      </c>
      <c r="I113" s="28">
        <f t="shared" si="14"/>
        <v>17600</v>
      </c>
      <c r="J113" s="115">
        <f t="shared" si="7"/>
        <v>53900</v>
      </c>
      <c r="L113" s="150">
        <v>41580</v>
      </c>
      <c r="M113" s="149">
        <f t="shared" si="8"/>
        <v>12320</v>
      </c>
      <c r="N113" s="130"/>
      <c r="O113" s="155"/>
    </row>
    <row r="114" spans="1:15" s="6" customFormat="1" ht="13.2" x14ac:dyDescent="0.25">
      <c r="A114" s="17">
        <v>107</v>
      </c>
      <c r="B114" s="11" t="s">
        <v>345</v>
      </c>
      <c r="C114" s="24"/>
      <c r="D114" s="24" t="s">
        <v>74</v>
      </c>
      <c r="E114" s="24">
        <v>5</v>
      </c>
      <c r="F114" s="27">
        <v>1650</v>
      </c>
      <c r="G114" s="26">
        <f t="shared" si="13"/>
        <v>8250</v>
      </c>
      <c r="H114" s="27">
        <v>2925</v>
      </c>
      <c r="I114" s="28">
        <f t="shared" si="14"/>
        <v>14625</v>
      </c>
      <c r="J114" s="115">
        <f t="shared" si="7"/>
        <v>22875</v>
      </c>
      <c r="L114" s="150">
        <v>20650</v>
      </c>
      <c r="M114" s="149">
        <f t="shared" si="8"/>
        <v>2225</v>
      </c>
      <c r="N114" s="130"/>
      <c r="O114" s="155"/>
    </row>
    <row r="115" spans="1:15" s="6" customFormat="1" ht="13.2" x14ac:dyDescent="0.25">
      <c r="A115" s="17">
        <v>108</v>
      </c>
      <c r="B115" s="11" t="s">
        <v>78</v>
      </c>
      <c r="C115" s="30"/>
      <c r="D115" s="24" t="s">
        <v>4</v>
      </c>
      <c r="E115" s="24">
        <v>1</v>
      </c>
      <c r="F115" s="27"/>
      <c r="G115" s="26"/>
      <c r="H115" s="27">
        <v>1500</v>
      </c>
      <c r="I115" s="154">
        <f t="shared" si="14"/>
        <v>1500</v>
      </c>
      <c r="J115" s="115">
        <f t="shared" si="7"/>
        <v>1500</v>
      </c>
      <c r="L115" s="150">
        <v>4701</v>
      </c>
      <c r="M115" s="149">
        <f t="shared" si="8"/>
        <v>-3201</v>
      </c>
      <c r="N115" s="130"/>
      <c r="O115" s="155"/>
    </row>
    <row r="116" spans="1:15" s="6" customFormat="1" ht="13.2" x14ac:dyDescent="0.25">
      <c r="A116" s="17">
        <v>109</v>
      </c>
      <c r="B116" s="31" t="s">
        <v>91</v>
      </c>
      <c r="C116" s="24"/>
      <c r="D116" s="24"/>
      <c r="E116" s="24"/>
      <c r="F116" s="27"/>
      <c r="G116" s="26"/>
      <c r="H116" s="27"/>
      <c r="I116" s="28"/>
      <c r="J116" s="115"/>
      <c r="L116" s="150"/>
      <c r="M116" s="149"/>
      <c r="N116" s="130"/>
      <c r="O116" s="155"/>
    </row>
    <row r="117" spans="1:15" s="6" customFormat="1" ht="13.2" x14ac:dyDescent="0.25">
      <c r="A117" s="17">
        <v>110</v>
      </c>
      <c r="B117" s="11" t="s">
        <v>341</v>
      </c>
      <c r="C117" s="24" t="s">
        <v>342</v>
      </c>
      <c r="D117" s="24" t="s">
        <v>1</v>
      </c>
      <c r="E117" s="24">
        <v>1</v>
      </c>
      <c r="F117" s="27">
        <v>3550</v>
      </c>
      <c r="G117" s="26">
        <f t="shared" ref="G117:G124" si="15">E117*F117</f>
        <v>3550</v>
      </c>
      <c r="H117" s="27">
        <v>8148</v>
      </c>
      <c r="I117" s="28">
        <f t="shared" ref="I117:I125" si="16">E117*H117</f>
        <v>8148</v>
      </c>
      <c r="J117" s="115">
        <f t="shared" si="7"/>
        <v>11698</v>
      </c>
      <c r="L117" s="150">
        <v>12106.8</v>
      </c>
      <c r="M117" s="149">
        <f t="shared" si="8"/>
        <v>-408.79999999999927</v>
      </c>
      <c r="N117" s="130"/>
      <c r="O117" s="155"/>
    </row>
    <row r="118" spans="1:15" s="6" customFormat="1" ht="13.2" x14ac:dyDescent="0.25">
      <c r="A118" s="17">
        <v>111</v>
      </c>
      <c r="B118" s="132" t="s">
        <v>392</v>
      </c>
      <c r="C118" s="131" t="s">
        <v>342</v>
      </c>
      <c r="D118" s="131" t="s">
        <v>5</v>
      </c>
      <c r="E118" s="131">
        <v>2</v>
      </c>
      <c r="F118" s="129">
        <v>350</v>
      </c>
      <c r="G118" s="129">
        <f t="shared" si="15"/>
        <v>700</v>
      </c>
      <c r="H118" s="129">
        <v>588</v>
      </c>
      <c r="I118" s="129">
        <f t="shared" si="16"/>
        <v>1176</v>
      </c>
      <c r="J118" s="133">
        <f t="shared" si="7"/>
        <v>1876</v>
      </c>
      <c r="L118" s="150"/>
      <c r="M118" s="149">
        <f t="shared" si="8"/>
        <v>1876</v>
      </c>
      <c r="N118" s="130" t="s">
        <v>409</v>
      </c>
      <c r="O118" s="155"/>
    </row>
    <row r="119" spans="1:15" s="6" customFormat="1" ht="13.2" x14ac:dyDescent="0.25">
      <c r="A119" s="17">
        <v>112</v>
      </c>
      <c r="B119" s="11" t="s">
        <v>81</v>
      </c>
      <c r="C119" s="24" t="s">
        <v>343</v>
      </c>
      <c r="D119" s="24" t="s">
        <v>1</v>
      </c>
      <c r="E119" s="24">
        <v>1</v>
      </c>
      <c r="F119" s="27">
        <v>2350</v>
      </c>
      <c r="G119" s="26">
        <f t="shared" si="15"/>
        <v>2350</v>
      </c>
      <c r="H119" s="27">
        <v>4830</v>
      </c>
      <c r="I119" s="28">
        <f t="shared" si="16"/>
        <v>4830</v>
      </c>
      <c r="J119" s="115">
        <f t="shared" si="7"/>
        <v>7180</v>
      </c>
      <c r="L119" s="150">
        <v>8138.6</v>
      </c>
      <c r="M119" s="149">
        <f t="shared" si="8"/>
        <v>-958.60000000000036</v>
      </c>
      <c r="N119" s="130"/>
      <c r="O119" s="155"/>
    </row>
    <row r="120" spans="1:15" s="6" customFormat="1" ht="13.2" x14ac:dyDescent="0.25">
      <c r="A120" s="17">
        <v>113</v>
      </c>
      <c r="B120" s="11" t="s">
        <v>83</v>
      </c>
      <c r="C120" s="24" t="s">
        <v>94</v>
      </c>
      <c r="D120" s="24" t="s">
        <v>5</v>
      </c>
      <c r="E120" s="24">
        <v>2</v>
      </c>
      <c r="F120" s="27">
        <v>530</v>
      </c>
      <c r="G120" s="26">
        <f t="shared" si="15"/>
        <v>1060</v>
      </c>
      <c r="H120" s="27">
        <v>745</v>
      </c>
      <c r="I120" s="28">
        <f t="shared" si="16"/>
        <v>1490</v>
      </c>
      <c r="J120" s="115">
        <f t="shared" si="7"/>
        <v>2550</v>
      </c>
      <c r="L120" s="150">
        <v>2768</v>
      </c>
      <c r="M120" s="149">
        <f t="shared" si="8"/>
        <v>-218</v>
      </c>
      <c r="N120" s="130"/>
      <c r="O120" s="155"/>
    </row>
    <row r="121" spans="1:15" s="6" customFormat="1" ht="13.2" x14ac:dyDescent="0.25">
      <c r="A121" s="17">
        <v>114</v>
      </c>
      <c r="B121" s="11" t="s">
        <v>83</v>
      </c>
      <c r="C121" s="24" t="s">
        <v>84</v>
      </c>
      <c r="D121" s="24" t="s">
        <v>5</v>
      </c>
      <c r="E121" s="24">
        <v>9</v>
      </c>
      <c r="F121" s="27">
        <v>530</v>
      </c>
      <c r="G121" s="26">
        <f t="shared" si="15"/>
        <v>4770</v>
      </c>
      <c r="H121" s="27">
        <v>400</v>
      </c>
      <c r="I121" s="28">
        <f t="shared" si="16"/>
        <v>3600</v>
      </c>
      <c r="J121" s="115">
        <f t="shared" si="7"/>
        <v>8370</v>
      </c>
      <c r="L121" s="150">
        <v>9180</v>
      </c>
      <c r="M121" s="149">
        <f t="shared" si="8"/>
        <v>-810</v>
      </c>
      <c r="N121" s="130"/>
      <c r="O121" s="155"/>
    </row>
    <row r="122" spans="1:15" s="6" customFormat="1" ht="13.2" x14ac:dyDescent="0.25">
      <c r="A122" s="17">
        <v>115</v>
      </c>
      <c r="B122" s="11" t="s">
        <v>246</v>
      </c>
      <c r="C122" s="24"/>
      <c r="D122" s="24" t="s">
        <v>1</v>
      </c>
      <c r="E122" s="24">
        <v>1</v>
      </c>
      <c r="F122" s="27">
        <v>530</v>
      </c>
      <c r="G122" s="26">
        <f t="shared" si="15"/>
        <v>530</v>
      </c>
      <c r="H122" s="27">
        <v>585</v>
      </c>
      <c r="I122" s="28">
        <f t="shared" si="16"/>
        <v>585</v>
      </c>
      <c r="J122" s="115">
        <f t="shared" si="7"/>
        <v>1115</v>
      </c>
      <c r="L122" s="150">
        <v>1650</v>
      </c>
      <c r="M122" s="149">
        <f t="shared" si="8"/>
        <v>-535</v>
      </c>
      <c r="N122" s="130"/>
      <c r="O122" s="155"/>
    </row>
    <row r="123" spans="1:15" s="6" customFormat="1" ht="13.2" x14ac:dyDescent="0.25">
      <c r="A123" s="17">
        <v>116</v>
      </c>
      <c r="B123" s="11" t="s">
        <v>344</v>
      </c>
      <c r="C123" s="24"/>
      <c r="D123" s="24" t="s">
        <v>74</v>
      </c>
      <c r="E123" s="24">
        <v>22</v>
      </c>
      <c r="F123" s="27">
        <v>1650</v>
      </c>
      <c r="G123" s="26">
        <f t="shared" si="15"/>
        <v>36300</v>
      </c>
      <c r="H123" s="27">
        <v>800</v>
      </c>
      <c r="I123" s="28">
        <f t="shared" si="16"/>
        <v>17600</v>
      </c>
      <c r="J123" s="115">
        <f t="shared" si="7"/>
        <v>53900</v>
      </c>
      <c r="L123" s="150">
        <v>41580</v>
      </c>
      <c r="M123" s="149">
        <f t="shared" si="8"/>
        <v>12320</v>
      </c>
      <c r="N123" s="130"/>
      <c r="O123" s="155"/>
    </row>
    <row r="124" spans="1:15" s="6" customFormat="1" ht="13.2" x14ac:dyDescent="0.25">
      <c r="A124" s="17">
        <v>117</v>
      </c>
      <c r="B124" s="11" t="s">
        <v>345</v>
      </c>
      <c r="C124" s="24"/>
      <c r="D124" s="24" t="s">
        <v>74</v>
      </c>
      <c r="E124" s="24">
        <v>5</v>
      </c>
      <c r="F124" s="27">
        <v>1650</v>
      </c>
      <c r="G124" s="26">
        <f t="shared" si="15"/>
        <v>8250</v>
      </c>
      <c r="H124" s="27">
        <v>2925</v>
      </c>
      <c r="I124" s="28">
        <f t="shared" si="16"/>
        <v>14625</v>
      </c>
      <c r="J124" s="115">
        <f t="shared" si="7"/>
        <v>22875</v>
      </c>
      <c r="L124" s="150">
        <v>20650</v>
      </c>
      <c r="M124" s="149">
        <f t="shared" si="8"/>
        <v>2225</v>
      </c>
      <c r="N124" s="130"/>
      <c r="O124" s="155"/>
    </row>
    <row r="125" spans="1:15" s="6" customFormat="1" ht="13.2" x14ac:dyDescent="0.25">
      <c r="A125" s="17">
        <v>118</v>
      </c>
      <c r="B125" s="11" t="s">
        <v>78</v>
      </c>
      <c r="C125" s="30"/>
      <c r="D125" s="24" t="s">
        <v>4</v>
      </c>
      <c r="E125" s="24">
        <v>1</v>
      </c>
      <c r="F125" s="27"/>
      <c r="G125" s="26"/>
      <c r="H125" s="27">
        <v>3300</v>
      </c>
      <c r="I125" s="154">
        <f t="shared" si="16"/>
        <v>3300</v>
      </c>
      <c r="J125" s="115">
        <f t="shared" si="7"/>
        <v>3300</v>
      </c>
      <c r="L125" s="150">
        <v>4701</v>
      </c>
      <c r="M125" s="149">
        <f t="shared" si="8"/>
        <v>-1401</v>
      </c>
      <c r="N125" s="130"/>
      <c r="O125" s="155"/>
    </row>
    <row r="126" spans="1:15" s="6" customFormat="1" ht="13.2" x14ac:dyDescent="0.25">
      <c r="A126" s="17">
        <v>119</v>
      </c>
      <c r="B126" s="31" t="s">
        <v>97</v>
      </c>
      <c r="C126" s="24"/>
      <c r="D126" s="24"/>
      <c r="E126" s="24"/>
      <c r="F126" s="27"/>
      <c r="G126" s="26"/>
      <c r="H126" s="27"/>
      <c r="I126" s="28"/>
      <c r="J126" s="115"/>
      <c r="L126" s="150"/>
      <c r="M126" s="149"/>
      <c r="N126" s="130"/>
      <c r="O126" s="155"/>
    </row>
    <row r="127" spans="1:15" s="6" customFormat="1" ht="13.2" x14ac:dyDescent="0.25">
      <c r="A127" s="17">
        <v>120</v>
      </c>
      <c r="B127" s="11" t="s">
        <v>98</v>
      </c>
      <c r="C127" s="24"/>
      <c r="D127" s="24" t="s">
        <v>5</v>
      </c>
      <c r="E127" s="24">
        <v>1</v>
      </c>
      <c r="F127" s="27">
        <v>21500</v>
      </c>
      <c r="G127" s="26">
        <f t="shared" ref="G127:G137" si="17">E127*F127</f>
        <v>21500</v>
      </c>
      <c r="H127" s="27">
        <v>58149</v>
      </c>
      <c r="I127" s="28">
        <f t="shared" ref="I127:I138" si="18">E127*H127</f>
        <v>58149</v>
      </c>
      <c r="J127" s="115">
        <f t="shared" si="7"/>
        <v>79649</v>
      </c>
      <c r="L127" s="150">
        <v>94563.38</v>
      </c>
      <c r="M127" s="149">
        <f t="shared" si="8"/>
        <v>-14914.380000000005</v>
      </c>
      <c r="N127" s="130"/>
      <c r="O127" s="155"/>
    </row>
    <row r="128" spans="1:15" s="6" customFormat="1" ht="26.4" x14ac:dyDescent="0.25">
      <c r="A128" s="17">
        <v>121</v>
      </c>
      <c r="B128" s="11" t="s">
        <v>99</v>
      </c>
      <c r="C128" s="32" t="s">
        <v>100</v>
      </c>
      <c r="D128" s="24" t="s">
        <v>5</v>
      </c>
      <c r="E128" s="24">
        <v>2</v>
      </c>
      <c r="F128" s="27">
        <v>4500</v>
      </c>
      <c r="G128" s="26">
        <f t="shared" si="17"/>
        <v>9000</v>
      </c>
      <c r="H128" s="27">
        <v>11425</v>
      </c>
      <c r="I128" s="28">
        <f t="shared" si="18"/>
        <v>22850</v>
      </c>
      <c r="J128" s="115">
        <f t="shared" si="7"/>
        <v>31850</v>
      </c>
      <c r="L128" s="150">
        <v>35501.279999999999</v>
      </c>
      <c r="M128" s="149">
        <f t="shared" si="8"/>
        <v>-3651.2799999999988</v>
      </c>
      <c r="N128" s="130"/>
      <c r="O128" s="155"/>
    </row>
    <row r="129" spans="1:15" s="6" customFormat="1" ht="26.4" x14ac:dyDescent="0.25">
      <c r="A129" s="17">
        <v>122</v>
      </c>
      <c r="B129" s="11" t="s">
        <v>99</v>
      </c>
      <c r="C129" s="32" t="s">
        <v>307</v>
      </c>
      <c r="D129" s="24" t="s">
        <v>5</v>
      </c>
      <c r="E129" s="24">
        <v>1</v>
      </c>
      <c r="F129" s="27">
        <v>4500</v>
      </c>
      <c r="G129" s="26">
        <f t="shared" si="17"/>
        <v>4500</v>
      </c>
      <c r="H129" s="27">
        <v>11425</v>
      </c>
      <c r="I129" s="28">
        <f t="shared" si="18"/>
        <v>11425</v>
      </c>
      <c r="J129" s="115">
        <f t="shared" si="7"/>
        <v>15925</v>
      </c>
      <c r="L129" s="150">
        <v>17721.310000000001</v>
      </c>
      <c r="M129" s="149">
        <f t="shared" si="8"/>
        <v>-1796.3100000000013</v>
      </c>
      <c r="N129" s="130"/>
      <c r="O129" s="155"/>
    </row>
    <row r="130" spans="1:15" s="6" customFormat="1" ht="13.2" x14ac:dyDescent="0.25">
      <c r="A130" s="17">
        <v>123</v>
      </c>
      <c r="B130" s="11" t="s">
        <v>101</v>
      </c>
      <c r="C130" s="24" t="s">
        <v>102</v>
      </c>
      <c r="D130" s="24" t="s">
        <v>5</v>
      </c>
      <c r="E130" s="24">
        <v>2</v>
      </c>
      <c r="F130" s="27">
        <v>1350</v>
      </c>
      <c r="G130" s="26">
        <f t="shared" si="17"/>
        <v>2700</v>
      </c>
      <c r="H130" s="27">
        <v>3599</v>
      </c>
      <c r="I130" s="28">
        <f t="shared" si="18"/>
        <v>7198</v>
      </c>
      <c r="J130" s="115">
        <f t="shared" si="7"/>
        <v>9898</v>
      </c>
      <c r="L130" s="150">
        <v>10760</v>
      </c>
      <c r="M130" s="149">
        <f t="shared" si="8"/>
        <v>-862</v>
      </c>
      <c r="N130" s="130"/>
      <c r="O130" s="155"/>
    </row>
    <row r="131" spans="1:15" s="6" customFormat="1" ht="13.2" x14ac:dyDescent="0.25">
      <c r="A131" s="17">
        <v>124</v>
      </c>
      <c r="B131" s="11" t="s">
        <v>103</v>
      </c>
      <c r="C131" s="24" t="s">
        <v>102</v>
      </c>
      <c r="D131" s="24" t="s">
        <v>5</v>
      </c>
      <c r="E131" s="24">
        <v>1</v>
      </c>
      <c r="F131" s="27">
        <v>1800</v>
      </c>
      <c r="G131" s="26">
        <f t="shared" si="17"/>
        <v>1800</v>
      </c>
      <c r="H131" s="27">
        <v>5444</v>
      </c>
      <c r="I131" s="28">
        <f t="shared" si="18"/>
        <v>5444</v>
      </c>
      <c r="J131" s="115">
        <f t="shared" si="7"/>
        <v>7244</v>
      </c>
      <c r="L131" s="150">
        <v>7032</v>
      </c>
      <c r="M131" s="149">
        <f t="shared" si="8"/>
        <v>212</v>
      </c>
      <c r="N131" s="130"/>
      <c r="O131" s="155"/>
    </row>
    <row r="132" spans="1:15" s="6" customFormat="1" ht="13.2" x14ac:dyDescent="0.25">
      <c r="A132" s="17">
        <v>125</v>
      </c>
      <c r="B132" s="11" t="s">
        <v>325</v>
      </c>
      <c r="C132" s="24" t="s">
        <v>394</v>
      </c>
      <c r="D132" s="24" t="s">
        <v>4</v>
      </c>
      <c r="E132" s="24">
        <v>1</v>
      </c>
      <c r="F132" s="27">
        <v>44500</v>
      </c>
      <c r="G132" s="26">
        <f t="shared" si="17"/>
        <v>44500</v>
      </c>
      <c r="H132" s="27">
        <v>90449</v>
      </c>
      <c r="I132" s="28">
        <f t="shared" si="18"/>
        <v>90449</v>
      </c>
      <c r="J132" s="115">
        <f t="shared" si="7"/>
        <v>134949</v>
      </c>
      <c r="K132" s="134" t="s">
        <v>373</v>
      </c>
      <c r="L132" s="150">
        <v>7032</v>
      </c>
      <c r="M132" s="149">
        <f t="shared" si="8"/>
        <v>127917</v>
      </c>
      <c r="N132" s="130" t="s">
        <v>412</v>
      </c>
      <c r="O132" s="155"/>
    </row>
    <row r="133" spans="1:15" s="6" customFormat="1" ht="13.2" x14ac:dyDescent="0.25">
      <c r="A133" s="17">
        <v>126</v>
      </c>
      <c r="B133" s="11" t="s">
        <v>66</v>
      </c>
      <c r="C133" s="24" t="s">
        <v>104</v>
      </c>
      <c r="D133" s="24" t="s">
        <v>5</v>
      </c>
      <c r="E133" s="24">
        <v>1</v>
      </c>
      <c r="F133" s="27">
        <v>1500</v>
      </c>
      <c r="G133" s="26">
        <f t="shared" si="17"/>
        <v>1500</v>
      </c>
      <c r="H133" s="27">
        <v>4400</v>
      </c>
      <c r="I133" s="28">
        <f t="shared" si="18"/>
        <v>4400</v>
      </c>
      <c r="J133" s="115">
        <f t="shared" si="7"/>
        <v>5900</v>
      </c>
      <c r="L133" s="150">
        <v>6057</v>
      </c>
      <c r="M133" s="149">
        <f t="shared" si="8"/>
        <v>-157</v>
      </c>
      <c r="N133" s="130"/>
      <c r="O133" s="155"/>
    </row>
    <row r="134" spans="1:15" s="6" customFormat="1" ht="13.2" x14ac:dyDescent="0.25">
      <c r="A134" s="17">
        <v>127</v>
      </c>
      <c r="B134" s="11" t="s">
        <v>105</v>
      </c>
      <c r="C134" s="24" t="s">
        <v>106</v>
      </c>
      <c r="D134" s="24" t="s">
        <v>5</v>
      </c>
      <c r="E134" s="24">
        <v>2</v>
      </c>
      <c r="F134" s="27">
        <v>1300</v>
      </c>
      <c r="G134" s="26">
        <f t="shared" si="17"/>
        <v>2600</v>
      </c>
      <c r="H134" s="27">
        <v>2400</v>
      </c>
      <c r="I134" s="28">
        <f t="shared" si="18"/>
        <v>4800</v>
      </c>
      <c r="J134" s="115">
        <f t="shared" si="7"/>
        <v>7400</v>
      </c>
      <c r="L134" s="150">
        <v>7998</v>
      </c>
      <c r="M134" s="149">
        <f t="shared" si="8"/>
        <v>-598</v>
      </c>
      <c r="N134" s="130"/>
      <c r="O134" s="155"/>
    </row>
    <row r="135" spans="1:15" s="6" customFormat="1" ht="13.2" x14ac:dyDescent="0.25">
      <c r="A135" s="17">
        <v>128</v>
      </c>
      <c r="B135" s="11" t="s">
        <v>107</v>
      </c>
      <c r="C135" s="24"/>
      <c r="D135" s="24" t="s">
        <v>74</v>
      </c>
      <c r="E135" s="24">
        <v>7</v>
      </c>
      <c r="F135" s="27">
        <v>3150</v>
      </c>
      <c r="G135" s="26">
        <f t="shared" si="17"/>
        <v>22050</v>
      </c>
      <c r="H135" s="27">
        <v>2865</v>
      </c>
      <c r="I135" s="28">
        <f t="shared" si="18"/>
        <v>20055</v>
      </c>
      <c r="J135" s="115">
        <f t="shared" si="7"/>
        <v>42105</v>
      </c>
      <c r="L135" s="150">
        <v>29519</v>
      </c>
      <c r="M135" s="149">
        <f t="shared" si="8"/>
        <v>12586</v>
      </c>
      <c r="N135" s="130"/>
      <c r="O135" s="155"/>
    </row>
    <row r="136" spans="1:15" s="6" customFormat="1" ht="13.2" x14ac:dyDescent="0.25">
      <c r="A136" s="17">
        <v>129</v>
      </c>
      <c r="B136" s="11" t="s">
        <v>108</v>
      </c>
      <c r="C136" s="24"/>
      <c r="D136" s="24" t="s">
        <v>74</v>
      </c>
      <c r="E136" s="24">
        <v>75</v>
      </c>
      <c r="F136" s="27">
        <v>2250</v>
      </c>
      <c r="G136" s="26">
        <f t="shared" si="17"/>
        <v>168750</v>
      </c>
      <c r="H136" s="27">
        <v>1830</v>
      </c>
      <c r="I136" s="28">
        <f t="shared" si="18"/>
        <v>137250</v>
      </c>
      <c r="J136" s="115">
        <f t="shared" si="7"/>
        <v>306000</v>
      </c>
      <c r="L136" s="150">
        <v>234975</v>
      </c>
      <c r="M136" s="149">
        <f t="shared" si="8"/>
        <v>71025</v>
      </c>
      <c r="N136" s="130"/>
      <c r="O136" s="155"/>
    </row>
    <row r="137" spans="1:15" s="6" customFormat="1" ht="14.25" customHeight="1" x14ac:dyDescent="0.25">
      <c r="A137" s="17">
        <v>130</v>
      </c>
      <c r="B137" s="11" t="s">
        <v>386</v>
      </c>
      <c r="C137" s="24" t="s">
        <v>110</v>
      </c>
      <c r="D137" s="24" t="s">
        <v>74</v>
      </c>
      <c r="E137" s="24">
        <v>86</v>
      </c>
      <c r="F137" s="25">
        <v>1600</v>
      </c>
      <c r="G137" s="26">
        <f t="shared" si="17"/>
        <v>137600</v>
      </c>
      <c r="H137" s="27">
        <v>560</v>
      </c>
      <c r="I137" s="28">
        <f t="shared" si="18"/>
        <v>48160</v>
      </c>
      <c r="J137" s="115">
        <f t="shared" si="7"/>
        <v>185760</v>
      </c>
      <c r="K137" s="6" t="s">
        <v>374</v>
      </c>
      <c r="L137" s="150">
        <v>89100</v>
      </c>
      <c r="M137" s="149">
        <f t="shared" si="8"/>
        <v>96660</v>
      </c>
      <c r="N137" s="130"/>
      <c r="O137" s="155"/>
    </row>
    <row r="138" spans="1:15" s="6" customFormat="1" ht="13.2" x14ac:dyDescent="0.25">
      <c r="A138" s="17">
        <v>131</v>
      </c>
      <c r="B138" s="11" t="s">
        <v>78</v>
      </c>
      <c r="C138" s="30"/>
      <c r="D138" s="24" t="s">
        <v>4</v>
      </c>
      <c r="E138" s="24">
        <v>1</v>
      </c>
      <c r="F138" s="27"/>
      <c r="G138" s="26"/>
      <c r="H138" s="27">
        <v>32500</v>
      </c>
      <c r="I138" s="28">
        <f t="shared" si="18"/>
        <v>32500</v>
      </c>
      <c r="J138" s="115">
        <f t="shared" si="7"/>
        <v>32500</v>
      </c>
      <c r="L138" s="150">
        <v>35562</v>
      </c>
      <c r="M138" s="149">
        <f t="shared" si="8"/>
        <v>-3062</v>
      </c>
      <c r="N138" s="130"/>
      <c r="O138" s="155"/>
    </row>
    <row r="139" spans="1:15" s="6" customFormat="1" ht="13.2" x14ac:dyDescent="0.25">
      <c r="A139" s="17">
        <v>132</v>
      </c>
      <c r="B139" s="31" t="s">
        <v>111</v>
      </c>
      <c r="C139" s="24"/>
      <c r="D139" s="24"/>
      <c r="E139" s="24"/>
      <c r="F139" s="27"/>
      <c r="G139" s="26"/>
      <c r="H139" s="27"/>
      <c r="I139" s="28"/>
      <c r="J139" s="115"/>
      <c r="L139" s="150"/>
      <c r="M139" s="149"/>
      <c r="N139" s="130"/>
      <c r="O139" s="155"/>
    </row>
    <row r="140" spans="1:15" s="6" customFormat="1" ht="13.2" x14ac:dyDescent="0.25">
      <c r="A140" s="17">
        <v>133</v>
      </c>
      <c r="B140" s="11" t="s">
        <v>112</v>
      </c>
      <c r="C140" s="24"/>
      <c r="D140" s="24" t="s">
        <v>5</v>
      </c>
      <c r="E140" s="24">
        <v>1</v>
      </c>
      <c r="F140" s="27">
        <v>99600</v>
      </c>
      <c r="G140" s="26">
        <f t="shared" ref="G140:G149" si="19">E140*F140</f>
        <v>99600</v>
      </c>
      <c r="H140" s="27">
        <v>275846</v>
      </c>
      <c r="I140" s="28">
        <f t="shared" ref="I140:I150" si="20">E140*H140</f>
        <v>275846</v>
      </c>
      <c r="J140" s="115">
        <f t="shared" ref="J140:J168" si="21">G140+I140</f>
        <v>375446</v>
      </c>
      <c r="L140" s="150">
        <v>426135.73</v>
      </c>
      <c r="M140" s="149">
        <f t="shared" si="8"/>
        <v>-50689.729999999981</v>
      </c>
      <c r="N140" s="130"/>
      <c r="O140" s="155"/>
    </row>
    <row r="141" spans="1:15" s="6" customFormat="1" ht="26.4" x14ac:dyDescent="0.25">
      <c r="A141" s="17">
        <v>134</v>
      </c>
      <c r="B141" s="11" t="s">
        <v>99</v>
      </c>
      <c r="C141" s="32" t="s">
        <v>113</v>
      </c>
      <c r="D141" s="24" t="s">
        <v>5</v>
      </c>
      <c r="E141" s="24">
        <v>2</v>
      </c>
      <c r="F141" s="27">
        <v>5950</v>
      </c>
      <c r="G141" s="26">
        <f t="shared" si="19"/>
        <v>11900</v>
      </c>
      <c r="H141" s="27">
        <v>13679</v>
      </c>
      <c r="I141" s="28">
        <f t="shared" si="20"/>
        <v>27358</v>
      </c>
      <c r="J141" s="115">
        <f t="shared" si="21"/>
        <v>39258</v>
      </c>
      <c r="L141" s="150">
        <v>42536.5</v>
      </c>
      <c r="M141" s="149">
        <f t="shared" ref="M141:M204" si="22">J141-L141</f>
        <v>-3278.5</v>
      </c>
      <c r="N141" s="130"/>
      <c r="O141" s="155"/>
    </row>
    <row r="142" spans="1:15" s="6" customFormat="1" ht="22.8" x14ac:dyDescent="0.25">
      <c r="A142" s="17">
        <v>135</v>
      </c>
      <c r="B142" s="11" t="s">
        <v>114</v>
      </c>
      <c r="C142" s="32" t="s">
        <v>308</v>
      </c>
      <c r="D142" s="24" t="s">
        <v>5</v>
      </c>
      <c r="E142" s="24">
        <v>1</v>
      </c>
      <c r="F142" s="27">
        <v>7300</v>
      </c>
      <c r="G142" s="26">
        <f t="shared" si="19"/>
        <v>7300</v>
      </c>
      <c r="H142" s="27">
        <v>17636</v>
      </c>
      <c r="I142" s="28">
        <f t="shared" si="20"/>
        <v>17636</v>
      </c>
      <c r="J142" s="115">
        <f t="shared" si="21"/>
        <v>24936</v>
      </c>
      <c r="L142" s="150">
        <v>27359.34</v>
      </c>
      <c r="M142" s="149">
        <f t="shared" si="22"/>
        <v>-2423.34</v>
      </c>
      <c r="N142" s="130"/>
      <c r="O142" s="155"/>
    </row>
    <row r="143" spans="1:15" s="6" customFormat="1" ht="13.2" x14ac:dyDescent="0.25">
      <c r="A143" s="17">
        <v>136</v>
      </c>
      <c r="B143" s="11" t="s">
        <v>115</v>
      </c>
      <c r="C143" s="24" t="s">
        <v>116</v>
      </c>
      <c r="D143" s="24" t="s">
        <v>5</v>
      </c>
      <c r="E143" s="24">
        <v>2</v>
      </c>
      <c r="F143" s="27">
        <v>3200</v>
      </c>
      <c r="G143" s="26">
        <f t="shared" si="19"/>
        <v>6400</v>
      </c>
      <c r="H143" s="27">
        <v>8145</v>
      </c>
      <c r="I143" s="28">
        <f t="shared" si="20"/>
        <v>16290</v>
      </c>
      <c r="J143" s="115">
        <f t="shared" si="21"/>
        <v>22690</v>
      </c>
      <c r="L143" s="150">
        <v>24996</v>
      </c>
      <c r="M143" s="149">
        <f t="shared" si="22"/>
        <v>-2306</v>
      </c>
      <c r="N143" s="130"/>
      <c r="O143" s="155"/>
    </row>
    <row r="144" spans="1:15" s="6" customFormat="1" ht="13.2" x14ac:dyDescent="0.25">
      <c r="A144" s="17">
        <v>137</v>
      </c>
      <c r="B144" s="11" t="s">
        <v>325</v>
      </c>
      <c r="C144" s="24" t="s">
        <v>394</v>
      </c>
      <c r="D144" s="24" t="s">
        <v>4</v>
      </c>
      <c r="E144" s="24">
        <v>1</v>
      </c>
      <c r="F144" s="27">
        <v>44500</v>
      </c>
      <c r="G144" s="26">
        <f t="shared" si="19"/>
        <v>44500</v>
      </c>
      <c r="H144" s="27">
        <v>96257</v>
      </c>
      <c r="I144" s="28">
        <f t="shared" si="20"/>
        <v>96257</v>
      </c>
      <c r="J144" s="115">
        <f t="shared" si="21"/>
        <v>140757</v>
      </c>
      <c r="K144" s="6" t="s">
        <v>373</v>
      </c>
      <c r="L144" s="150"/>
      <c r="M144" s="149">
        <f t="shared" si="22"/>
        <v>140757</v>
      </c>
      <c r="N144" s="130"/>
      <c r="O144" s="155"/>
    </row>
    <row r="145" spans="1:15" s="6" customFormat="1" ht="13.2" x14ac:dyDescent="0.25">
      <c r="A145" s="17">
        <v>138</v>
      </c>
      <c r="B145" s="11" t="s">
        <v>105</v>
      </c>
      <c r="C145" s="24" t="s">
        <v>117</v>
      </c>
      <c r="D145" s="24" t="s">
        <v>5</v>
      </c>
      <c r="E145" s="24">
        <v>2</v>
      </c>
      <c r="F145" s="27">
        <v>1500</v>
      </c>
      <c r="G145" s="26">
        <f t="shared" si="19"/>
        <v>3000</v>
      </c>
      <c r="H145" s="27">
        <v>3300</v>
      </c>
      <c r="I145" s="28">
        <f t="shared" si="20"/>
        <v>6600</v>
      </c>
      <c r="J145" s="115">
        <f t="shared" si="21"/>
        <v>9600</v>
      </c>
      <c r="L145" s="150">
        <v>10056</v>
      </c>
      <c r="M145" s="149">
        <f t="shared" si="22"/>
        <v>-456</v>
      </c>
      <c r="N145" s="130"/>
      <c r="O145" s="155"/>
    </row>
    <row r="146" spans="1:15" s="6" customFormat="1" ht="13.2" x14ac:dyDescent="0.25">
      <c r="A146" s="17">
        <v>139</v>
      </c>
      <c r="B146" s="11" t="s">
        <v>118</v>
      </c>
      <c r="C146" s="24"/>
      <c r="D146" s="24" t="s">
        <v>5</v>
      </c>
      <c r="E146" s="24">
        <v>1</v>
      </c>
      <c r="F146" s="27">
        <v>1550</v>
      </c>
      <c r="G146" s="26">
        <f t="shared" si="19"/>
        <v>1550</v>
      </c>
      <c r="H146" s="27">
        <v>5600</v>
      </c>
      <c r="I146" s="28">
        <f t="shared" si="20"/>
        <v>5600</v>
      </c>
      <c r="J146" s="115">
        <f t="shared" si="21"/>
        <v>7150</v>
      </c>
      <c r="L146" s="150">
        <v>7531</v>
      </c>
      <c r="M146" s="149">
        <f t="shared" si="22"/>
        <v>-381</v>
      </c>
      <c r="N146" s="130"/>
      <c r="O146" s="155"/>
    </row>
    <row r="147" spans="1:15" s="6" customFormat="1" ht="13.5" customHeight="1" x14ac:dyDescent="0.25">
      <c r="A147" s="17">
        <v>140</v>
      </c>
      <c r="B147" s="11" t="s">
        <v>119</v>
      </c>
      <c r="C147" s="24"/>
      <c r="D147" s="24" t="s">
        <v>74</v>
      </c>
      <c r="E147" s="24">
        <v>12</v>
      </c>
      <c r="F147" s="27">
        <v>3150</v>
      </c>
      <c r="G147" s="26">
        <f t="shared" si="19"/>
        <v>37800</v>
      </c>
      <c r="H147" s="27">
        <v>3200</v>
      </c>
      <c r="I147" s="28">
        <f t="shared" si="20"/>
        <v>38400</v>
      </c>
      <c r="J147" s="115">
        <f t="shared" si="21"/>
        <v>76200</v>
      </c>
      <c r="L147" s="150">
        <v>55680</v>
      </c>
      <c r="M147" s="149">
        <f t="shared" si="22"/>
        <v>20520</v>
      </c>
      <c r="N147" s="130"/>
      <c r="O147" s="155"/>
    </row>
    <row r="148" spans="1:15" s="6" customFormat="1" ht="13.2" x14ac:dyDescent="0.25">
      <c r="A148" s="17">
        <v>141</v>
      </c>
      <c r="B148" s="11" t="s">
        <v>120</v>
      </c>
      <c r="C148" s="24"/>
      <c r="D148" s="24" t="s">
        <v>74</v>
      </c>
      <c r="E148" s="24">
        <v>58</v>
      </c>
      <c r="F148" s="27">
        <v>2250</v>
      </c>
      <c r="G148" s="26">
        <f t="shared" si="19"/>
        <v>130500</v>
      </c>
      <c r="H148" s="27">
        <v>1900</v>
      </c>
      <c r="I148" s="28">
        <f t="shared" si="20"/>
        <v>110200</v>
      </c>
      <c r="J148" s="115">
        <f t="shared" si="21"/>
        <v>240700</v>
      </c>
      <c r="L148" s="150">
        <v>190124</v>
      </c>
      <c r="M148" s="149">
        <f t="shared" si="22"/>
        <v>50576</v>
      </c>
      <c r="N148" s="130"/>
      <c r="O148" s="155"/>
    </row>
    <row r="149" spans="1:15" s="6" customFormat="1" ht="15.75" customHeight="1" x14ac:dyDescent="0.25">
      <c r="A149" s="17">
        <v>142</v>
      </c>
      <c r="B149" s="11" t="s">
        <v>109</v>
      </c>
      <c r="C149" s="24" t="s">
        <v>110</v>
      </c>
      <c r="D149" s="24" t="s">
        <v>74</v>
      </c>
      <c r="E149" s="24">
        <v>81</v>
      </c>
      <c r="F149" s="25">
        <v>750</v>
      </c>
      <c r="G149" s="26">
        <f t="shared" si="19"/>
        <v>60750</v>
      </c>
      <c r="H149" s="27">
        <v>560</v>
      </c>
      <c r="I149" s="28">
        <f t="shared" si="20"/>
        <v>45360</v>
      </c>
      <c r="J149" s="115">
        <f t="shared" si="21"/>
        <v>106110</v>
      </c>
      <c r="K149" s="6" t="s">
        <v>374</v>
      </c>
      <c r="L149" s="150">
        <v>96228</v>
      </c>
      <c r="M149" s="149">
        <f t="shared" si="22"/>
        <v>9882</v>
      </c>
      <c r="N149" s="130"/>
      <c r="O149" s="155"/>
    </row>
    <row r="150" spans="1:15" s="6" customFormat="1" ht="13.2" x14ac:dyDescent="0.25">
      <c r="A150" s="17">
        <v>143</v>
      </c>
      <c r="B150" s="11" t="s">
        <v>78</v>
      </c>
      <c r="C150" s="30"/>
      <c r="D150" s="24" t="s">
        <v>4</v>
      </c>
      <c r="E150" s="24">
        <v>1</v>
      </c>
      <c r="F150" s="27"/>
      <c r="G150" s="26"/>
      <c r="H150" s="27">
        <v>28500</v>
      </c>
      <c r="I150" s="28">
        <f t="shared" si="20"/>
        <v>28500</v>
      </c>
      <c r="J150" s="115">
        <f t="shared" si="21"/>
        <v>28500</v>
      </c>
      <c r="L150" s="150">
        <v>31415</v>
      </c>
      <c r="M150" s="149">
        <f t="shared" si="22"/>
        <v>-2915</v>
      </c>
      <c r="N150" s="130"/>
      <c r="O150" s="155"/>
    </row>
    <row r="151" spans="1:15" s="6" customFormat="1" ht="13.2" x14ac:dyDescent="0.25">
      <c r="A151" s="17">
        <v>144</v>
      </c>
      <c r="B151" s="31" t="s">
        <v>121</v>
      </c>
      <c r="C151" s="24"/>
      <c r="D151" s="24"/>
      <c r="E151" s="24"/>
      <c r="F151" s="27"/>
      <c r="G151" s="26"/>
      <c r="H151" s="27"/>
      <c r="I151" s="28"/>
      <c r="J151" s="115"/>
      <c r="L151" s="150"/>
      <c r="M151" s="149"/>
      <c r="N151" s="130"/>
      <c r="O151" s="155"/>
    </row>
    <row r="152" spans="1:15" s="6" customFormat="1" ht="13.2" x14ac:dyDescent="0.25">
      <c r="A152" s="17">
        <v>145</v>
      </c>
      <c r="B152" s="31" t="s">
        <v>122</v>
      </c>
      <c r="C152" s="24"/>
      <c r="D152" s="24"/>
      <c r="E152" s="24"/>
      <c r="F152" s="27"/>
      <c r="G152" s="26"/>
      <c r="H152" s="27"/>
      <c r="I152" s="28"/>
      <c r="J152" s="115"/>
      <c r="L152" s="150"/>
      <c r="M152" s="149"/>
      <c r="N152" s="130"/>
      <c r="O152" s="155"/>
    </row>
    <row r="153" spans="1:15" s="6" customFormat="1" ht="13.2" x14ac:dyDescent="0.25">
      <c r="A153" s="17">
        <v>146</v>
      </c>
      <c r="B153" s="11" t="s">
        <v>375</v>
      </c>
      <c r="C153" s="24" t="s">
        <v>376</v>
      </c>
      <c r="D153" s="24" t="s">
        <v>4</v>
      </c>
      <c r="E153" s="24">
        <v>1</v>
      </c>
      <c r="F153" s="27"/>
      <c r="G153" s="26"/>
      <c r="H153" s="27"/>
      <c r="I153" s="28"/>
      <c r="J153" s="115"/>
      <c r="L153" s="150"/>
      <c r="M153" s="149"/>
      <c r="N153" s="130"/>
      <c r="O153" s="155"/>
    </row>
    <row r="154" spans="1:15" s="6" customFormat="1" ht="13.2" x14ac:dyDescent="0.25">
      <c r="A154" s="17">
        <v>147</v>
      </c>
      <c r="B154" s="30" t="s">
        <v>346</v>
      </c>
      <c r="C154" s="24" t="s">
        <v>384</v>
      </c>
      <c r="D154" s="24" t="s">
        <v>5</v>
      </c>
      <c r="E154" s="24">
        <v>1</v>
      </c>
      <c r="F154" s="27">
        <v>12500</v>
      </c>
      <c r="G154" s="26">
        <f t="shared" ref="G154:G156" si="23">E154*F154</f>
        <v>12500</v>
      </c>
      <c r="H154" s="27">
        <v>53300</v>
      </c>
      <c r="I154" s="28">
        <f t="shared" ref="I154:I166" si="24">E154*H154</f>
        <v>53300</v>
      </c>
      <c r="J154" s="115">
        <f t="shared" si="21"/>
        <v>65800</v>
      </c>
      <c r="K154" s="6" t="s">
        <v>374</v>
      </c>
      <c r="L154" s="150">
        <v>59868</v>
      </c>
      <c r="M154" s="149">
        <f t="shared" si="22"/>
        <v>5932</v>
      </c>
      <c r="N154" s="130"/>
      <c r="O154" s="155"/>
    </row>
    <row r="155" spans="1:15" s="6" customFormat="1" ht="13.2" x14ac:dyDescent="0.25">
      <c r="A155" s="17">
        <v>148</v>
      </c>
      <c r="B155" s="30" t="s">
        <v>346</v>
      </c>
      <c r="C155" s="24" t="s">
        <v>383</v>
      </c>
      <c r="D155" s="24" t="s">
        <v>5</v>
      </c>
      <c r="E155" s="24">
        <v>2</v>
      </c>
      <c r="F155" s="27">
        <v>12500</v>
      </c>
      <c r="G155" s="26">
        <f t="shared" si="23"/>
        <v>25000</v>
      </c>
      <c r="H155" s="27">
        <v>47700</v>
      </c>
      <c r="I155" s="28">
        <f t="shared" si="24"/>
        <v>95400</v>
      </c>
      <c r="J155" s="115">
        <f t="shared" si="21"/>
        <v>120400</v>
      </c>
      <c r="K155" s="6" t="s">
        <v>374</v>
      </c>
      <c r="L155" s="150">
        <v>102948</v>
      </c>
      <c r="M155" s="149">
        <f t="shared" si="22"/>
        <v>17452</v>
      </c>
      <c r="N155" s="130"/>
      <c r="O155" s="155"/>
    </row>
    <row r="156" spans="1:15" s="6" customFormat="1" ht="13.2" x14ac:dyDescent="0.25">
      <c r="A156" s="17">
        <v>149</v>
      </c>
      <c r="B156" s="30" t="s">
        <v>123</v>
      </c>
      <c r="C156" s="24" t="s">
        <v>382</v>
      </c>
      <c r="D156" s="24" t="s">
        <v>5</v>
      </c>
      <c r="E156" s="24">
        <v>1</v>
      </c>
      <c r="F156" s="27">
        <v>41500</v>
      </c>
      <c r="G156" s="26">
        <f t="shared" si="23"/>
        <v>41500</v>
      </c>
      <c r="H156" s="27">
        <v>287500</v>
      </c>
      <c r="I156" s="28">
        <f t="shared" si="24"/>
        <v>287500</v>
      </c>
      <c r="J156" s="115">
        <f t="shared" si="21"/>
        <v>329000</v>
      </c>
      <c r="K156" s="6" t="s">
        <v>374</v>
      </c>
      <c r="L156" s="150">
        <v>338604.13</v>
      </c>
      <c r="M156" s="149">
        <f t="shared" si="22"/>
        <v>-9604.1300000000047</v>
      </c>
      <c r="N156" s="130"/>
      <c r="O156" s="155"/>
    </row>
    <row r="157" spans="1:15" s="6" customFormat="1" ht="13.2" x14ac:dyDescent="0.25">
      <c r="A157" s="17">
        <v>150</v>
      </c>
      <c r="B157" s="30" t="s">
        <v>124</v>
      </c>
      <c r="C157" s="24"/>
      <c r="D157" s="24" t="s">
        <v>5</v>
      </c>
      <c r="E157" s="24">
        <v>3</v>
      </c>
      <c r="F157" s="27"/>
      <c r="G157" s="26"/>
      <c r="H157" s="27"/>
      <c r="I157" s="28"/>
      <c r="J157" s="115"/>
      <c r="L157" s="150"/>
      <c r="M157" s="149"/>
      <c r="N157" s="130"/>
      <c r="O157" s="155"/>
    </row>
    <row r="158" spans="1:15" s="6" customFormat="1" ht="13.2" x14ac:dyDescent="0.25">
      <c r="A158" s="17">
        <v>151</v>
      </c>
      <c r="B158" s="11" t="s">
        <v>323</v>
      </c>
      <c r="C158" s="24"/>
      <c r="D158" s="24"/>
      <c r="E158" s="24"/>
      <c r="F158" s="27"/>
      <c r="G158" s="26"/>
      <c r="H158" s="27"/>
      <c r="I158" s="28"/>
      <c r="J158" s="115"/>
      <c r="L158" s="150"/>
      <c r="M158" s="149"/>
      <c r="N158" s="130"/>
      <c r="O158" s="155"/>
    </row>
    <row r="159" spans="1:15" s="6" customFormat="1" ht="13.2" x14ac:dyDescent="0.25">
      <c r="A159" s="17">
        <v>152</v>
      </c>
      <c r="B159" s="30" t="s">
        <v>347</v>
      </c>
      <c r="C159" s="24"/>
      <c r="D159" s="24" t="s">
        <v>125</v>
      </c>
      <c r="E159" s="24">
        <v>22</v>
      </c>
      <c r="F159" s="27">
        <v>220</v>
      </c>
      <c r="G159" s="26">
        <f t="shared" ref="G159:G165" si="25">E159*F159</f>
        <v>4840</v>
      </c>
      <c r="H159" s="27">
        <v>230</v>
      </c>
      <c r="I159" s="28">
        <f t="shared" si="24"/>
        <v>5060</v>
      </c>
      <c r="J159" s="115">
        <f t="shared" si="21"/>
        <v>9900</v>
      </c>
      <c r="L159" s="150">
        <v>13090</v>
      </c>
      <c r="M159" s="149">
        <f t="shared" si="22"/>
        <v>-3190</v>
      </c>
      <c r="N159" s="130"/>
      <c r="O159" s="155"/>
    </row>
    <row r="160" spans="1:15" s="6" customFormat="1" ht="13.2" x14ac:dyDescent="0.25">
      <c r="A160" s="17">
        <v>153</v>
      </c>
      <c r="B160" s="30" t="s">
        <v>349</v>
      </c>
      <c r="C160" s="24"/>
      <c r="D160" s="24" t="s">
        <v>125</v>
      </c>
      <c r="E160" s="24">
        <v>33</v>
      </c>
      <c r="F160" s="27">
        <v>260</v>
      </c>
      <c r="G160" s="26">
        <f t="shared" si="25"/>
        <v>8580</v>
      </c>
      <c r="H160" s="27">
        <v>335</v>
      </c>
      <c r="I160" s="28">
        <f t="shared" si="24"/>
        <v>11055</v>
      </c>
      <c r="J160" s="115">
        <f t="shared" si="21"/>
        <v>19635</v>
      </c>
      <c r="L160" s="150">
        <v>27654</v>
      </c>
      <c r="M160" s="149">
        <f t="shared" si="22"/>
        <v>-8019</v>
      </c>
      <c r="N160" s="130"/>
      <c r="O160" s="155"/>
    </row>
    <row r="161" spans="1:16" s="6" customFormat="1" ht="13.2" x14ac:dyDescent="0.25">
      <c r="A161" s="17">
        <v>154</v>
      </c>
      <c r="B161" s="30" t="s">
        <v>348</v>
      </c>
      <c r="C161" s="24"/>
      <c r="D161" s="24" t="s">
        <v>125</v>
      </c>
      <c r="E161" s="24">
        <v>4</v>
      </c>
      <c r="F161" s="27">
        <v>310</v>
      </c>
      <c r="G161" s="26">
        <f t="shared" si="25"/>
        <v>1240</v>
      </c>
      <c r="H161" s="27">
        <v>475</v>
      </c>
      <c r="I161" s="28">
        <f t="shared" si="24"/>
        <v>1900</v>
      </c>
      <c r="J161" s="115">
        <f t="shared" si="21"/>
        <v>3140</v>
      </c>
      <c r="L161" s="150">
        <v>3924</v>
      </c>
      <c r="M161" s="149">
        <f t="shared" si="22"/>
        <v>-784</v>
      </c>
      <c r="N161" s="130"/>
      <c r="O161" s="155"/>
    </row>
    <row r="162" spans="1:16" s="6" customFormat="1" ht="13.2" x14ac:dyDescent="0.25">
      <c r="A162" s="17">
        <v>155</v>
      </c>
      <c r="B162" s="138" t="s">
        <v>388</v>
      </c>
      <c r="C162" s="131"/>
      <c r="D162" s="131" t="s">
        <v>125</v>
      </c>
      <c r="E162" s="131">
        <v>15</v>
      </c>
      <c r="F162" s="129">
        <v>390</v>
      </c>
      <c r="G162" s="129">
        <f>E162*F162</f>
        <v>5850</v>
      </c>
      <c r="H162" s="129">
        <v>795</v>
      </c>
      <c r="I162" s="129">
        <f>E162*H162</f>
        <v>11925</v>
      </c>
      <c r="J162" s="133">
        <f t="shared" si="21"/>
        <v>17775</v>
      </c>
      <c r="L162" s="150">
        <v>20670</v>
      </c>
      <c r="M162" s="149">
        <f t="shared" si="22"/>
        <v>-2895</v>
      </c>
      <c r="N162" s="130" t="s">
        <v>413</v>
      </c>
      <c r="O162" s="155"/>
    </row>
    <row r="163" spans="1:16" s="6" customFormat="1" ht="13.2" x14ac:dyDescent="0.25">
      <c r="A163" s="17">
        <v>156</v>
      </c>
      <c r="B163" s="11" t="s">
        <v>359</v>
      </c>
      <c r="C163" s="24" t="s">
        <v>385</v>
      </c>
      <c r="D163" s="24" t="s">
        <v>4</v>
      </c>
      <c r="E163" s="24">
        <v>2</v>
      </c>
      <c r="F163" s="27">
        <v>2850</v>
      </c>
      <c r="G163" s="26">
        <f>E163*F163</f>
        <v>5700</v>
      </c>
      <c r="H163" s="27">
        <v>3950</v>
      </c>
      <c r="I163" s="28">
        <f>E163*H163</f>
        <v>7900</v>
      </c>
      <c r="J163" s="115">
        <f t="shared" si="21"/>
        <v>13600</v>
      </c>
      <c r="K163" s="6" t="s">
        <v>373</v>
      </c>
      <c r="L163" s="150"/>
      <c r="M163" s="149">
        <f t="shared" si="22"/>
        <v>13600</v>
      </c>
      <c r="N163" s="130"/>
      <c r="O163" s="155"/>
    </row>
    <row r="164" spans="1:16" s="6" customFormat="1" ht="13.2" x14ac:dyDescent="0.25">
      <c r="A164" s="17">
        <v>157</v>
      </c>
      <c r="B164" s="11" t="s">
        <v>126</v>
      </c>
      <c r="C164" s="24" t="s">
        <v>127</v>
      </c>
      <c r="D164" s="24" t="s">
        <v>5</v>
      </c>
      <c r="E164" s="24">
        <v>3</v>
      </c>
      <c r="F164" s="27">
        <v>2200</v>
      </c>
      <c r="G164" s="26">
        <f t="shared" si="25"/>
        <v>6600</v>
      </c>
      <c r="H164" s="27">
        <v>7800</v>
      </c>
      <c r="I164" s="28">
        <f t="shared" si="24"/>
        <v>23400</v>
      </c>
      <c r="J164" s="115">
        <f t="shared" si="21"/>
        <v>30000</v>
      </c>
      <c r="K164" s="6" t="s">
        <v>374</v>
      </c>
      <c r="L164" s="150"/>
      <c r="M164" s="149">
        <f t="shared" si="22"/>
        <v>30000</v>
      </c>
      <c r="N164" s="130"/>
      <c r="O164" s="155"/>
    </row>
    <row r="165" spans="1:16" s="6" customFormat="1" ht="13.2" x14ac:dyDescent="0.25">
      <c r="A165" s="17">
        <v>158</v>
      </c>
      <c r="B165" s="11" t="s">
        <v>128</v>
      </c>
      <c r="C165" s="24" t="s">
        <v>37</v>
      </c>
      <c r="D165" s="24" t="s">
        <v>125</v>
      </c>
      <c r="E165" s="24">
        <v>16</v>
      </c>
      <c r="F165" s="27">
        <v>440</v>
      </c>
      <c r="G165" s="26">
        <f t="shared" si="25"/>
        <v>7040</v>
      </c>
      <c r="H165" s="27">
        <v>110</v>
      </c>
      <c r="I165" s="28">
        <f t="shared" si="24"/>
        <v>1760</v>
      </c>
      <c r="J165" s="115">
        <f t="shared" si="21"/>
        <v>8800</v>
      </c>
      <c r="L165" s="150">
        <v>9872</v>
      </c>
      <c r="M165" s="149">
        <f t="shared" si="22"/>
        <v>-1072</v>
      </c>
      <c r="N165" s="130"/>
      <c r="O165" s="155"/>
    </row>
    <row r="166" spans="1:16" s="6" customFormat="1" ht="13.2" x14ac:dyDescent="0.25">
      <c r="A166" s="17">
        <v>159</v>
      </c>
      <c r="B166" s="11" t="s">
        <v>322</v>
      </c>
      <c r="C166" s="24"/>
      <c r="D166" s="24" t="s">
        <v>4</v>
      </c>
      <c r="E166" s="24">
        <v>1</v>
      </c>
      <c r="F166" s="27"/>
      <c r="G166" s="26"/>
      <c r="H166" s="27">
        <v>36500</v>
      </c>
      <c r="I166" s="28">
        <f t="shared" si="24"/>
        <v>36500</v>
      </c>
      <c r="J166" s="115">
        <f t="shared" si="21"/>
        <v>36500</v>
      </c>
      <c r="L166" s="150">
        <v>12600</v>
      </c>
      <c r="M166" s="149">
        <f t="shared" si="22"/>
        <v>23900</v>
      </c>
      <c r="N166" s="130"/>
      <c r="O166" s="155"/>
    </row>
    <row r="167" spans="1:16" s="6" customFormat="1" ht="13.2" x14ac:dyDescent="0.25">
      <c r="A167" s="17">
        <v>160</v>
      </c>
      <c r="B167" s="11" t="s">
        <v>131</v>
      </c>
      <c r="C167" s="24"/>
      <c r="D167" s="24" t="s">
        <v>4</v>
      </c>
      <c r="E167" s="24">
        <v>1</v>
      </c>
      <c r="F167" s="27">
        <v>320000</v>
      </c>
      <c r="G167" s="154">
        <f>E167*F167</f>
        <v>320000</v>
      </c>
      <c r="H167" s="25"/>
      <c r="I167" s="28"/>
      <c r="J167" s="115">
        <f t="shared" si="21"/>
        <v>320000</v>
      </c>
      <c r="L167" s="150">
        <v>366000</v>
      </c>
      <c r="M167" s="149">
        <f t="shared" si="22"/>
        <v>-46000</v>
      </c>
      <c r="N167" s="130"/>
      <c r="O167" s="155"/>
    </row>
    <row r="168" spans="1:16" s="6" customFormat="1" ht="13.8" thickBot="1" x14ac:dyDescent="0.3">
      <c r="A168" s="17">
        <v>161</v>
      </c>
      <c r="B168" s="11" t="s">
        <v>132</v>
      </c>
      <c r="C168" s="24"/>
      <c r="D168" s="24" t="s">
        <v>4</v>
      </c>
      <c r="E168" s="24">
        <v>1</v>
      </c>
      <c r="F168" s="27">
        <v>140000</v>
      </c>
      <c r="G168" s="26">
        <f t="shared" ref="G168" si="26">E168*F168</f>
        <v>140000</v>
      </c>
      <c r="H168" s="25"/>
      <c r="I168" s="28"/>
      <c r="J168" s="115">
        <f t="shared" si="21"/>
        <v>140000</v>
      </c>
      <c r="L168" s="150">
        <v>162000</v>
      </c>
      <c r="M168" s="149">
        <f t="shared" si="22"/>
        <v>-22000</v>
      </c>
      <c r="N168" s="130"/>
      <c r="O168" s="155"/>
    </row>
    <row r="169" spans="1:16" s="6" customFormat="1" ht="14.4" thickTop="1" thickBot="1" x14ac:dyDescent="0.3">
      <c r="A169" s="17">
        <v>162</v>
      </c>
      <c r="B169" s="33" t="s">
        <v>309</v>
      </c>
      <c r="C169" s="34"/>
      <c r="D169" s="35"/>
      <c r="E169" s="36"/>
      <c r="F169" s="37"/>
      <c r="G169" s="38">
        <f>SUM(G7:G168)</f>
        <v>3655495</v>
      </c>
      <c r="H169" s="37"/>
      <c r="I169" s="39">
        <f>SUM(I7:I168)</f>
        <v>4093979</v>
      </c>
      <c r="J169" s="116">
        <f>SUM(J7:J168)</f>
        <v>7749474</v>
      </c>
      <c r="L169" s="157">
        <f>SUM(L9:L168)</f>
        <v>7458072.6799999969</v>
      </c>
      <c r="M169" s="158">
        <f t="shared" si="22"/>
        <v>291401.32000000309</v>
      </c>
      <c r="N169" s="130"/>
      <c r="O169" s="155"/>
    </row>
    <row r="170" spans="1:16" s="6" customFormat="1" ht="13.8" thickTop="1" x14ac:dyDescent="0.25">
      <c r="A170" s="17">
        <v>163</v>
      </c>
      <c r="B170" s="40"/>
      <c r="C170" s="41"/>
      <c r="D170" s="42"/>
      <c r="E170" s="43"/>
      <c r="F170" s="44"/>
      <c r="G170" s="45"/>
      <c r="H170" s="44"/>
      <c r="I170" s="46"/>
      <c r="J170" s="117"/>
      <c r="L170" s="150"/>
      <c r="M170" s="149"/>
      <c r="N170" s="130"/>
      <c r="O170" s="155"/>
    </row>
    <row r="171" spans="1:16" s="6" customFormat="1" ht="41.4" x14ac:dyDescent="0.25">
      <c r="A171" s="17">
        <v>164</v>
      </c>
      <c r="B171" s="18" t="s">
        <v>310</v>
      </c>
      <c r="C171" s="19"/>
      <c r="D171" s="20"/>
      <c r="E171" s="20"/>
      <c r="F171" s="20"/>
      <c r="G171" s="21"/>
      <c r="H171" s="20"/>
      <c r="I171" s="22"/>
      <c r="J171" s="118"/>
      <c r="L171" s="150"/>
      <c r="M171" s="149"/>
      <c r="N171" s="130"/>
      <c r="O171" s="155"/>
    </row>
    <row r="172" spans="1:16" s="6" customFormat="1" ht="13.2" x14ac:dyDescent="0.25">
      <c r="A172" s="17">
        <v>165</v>
      </c>
      <c r="B172" s="10" t="s">
        <v>9</v>
      </c>
      <c r="C172" s="30"/>
      <c r="D172" s="24"/>
      <c r="E172" s="24"/>
      <c r="F172" s="27"/>
      <c r="G172" s="26"/>
      <c r="H172" s="27"/>
      <c r="I172" s="28"/>
      <c r="J172" s="115"/>
      <c r="L172" s="150"/>
      <c r="M172" s="149"/>
      <c r="N172" s="130"/>
      <c r="O172" s="155"/>
    </row>
    <row r="173" spans="1:16" s="6" customFormat="1" ht="13.2" x14ac:dyDescent="0.25">
      <c r="A173" s="17">
        <v>166</v>
      </c>
      <c r="B173" s="10" t="s">
        <v>133</v>
      </c>
      <c r="C173" s="30"/>
      <c r="D173" s="24"/>
      <c r="E173" s="24"/>
      <c r="F173" s="27"/>
      <c r="G173" s="26"/>
      <c r="H173" s="27"/>
      <c r="I173" s="28"/>
      <c r="J173" s="115"/>
      <c r="L173" s="150"/>
      <c r="M173" s="149"/>
      <c r="N173" s="130"/>
      <c r="O173" s="155"/>
    </row>
    <row r="174" spans="1:16" s="6" customFormat="1" ht="13.2" x14ac:dyDescent="0.25">
      <c r="A174" s="17">
        <v>167</v>
      </c>
      <c r="B174" s="10" t="s">
        <v>134</v>
      </c>
      <c r="C174" s="30"/>
      <c r="D174" s="24"/>
      <c r="E174" s="24"/>
      <c r="F174" s="27"/>
      <c r="G174" s="26"/>
      <c r="H174" s="27"/>
      <c r="I174" s="28"/>
      <c r="J174" s="115"/>
      <c r="L174" s="150"/>
      <c r="M174" s="149"/>
      <c r="N174" s="130"/>
      <c r="O174" s="155"/>
    </row>
    <row r="175" spans="1:16" s="6" customFormat="1" ht="13.2" x14ac:dyDescent="0.25">
      <c r="A175" s="17">
        <v>168</v>
      </c>
      <c r="B175" s="10" t="s">
        <v>135</v>
      </c>
      <c r="C175" s="30"/>
      <c r="D175" s="24"/>
      <c r="E175" s="24"/>
      <c r="F175" s="27"/>
      <c r="G175" s="26"/>
      <c r="H175" s="27"/>
      <c r="I175" s="28"/>
      <c r="J175" s="115"/>
      <c r="L175" s="150"/>
      <c r="M175" s="149"/>
      <c r="N175" s="130"/>
      <c r="O175" s="155"/>
    </row>
    <row r="176" spans="1:16" s="6" customFormat="1" ht="13.2" x14ac:dyDescent="0.25">
      <c r="A176" s="17">
        <v>169</v>
      </c>
      <c r="B176" s="11" t="s">
        <v>328</v>
      </c>
      <c r="C176" s="24" t="s">
        <v>394</v>
      </c>
      <c r="D176" s="24" t="s">
        <v>1</v>
      </c>
      <c r="E176" s="24">
        <v>1</v>
      </c>
      <c r="F176" s="27">
        <v>196000</v>
      </c>
      <c r="G176" s="26">
        <f t="shared" ref="G176:G179" si="27">E176*F176</f>
        <v>196000</v>
      </c>
      <c r="H176" s="27">
        <v>809386</v>
      </c>
      <c r="I176" s="28">
        <f t="shared" ref="I176:I218" si="28">E176*H176</f>
        <v>809386</v>
      </c>
      <c r="J176" s="115">
        <f t="shared" ref="J176:J179" si="29">G176+I176</f>
        <v>1005386</v>
      </c>
      <c r="L176" s="150">
        <v>794235.08</v>
      </c>
      <c r="M176" s="149">
        <f t="shared" si="22"/>
        <v>211150.92000000004</v>
      </c>
      <c r="N176" s="130"/>
      <c r="O176" s="155"/>
      <c r="P176" s="159"/>
    </row>
    <row r="177" spans="1:16" s="6" customFormat="1" ht="13.2" x14ac:dyDescent="0.25">
      <c r="A177" s="17">
        <v>170</v>
      </c>
      <c r="B177" s="11" t="s">
        <v>325</v>
      </c>
      <c r="C177" s="24" t="s">
        <v>394</v>
      </c>
      <c r="D177" s="24" t="s">
        <v>1</v>
      </c>
      <c r="E177" s="24">
        <v>1</v>
      </c>
      <c r="F177" s="27">
        <v>68500</v>
      </c>
      <c r="G177" s="26">
        <f t="shared" si="27"/>
        <v>68500</v>
      </c>
      <c r="H177" s="27">
        <v>188483</v>
      </c>
      <c r="I177" s="28">
        <f t="shared" si="28"/>
        <v>188483</v>
      </c>
      <c r="J177" s="115">
        <f t="shared" si="29"/>
        <v>256983</v>
      </c>
      <c r="L177" s="150">
        <v>278111.21000000002</v>
      </c>
      <c r="M177" s="149">
        <f t="shared" si="22"/>
        <v>-21128.210000000021</v>
      </c>
      <c r="N177" s="130"/>
      <c r="O177" s="155"/>
      <c r="P177" s="159"/>
    </row>
    <row r="178" spans="1:16" s="6" customFormat="1" ht="13.2" x14ac:dyDescent="0.25">
      <c r="A178" s="17">
        <v>171</v>
      </c>
      <c r="B178" s="11" t="s">
        <v>399</v>
      </c>
      <c r="C178" s="24" t="s">
        <v>394</v>
      </c>
      <c r="D178" s="24" t="s">
        <v>1</v>
      </c>
      <c r="E178" s="24">
        <v>1</v>
      </c>
      <c r="F178" s="27">
        <v>28500</v>
      </c>
      <c r="G178" s="26">
        <f t="shared" si="27"/>
        <v>28500</v>
      </c>
      <c r="H178" s="27"/>
      <c r="I178" s="28"/>
      <c r="J178" s="115">
        <f t="shared" si="29"/>
        <v>28500</v>
      </c>
      <c r="L178" s="150">
        <v>136436.04999999999</v>
      </c>
      <c r="M178" s="149">
        <f t="shared" si="22"/>
        <v>-107936.04999999999</v>
      </c>
      <c r="N178" s="130"/>
      <c r="O178" s="155"/>
      <c r="P178" s="159"/>
    </row>
    <row r="179" spans="1:16" s="6" customFormat="1" ht="13.2" x14ac:dyDescent="0.25">
      <c r="A179" s="17">
        <v>172</v>
      </c>
      <c r="B179" s="132" t="s">
        <v>327</v>
      </c>
      <c r="C179" s="131" t="s">
        <v>394</v>
      </c>
      <c r="D179" s="131" t="s">
        <v>1</v>
      </c>
      <c r="E179" s="131">
        <v>1</v>
      </c>
      <c r="F179" s="129">
        <v>45500</v>
      </c>
      <c r="G179" s="129">
        <f t="shared" si="27"/>
        <v>45500</v>
      </c>
      <c r="H179" s="129">
        <v>276570</v>
      </c>
      <c r="I179" s="129">
        <f t="shared" si="28"/>
        <v>276570</v>
      </c>
      <c r="J179" s="133">
        <f t="shared" si="29"/>
        <v>322070</v>
      </c>
      <c r="L179" s="150"/>
      <c r="M179" s="149">
        <f t="shared" si="22"/>
        <v>322070</v>
      </c>
      <c r="N179" s="130" t="s">
        <v>409</v>
      </c>
      <c r="O179" s="155"/>
      <c r="P179" s="159"/>
    </row>
    <row r="180" spans="1:16" s="6" customFormat="1" ht="13.2" x14ac:dyDescent="0.25">
      <c r="A180" s="17">
        <v>173</v>
      </c>
      <c r="B180" s="10" t="s">
        <v>137</v>
      </c>
      <c r="C180" s="30"/>
      <c r="D180" s="24"/>
      <c r="E180" s="24"/>
      <c r="F180" s="27"/>
      <c r="G180" s="26"/>
      <c r="H180" s="27"/>
      <c r="I180" s="28"/>
      <c r="J180" s="115"/>
      <c r="L180" s="150"/>
      <c r="M180" s="149"/>
      <c r="N180" s="130"/>
      <c r="O180" s="155"/>
      <c r="P180" s="159"/>
    </row>
    <row r="181" spans="1:16" s="6" customFormat="1" ht="13.2" x14ac:dyDescent="0.25">
      <c r="A181" s="17">
        <v>174</v>
      </c>
      <c r="B181" s="11" t="s">
        <v>324</v>
      </c>
      <c r="C181" s="24" t="s">
        <v>394</v>
      </c>
      <c r="D181" s="24" t="s">
        <v>1</v>
      </c>
      <c r="E181" s="24">
        <v>1</v>
      </c>
      <c r="F181" s="27">
        <v>196000</v>
      </c>
      <c r="G181" s="26">
        <f t="shared" ref="G181:G184" si="30">E181*F181</f>
        <v>196000</v>
      </c>
      <c r="H181" s="27">
        <v>809386</v>
      </c>
      <c r="I181" s="28">
        <f t="shared" si="28"/>
        <v>809386</v>
      </c>
      <c r="J181" s="115">
        <f t="shared" ref="J181:J184" si="31">G181+I181</f>
        <v>1005386</v>
      </c>
      <c r="L181" s="150">
        <v>787392.3</v>
      </c>
      <c r="M181" s="149">
        <f t="shared" si="22"/>
        <v>217993.69999999995</v>
      </c>
      <c r="N181" s="130"/>
      <c r="O181" s="155"/>
      <c r="P181" s="159"/>
    </row>
    <row r="182" spans="1:16" s="6" customFormat="1" ht="13.2" x14ac:dyDescent="0.25">
      <c r="A182" s="17">
        <v>175</v>
      </c>
      <c r="B182" s="11" t="s">
        <v>325</v>
      </c>
      <c r="C182" s="24" t="s">
        <v>394</v>
      </c>
      <c r="D182" s="24" t="s">
        <v>1</v>
      </c>
      <c r="E182" s="24">
        <v>1</v>
      </c>
      <c r="F182" s="27">
        <v>68500</v>
      </c>
      <c r="G182" s="26">
        <f t="shared" si="30"/>
        <v>68500</v>
      </c>
      <c r="H182" s="27">
        <v>188483</v>
      </c>
      <c r="I182" s="28">
        <f t="shared" si="28"/>
        <v>188483</v>
      </c>
      <c r="J182" s="115">
        <f t="shared" si="31"/>
        <v>256983</v>
      </c>
      <c r="L182" s="150">
        <v>278111.21000000002</v>
      </c>
      <c r="M182" s="149">
        <f t="shared" si="22"/>
        <v>-21128.210000000021</v>
      </c>
      <c r="N182" s="130"/>
      <c r="O182" s="155"/>
      <c r="P182" s="159"/>
    </row>
    <row r="183" spans="1:16" s="6" customFormat="1" ht="13.2" x14ac:dyDescent="0.25">
      <c r="A183" s="17">
        <v>176</v>
      </c>
      <c r="B183" s="11" t="s">
        <v>399</v>
      </c>
      <c r="C183" s="24" t="s">
        <v>394</v>
      </c>
      <c r="D183" s="24" t="s">
        <v>1</v>
      </c>
      <c r="E183" s="24">
        <v>1</v>
      </c>
      <c r="F183" s="27">
        <v>28500</v>
      </c>
      <c r="G183" s="26">
        <f t="shared" si="30"/>
        <v>28500</v>
      </c>
      <c r="H183" s="27"/>
      <c r="I183" s="28"/>
      <c r="J183" s="115">
        <f t="shared" si="31"/>
        <v>28500</v>
      </c>
      <c r="L183" s="150">
        <v>136436.04999999999</v>
      </c>
      <c r="M183" s="149">
        <f t="shared" si="22"/>
        <v>-107936.04999999999</v>
      </c>
      <c r="N183" s="130"/>
      <c r="O183" s="155"/>
      <c r="P183" s="159"/>
    </row>
    <row r="184" spans="1:16" s="6" customFormat="1" ht="13.2" x14ac:dyDescent="0.25">
      <c r="A184" s="17">
        <v>177</v>
      </c>
      <c r="B184" s="132" t="s">
        <v>327</v>
      </c>
      <c r="C184" s="131" t="s">
        <v>394</v>
      </c>
      <c r="D184" s="131" t="s">
        <v>1</v>
      </c>
      <c r="E184" s="131">
        <v>1</v>
      </c>
      <c r="F184" s="129">
        <v>45500</v>
      </c>
      <c r="G184" s="129">
        <f t="shared" si="30"/>
        <v>45500</v>
      </c>
      <c r="H184" s="129">
        <v>276570</v>
      </c>
      <c r="I184" s="129">
        <f t="shared" si="28"/>
        <v>276570</v>
      </c>
      <c r="J184" s="133">
        <f t="shared" si="31"/>
        <v>322070</v>
      </c>
      <c r="L184" s="150"/>
      <c r="M184" s="149">
        <f t="shared" si="22"/>
        <v>322070</v>
      </c>
      <c r="N184" s="130" t="s">
        <v>409</v>
      </c>
      <c r="O184" s="155"/>
      <c r="P184" s="159"/>
    </row>
    <row r="185" spans="1:16" s="6" customFormat="1" ht="13.2" x14ac:dyDescent="0.25">
      <c r="A185" s="17">
        <v>178</v>
      </c>
      <c r="B185" s="10" t="s">
        <v>138</v>
      </c>
      <c r="C185" s="30"/>
      <c r="D185" s="24"/>
      <c r="E185" s="24"/>
      <c r="F185" s="27"/>
      <c r="G185" s="26"/>
      <c r="H185" s="27"/>
      <c r="I185" s="28"/>
      <c r="J185" s="115"/>
      <c r="L185" s="150"/>
      <c r="M185" s="149"/>
      <c r="N185" s="130"/>
      <c r="O185" s="155"/>
      <c r="P185" s="159"/>
    </row>
    <row r="186" spans="1:16" s="6" customFormat="1" ht="13.2" x14ac:dyDescent="0.25">
      <c r="A186" s="17">
        <v>179</v>
      </c>
      <c r="B186" s="11" t="s">
        <v>324</v>
      </c>
      <c r="C186" s="24" t="s">
        <v>394</v>
      </c>
      <c r="D186" s="24" t="s">
        <v>1</v>
      </c>
      <c r="E186" s="24">
        <v>1</v>
      </c>
      <c r="F186" s="27">
        <v>151500</v>
      </c>
      <c r="G186" s="26">
        <f t="shared" ref="G186:G189" si="32">E186*F186</f>
        <v>151500</v>
      </c>
      <c r="H186" s="27">
        <v>491558</v>
      </c>
      <c r="I186" s="28">
        <f t="shared" si="28"/>
        <v>491558</v>
      </c>
      <c r="J186" s="115">
        <f t="shared" ref="J186:J189" si="33">G186+I186</f>
        <v>643058</v>
      </c>
      <c r="L186" s="150">
        <v>644640.85</v>
      </c>
      <c r="M186" s="149">
        <f t="shared" si="22"/>
        <v>-1582.8499999999767</v>
      </c>
      <c r="N186" s="130"/>
      <c r="O186" s="155"/>
      <c r="P186" s="159"/>
    </row>
    <row r="187" spans="1:16" s="6" customFormat="1" ht="13.2" x14ac:dyDescent="0.25">
      <c r="A187" s="17">
        <v>180</v>
      </c>
      <c r="B187" s="11" t="s">
        <v>325</v>
      </c>
      <c r="C187" s="24" t="s">
        <v>394</v>
      </c>
      <c r="D187" s="24" t="s">
        <v>1</v>
      </c>
      <c r="E187" s="24">
        <v>1</v>
      </c>
      <c r="F187" s="27">
        <v>68500</v>
      </c>
      <c r="G187" s="26">
        <f t="shared" si="32"/>
        <v>68500</v>
      </c>
      <c r="H187" s="27">
        <v>188483</v>
      </c>
      <c r="I187" s="28">
        <f t="shared" si="28"/>
        <v>188483</v>
      </c>
      <c r="J187" s="115">
        <f t="shared" si="33"/>
        <v>256983</v>
      </c>
      <c r="L187" s="150">
        <v>238626.38</v>
      </c>
      <c r="M187" s="149">
        <f t="shared" si="22"/>
        <v>18356.619999999995</v>
      </c>
      <c r="N187" s="130"/>
      <c r="O187" s="155"/>
      <c r="P187" s="159"/>
    </row>
    <row r="188" spans="1:16" s="6" customFormat="1" ht="13.2" x14ac:dyDescent="0.25">
      <c r="A188" s="17">
        <v>181</v>
      </c>
      <c r="B188" s="11" t="s">
        <v>399</v>
      </c>
      <c r="C188" s="24" t="s">
        <v>394</v>
      </c>
      <c r="D188" s="24" t="s">
        <v>1</v>
      </c>
      <c r="E188" s="24">
        <v>1</v>
      </c>
      <c r="F188" s="27">
        <v>19500</v>
      </c>
      <c r="G188" s="26">
        <f t="shared" si="32"/>
        <v>19500</v>
      </c>
      <c r="H188" s="27"/>
      <c r="I188" s="28"/>
      <c r="J188" s="115">
        <f t="shared" si="33"/>
        <v>19500</v>
      </c>
      <c r="L188" s="150">
        <v>85421.21</v>
      </c>
      <c r="M188" s="149">
        <f t="shared" si="22"/>
        <v>-65921.210000000006</v>
      </c>
      <c r="N188" s="130"/>
      <c r="O188" s="155"/>
      <c r="P188" s="159"/>
    </row>
    <row r="189" spans="1:16" s="6" customFormat="1" ht="13.2" x14ac:dyDescent="0.25">
      <c r="A189" s="17">
        <v>182</v>
      </c>
      <c r="B189" s="132" t="s">
        <v>327</v>
      </c>
      <c r="C189" s="131" t="s">
        <v>394</v>
      </c>
      <c r="D189" s="131" t="s">
        <v>1</v>
      </c>
      <c r="E189" s="131">
        <v>1</v>
      </c>
      <c r="F189" s="129">
        <v>35000</v>
      </c>
      <c r="G189" s="129">
        <f t="shared" si="32"/>
        <v>35000</v>
      </c>
      <c r="H189" s="129">
        <v>161386</v>
      </c>
      <c r="I189" s="129">
        <f t="shared" si="28"/>
        <v>161386</v>
      </c>
      <c r="J189" s="133">
        <f t="shared" si="33"/>
        <v>196386</v>
      </c>
      <c r="L189" s="150"/>
      <c r="M189" s="149">
        <f t="shared" si="22"/>
        <v>196386</v>
      </c>
      <c r="N189" s="130" t="s">
        <v>409</v>
      </c>
      <c r="O189" s="155"/>
      <c r="P189" s="159"/>
    </row>
    <row r="190" spans="1:16" s="6" customFormat="1" ht="13.2" x14ac:dyDescent="0.25">
      <c r="A190" s="17">
        <v>183</v>
      </c>
      <c r="B190" s="10" t="s">
        <v>139</v>
      </c>
      <c r="C190" s="30"/>
      <c r="D190" s="24"/>
      <c r="E190" s="24"/>
      <c r="F190" s="27"/>
      <c r="G190" s="26"/>
      <c r="H190" s="27"/>
      <c r="I190" s="28"/>
      <c r="J190" s="115"/>
      <c r="L190" s="150"/>
      <c r="M190" s="149"/>
      <c r="N190" s="130"/>
      <c r="O190" s="155"/>
      <c r="P190" s="159"/>
    </row>
    <row r="191" spans="1:16" s="6" customFormat="1" ht="13.2" x14ac:dyDescent="0.25">
      <c r="A191" s="17">
        <v>184</v>
      </c>
      <c r="B191" s="11" t="s">
        <v>324</v>
      </c>
      <c r="C191" s="24" t="s">
        <v>394</v>
      </c>
      <c r="D191" s="24" t="s">
        <v>1</v>
      </c>
      <c r="E191" s="24">
        <v>1</v>
      </c>
      <c r="F191" s="27">
        <v>151500</v>
      </c>
      <c r="G191" s="26">
        <f t="shared" ref="G191:G194" si="34">E191*F191</f>
        <v>151500</v>
      </c>
      <c r="H191" s="27">
        <v>481933</v>
      </c>
      <c r="I191" s="28">
        <f t="shared" si="28"/>
        <v>481933</v>
      </c>
      <c r="J191" s="115">
        <f t="shared" ref="J191:J194" si="35">G191+I191</f>
        <v>633433</v>
      </c>
      <c r="L191" s="150">
        <v>644347.72</v>
      </c>
      <c r="M191" s="149">
        <f t="shared" si="22"/>
        <v>-10914.719999999972</v>
      </c>
      <c r="N191" s="130"/>
      <c r="O191" s="155"/>
      <c r="P191" s="159"/>
    </row>
    <row r="192" spans="1:16" s="6" customFormat="1" ht="13.2" x14ac:dyDescent="0.25">
      <c r="A192" s="17">
        <v>185</v>
      </c>
      <c r="B192" s="11" t="s">
        <v>325</v>
      </c>
      <c r="C192" s="24" t="s">
        <v>394</v>
      </c>
      <c r="D192" s="24" t="s">
        <v>1</v>
      </c>
      <c r="E192" s="24">
        <v>1</v>
      </c>
      <c r="F192" s="27">
        <v>68500</v>
      </c>
      <c r="G192" s="26">
        <f t="shared" si="34"/>
        <v>68500</v>
      </c>
      <c r="H192" s="27">
        <v>188483</v>
      </c>
      <c r="I192" s="28">
        <f t="shared" si="28"/>
        <v>188483</v>
      </c>
      <c r="J192" s="115">
        <f t="shared" si="35"/>
        <v>256983</v>
      </c>
      <c r="L192" s="150">
        <v>238626.38</v>
      </c>
      <c r="M192" s="149">
        <f t="shared" si="22"/>
        <v>18356.619999999995</v>
      </c>
      <c r="N192" s="130"/>
      <c r="O192" s="155"/>
      <c r="P192" s="159"/>
    </row>
    <row r="193" spans="1:16" s="6" customFormat="1" ht="13.2" x14ac:dyDescent="0.25">
      <c r="A193" s="17">
        <v>186</v>
      </c>
      <c r="B193" s="11" t="s">
        <v>399</v>
      </c>
      <c r="C193" s="24" t="s">
        <v>394</v>
      </c>
      <c r="D193" s="24" t="s">
        <v>1</v>
      </c>
      <c r="E193" s="24">
        <v>1</v>
      </c>
      <c r="F193" s="27">
        <v>19500</v>
      </c>
      <c r="G193" s="26">
        <f t="shared" si="34"/>
        <v>19500</v>
      </c>
      <c r="H193" s="27"/>
      <c r="I193" s="28"/>
      <c r="J193" s="115">
        <f t="shared" si="35"/>
        <v>19500</v>
      </c>
      <c r="L193" s="150">
        <v>85421.21</v>
      </c>
      <c r="M193" s="149">
        <f t="shared" si="22"/>
        <v>-65921.210000000006</v>
      </c>
      <c r="N193" s="130"/>
      <c r="O193" s="155"/>
      <c r="P193" s="159"/>
    </row>
    <row r="194" spans="1:16" s="6" customFormat="1" ht="13.2" x14ac:dyDescent="0.25">
      <c r="A194" s="17">
        <v>187</v>
      </c>
      <c r="B194" s="132" t="s">
        <v>327</v>
      </c>
      <c r="C194" s="131" t="s">
        <v>394</v>
      </c>
      <c r="D194" s="131" t="s">
        <v>1</v>
      </c>
      <c r="E194" s="131">
        <v>1</v>
      </c>
      <c r="F194" s="129">
        <v>35000</v>
      </c>
      <c r="G194" s="129">
        <f t="shared" si="34"/>
        <v>35000</v>
      </c>
      <c r="H194" s="129">
        <v>161386</v>
      </c>
      <c r="I194" s="129">
        <f t="shared" si="28"/>
        <v>161386</v>
      </c>
      <c r="J194" s="133">
        <f t="shared" si="35"/>
        <v>196386</v>
      </c>
      <c r="L194" s="150"/>
      <c r="M194" s="149">
        <f t="shared" si="22"/>
        <v>196386</v>
      </c>
      <c r="N194" s="130" t="s">
        <v>409</v>
      </c>
      <c r="O194" s="155"/>
      <c r="P194" s="159"/>
    </row>
    <row r="195" spans="1:16" s="6" customFormat="1" ht="13.2" x14ac:dyDescent="0.25">
      <c r="A195" s="17">
        <v>188</v>
      </c>
      <c r="B195" s="10" t="s">
        <v>140</v>
      </c>
      <c r="C195" s="30"/>
      <c r="D195" s="24"/>
      <c r="E195" s="24"/>
      <c r="F195" s="27"/>
      <c r="G195" s="26"/>
      <c r="H195" s="27"/>
      <c r="I195" s="28"/>
      <c r="J195" s="115"/>
      <c r="L195" s="150"/>
      <c r="M195" s="149"/>
      <c r="N195" s="130"/>
      <c r="O195" s="155"/>
      <c r="P195" s="159"/>
    </row>
    <row r="196" spans="1:16" s="6" customFormat="1" ht="13.2" x14ac:dyDescent="0.25">
      <c r="A196" s="17">
        <v>189</v>
      </c>
      <c r="B196" s="11" t="s">
        <v>324</v>
      </c>
      <c r="C196" s="24" t="s">
        <v>394</v>
      </c>
      <c r="D196" s="24" t="s">
        <v>1</v>
      </c>
      <c r="E196" s="24">
        <v>1</v>
      </c>
      <c r="F196" s="27">
        <v>151500</v>
      </c>
      <c r="G196" s="26">
        <f t="shared" ref="G196:G199" si="36">E196*F196</f>
        <v>151500</v>
      </c>
      <c r="H196" s="27">
        <v>491558</v>
      </c>
      <c r="I196" s="28">
        <f t="shared" si="28"/>
        <v>491558</v>
      </c>
      <c r="J196" s="115">
        <f t="shared" ref="J196:J199" si="37">G196+I196</f>
        <v>643058</v>
      </c>
      <c r="L196" s="150">
        <v>644640.85</v>
      </c>
      <c r="M196" s="149">
        <f t="shared" si="22"/>
        <v>-1582.8499999999767</v>
      </c>
      <c r="N196" s="130"/>
      <c r="O196" s="155"/>
      <c r="P196" s="159"/>
    </row>
    <row r="197" spans="1:16" s="6" customFormat="1" ht="13.2" x14ac:dyDescent="0.25">
      <c r="A197" s="17">
        <v>190</v>
      </c>
      <c r="B197" s="11" t="s">
        <v>325</v>
      </c>
      <c r="C197" s="24" t="s">
        <v>394</v>
      </c>
      <c r="D197" s="24" t="s">
        <v>1</v>
      </c>
      <c r="E197" s="24">
        <v>1</v>
      </c>
      <c r="F197" s="27">
        <v>68500</v>
      </c>
      <c r="G197" s="26">
        <f t="shared" si="36"/>
        <v>68500</v>
      </c>
      <c r="H197" s="27">
        <v>188483</v>
      </c>
      <c r="I197" s="28">
        <f t="shared" si="28"/>
        <v>188483</v>
      </c>
      <c r="J197" s="115">
        <f t="shared" si="37"/>
        <v>256983</v>
      </c>
      <c r="L197" s="150">
        <v>238626.38</v>
      </c>
      <c r="M197" s="149">
        <f t="shared" si="22"/>
        <v>18356.619999999995</v>
      </c>
      <c r="N197" s="130"/>
      <c r="O197" s="155"/>
      <c r="P197" s="159"/>
    </row>
    <row r="198" spans="1:16" s="6" customFormat="1" ht="13.2" x14ac:dyDescent="0.25">
      <c r="A198" s="17">
        <v>191</v>
      </c>
      <c r="B198" s="11" t="s">
        <v>399</v>
      </c>
      <c r="C198" s="24" t="s">
        <v>394</v>
      </c>
      <c r="D198" s="24" t="s">
        <v>1</v>
      </c>
      <c r="E198" s="24">
        <v>1</v>
      </c>
      <c r="F198" s="27">
        <v>19500</v>
      </c>
      <c r="G198" s="26">
        <f t="shared" si="36"/>
        <v>19500</v>
      </c>
      <c r="H198" s="27"/>
      <c r="I198" s="28"/>
      <c r="J198" s="115">
        <f t="shared" si="37"/>
        <v>19500</v>
      </c>
      <c r="L198" s="150">
        <v>85421.21</v>
      </c>
      <c r="M198" s="149">
        <f t="shared" si="22"/>
        <v>-65921.210000000006</v>
      </c>
      <c r="N198" s="130"/>
      <c r="O198" s="155"/>
      <c r="P198" s="159"/>
    </row>
    <row r="199" spans="1:16" s="6" customFormat="1" ht="13.2" x14ac:dyDescent="0.25">
      <c r="A199" s="17">
        <v>192</v>
      </c>
      <c r="B199" s="132" t="s">
        <v>327</v>
      </c>
      <c r="C199" s="131" t="s">
        <v>394</v>
      </c>
      <c r="D199" s="131" t="s">
        <v>1</v>
      </c>
      <c r="E199" s="131">
        <v>1</v>
      </c>
      <c r="F199" s="129">
        <v>35000</v>
      </c>
      <c r="G199" s="129">
        <f t="shared" si="36"/>
        <v>35000</v>
      </c>
      <c r="H199" s="129">
        <v>161386</v>
      </c>
      <c r="I199" s="129">
        <f t="shared" si="28"/>
        <v>161386</v>
      </c>
      <c r="J199" s="133">
        <f t="shared" si="37"/>
        <v>196386</v>
      </c>
      <c r="L199" s="150"/>
      <c r="M199" s="149">
        <f t="shared" si="22"/>
        <v>196386</v>
      </c>
      <c r="N199" s="130" t="s">
        <v>409</v>
      </c>
      <c r="O199" s="155"/>
      <c r="P199" s="159"/>
    </row>
    <row r="200" spans="1:16" s="6" customFormat="1" ht="13.2" x14ac:dyDescent="0.25">
      <c r="A200" s="17">
        <v>193</v>
      </c>
      <c r="B200" s="10" t="s">
        <v>141</v>
      </c>
      <c r="C200" s="30"/>
      <c r="D200" s="24"/>
      <c r="E200" s="24"/>
      <c r="F200" s="27"/>
      <c r="G200" s="26"/>
      <c r="H200" s="27"/>
      <c r="I200" s="28"/>
      <c r="J200" s="115"/>
      <c r="L200" s="150"/>
      <c r="M200" s="149"/>
      <c r="N200" s="130"/>
      <c r="O200" s="155"/>
      <c r="P200" s="159"/>
    </row>
    <row r="201" spans="1:16" s="6" customFormat="1" ht="13.2" x14ac:dyDescent="0.25">
      <c r="A201" s="17">
        <v>194</v>
      </c>
      <c r="B201" s="11" t="s">
        <v>324</v>
      </c>
      <c r="C201" s="24" t="s">
        <v>394</v>
      </c>
      <c r="D201" s="24" t="s">
        <v>1</v>
      </c>
      <c r="E201" s="24">
        <v>1</v>
      </c>
      <c r="F201" s="27">
        <v>151500</v>
      </c>
      <c r="G201" s="26">
        <f t="shared" ref="G201:G204" si="38">E201*F201</f>
        <v>151500</v>
      </c>
      <c r="H201" s="27">
        <v>481933</v>
      </c>
      <c r="I201" s="28">
        <f t="shared" si="28"/>
        <v>481933</v>
      </c>
      <c r="J201" s="115">
        <f t="shared" ref="J201:J204" si="39">G201+I201</f>
        <v>633433</v>
      </c>
      <c r="L201" s="150">
        <v>644640.85</v>
      </c>
      <c r="M201" s="149">
        <f t="shared" si="22"/>
        <v>-11207.849999999977</v>
      </c>
      <c r="N201" s="130"/>
      <c r="O201" s="155"/>
      <c r="P201" s="159"/>
    </row>
    <row r="202" spans="1:16" s="6" customFormat="1" ht="13.2" x14ac:dyDescent="0.25">
      <c r="A202" s="17">
        <v>195</v>
      </c>
      <c r="B202" s="11" t="s">
        <v>325</v>
      </c>
      <c r="C202" s="24" t="s">
        <v>394</v>
      </c>
      <c r="D202" s="24" t="s">
        <v>1</v>
      </c>
      <c r="E202" s="24">
        <v>1</v>
      </c>
      <c r="F202" s="27">
        <v>68500</v>
      </c>
      <c r="G202" s="26">
        <f t="shared" si="38"/>
        <v>68500</v>
      </c>
      <c r="H202" s="27">
        <v>188483</v>
      </c>
      <c r="I202" s="28">
        <f t="shared" si="28"/>
        <v>188483</v>
      </c>
      <c r="J202" s="115">
        <f t="shared" si="39"/>
        <v>256983</v>
      </c>
      <c r="L202" s="150">
        <v>238626.38</v>
      </c>
      <c r="M202" s="149">
        <f t="shared" si="22"/>
        <v>18356.619999999995</v>
      </c>
      <c r="N202" s="130"/>
      <c r="O202" s="155"/>
      <c r="P202" s="159"/>
    </row>
    <row r="203" spans="1:16" s="6" customFormat="1" ht="13.2" x14ac:dyDescent="0.25">
      <c r="A203" s="17">
        <v>196</v>
      </c>
      <c r="B203" s="11" t="s">
        <v>399</v>
      </c>
      <c r="C203" s="24" t="s">
        <v>394</v>
      </c>
      <c r="D203" s="24" t="s">
        <v>1</v>
      </c>
      <c r="E203" s="24">
        <v>1</v>
      </c>
      <c r="F203" s="27">
        <v>19500</v>
      </c>
      <c r="G203" s="26">
        <f t="shared" si="38"/>
        <v>19500</v>
      </c>
      <c r="H203" s="27"/>
      <c r="I203" s="28"/>
      <c r="J203" s="115">
        <f t="shared" si="39"/>
        <v>19500</v>
      </c>
      <c r="L203" s="150">
        <v>85421.21</v>
      </c>
      <c r="M203" s="149">
        <f t="shared" si="22"/>
        <v>-65921.210000000006</v>
      </c>
      <c r="N203" s="130"/>
      <c r="O203" s="155"/>
      <c r="P203" s="159"/>
    </row>
    <row r="204" spans="1:16" s="6" customFormat="1" ht="13.2" x14ac:dyDescent="0.25">
      <c r="A204" s="17">
        <v>197</v>
      </c>
      <c r="B204" s="132" t="s">
        <v>327</v>
      </c>
      <c r="C204" s="131" t="s">
        <v>394</v>
      </c>
      <c r="D204" s="131" t="s">
        <v>1</v>
      </c>
      <c r="E204" s="131">
        <v>1</v>
      </c>
      <c r="F204" s="129">
        <v>35000</v>
      </c>
      <c r="G204" s="129">
        <f t="shared" si="38"/>
        <v>35000</v>
      </c>
      <c r="H204" s="129">
        <v>161386</v>
      </c>
      <c r="I204" s="129">
        <f t="shared" si="28"/>
        <v>161386</v>
      </c>
      <c r="J204" s="133">
        <f t="shared" si="39"/>
        <v>196386</v>
      </c>
      <c r="L204" s="150"/>
      <c r="M204" s="149">
        <f t="shared" si="22"/>
        <v>196386</v>
      </c>
      <c r="N204" s="130" t="s">
        <v>409</v>
      </c>
      <c r="O204" s="155"/>
      <c r="P204" s="159"/>
    </row>
    <row r="205" spans="1:16" s="6" customFormat="1" ht="13.2" x14ac:dyDescent="0.25">
      <c r="A205" s="17">
        <v>198</v>
      </c>
      <c r="B205" s="10" t="s">
        <v>142</v>
      </c>
      <c r="C205" s="30"/>
      <c r="D205" s="24"/>
      <c r="E205" s="24"/>
      <c r="F205" s="27"/>
      <c r="G205" s="26"/>
      <c r="H205" s="27"/>
      <c r="I205" s="28"/>
      <c r="J205" s="115"/>
      <c r="L205" s="150"/>
      <c r="M205" s="149"/>
      <c r="N205" s="130"/>
      <c r="O205" s="155"/>
      <c r="P205" s="159"/>
    </row>
    <row r="206" spans="1:16" s="6" customFormat="1" ht="13.2" x14ac:dyDescent="0.25">
      <c r="A206" s="17">
        <v>199</v>
      </c>
      <c r="B206" s="11" t="s">
        <v>329</v>
      </c>
      <c r="C206" s="24" t="s">
        <v>394</v>
      </c>
      <c r="D206" s="24" t="s">
        <v>1</v>
      </c>
      <c r="E206" s="24">
        <v>1</v>
      </c>
      <c r="F206" s="27">
        <v>116500</v>
      </c>
      <c r="G206" s="26">
        <f t="shared" ref="G206:G208" si="40">E206*F206</f>
        <v>116500</v>
      </c>
      <c r="H206" s="27">
        <v>228020</v>
      </c>
      <c r="I206" s="28">
        <f t="shared" si="28"/>
        <v>228020</v>
      </c>
      <c r="J206" s="115">
        <f t="shared" ref="J206:J208" si="41">G206+I206</f>
        <v>344520</v>
      </c>
      <c r="L206" s="150">
        <v>415756.7</v>
      </c>
      <c r="M206" s="149">
        <f t="shared" ref="M206:M268" si="42">J206-L206</f>
        <v>-71236.700000000012</v>
      </c>
      <c r="N206" s="130"/>
      <c r="O206" s="155"/>
      <c r="P206" s="159"/>
    </row>
    <row r="207" spans="1:16" s="6" customFormat="1" ht="13.2" x14ac:dyDescent="0.25">
      <c r="A207" s="17">
        <v>200</v>
      </c>
      <c r="B207" s="11" t="s">
        <v>136</v>
      </c>
      <c r="C207" s="24" t="s">
        <v>394</v>
      </c>
      <c r="D207" s="24" t="s">
        <v>1</v>
      </c>
      <c r="E207" s="24">
        <v>1</v>
      </c>
      <c r="F207" s="27">
        <v>44500</v>
      </c>
      <c r="G207" s="26">
        <f t="shared" si="40"/>
        <v>44500</v>
      </c>
      <c r="H207" s="27">
        <v>58916</v>
      </c>
      <c r="I207" s="28">
        <f t="shared" si="28"/>
        <v>58916</v>
      </c>
      <c r="J207" s="115">
        <f t="shared" si="41"/>
        <v>103416</v>
      </c>
      <c r="L207" s="150">
        <v>79817.19</v>
      </c>
      <c r="M207" s="149">
        <f t="shared" si="42"/>
        <v>23598.809999999998</v>
      </c>
      <c r="N207" s="130"/>
      <c r="O207" s="155"/>
      <c r="P207" s="159"/>
    </row>
    <row r="208" spans="1:16" s="6" customFormat="1" ht="13.2" x14ac:dyDescent="0.25">
      <c r="A208" s="17">
        <v>201</v>
      </c>
      <c r="B208" s="11" t="s">
        <v>326</v>
      </c>
      <c r="C208" s="24" t="s">
        <v>394</v>
      </c>
      <c r="D208" s="24" t="s">
        <v>1</v>
      </c>
      <c r="E208" s="24">
        <v>2</v>
      </c>
      <c r="F208" s="27">
        <v>10500</v>
      </c>
      <c r="G208" s="26">
        <f t="shared" si="40"/>
        <v>21000</v>
      </c>
      <c r="H208" s="27">
        <v>40245</v>
      </c>
      <c r="I208" s="28">
        <f t="shared" si="28"/>
        <v>80490</v>
      </c>
      <c r="J208" s="115">
        <f t="shared" si="41"/>
        <v>101490</v>
      </c>
      <c r="L208" s="150">
        <f>55333.79*2</f>
        <v>110667.58</v>
      </c>
      <c r="M208" s="149">
        <f t="shared" si="42"/>
        <v>-9177.5800000000017</v>
      </c>
      <c r="N208" s="130"/>
      <c r="O208" s="155"/>
      <c r="P208" s="159"/>
    </row>
    <row r="209" spans="1:16" s="6" customFormat="1" ht="13.2" x14ac:dyDescent="0.25">
      <c r="A209" s="17">
        <v>202</v>
      </c>
      <c r="B209" s="10" t="s">
        <v>143</v>
      </c>
      <c r="C209" s="30"/>
      <c r="D209" s="24"/>
      <c r="E209" s="24"/>
      <c r="F209" s="27"/>
      <c r="G209" s="26"/>
      <c r="H209" s="27"/>
      <c r="I209" s="28"/>
      <c r="J209" s="115"/>
      <c r="L209" s="150"/>
      <c r="M209" s="149"/>
      <c r="N209" s="130"/>
      <c r="O209" s="155"/>
      <c r="P209" s="159"/>
    </row>
    <row r="210" spans="1:16" s="6" customFormat="1" ht="13.2" x14ac:dyDescent="0.25">
      <c r="A210" s="17">
        <v>203</v>
      </c>
      <c r="B210" s="11" t="s">
        <v>144</v>
      </c>
      <c r="C210" s="24" t="s">
        <v>394</v>
      </c>
      <c r="D210" s="24" t="s">
        <v>1</v>
      </c>
      <c r="E210" s="24">
        <v>2</v>
      </c>
      <c r="F210" s="27">
        <v>79550</v>
      </c>
      <c r="G210" s="26">
        <f t="shared" ref="G210:G213" si="43">E210*F210</f>
        <v>159100</v>
      </c>
      <c r="H210" s="27">
        <v>150515</v>
      </c>
      <c r="I210" s="28">
        <f t="shared" si="28"/>
        <v>301030</v>
      </c>
      <c r="J210" s="115">
        <f t="shared" ref="J210:J213" si="44">G210+I210</f>
        <v>460130</v>
      </c>
      <c r="L210" s="150">
        <v>459929.69</v>
      </c>
      <c r="M210" s="149">
        <f t="shared" si="42"/>
        <v>200.30999999999767</v>
      </c>
      <c r="N210" s="130"/>
      <c r="O210" s="155"/>
      <c r="P210" s="159"/>
    </row>
    <row r="211" spans="1:16" s="6" customFormat="1" ht="13.2" x14ac:dyDescent="0.25">
      <c r="A211" s="17">
        <v>204</v>
      </c>
      <c r="B211" s="11" t="s">
        <v>145</v>
      </c>
      <c r="C211" s="24" t="s">
        <v>394</v>
      </c>
      <c r="D211" s="24" t="s">
        <v>1</v>
      </c>
      <c r="E211" s="24">
        <v>2</v>
      </c>
      <c r="F211" s="27">
        <v>18500</v>
      </c>
      <c r="G211" s="26">
        <f t="shared" si="43"/>
        <v>37000</v>
      </c>
      <c r="H211" s="27">
        <v>36203</v>
      </c>
      <c r="I211" s="28">
        <f t="shared" si="28"/>
        <v>72406</v>
      </c>
      <c r="J211" s="115">
        <f t="shared" si="44"/>
        <v>109406</v>
      </c>
      <c r="L211" s="150">
        <v>113781.14</v>
      </c>
      <c r="M211" s="149">
        <f t="shared" si="42"/>
        <v>-4375.1399999999994</v>
      </c>
      <c r="N211" s="130"/>
      <c r="O211" s="155"/>
      <c r="P211" s="159"/>
    </row>
    <row r="212" spans="1:16" s="6" customFormat="1" ht="13.2" x14ac:dyDescent="0.25">
      <c r="A212" s="17">
        <v>205</v>
      </c>
      <c r="B212" s="11" t="s">
        <v>136</v>
      </c>
      <c r="C212" s="24" t="s">
        <v>394</v>
      </c>
      <c r="D212" s="24" t="s">
        <v>1</v>
      </c>
      <c r="E212" s="24">
        <v>2</v>
      </c>
      <c r="F212" s="27">
        <v>21000</v>
      </c>
      <c r="G212" s="26">
        <f t="shared" si="43"/>
        <v>42000</v>
      </c>
      <c r="H212" s="27">
        <v>28540</v>
      </c>
      <c r="I212" s="28">
        <f t="shared" si="28"/>
        <v>57080</v>
      </c>
      <c r="J212" s="115">
        <f t="shared" si="44"/>
        <v>99080</v>
      </c>
      <c r="L212" s="150">
        <v>109215.88</v>
      </c>
      <c r="M212" s="149">
        <f t="shared" si="42"/>
        <v>-10135.880000000005</v>
      </c>
      <c r="N212" s="130"/>
      <c r="O212" s="155"/>
      <c r="P212" s="159"/>
    </row>
    <row r="213" spans="1:16" s="6" customFormat="1" ht="13.2" x14ac:dyDescent="0.25">
      <c r="A213" s="17">
        <v>206</v>
      </c>
      <c r="B213" s="11" t="s">
        <v>399</v>
      </c>
      <c r="C213" s="24" t="s">
        <v>394</v>
      </c>
      <c r="D213" s="24" t="s">
        <v>1</v>
      </c>
      <c r="E213" s="24">
        <v>2</v>
      </c>
      <c r="F213" s="27">
        <v>31500</v>
      </c>
      <c r="G213" s="26">
        <f t="shared" si="43"/>
        <v>63000</v>
      </c>
      <c r="H213" s="27">
        <v>58892</v>
      </c>
      <c r="I213" s="28">
        <f t="shared" si="28"/>
        <v>117784</v>
      </c>
      <c r="J213" s="115">
        <f t="shared" si="44"/>
        <v>180784</v>
      </c>
      <c r="L213" s="150">
        <v>165020.42000000001</v>
      </c>
      <c r="M213" s="149">
        <f t="shared" si="42"/>
        <v>15763.579999999987</v>
      </c>
      <c r="N213" s="130"/>
      <c r="O213" s="155"/>
      <c r="P213" s="159"/>
    </row>
    <row r="214" spans="1:16" s="6" customFormat="1" ht="13.2" x14ac:dyDescent="0.25">
      <c r="A214" s="17">
        <v>207</v>
      </c>
      <c r="B214" s="10" t="s">
        <v>146</v>
      </c>
      <c r="C214" s="30"/>
      <c r="D214" s="24"/>
      <c r="E214" s="24"/>
      <c r="F214" s="27"/>
      <c r="G214" s="26"/>
      <c r="H214" s="27"/>
      <c r="I214" s="28"/>
      <c r="J214" s="115"/>
      <c r="L214" s="150"/>
      <c r="M214" s="149"/>
      <c r="N214" s="130"/>
      <c r="O214" s="155"/>
      <c r="P214" s="159"/>
    </row>
    <row r="215" spans="1:16" s="6" customFormat="1" ht="13.2" x14ac:dyDescent="0.25">
      <c r="A215" s="17">
        <v>208</v>
      </c>
      <c r="B215" s="11" t="s">
        <v>144</v>
      </c>
      <c r="C215" s="24" t="s">
        <v>394</v>
      </c>
      <c r="D215" s="24" t="s">
        <v>1</v>
      </c>
      <c r="E215" s="24">
        <v>2</v>
      </c>
      <c r="F215" s="27">
        <v>79550</v>
      </c>
      <c r="G215" s="26">
        <f t="shared" ref="G215:G218" si="45">E215*F215</f>
        <v>159100</v>
      </c>
      <c r="H215" s="27">
        <v>150515</v>
      </c>
      <c r="I215" s="28">
        <f t="shared" si="28"/>
        <v>301030</v>
      </c>
      <c r="J215" s="115">
        <f t="shared" ref="J215:J218" si="46">G215+I215</f>
        <v>460130</v>
      </c>
      <c r="L215" s="150">
        <v>459929.69</v>
      </c>
      <c r="M215" s="149">
        <f t="shared" si="42"/>
        <v>200.30999999999767</v>
      </c>
      <c r="N215" s="130"/>
      <c r="O215" s="155"/>
      <c r="P215" s="159"/>
    </row>
    <row r="216" spans="1:16" s="6" customFormat="1" ht="13.2" x14ac:dyDescent="0.25">
      <c r="A216" s="17">
        <v>209</v>
      </c>
      <c r="B216" s="11" t="s">
        <v>145</v>
      </c>
      <c r="C216" s="24" t="s">
        <v>394</v>
      </c>
      <c r="D216" s="24" t="s">
        <v>1</v>
      </c>
      <c r="E216" s="24">
        <v>2</v>
      </c>
      <c r="F216" s="27">
        <v>18500</v>
      </c>
      <c r="G216" s="26">
        <f t="shared" si="45"/>
        <v>37000</v>
      </c>
      <c r="H216" s="27">
        <v>36203</v>
      </c>
      <c r="I216" s="28">
        <f t="shared" si="28"/>
        <v>72406</v>
      </c>
      <c r="J216" s="115">
        <f t="shared" si="46"/>
        <v>109406</v>
      </c>
      <c r="L216" s="150">
        <v>113781.14</v>
      </c>
      <c r="M216" s="149">
        <f t="shared" si="42"/>
        <v>-4375.1399999999994</v>
      </c>
      <c r="N216" s="130"/>
      <c r="O216" s="155"/>
      <c r="P216" s="159"/>
    </row>
    <row r="217" spans="1:16" s="6" customFormat="1" ht="13.2" x14ac:dyDescent="0.25">
      <c r="A217" s="17">
        <v>210</v>
      </c>
      <c r="B217" s="11" t="s">
        <v>147</v>
      </c>
      <c r="C217" s="24" t="s">
        <v>394</v>
      </c>
      <c r="D217" s="24" t="s">
        <v>1</v>
      </c>
      <c r="E217" s="24">
        <v>2</v>
      </c>
      <c r="F217" s="27">
        <v>21000</v>
      </c>
      <c r="G217" s="26">
        <f t="shared" si="45"/>
        <v>42000</v>
      </c>
      <c r="H217" s="27">
        <v>28540</v>
      </c>
      <c r="I217" s="28">
        <f t="shared" si="28"/>
        <v>57080</v>
      </c>
      <c r="J217" s="115">
        <f t="shared" si="46"/>
        <v>99080</v>
      </c>
      <c r="L217" s="150">
        <v>109215.88</v>
      </c>
      <c r="M217" s="149">
        <f t="shared" si="42"/>
        <v>-10135.880000000005</v>
      </c>
      <c r="N217" s="130"/>
      <c r="O217" s="155"/>
      <c r="P217" s="159"/>
    </row>
    <row r="218" spans="1:16" s="6" customFormat="1" ht="13.2" x14ac:dyDescent="0.25">
      <c r="A218" s="17">
        <v>211</v>
      </c>
      <c r="B218" s="11" t="s">
        <v>330</v>
      </c>
      <c r="C218" s="24" t="s">
        <v>394</v>
      </c>
      <c r="D218" s="24" t="s">
        <v>1</v>
      </c>
      <c r="E218" s="24">
        <v>2</v>
      </c>
      <c r="F218" s="27">
        <v>31500</v>
      </c>
      <c r="G218" s="26">
        <f t="shared" si="45"/>
        <v>63000</v>
      </c>
      <c r="H218" s="27">
        <v>58892</v>
      </c>
      <c r="I218" s="28">
        <f t="shared" si="28"/>
        <v>117784</v>
      </c>
      <c r="J218" s="115">
        <f t="shared" si="46"/>
        <v>180784</v>
      </c>
      <c r="L218" s="150">
        <v>165020.42000000001</v>
      </c>
      <c r="M218" s="149">
        <f t="shared" si="42"/>
        <v>15763.579999999987</v>
      </c>
      <c r="N218" s="130"/>
      <c r="O218" s="155"/>
      <c r="P218" s="159"/>
    </row>
    <row r="219" spans="1:16" s="6" customFormat="1" ht="13.2" x14ac:dyDescent="0.25">
      <c r="A219" s="17">
        <v>212</v>
      </c>
      <c r="B219" s="10"/>
      <c r="C219" s="30"/>
      <c r="D219" s="24"/>
      <c r="E219" s="24"/>
      <c r="F219" s="27"/>
      <c r="G219" s="26"/>
      <c r="H219" s="27"/>
      <c r="I219" s="28"/>
      <c r="J219" s="115"/>
      <c r="L219" s="150"/>
      <c r="M219" s="149"/>
      <c r="N219" s="130"/>
      <c r="O219" s="155"/>
      <c r="P219" s="159"/>
    </row>
    <row r="220" spans="1:16" s="6" customFormat="1" ht="13.2" x14ac:dyDescent="0.25">
      <c r="A220" s="17">
        <v>213</v>
      </c>
      <c r="B220" s="10" t="s">
        <v>148</v>
      </c>
      <c r="C220" s="30"/>
      <c r="D220" s="24"/>
      <c r="E220" s="24"/>
      <c r="F220" s="27"/>
      <c r="G220" s="26"/>
      <c r="H220" s="27"/>
      <c r="I220" s="28"/>
      <c r="J220" s="115"/>
      <c r="L220" s="150"/>
      <c r="M220" s="149"/>
      <c r="N220" s="130"/>
      <c r="O220" s="155"/>
      <c r="P220" s="159"/>
    </row>
    <row r="221" spans="1:16" s="6" customFormat="1" ht="13.2" x14ac:dyDescent="0.25">
      <c r="A221" s="17">
        <v>214</v>
      </c>
      <c r="B221" s="10" t="s">
        <v>135</v>
      </c>
      <c r="C221" s="30"/>
      <c r="D221" s="24"/>
      <c r="E221" s="24"/>
      <c r="F221" s="27"/>
      <c r="G221" s="26"/>
      <c r="H221" s="27"/>
      <c r="I221" s="28"/>
      <c r="J221" s="115"/>
      <c r="L221" s="150"/>
      <c r="M221" s="149"/>
      <c r="N221" s="130"/>
      <c r="O221" s="155"/>
      <c r="P221" s="159"/>
    </row>
    <row r="222" spans="1:16" s="6" customFormat="1" ht="39.6" x14ac:dyDescent="0.25">
      <c r="A222" s="17">
        <v>215</v>
      </c>
      <c r="B222" s="11" t="s">
        <v>149</v>
      </c>
      <c r="C222" s="24" t="s">
        <v>150</v>
      </c>
      <c r="D222" s="24" t="s">
        <v>1</v>
      </c>
      <c r="E222" s="24">
        <v>1</v>
      </c>
      <c r="F222" s="27">
        <v>11900</v>
      </c>
      <c r="G222" s="26">
        <f t="shared" ref="G222:G227" si="47">E222*F222</f>
        <v>11900</v>
      </c>
      <c r="H222" s="27">
        <v>34229</v>
      </c>
      <c r="I222" s="28">
        <f t="shared" ref="I222:I227" si="48">E222*H222</f>
        <v>34229</v>
      </c>
      <c r="J222" s="115">
        <f t="shared" ref="J222:J227" si="49">G222+I222</f>
        <v>46129</v>
      </c>
      <c r="K222" s="6" t="s">
        <v>400</v>
      </c>
      <c r="L222" s="150">
        <v>49884.86</v>
      </c>
      <c r="M222" s="149">
        <f t="shared" si="42"/>
        <v>-3755.8600000000006</v>
      </c>
      <c r="N222" s="130"/>
      <c r="O222" s="155"/>
      <c r="P222" s="159"/>
    </row>
    <row r="223" spans="1:16" s="6" customFormat="1" ht="26.4" x14ac:dyDescent="0.25">
      <c r="A223" s="17">
        <v>216</v>
      </c>
      <c r="B223" s="11" t="s">
        <v>151</v>
      </c>
      <c r="C223" s="24" t="s">
        <v>152</v>
      </c>
      <c r="D223" s="24" t="s">
        <v>1</v>
      </c>
      <c r="E223" s="24">
        <v>1</v>
      </c>
      <c r="F223" s="27">
        <v>5700</v>
      </c>
      <c r="G223" s="26">
        <f t="shared" si="47"/>
        <v>5700</v>
      </c>
      <c r="H223" s="27">
        <v>16392</v>
      </c>
      <c r="I223" s="28">
        <f t="shared" si="48"/>
        <v>16392</v>
      </c>
      <c r="J223" s="115">
        <f t="shared" si="49"/>
        <v>22092</v>
      </c>
      <c r="L223" s="150">
        <v>23889.25</v>
      </c>
      <c r="M223" s="149">
        <f t="shared" si="42"/>
        <v>-1797.25</v>
      </c>
      <c r="N223" s="130"/>
      <c r="O223" s="155"/>
      <c r="P223" s="159"/>
    </row>
    <row r="224" spans="1:16" s="6" customFormat="1" ht="13.2" x14ac:dyDescent="0.25">
      <c r="A224" s="17">
        <v>217</v>
      </c>
      <c r="B224" s="11" t="s">
        <v>153</v>
      </c>
      <c r="C224" s="30" t="s">
        <v>154</v>
      </c>
      <c r="D224" s="24" t="s">
        <v>1</v>
      </c>
      <c r="E224" s="24">
        <v>1</v>
      </c>
      <c r="F224" s="27">
        <v>2700</v>
      </c>
      <c r="G224" s="26">
        <f t="shared" si="47"/>
        <v>2700</v>
      </c>
      <c r="H224" s="27">
        <v>6950</v>
      </c>
      <c r="I224" s="28">
        <f t="shared" si="48"/>
        <v>6950</v>
      </c>
      <c r="J224" s="115">
        <f t="shared" si="49"/>
        <v>9650</v>
      </c>
      <c r="L224" s="150">
        <v>10333.89</v>
      </c>
      <c r="M224" s="149">
        <f t="shared" si="42"/>
        <v>-683.88999999999942</v>
      </c>
      <c r="N224" s="130"/>
      <c r="O224" s="155"/>
      <c r="P224" s="159"/>
    </row>
    <row r="225" spans="1:16" s="6" customFormat="1" ht="13.2" x14ac:dyDescent="0.25">
      <c r="A225" s="17">
        <v>218</v>
      </c>
      <c r="B225" s="11" t="s">
        <v>155</v>
      </c>
      <c r="C225" s="30" t="s">
        <v>156</v>
      </c>
      <c r="D225" s="24" t="s">
        <v>1</v>
      </c>
      <c r="E225" s="24">
        <v>12</v>
      </c>
      <c r="F225" s="27">
        <v>3600</v>
      </c>
      <c r="G225" s="26">
        <f t="shared" si="47"/>
        <v>43200</v>
      </c>
      <c r="H225" s="27">
        <v>9250</v>
      </c>
      <c r="I225" s="28">
        <f t="shared" si="48"/>
        <v>111000</v>
      </c>
      <c r="J225" s="115">
        <f t="shared" si="49"/>
        <v>154200</v>
      </c>
      <c r="L225" s="150">
        <v>165206.88</v>
      </c>
      <c r="M225" s="149">
        <f t="shared" si="42"/>
        <v>-11006.880000000005</v>
      </c>
      <c r="N225" s="130"/>
      <c r="O225" s="155"/>
      <c r="P225" s="159"/>
    </row>
    <row r="226" spans="1:16" s="6" customFormat="1" ht="13.2" x14ac:dyDescent="0.25">
      <c r="A226" s="17">
        <v>219</v>
      </c>
      <c r="B226" s="11" t="s">
        <v>157</v>
      </c>
      <c r="C226" s="30"/>
      <c r="D226" s="24" t="s">
        <v>1</v>
      </c>
      <c r="E226" s="24">
        <v>12</v>
      </c>
      <c r="F226" s="27">
        <v>710</v>
      </c>
      <c r="G226" s="26">
        <f t="shared" si="47"/>
        <v>8520</v>
      </c>
      <c r="H226" s="27">
        <v>2030</v>
      </c>
      <c r="I226" s="28">
        <f t="shared" si="48"/>
        <v>24360</v>
      </c>
      <c r="J226" s="115">
        <f t="shared" si="49"/>
        <v>32880</v>
      </c>
      <c r="L226" s="150">
        <v>35304</v>
      </c>
      <c r="M226" s="149">
        <f t="shared" si="42"/>
        <v>-2424</v>
      </c>
      <c r="N226" s="130"/>
      <c r="O226" s="155"/>
      <c r="P226" s="159"/>
    </row>
    <row r="227" spans="1:16" s="6" customFormat="1" ht="13.2" x14ac:dyDescent="0.25">
      <c r="A227" s="17">
        <v>220</v>
      </c>
      <c r="B227" s="11" t="s">
        <v>158</v>
      </c>
      <c r="C227" s="30"/>
      <c r="D227" s="24" t="s">
        <v>74</v>
      </c>
      <c r="E227" s="24">
        <v>117</v>
      </c>
      <c r="F227" s="27">
        <v>1650</v>
      </c>
      <c r="G227" s="26">
        <f t="shared" si="47"/>
        <v>193050</v>
      </c>
      <c r="H227" s="27">
        <v>825</v>
      </c>
      <c r="I227" s="28">
        <f t="shared" si="48"/>
        <v>96525</v>
      </c>
      <c r="J227" s="115">
        <f t="shared" si="49"/>
        <v>289575</v>
      </c>
      <c r="L227" s="150">
        <v>321048</v>
      </c>
      <c r="M227" s="149">
        <f t="shared" si="42"/>
        <v>-31473</v>
      </c>
      <c r="N227" s="130"/>
      <c r="O227" s="155"/>
      <c r="P227" s="159"/>
    </row>
    <row r="228" spans="1:16" s="6" customFormat="1" ht="13.2" x14ac:dyDescent="0.25">
      <c r="A228" s="17">
        <v>221</v>
      </c>
      <c r="B228" s="11" t="s">
        <v>159</v>
      </c>
      <c r="C228" s="30"/>
      <c r="D228" s="24" t="s">
        <v>160</v>
      </c>
      <c r="E228" s="24">
        <v>55</v>
      </c>
      <c r="F228" s="27"/>
      <c r="G228" s="26"/>
      <c r="H228" s="27"/>
      <c r="I228" s="28"/>
      <c r="J228" s="115"/>
      <c r="L228" s="150"/>
      <c r="M228" s="149"/>
      <c r="N228" s="130"/>
      <c r="O228" s="155"/>
      <c r="P228" s="159"/>
    </row>
    <row r="229" spans="1:16" s="6" customFormat="1" ht="13.2" x14ac:dyDescent="0.25">
      <c r="A229" s="17">
        <v>222</v>
      </c>
      <c r="B229" s="11" t="s">
        <v>161</v>
      </c>
      <c r="C229" s="30"/>
      <c r="D229" s="24" t="s">
        <v>160</v>
      </c>
      <c r="E229" s="24">
        <v>13.3</v>
      </c>
      <c r="F229" s="27"/>
      <c r="G229" s="26"/>
      <c r="H229" s="27"/>
      <c r="I229" s="28"/>
      <c r="J229" s="115"/>
      <c r="L229" s="150"/>
      <c r="M229" s="149"/>
      <c r="N229" s="130"/>
      <c r="O229" s="155"/>
      <c r="P229" s="159"/>
    </row>
    <row r="230" spans="1:16" s="6" customFormat="1" ht="13.2" x14ac:dyDescent="0.25">
      <c r="A230" s="17">
        <v>223</v>
      </c>
      <c r="B230" s="11" t="s">
        <v>162</v>
      </c>
      <c r="C230" s="30"/>
      <c r="D230" s="24" t="s">
        <v>74</v>
      </c>
      <c r="E230" s="47">
        <v>39.299999999999997</v>
      </c>
      <c r="F230" s="27">
        <v>1650</v>
      </c>
      <c r="G230" s="26">
        <f t="shared" ref="G230:G231" si="50">E230*F230</f>
        <v>64844.999999999993</v>
      </c>
      <c r="H230" s="27">
        <v>1535</v>
      </c>
      <c r="I230" s="28">
        <f t="shared" ref="I230:I231" si="51">E230*H230</f>
        <v>60325.499999999993</v>
      </c>
      <c r="J230" s="115">
        <f t="shared" ref="J230:J231" si="52">G230+I230</f>
        <v>125170.49999999999</v>
      </c>
      <c r="L230" s="150">
        <v>137235.6</v>
      </c>
      <c r="M230" s="149">
        <f t="shared" si="42"/>
        <v>-12065.10000000002</v>
      </c>
      <c r="N230" s="130"/>
      <c r="O230" s="155"/>
      <c r="P230" s="159"/>
    </row>
    <row r="231" spans="1:16" s="6" customFormat="1" ht="13.2" x14ac:dyDescent="0.25">
      <c r="A231" s="17">
        <v>224</v>
      </c>
      <c r="B231" s="11" t="s">
        <v>163</v>
      </c>
      <c r="C231" s="30"/>
      <c r="D231" s="24" t="s">
        <v>74</v>
      </c>
      <c r="E231" s="24">
        <v>139</v>
      </c>
      <c r="F231" s="27">
        <v>1650</v>
      </c>
      <c r="G231" s="26">
        <f t="shared" si="50"/>
        <v>229350</v>
      </c>
      <c r="H231" s="27">
        <v>1165</v>
      </c>
      <c r="I231" s="28">
        <f t="shared" si="51"/>
        <v>161935</v>
      </c>
      <c r="J231" s="115">
        <f t="shared" si="52"/>
        <v>391285</v>
      </c>
      <c r="L231" s="150">
        <v>431039</v>
      </c>
      <c r="M231" s="149">
        <f t="shared" si="42"/>
        <v>-39754</v>
      </c>
      <c r="N231" s="130"/>
      <c r="O231" s="155"/>
      <c r="P231" s="159"/>
    </row>
    <row r="232" spans="1:16" s="6" customFormat="1" ht="13.2" x14ac:dyDescent="0.25">
      <c r="A232" s="17">
        <v>225</v>
      </c>
      <c r="B232" s="11" t="s">
        <v>164</v>
      </c>
      <c r="C232" s="30"/>
      <c r="D232" s="24" t="s">
        <v>160</v>
      </c>
      <c r="E232" s="24">
        <v>14</v>
      </c>
      <c r="F232" s="27"/>
      <c r="G232" s="26"/>
      <c r="H232" s="27"/>
      <c r="I232" s="28"/>
      <c r="J232" s="115"/>
      <c r="L232" s="150"/>
      <c r="M232" s="149"/>
      <c r="N232" s="130"/>
      <c r="O232" s="155"/>
      <c r="P232" s="159"/>
    </row>
    <row r="233" spans="1:16" s="6" customFormat="1" ht="13.2" x14ac:dyDescent="0.25">
      <c r="A233" s="17">
        <v>226</v>
      </c>
      <c r="B233" s="11" t="s">
        <v>165</v>
      </c>
      <c r="C233" s="30"/>
      <c r="D233" s="24" t="s">
        <v>160</v>
      </c>
      <c r="E233" s="24">
        <v>12.3</v>
      </c>
      <c r="F233" s="27"/>
      <c r="G233" s="26"/>
      <c r="H233" s="27"/>
      <c r="I233" s="28"/>
      <c r="J233" s="115"/>
      <c r="L233" s="150"/>
      <c r="M233" s="149"/>
      <c r="N233" s="130"/>
      <c r="O233" s="155"/>
      <c r="P233" s="159"/>
    </row>
    <row r="234" spans="1:16" s="6" customFormat="1" ht="13.2" x14ac:dyDescent="0.25">
      <c r="A234" s="17">
        <v>227</v>
      </c>
      <c r="B234" s="11" t="s">
        <v>166</v>
      </c>
      <c r="C234" s="30"/>
      <c r="D234" s="24" t="s">
        <v>160</v>
      </c>
      <c r="E234" s="24">
        <v>14.3</v>
      </c>
      <c r="F234" s="27"/>
      <c r="G234" s="26"/>
      <c r="H234" s="27"/>
      <c r="I234" s="28"/>
      <c r="J234" s="115"/>
      <c r="L234" s="150"/>
      <c r="M234" s="149"/>
      <c r="N234" s="130"/>
      <c r="O234" s="155"/>
      <c r="P234" s="159"/>
    </row>
    <row r="235" spans="1:16" s="6" customFormat="1" ht="13.2" x14ac:dyDescent="0.25">
      <c r="A235" s="17">
        <v>228</v>
      </c>
      <c r="B235" s="11" t="s">
        <v>167</v>
      </c>
      <c r="C235" s="30"/>
      <c r="D235" s="24" t="s">
        <v>74</v>
      </c>
      <c r="E235" s="47">
        <v>46.7</v>
      </c>
      <c r="F235" s="27">
        <v>1650</v>
      </c>
      <c r="G235" s="26">
        <f t="shared" ref="G235:G236" si="53">E235*F235</f>
        <v>77055</v>
      </c>
      <c r="H235" s="27">
        <v>2025</v>
      </c>
      <c r="I235" s="28">
        <f t="shared" ref="I235:I236" si="54">E235*H235</f>
        <v>94567.5</v>
      </c>
      <c r="J235" s="115">
        <f t="shared" ref="J235:J236" si="55">G235+I235</f>
        <v>171622.5</v>
      </c>
      <c r="L235" s="150">
        <v>187126.9</v>
      </c>
      <c r="M235" s="149">
        <f t="shared" si="42"/>
        <v>-15504.399999999994</v>
      </c>
      <c r="N235" s="130"/>
      <c r="O235" s="155"/>
      <c r="P235" s="159"/>
    </row>
    <row r="236" spans="1:16" s="6" customFormat="1" ht="13.2" x14ac:dyDescent="0.25">
      <c r="A236" s="17">
        <v>229</v>
      </c>
      <c r="B236" s="11" t="s">
        <v>168</v>
      </c>
      <c r="C236" s="30"/>
      <c r="D236" s="24" t="s">
        <v>74</v>
      </c>
      <c r="E236" s="24">
        <v>28</v>
      </c>
      <c r="F236" s="27">
        <v>1650</v>
      </c>
      <c r="G236" s="26">
        <f t="shared" si="53"/>
        <v>46200</v>
      </c>
      <c r="H236" s="27">
        <v>1130</v>
      </c>
      <c r="I236" s="28">
        <f t="shared" si="54"/>
        <v>31640</v>
      </c>
      <c r="J236" s="115">
        <f t="shared" si="55"/>
        <v>77840</v>
      </c>
      <c r="L236" s="150">
        <v>85820</v>
      </c>
      <c r="M236" s="149">
        <f t="shared" si="42"/>
        <v>-7980</v>
      </c>
      <c r="N236" s="130"/>
      <c r="O236" s="155"/>
      <c r="P236" s="159"/>
    </row>
    <row r="237" spans="1:16" s="6" customFormat="1" ht="13.2" x14ac:dyDescent="0.25">
      <c r="A237" s="17">
        <v>230</v>
      </c>
      <c r="B237" s="11" t="s">
        <v>169</v>
      </c>
      <c r="C237" s="30"/>
      <c r="D237" s="24" t="s">
        <v>160</v>
      </c>
      <c r="E237" s="24">
        <v>8.6999999999999993</v>
      </c>
      <c r="F237" s="27"/>
      <c r="G237" s="26"/>
      <c r="H237" s="27"/>
      <c r="I237" s="28"/>
      <c r="J237" s="115"/>
      <c r="L237" s="150"/>
      <c r="M237" s="149"/>
      <c r="N237" s="130"/>
      <c r="O237" s="155"/>
      <c r="P237" s="159"/>
    </row>
    <row r="238" spans="1:16" s="6" customFormat="1" ht="26.4" x14ac:dyDescent="0.25">
      <c r="A238" s="17">
        <v>231</v>
      </c>
      <c r="B238" s="11" t="s">
        <v>170</v>
      </c>
      <c r="C238" s="30"/>
      <c r="D238" s="24" t="s">
        <v>74</v>
      </c>
      <c r="E238" s="47">
        <v>9.5</v>
      </c>
      <c r="F238" s="27">
        <v>1650</v>
      </c>
      <c r="G238" s="26">
        <f t="shared" ref="G238:G239" si="56">E238*F238</f>
        <v>15675</v>
      </c>
      <c r="H238" s="27">
        <v>1675</v>
      </c>
      <c r="I238" s="28">
        <f t="shared" ref="I238:I239" si="57">E238*H238</f>
        <v>15912.5</v>
      </c>
      <c r="J238" s="115">
        <f t="shared" ref="J238:J239" si="58">G238+I238</f>
        <v>31587.5</v>
      </c>
      <c r="L238" s="150">
        <v>34570.5</v>
      </c>
      <c r="M238" s="149">
        <f t="shared" si="42"/>
        <v>-2983</v>
      </c>
      <c r="N238" s="130"/>
      <c r="O238" s="155"/>
      <c r="P238" s="159"/>
    </row>
    <row r="239" spans="1:16" s="6" customFormat="1" ht="13.2" x14ac:dyDescent="0.25">
      <c r="A239" s="17">
        <v>232</v>
      </c>
      <c r="B239" s="11" t="s">
        <v>171</v>
      </c>
      <c r="C239" s="30"/>
      <c r="D239" s="24" t="s">
        <v>74</v>
      </c>
      <c r="E239" s="24">
        <v>21</v>
      </c>
      <c r="F239" s="27">
        <v>1650</v>
      </c>
      <c r="G239" s="26">
        <f t="shared" si="56"/>
        <v>34650</v>
      </c>
      <c r="H239" s="27">
        <v>1355</v>
      </c>
      <c r="I239" s="28">
        <f t="shared" si="57"/>
        <v>28455</v>
      </c>
      <c r="J239" s="115">
        <f t="shared" si="58"/>
        <v>63105</v>
      </c>
      <c r="L239" s="150">
        <v>69363</v>
      </c>
      <c r="M239" s="149">
        <f t="shared" si="42"/>
        <v>-6258</v>
      </c>
      <c r="N239" s="130"/>
      <c r="O239" s="155"/>
      <c r="P239" s="159"/>
    </row>
    <row r="240" spans="1:16" s="6" customFormat="1" ht="13.2" x14ac:dyDescent="0.25">
      <c r="A240" s="17">
        <v>233</v>
      </c>
      <c r="B240" s="11" t="s">
        <v>172</v>
      </c>
      <c r="C240" s="30"/>
      <c r="D240" s="24" t="s">
        <v>160</v>
      </c>
      <c r="E240" s="24">
        <v>4.0999999999999996</v>
      </c>
      <c r="F240" s="27"/>
      <c r="G240" s="26"/>
      <c r="H240" s="27"/>
      <c r="I240" s="28"/>
      <c r="J240" s="115"/>
      <c r="L240" s="150"/>
      <c r="M240" s="149"/>
      <c r="N240" s="130"/>
      <c r="O240" s="155"/>
      <c r="P240" s="159"/>
    </row>
    <row r="241" spans="1:16" s="6" customFormat="1" ht="13.2" x14ac:dyDescent="0.25">
      <c r="A241" s="17">
        <v>234</v>
      </c>
      <c r="B241" s="11" t="s">
        <v>173</v>
      </c>
      <c r="C241" s="30"/>
      <c r="D241" s="24" t="s">
        <v>74</v>
      </c>
      <c r="E241" s="47">
        <v>7.1999999999999993</v>
      </c>
      <c r="F241" s="27">
        <v>1650</v>
      </c>
      <c r="G241" s="26">
        <f t="shared" ref="G241:G243" si="59">E241*F241</f>
        <v>11879.999999999998</v>
      </c>
      <c r="H241" s="27">
        <v>2510</v>
      </c>
      <c r="I241" s="28">
        <f t="shared" ref="I241:I244" si="60">E241*H241</f>
        <v>18072</v>
      </c>
      <c r="J241" s="115">
        <f t="shared" ref="J241:J244" si="61">G241+I241</f>
        <v>29952</v>
      </c>
      <c r="L241" s="150">
        <v>32551.200000000001</v>
      </c>
      <c r="M241" s="149">
        <f t="shared" si="42"/>
        <v>-2599.2000000000007</v>
      </c>
      <c r="N241" s="130"/>
      <c r="O241" s="155"/>
      <c r="P241" s="159"/>
    </row>
    <row r="242" spans="1:16" s="6" customFormat="1" ht="26.4" x14ac:dyDescent="0.25">
      <c r="A242" s="17">
        <v>235</v>
      </c>
      <c r="B242" s="11" t="s">
        <v>174</v>
      </c>
      <c r="C242" s="24" t="s">
        <v>175</v>
      </c>
      <c r="D242" s="24" t="s">
        <v>74</v>
      </c>
      <c r="E242" s="24">
        <v>46</v>
      </c>
      <c r="F242" s="25">
        <v>530</v>
      </c>
      <c r="G242" s="26">
        <f t="shared" si="59"/>
        <v>24380</v>
      </c>
      <c r="H242" s="27">
        <v>360</v>
      </c>
      <c r="I242" s="28">
        <f t="shared" si="60"/>
        <v>16560</v>
      </c>
      <c r="J242" s="115">
        <f t="shared" si="61"/>
        <v>40940</v>
      </c>
      <c r="K242" s="6" t="s">
        <v>374</v>
      </c>
      <c r="L242" s="150">
        <v>45126</v>
      </c>
      <c r="M242" s="149">
        <f t="shared" si="42"/>
        <v>-4186</v>
      </c>
      <c r="N242" s="130"/>
      <c r="O242" s="155"/>
      <c r="P242" s="159"/>
    </row>
    <row r="243" spans="1:16" s="6" customFormat="1" ht="13.2" x14ac:dyDescent="0.25">
      <c r="A243" s="17">
        <v>236</v>
      </c>
      <c r="B243" s="11" t="s">
        <v>176</v>
      </c>
      <c r="C243" s="30"/>
      <c r="D243" s="24" t="s">
        <v>74</v>
      </c>
      <c r="E243" s="24">
        <v>1.5</v>
      </c>
      <c r="F243" s="27">
        <v>1000</v>
      </c>
      <c r="G243" s="26">
        <f t="shared" si="59"/>
        <v>1500</v>
      </c>
      <c r="H243" s="27">
        <v>120</v>
      </c>
      <c r="I243" s="28">
        <f t="shared" si="60"/>
        <v>180</v>
      </c>
      <c r="J243" s="115">
        <f t="shared" si="61"/>
        <v>1680</v>
      </c>
      <c r="L243" s="150">
        <v>1684.5</v>
      </c>
      <c r="M243" s="149">
        <f t="shared" si="42"/>
        <v>-4.5</v>
      </c>
      <c r="N243" s="130"/>
      <c r="O243" s="155"/>
      <c r="P243" s="159"/>
    </row>
    <row r="244" spans="1:16" s="6" customFormat="1" ht="13.2" x14ac:dyDescent="0.25">
      <c r="A244" s="17">
        <v>237</v>
      </c>
      <c r="B244" s="11" t="s">
        <v>78</v>
      </c>
      <c r="C244" s="30"/>
      <c r="D244" s="24" t="s">
        <v>4</v>
      </c>
      <c r="E244" s="24">
        <v>1</v>
      </c>
      <c r="F244" s="27"/>
      <c r="G244" s="26"/>
      <c r="H244" s="27">
        <v>128000</v>
      </c>
      <c r="I244" s="28">
        <f t="shared" si="60"/>
        <v>128000</v>
      </c>
      <c r="J244" s="115">
        <f t="shared" si="61"/>
        <v>128000</v>
      </c>
      <c r="L244" s="150">
        <v>137961</v>
      </c>
      <c r="M244" s="149">
        <f t="shared" si="42"/>
        <v>-9961</v>
      </c>
      <c r="N244" s="130"/>
      <c r="O244" s="155"/>
      <c r="P244" s="159"/>
    </row>
    <row r="245" spans="1:16" s="6" customFormat="1" ht="13.2" x14ac:dyDescent="0.25">
      <c r="A245" s="17">
        <v>238</v>
      </c>
      <c r="B245" s="31" t="s">
        <v>137</v>
      </c>
      <c r="C245" s="30"/>
      <c r="D245" s="24"/>
      <c r="E245" s="24"/>
      <c r="F245" s="27"/>
      <c r="G245" s="26"/>
      <c r="H245" s="27"/>
      <c r="I245" s="28"/>
      <c r="J245" s="115"/>
      <c r="L245" s="150"/>
      <c r="M245" s="149"/>
      <c r="N245" s="130"/>
      <c r="O245" s="155"/>
      <c r="P245" s="159"/>
    </row>
    <row r="246" spans="1:16" s="6" customFormat="1" ht="39.6" x14ac:dyDescent="0.25">
      <c r="A246" s="17">
        <v>239</v>
      </c>
      <c r="B246" s="11" t="s">
        <v>149</v>
      </c>
      <c r="C246" s="24" t="s">
        <v>150</v>
      </c>
      <c r="D246" s="24" t="s">
        <v>1</v>
      </c>
      <c r="E246" s="24">
        <v>1</v>
      </c>
      <c r="F246" s="27">
        <v>11900</v>
      </c>
      <c r="G246" s="26">
        <f t="shared" ref="G246:G251" si="62">E246*F246</f>
        <v>11900</v>
      </c>
      <c r="H246" s="27">
        <v>34229</v>
      </c>
      <c r="I246" s="28">
        <f t="shared" ref="I246:I251" si="63">E246*H246</f>
        <v>34229</v>
      </c>
      <c r="J246" s="115">
        <f t="shared" ref="J246:J251" si="64">G246+I246</f>
        <v>46129</v>
      </c>
      <c r="K246" s="6" t="s">
        <v>400</v>
      </c>
      <c r="L246" s="150">
        <v>49884.86</v>
      </c>
      <c r="M246" s="149">
        <f t="shared" si="42"/>
        <v>-3755.8600000000006</v>
      </c>
      <c r="N246" s="130"/>
      <c r="O246" s="155"/>
      <c r="P246" s="159"/>
    </row>
    <row r="247" spans="1:16" s="6" customFormat="1" ht="26.4" x14ac:dyDescent="0.25">
      <c r="A247" s="17">
        <v>240</v>
      </c>
      <c r="B247" s="11" t="s">
        <v>151</v>
      </c>
      <c r="C247" s="24" t="s">
        <v>152</v>
      </c>
      <c r="D247" s="24" t="s">
        <v>1</v>
      </c>
      <c r="E247" s="24">
        <v>1</v>
      </c>
      <c r="F247" s="27">
        <v>5700</v>
      </c>
      <c r="G247" s="26">
        <f t="shared" si="62"/>
        <v>5700</v>
      </c>
      <c r="H247" s="27">
        <v>16392</v>
      </c>
      <c r="I247" s="28">
        <f t="shared" si="63"/>
        <v>16392</v>
      </c>
      <c r="J247" s="115">
        <f t="shared" si="64"/>
        <v>22092</v>
      </c>
      <c r="L247" s="150">
        <v>23889.25</v>
      </c>
      <c r="M247" s="149">
        <f t="shared" si="42"/>
        <v>-1797.25</v>
      </c>
      <c r="N247" s="130"/>
      <c r="O247" s="155"/>
      <c r="P247" s="159"/>
    </row>
    <row r="248" spans="1:16" s="6" customFormat="1" ht="13.2" x14ac:dyDescent="0.25">
      <c r="A248" s="17">
        <v>241</v>
      </c>
      <c r="B248" s="11" t="s">
        <v>153</v>
      </c>
      <c r="C248" s="30" t="s">
        <v>154</v>
      </c>
      <c r="D248" s="24" t="s">
        <v>1</v>
      </c>
      <c r="E248" s="24">
        <v>1</v>
      </c>
      <c r="F248" s="27">
        <v>2700</v>
      </c>
      <c r="G248" s="26">
        <f t="shared" si="62"/>
        <v>2700</v>
      </c>
      <c r="H248" s="27">
        <v>6950</v>
      </c>
      <c r="I248" s="28">
        <f t="shared" si="63"/>
        <v>6950</v>
      </c>
      <c r="J248" s="115">
        <f t="shared" si="64"/>
        <v>9650</v>
      </c>
      <c r="L248" s="150">
        <v>10333.89</v>
      </c>
      <c r="M248" s="149">
        <f t="shared" si="42"/>
        <v>-683.88999999999942</v>
      </c>
      <c r="N248" s="130"/>
      <c r="O248" s="155"/>
      <c r="P248" s="159"/>
    </row>
    <row r="249" spans="1:16" s="6" customFormat="1" ht="13.2" x14ac:dyDescent="0.25">
      <c r="A249" s="17">
        <v>242</v>
      </c>
      <c r="B249" s="11" t="s">
        <v>155</v>
      </c>
      <c r="C249" s="30" t="s">
        <v>156</v>
      </c>
      <c r="D249" s="24" t="s">
        <v>1</v>
      </c>
      <c r="E249" s="24">
        <v>12</v>
      </c>
      <c r="F249" s="27">
        <v>3600</v>
      </c>
      <c r="G249" s="26">
        <f t="shared" si="62"/>
        <v>43200</v>
      </c>
      <c r="H249" s="27">
        <v>9250</v>
      </c>
      <c r="I249" s="28">
        <f t="shared" si="63"/>
        <v>111000</v>
      </c>
      <c r="J249" s="115">
        <f t="shared" si="64"/>
        <v>154200</v>
      </c>
      <c r="L249" s="150">
        <v>165206.88</v>
      </c>
      <c r="M249" s="149">
        <f t="shared" si="42"/>
        <v>-11006.880000000005</v>
      </c>
      <c r="N249" s="130"/>
      <c r="O249" s="155"/>
      <c r="P249" s="159"/>
    </row>
    <row r="250" spans="1:16" s="6" customFormat="1" ht="13.2" x14ac:dyDescent="0.25">
      <c r="A250" s="17">
        <v>243</v>
      </c>
      <c r="B250" s="11" t="s">
        <v>157</v>
      </c>
      <c r="C250" s="30"/>
      <c r="D250" s="24" t="s">
        <v>1</v>
      </c>
      <c r="E250" s="24">
        <v>12</v>
      </c>
      <c r="F250" s="27">
        <v>710</v>
      </c>
      <c r="G250" s="26">
        <f t="shared" si="62"/>
        <v>8520</v>
      </c>
      <c r="H250" s="27">
        <v>2050</v>
      </c>
      <c r="I250" s="28">
        <f t="shared" si="63"/>
        <v>24600</v>
      </c>
      <c r="J250" s="115">
        <f t="shared" si="64"/>
        <v>33120</v>
      </c>
      <c r="L250" s="150">
        <v>35304</v>
      </c>
      <c r="M250" s="149">
        <f t="shared" si="42"/>
        <v>-2184</v>
      </c>
      <c r="N250" s="130"/>
      <c r="O250" s="155"/>
      <c r="P250" s="159"/>
    </row>
    <row r="251" spans="1:16" s="6" customFormat="1" ht="13.2" x14ac:dyDescent="0.25">
      <c r="A251" s="17">
        <v>244</v>
      </c>
      <c r="B251" s="11" t="s">
        <v>158</v>
      </c>
      <c r="C251" s="30"/>
      <c r="D251" s="24" t="s">
        <v>74</v>
      </c>
      <c r="E251" s="24">
        <v>117</v>
      </c>
      <c r="F251" s="27">
        <v>1650</v>
      </c>
      <c r="G251" s="26">
        <f t="shared" si="62"/>
        <v>193050</v>
      </c>
      <c r="H251" s="27">
        <v>825</v>
      </c>
      <c r="I251" s="28">
        <f t="shared" si="63"/>
        <v>96525</v>
      </c>
      <c r="J251" s="115">
        <f t="shared" si="64"/>
        <v>289575</v>
      </c>
      <c r="L251" s="150">
        <v>321048</v>
      </c>
      <c r="M251" s="149">
        <f t="shared" si="42"/>
        <v>-31473</v>
      </c>
      <c r="N251" s="130"/>
      <c r="O251" s="155"/>
      <c r="P251" s="159"/>
    </row>
    <row r="252" spans="1:16" s="6" customFormat="1" ht="13.2" x14ac:dyDescent="0.25">
      <c r="A252" s="17">
        <v>245</v>
      </c>
      <c r="B252" s="11" t="s">
        <v>159</v>
      </c>
      <c r="C252" s="30"/>
      <c r="D252" s="24" t="s">
        <v>160</v>
      </c>
      <c r="E252" s="24">
        <v>55</v>
      </c>
      <c r="F252" s="27"/>
      <c r="G252" s="26"/>
      <c r="H252" s="27"/>
      <c r="I252" s="28"/>
      <c r="J252" s="115"/>
      <c r="L252" s="150"/>
      <c r="M252" s="149"/>
      <c r="N252" s="130"/>
      <c r="O252" s="155"/>
      <c r="P252" s="159"/>
    </row>
    <row r="253" spans="1:16" s="6" customFormat="1" ht="13.2" x14ac:dyDescent="0.25">
      <c r="A253" s="17">
        <v>246</v>
      </c>
      <c r="B253" s="11" t="s">
        <v>161</v>
      </c>
      <c r="C253" s="30"/>
      <c r="D253" s="24" t="s">
        <v>160</v>
      </c>
      <c r="E253" s="24">
        <v>13.3</v>
      </c>
      <c r="F253" s="27">
        <v>1650</v>
      </c>
      <c r="G253" s="154">
        <f t="shared" ref="G253:G255" si="65">E253*F253</f>
        <v>21945</v>
      </c>
      <c r="H253" s="27"/>
      <c r="I253" s="28"/>
      <c r="J253" s="156">
        <f t="shared" ref="J253:J255" si="66">G253+I253</f>
        <v>21945</v>
      </c>
      <c r="L253" s="150"/>
      <c r="M253" s="160">
        <f t="shared" si="42"/>
        <v>21945</v>
      </c>
      <c r="N253" s="130"/>
      <c r="O253" s="155"/>
      <c r="P253" s="159"/>
    </row>
    <row r="254" spans="1:16" s="6" customFormat="1" ht="13.2" x14ac:dyDescent="0.25">
      <c r="A254" s="17">
        <v>247</v>
      </c>
      <c r="B254" s="11" t="s">
        <v>162</v>
      </c>
      <c r="C254" s="30"/>
      <c r="D254" s="24" t="s">
        <v>74</v>
      </c>
      <c r="E254" s="47">
        <v>39.299999999999997</v>
      </c>
      <c r="F254" s="27">
        <v>1650</v>
      </c>
      <c r="G254" s="26">
        <f t="shared" si="65"/>
        <v>64844.999999999993</v>
      </c>
      <c r="H254" s="27">
        <v>1535</v>
      </c>
      <c r="I254" s="28">
        <f t="shared" ref="I254:I255" si="67">E254*H254</f>
        <v>60325.499999999993</v>
      </c>
      <c r="J254" s="115">
        <f t="shared" si="66"/>
        <v>125170.49999999999</v>
      </c>
      <c r="L254" s="150">
        <v>137235.6</v>
      </c>
      <c r="M254" s="149">
        <f t="shared" si="42"/>
        <v>-12065.10000000002</v>
      </c>
      <c r="N254" s="130"/>
      <c r="O254" s="155"/>
      <c r="P254" s="159"/>
    </row>
    <row r="255" spans="1:16" s="6" customFormat="1" ht="13.2" x14ac:dyDescent="0.25">
      <c r="A255" s="17">
        <v>248</v>
      </c>
      <c r="B255" s="11" t="s">
        <v>163</v>
      </c>
      <c r="C255" s="30"/>
      <c r="D255" s="24" t="s">
        <v>74</v>
      </c>
      <c r="E255" s="24">
        <v>139</v>
      </c>
      <c r="F255" s="27">
        <v>1875</v>
      </c>
      <c r="G255" s="26">
        <f t="shared" si="65"/>
        <v>260625</v>
      </c>
      <c r="H255" s="27">
        <v>1165</v>
      </c>
      <c r="I255" s="28">
        <f t="shared" si="67"/>
        <v>161935</v>
      </c>
      <c r="J255" s="115">
        <f t="shared" si="66"/>
        <v>422560</v>
      </c>
      <c r="L255" s="150">
        <v>431039</v>
      </c>
      <c r="M255" s="149">
        <f t="shared" si="42"/>
        <v>-8479</v>
      </c>
      <c r="N255" s="130"/>
      <c r="O255" s="155"/>
      <c r="P255" s="159"/>
    </row>
    <row r="256" spans="1:16" s="6" customFormat="1" ht="13.2" x14ac:dyDescent="0.25">
      <c r="A256" s="17">
        <v>249</v>
      </c>
      <c r="B256" s="11" t="s">
        <v>164</v>
      </c>
      <c r="C256" s="30"/>
      <c r="D256" s="24" t="s">
        <v>160</v>
      </c>
      <c r="E256" s="24">
        <v>14</v>
      </c>
      <c r="F256" s="27"/>
      <c r="G256" s="26"/>
      <c r="H256" s="27"/>
      <c r="I256" s="28"/>
      <c r="J256" s="115"/>
      <c r="L256" s="150"/>
      <c r="M256" s="149"/>
      <c r="N256" s="130"/>
      <c r="O256" s="155"/>
      <c r="P256" s="159"/>
    </row>
    <row r="257" spans="1:16" s="6" customFormat="1" ht="13.2" x14ac:dyDescent="0.25">
      <c r="A257" s="17">
        <v>250</v>
      </c>
      <c r="B257" s="11" t="s">
        <v>165</v>
      </c>
      <c r="C257" s="30"/>
      <c r="D257" s="24" t="s">
        <v>160</v>
      </c>
      <c r="E257" s="24">
        <v>12.3</v>
      </c>
      <c r="F257" s="27"/>
      <c r="G257" s="26"/>
      <c r="H257" s="27"/>
      <c r="I257" s="28"/>
      <c r="J257" s="115"/>
      <c r="L257" s="150"/>
      <c r="M257" s="149"/>
      <c r="N257" s="130"/>
      <c r="O257" s="155"/>
      <c r="P257" s="159"/>
    </row>
    <row r="258" spans="1:16" s="6" customFormat="1" ht="13.2" x14ac:dyDescent="0.25">
      <c r="A258" s="17">
        <v>251</v>
      </c>
      <c r="B258" s="11" t="s">
        <v>166</v>
      </c>
      <c r="C258" s="30"/>
      <c r="D258" s="24" t="s">
        <v>160</v>
      </c>
      <c r="E258" s="24">
        <v>14.3</v>
      </c>
      <c r="F258" s="27"/>
      <c r="G258" s="26"/>
      <c r="H258" s="27"/>
      <c r="I258" s="28"/>
      <c r="J258" s="115"/>
      <c r="L258" s="150"/>
      <c r="M258" s="149"/>
      <c r="N258" s="130"/>
      <c r="O258" s="155"/>
      <c r="P258" s="159"/>
    </row>
    <row r="259" spans="1:16" s="6" customFormat="1" ht="13.2" x14ac:dyDescent="0.25">
      <c r="A259" s="17">
        <v>252</v>
      </c>
      <c r="B259" s="11" t="s">
        <v>167</v>
      </c>
      <c r="C259" s="30"/>
      <c r="D259" s="24" t="s">
        <v>74</v>
      </c>
      <c r="E259" s="47">
        <v>46.7</v>
      </c>
      <c r="F259" s="27">
        <v>1650</v>
      </c>
      <c r="G259" s="26">
        <f t="shared" ref="G259:G260" si="68">E259*F259</f>
        <v>77055</v>
      </c>
      <c r="H259" s="27">
        <v>2025</v>
      </c>
      <c r="I259" s="28">
        <f t="shared" ref="I259:I260" si="69">E259*H259</f>
        <v>94567.5</v>
      </c>
      <c r="J259" s="115">
        <f t="shared" ref="J259:J260" si="70">G259+I259</f>
        <v>171622.5</v>
      </c>
      <c r="L259" s="150">
        <v>187126.9</v>
      </c>
      <c r="M259" s="149">
        <f t="shared" si="42"/>
        <v>-15504.399999999994</v>
      </c>
      <c r="N259" s="130"/>
      <c r="O259" s="155"/>
      <c r="P259" s="159"/>
    </row>
    <row r="260" spans="1:16" s="6" customFormat="1" ht="13.2" x14ac:dyDescent="0.25">
      <c r="A260" s="17">
        <v>253</v>
      </c>
      <c r="B260" s="11" t="s">
        <v>168</v>
      </c>
      <c r="C260" s="30"/>
      <c r="D260" s="24" t="s">
        <v>74</v>
      </c>
      <c r="E260" s="24">
        <v>28</v>
      </c>
      <c r="F260" s="27">
        <v>1650</v>
      </c>
      <c r="G260" s="26">
        <f t="shared" si="68"/>
        <v>46200</v>
      </c>
      <c r="H260" s="27">
        <v>1130</v>
      </c>
      <c r="I260" s="28">
        <f t="shared" si="69"/>
        <v>31640</v>
      </c>
      <c r="J260" s="115">
        <f t="shared" si="70"/>
        <v>77840</v>
      </c>
      <c r="L260" s="150">
        <v>85820</v>
      </c>
      <c r="M260" s="149">
        <f t="shared" si="42"/>
        <v>-7980</v>
      </c>
      <c r="N260" s="130"/>
      <c r="O260" s="155"/>
      <c r="P260" s="159"/>
    </row>
    <row r="261" spans="1:16" s="6" customFormat="1" ht="13.2" x14ac:dyDescent="0.25">
      <c r="A261" s="17">
        <v>254</v>
      </c>
      <c r="B261" s="11" t="s">
        <v>169</v>
      </c>
      <c r="C261" s="30"/>
      <c r="D261" s="24" t="s">
        <v>160</v>
      </c>
      <c r="E261" s="24">
        <v>8.6999999999999993</v>
      </c>
      <c r="F261" s="27"/>
      <c r="G261" s="26"/>
      <c r="H261" s="27"/>
      <c r="I261" s="28"/>
      <c r="J261" s="115"/>
      <c r="L261" s="150"/>
      <c r="M261" s="149"/>
      <c r="N261" s="130"/>
      <c r="O261" s="155"/>
      <c r="P261" s="159"/>
    </row>
    <row r="262" spans="1:16" s="6" customFormat="1" ht="26.4" x14ac:dyDescent="0.25">
      <c r="A262" s="17">
        <v>255</v>
      </c>
      <c r="B262" s="11" t="s">
        <v>170</v>
      </c>
      <c r="C262" s="30"/>
      <c r="D262" s="24" t="s">
        <v>74</v>
      </c>
      <c r="E262" s="47">
        <v>9.5</v>
      </c>
      <c r="F262" s="27">
        <v>1650</v>
      </c>
      <c r="G262" s="26">
        <f t="shared" ref="G262:G263" si="71">E262*F262</f>
        <v>15675</v>
      </c>
      <c r="H262" s="27">
        <v>1675</v>
      </c>
      <c r="I262" s="28">
        <f t="shared" ref="I262:I263" si="72">E262*H262</f>
        <v>15912.5</v>
      </c>
      <c r="J262" s="115">
        <f t="shared" ref="J262:J263" si="73">G262+I262</f>
        <v>31587.5</v>
      </c>
      <c r="L262" s="150">
        <v>34570.5</v>
      </c>
      <c r="M262" s="149">
        <f t="shared" si="42"/>
        <v>-2983</v>
      </c>
      <c r="N262" s="130"/>
      <c r="O262" s="155"/>
      <c r="P262" s="159"/>
    </row>
    <row r="263" spans="1:16" s="6" customFormat="1" ht="13.2" x14ac:dyDescent="0.25">
      <c r="A263" s="17">
        <v>256</v>
      </c>
      <c r="B263" s="11" t="s">
        <v>171</v>
      </c>
      <c r="C263" s="30"/>
      <c r="D263" s="24" t="s">
        <v>74</v>
      </c>
      <c r="E263" s="24">
        <v>21</v>
      </c>
      <c r="F263" s="27">
        <v>1650</v>
      </c>
      <c r="G263" s="26">
        <f t="shared" si="71"/>
        <v>34650</v>
      </c>
      <c r="H263" s="27">
        <v>1355</v>
      </c>
      <c r="I263" s="28">
        <f t="shared" si="72"/>
        <v>28455</v>
      </c>
      <c r="J263" s="115">
        <f t="shared" si="73"/>
        <v>63105</v>
      </c>
      <c r="L263" s="150">
        <v>69363</v>
      </c>
      <c r="M263" s="149">
        <f t="shared" si="42"/>
        <v>-6258</v>
      </c>
      <c r="N263" s="130"/>
      <c r="O263" s="155"/>
      <c r="P263" s="159"/>
    </row>
    <row r="264" spans="1:16" s="6" customFormat="1" ht="13.2" x14ac:dyDescent="0.25">
      <c r="A264" s="17">
        <v>257</v>
      </c>
      <c r="B264" s="11" t="s">
        <v>172</v>
      </c>
      <c r="C264" s="30"/>
      <c r="D264" s="24" t="s">
        <v>160</v>
      </c>
      <c r="E264" s="24">
        <v>4.0999999999999996</v>
      </c>
      <c r="F264" s="27"/>
      <c r="G264" s="26"/>
      <c r="H264" s="27"/>
      <c r="I264" s="28"/>
      <c r="J264" s="115"/>
      <c r="L264" s="150"/>
      <c r="M264" s="149"/>
      <c r="N264" s="130"/>
      <c r="O264" s="155"/>
      <c r="P264" s="159"/>
    </row>
    <row r="265" spans="1:16" s="6" customFormat="1" ht="13.2" x14ac:dyDescent="0.25">
      <c r="A265" s="17">
        <v>258</v>
      </c>
      <c r="B265" s="11" t="s">
        <v>173</v>
      </c>
      <c r="C265" s="30"/>
      <c r="D265" s="24" t="s">
        <v>74</v>
      </c>
      <c r="E265" s="47">
        <v>7.1999999999999993</v>
      </c>
      <c r="F265" s="27">
        <v>1650</v>
      </c>
      <c r="G265" s="26">
        <f t="shared" ref="G265:G267" si="74">E265*F265</f>
        <v>11879.999999999998</v>
      </c>
      <c r="H265" s="27">
        <v>2510</v>
      </c>
      <c r="I265" s="28">
        <f t="shared" ref="I265:I268" si="75">E265*H265</f>
        <v>18072</v>
      </c>
      <c r="J265" s="115">
        <f t="shared" ref="J265:J268" si="76">G265+I265</f>
        <v>29952</v>
      </c>
      <c r="L265" s="150">
        <v>32551.200000000001</v>
      </c>
      <c r="M265" s="149">
        <f t="shared" si="42"/>
        <v>-2599.2000000000007</v>
      </c>
      <c r="N265" s="130"/>
      <c r="O265" s="155"/>
      <c r="P265" s="159"/>
    </row>
    <row r="266" spans="1:16" s="6" customFormat="1" ht="26.4" x14ac:dyDescent="0.25">
      <c r="A266" s="17">
        <v>259</v>
      </c>
      <c r="B266" s="11" t="s">
        <v>174</v>
      </c>
      <c r="C266" s="24" t="s">
        <v>175</v>
      </c>
      <c r="D266" s="24" t="s">
        <v>74</v>
      </c>
      <c r="E266" s="24">
        <v>46</v>
      </c>
      <c r="F266" s="25">
        <v>530</v>
      </c>
      <c r="G266" s="26">
        <f t="shared" si="74"/>
        <v>24380</v>
      </c>
      <c r="H266" s="27">
        <v>360</v>
      </c>
      <c r="I266" s="28">
        <f t="shared" si="75"/>
        <v>16560</v>
      </c>
      <c r="J266" s="115">
        <f t="shared" si="76"/>
        <v>40940</v>
      </c>
      <c r="K266" s="6" t="s">
        <v>374</v>
      </c>
      <c r="L266" s="150">
        <v>45126</v>
      </c>
      <c r="M266" s="149">
        <f t="shared" si="42"/>
        <v>-4186</v>
      </c>
      <c r="N266" s="130"/>
      <c r="O266" s="155"/>
      <c r="P266" s="159"/>
    </row>
    <row r="267" spans="1:16" s="6" customFormat="1" ht="13.2" x14ac:dyDescent="0.25">
      <c r="A267" s="17">
        <v>260</v>
      </c>
      <c r="B267" s="11" t="s">
        <v>176</v>
      </c>
      <c r="C267" s="30"/>
      <c r="D267" s="24" t="s">
        <v>74</v>
      </c>
      <c r="E267" s="24">
        <v>1.5</v>
      </c>
      <c r="F267" s="27">
        <v>1000</v>
      </c>
      <c r="G267" s="26">
        <f t="shared" si="74"/>
        <v>1500</v>
      </c>
      <c r="H267" s="27">
        <v>120</v>
      </c>
      <c r="I267" s="28">
        <f t="shared" si="75"/>
        <v>180</v>
      </c>
      <c r="J267" s="115">
        <f t="shared" si="76"/>
        <v>1680</v>
      </c>
      <c r="L267" s="150">
        <v>1684.5</v>
      </c>
      <c r="M267" s="149">
        <f t="shared" si="42"/>
        <v>-4.5</v>
      </c>
      <c r="N267" s="130"/>
      <c r="O267" s="155"/>
      <c r="P267" s="159"/>
    </row>
    <row r="268" spans="1:16" s="6" customFormat="1" ht="13.2" x14ac:dyDescent="0.25">
      <c r="A268" s="17">
        <v>261</v>
      </c>
      <c r="B268" s="11" t="s">
        <v>78</v>
      </c>
      <c r="C268" s="30"/>
      <c r="D268" s="24" t="s">
        <v>4</v>
      </c>
      <c r="E268" s="24">
        <v>1</v>
      </c>
      <c r="F268" s="27"/>
      <c r="G268" s="26"/>
      <c r="H268" s="27">
        <v>129000</v>
      </c>
      <c r="I268" s="28">
        <f t="shared" si="75"/>
        <v>129000</v>
      </c>
      <c r="J268" s="115">
        <f t="shared" si="76"/>
        <v>129000</v>
      </c>
      <c r="L268" s="150">
        <v>137961</v>
      </c>
      <c r="M268" s="149">
        <f t="shared" si="42"/>
        <v>-8961</v>
      </c>
      <c r="N268" s="130"/>
      <c r="O268" s="155"/>
      <c r="P268" s="159"/>
    </row>
    <row r="269" spans="1:16" s="6" customFormat="1" ht="13.2" x14ac:dyDescent="0.25">
      <c r="A269" s="17">
        <v>262</v>
      </c>
      <c r="B269" s="31" t="s">
        <v>138</v>
      </c>
      <c r="C269" s="30"/>
      <c r="D269" s="24"/>
      <c r="E269" s="24"/>
      <c r="F269" s="27"/>
      <c r="G269" s="26"/>
      <c r="H269" s="27"/>
      <c r="I269" s="28"/>
      <c r="J269" s="115"/>
      <c r="L269" s="150"/>
      <c r="M269" s="149"/>
      <c r="N269" s="130"/>
      <c r="O269" s="155"/>
      <c r="P269" s="159"/>
    </row>
    <row r="270" spans="1:16" s="6" customFormat="1" ht="26.4" x14ac:dyDescent="0.25">
      <c r="A270" s="17">
        <v>263</v>
      </c>
      <c r="B270" s="11" t="s">
        <v>177</v>
      </c>
      <c r="C270" s="24" t="s">
        <v>178</v>
      </c>
      <c r="D270" s="24" t="s">
        <v>1</v>
      </c>
      <c r="E270" s="24">
        <v>1</v>
      </c>
      <c r="F270" s="27">
        <v>7300</v>
      </c>
      <c r="G270" s="26">
        <f t="shared" ref="G270:G275" si="77">E270*F270</f>
        <v>7300</v>
      </c>
      <c r="H270" s="27">
        <v>21021</v>
      </c>
      <c r="I270" s="28">
        <f t="shared" ref="I270:I275" si="78">E270*H270</f>
        <v>21021</v>
      </c>
      <c r="J270" s="115">
        <f t="shared" ref="J270:J275" si="79">G270+I270</f>
        <v>28321</v>
      </c>
      <c r="L270" s="150">
        <v>30635.919999999998</v>
      </c>
      <c r="M270" s="149">
        <f t="shared" ref="M270:M333" si="80">J270-L270</f>
        <v>-2314.9199999999983</v>
      </c>
      <c r="N270" s="130"/>
      <c r="O270" s="155"/>
      <c r="P270" s="159"/>
    </row>
    <row r="271" spans="1:16" s="6" customFormat="1" ht="13.2" x14ac:dyDescent="0.25">
      <c r="A271" s="17">
        <v>264</v>
      </c>
      <c r="B271" s="11" t="s">
        <v>179</v>
      </c>
      <c r="C271" s="30" t="s">
        <v>180</v>
      </c>
      <c r="D271" s="24" t="s">
        <v>1</v>
      </c>
      <c r="E271" s="24">
        <v>2</v>
      </c>
      <c r="F271" s="27">
        <v>710</v>
      </c>
      <c r="G271" s="26">
        <f t="shared" si="77"/>
        <v>1420</v>
      </c>
      <c r="H271" s="27">
        <v>970</v>
      </c>
      <c r="I271" s="28">
        <f t="shared" si="78"/>
        <v>1940</v>
      </c>
      <c r="J271" s="115">
        <f t="shared" si="79"/>
        <v>3360</v>
      </c>
      <c r="L271" s="150">
        <v>3642</v>
      </c>
      <c r="M271" s="149">
        <f t="shared" si="80"/>
        <v>-282</v>
      </c>
      <c r="N271" s="130"/>
      <c r="O271" s="155"/>
      <c r="P271" s="159"/>
    </row>
    <row r="272" spans="1:16" s="6" customFormat="1" ht="13.2" x14ac:dyDescent="0.25">
      <c r="A272" s="17">
        <v>265</v>
      </c>
      <c r="B272" s="11" t="s">
        <v>155</v>
      </c>
      <c r="C272" s="30" t="s">
        <v>156</v>
      </c>
      <c r="D272" s="24" t="s">
        <v>1</v>
      </c>
      <c r="E272" s="24">
        <v>12</v>
      </c>
      <c r="F272" s="27">
        <v>3600</v>
      </c>
      <c r="G272" s="26">
        <f t="shared" si="77"/>
        <v>43200</v>
      </c>
      <c r="H272" s="27">
        <v>9250</v>
      </c>
      <c r="I272" s="28">
        <f t="shared" si="78"/>
        <v>111000</v>
      </c>
      <c r="J272" s="115">
        <f t="shared" si="79"/>
        <v>154200</v>
      </c>
      <c r="L272" s="150">
        <v>165206.88</v>
      </c>
      <c r="M272" s="149">
        <f t="shared" si="80"/>
        <v>-11006.880000000005</v>
      </c>
      <c r="N272" s="130"/>
      <c r="O272" s="155"/>
      <c r="P272" s="159"/>
    </row>
    <row r="273" spans="1:16" s="6" customFormat="1" ht="13.2" x14ac:dyDescent="0.25">
      <c r="A273" s="17">
        <v>266</v>
      </c>
      <c r="B273" s="11" t="s">
        <v>181</v>
      </c>
      <c r="C273" s="30"/>
      <c r="D273" s="24" t="s">
        <v>1</v>
      </c>
      <c r="E273" s="24">
        <v>2</v>
      </c>
      <c r="F273" s="27">
        <v>530</v>
      </c>
      <c r="G273" s="26">
        <f t="shared" si="77"/>
        <v>1060</v>
      </c>
      <c r="H273" s="27">
        <v>565</v>
      </c>
      <c r="I273" s="28">
        <f t="shared" si="78"/>
        <v>1130</v>
      </c>
      <c r="J273" s="115">
        <f t="shared" si="79"/>
        <v>2190</v>
      </c>
      <c r="L273" s="150">
        <v>2390</v>
      </c>
      <c r="M273" s="149">
        <f t="shared" si="80"/>
        <v>-200</v>
      </c>
      <c r="N273" s="130"/>
      <c r="O273" s="155"/>
      <c r="P273" s="159"/>
    </row>
    <row r="274" spans="1:16" s="6" customFormat="1" ht="13.2" x14ac:dyDescent="0.25">
      <c r="A274" s="17">
        <v>267</v>
      </c>
      <c r="B274" s="11" t="s">
        <v>157</v>
      </c>
      <c r="C274" s="30"/>
      <c r="D274" s="24" t="s">
        <v>1</v>
      </c>
      <c r="E274" s="24">
        <v>12</v>
      </c>
      <c r="F274" s="27">
        <v>710</v>
      </c>
      <c r="G274" s="26">
        <f t="shared" si="77"/>
        <v>8520</v>
      </c>
      <c r="H274" s="27">
        <v>2050</v>
      </c>
      <c r="I274" s="28">
        <f t="shared" si="78"/>
        <v>24600</v>
      </c>
      <c r="J274" s="115">
        <f t="shared" si="79"/>
        <v>33120</v>
      </c>
      <c r="L274" s="150">
        <v>35304</v>
      </c>
      <c r="M274" s="149">
        <f t="shared" si="80"/>
        <v>-2184</v>
      </c>
      <c r="N274" s="130"/>
      <c r="O274" s="155"/>
      <c r="P274" s="159"/>
    </row>
    <row r="275" spans="1:16" s="6" customFormat="1" ht="13.2" x14ac:dyDescent="0.25">
      <c r="A275" s="17">
        <v>268</v>
      </c>
      <c r="B275" s="11" t="s">
        <v>182</v>
      </c>
      <c r="C275" s="24"/>
      <c r="D275" s="24" t="s">
        <v>74</v>
      </c>
      <c r="E275" s="24">
        <v>9</v>
      </c>
      <c r="F275" s="27">
        <v>795</v>
      </c>
      <c r="G275" s="26">
        <f t="shared" si="77"/>
        <v>7155</v>
      </c>
      <c r="H275" s="27">
        <v>800</v>
      </c>
      <c r="I275" s="28">
        <f t="shared" si="78"/>
        <v>7200</v>
      </c>
      <c r="J275" s="115">
        <f t="shared" si="79"/>
        <v>14355</v>
      </c>
      <c r="L275" s="150">
        <v>15660</v>
      </c>
      <c r="M275" s="149">
        <f t="shared" si="80"/>
        <v>-1305</v>
      </c>
      <c r="N275" s="130"/>
      <c r="O275" s="155"/>
      <c r="P275" s="159"/>
    </row>
    <row r="276" spans="1:16" s="6" customFormat="1" ht="13.2" x14ac:dyDescent="0.25">
      <c r="A276" s="17">
        <v>269</v>
      </c>
      <c r="B276" s="11" t="s">
        <v>183</v>
      </c>
      <c r="C276" s="30"/>
      <c r="D276" s="24" t="s">
        <v>160</v>
      </c>
      <c r="E276" s="24">
        <v>16.8</v>
      </c>
      <c r="F276" s="27"/>
      <c r="G276" s="26"/>
      <c r="H276" s="27"/>
      <c r="I276" s="28"/>
      <c r="J276" s="115"/>
      <c r="L276" s="150"/>
      <c r="M276" s="149"/>
      <c r="N276" s="130"/>
      <c r="O276" s="155"/>
      <c r="P276" s="159"/>
    </row>
    <row r="277" spans="1:16" s="6" customFormat="1" ht="13.2" x14ac:dyDescent="0.25">
      <c r="A277" s="17">
        <v>270</v>
      </c>
      <c r="B277" s="11" t="s">
        <v>184</v>
      </c>
      <c r="C277" s="24"/>
      <c r="D277" s="24" t="s">
        <v>74</v>
      </c>
      <c r="E277" s="47">
        <v>1.3</v>
      </c>
      <c r="F277" s="27">
        <v>795</v>
      </c>
      <c r="G277" s="26">
        <f t="shared" ref="G277:G278" si="81">E277*F277</f>
        <v>1033.5</v>
      </c>
      <c r="H277" s="27">
        <v>2930</v>
      </c>
      <c r="I277" s="28">
        <f t="shared" ref="I277:I278" si="82">E277*H277</f>
        <v>3809</v>
      </c>
      <c r="J277" s="115">
        <f t="shared" ref="J277:J278" si="83">G277+I277</f>
        <v>4842.5</v>
      </c>
      <c r="L277" s="150">
        <v>5174</v>
      </c>
      <c r="M277" s="149">
        <f t="shared" si="80"/>
        <v>-331.5</v>
      </c>
      <c r="N277" s="130"/>
      <c r="O277" s="155"/>
      <c r="P277" s="159"/>
    </row>
    <row r="278" spans="1:16" s="6" customFormat="1" ht="13.2" x14ac:dyDescent="0.25">
      <c r="A278" s="17">
        <v>271</v>
      </c>
      <c r="B278" s="11" t="s">
        <v>158</v>
      </c>
      <c r="C278" s="30"/>
      <c r="D278" s="24" t="s">
        <v>74</v>
      </c>
      <c r="E278" s="24">
        <v>152</v>
      </c>
      <c r="F278" s="27">
        <v>1650</v>
      </c>
      <c r="G278" s="26">
        <f t="shared" si="81"/>
        <v>250800</v>
      </c>
      <c r="H278" s="27">
        <v>825</v>
      </c>
      <c r="I278" s="28">
        <f t="shared" si="82"/>
        <v>125400</v>
      </c>
      <c r="J278" s="115">
        <f t="shared" si="83"/>
        <v>376200</v>
      </c>
      <c r="L278" s="150">
        <v>417088</v>
      </c>
      <c r="M278" s="149">
        <f t="shared" si="80"/>
        <v>-40888</v>
      </c>
      <c r="N278" s="130"/>
      <c r="O278" s="155"/>
      <c r="P278" s="159"/>
    </row>
    <row r="279" spans="1:16" s="6" customFormat="1" ht="13.2" x14ac:dyDescent="0.25">
      <c r="A279" s="17">
        <v>272</v>
      </c>
      <c r="B279" s="11" t="s">
        <v>159</v>
      </c>
      <c r="C279" s="30"/>
      <c r="D279" s="24" t="s">
        <v>160</v>
      </c>
      <c r="E279" s="24">
        <v>33.1</v>
      </c>
      <c r="F279" s="27"/>
      <c r="G279" s="26"/>
      <c r="H279" s="27"/>
      <c r="I279" s="28"/>
      <c r="J279" s="115"/>
      <c r="L279" s="150"/>
      <c r="M279" s="149"/>
      <c r="N279" s="130"/>
      <c r="O279" s="155"/>
      <c r="P279" s="159"/>
    </row>
    <row r="280" spans="1:16" s="6" customFormat="1" ht="13.2" x14ac:dyDescent="0.25">
      <c r="A280" s="17">
        <v>273</v>
      </c>
      <c r="B280" s="11" t="s">
        <v>185</v>
      </c>
      <c r="C280" s="30"/>
      <c r="D280" s="24" t="s">
        <v>160</v>
      </c>
      <c r="E280" s="24">
        <v>6.4</v>
      </c>
      <c r="F280" s="27"/>
      <c r="G280" s="26"/>
      <c r="H280" s="27"/>
      <c r="I280" s="28"/>
      <c r="J280" s="115"/>
      <c r="L280" s="150"/>
      <c r="M280" s="149"/>
      <c r="N280" s="130"/>
      <c r="O280" s="155"/>
      <c r="P280" s="159"/>
    </row>
    <row r="281" spans="1:16" s="6" customFormat="1" ht="13.2" x14ac:dyDescent="0.25">
      <c r="A281" s="17">
        <v>274</v>
      </c>
      <c r="B281" s="11" t="s">
        <v>186</v>
      </c>
      <c r="C281" s="30"/>
      <c r="D281" s="24" t="s">
        <v>160</v>
      </c>
      <c r="E281" s="24">
        <v>6.5</v>
      </c>
      <c r="F281" s="27"/>
      <c r="G281" s="26"/>
      <c r="H281" s="27"/>
      <c r="I281" s="28"/>
      <c r="J281" s="115"/>
      <c r="L281" s="150"/>
      <c r="M281" s="149"/>
      <c r="N281" s="130"/>
      <c r="O281" s="155"/>
      <c r="P281" s="159"/>
    </row>
    <row r="282" spans="1:16" s="6" customFormat="1" ht="13.2" x14ac:dyDescent="0.25">
      <c r="A282" s="17">
        <v>275</v>
      </c>
      <c r="B282" s="11" t="s">
        <v>161</v>
      </c>
      <c r="C282" s="30"/>
      <c r="D282" s="24" t="s">
        <v>160</v>
      </c>
      <c r="E282" s="24">
        <v>23.9</v>
      </c>
      <c r="F282" s="27"/>
      <c r="G282" s="26"/>
      <c r="H282" s="27"/>
      <c r="I282" s="28"/>
      <c r="J282" s="115"/>
      <c r="L282" s="150"/>
      <c r="M282" s="149"/>
      <c r="N282" s="130"/>
      <c r="O282" s="155"/>
      <c r="P282" s="159"/>
    </row>
    <row r="283" spans="1:16" s="6" customFormat="1" ht="13.2" x14ac:dyDescent="0.25">
      <c r="A283" s="17">
        <v>276</v>
      </c>
      <c r="B283" s="11" t="s">
        <v>187</v>
      </c>
      <c r="C283" s="30"/>
      <c r="D283" s="24" t="s">
        <v>160</v>
      </c>
      <c r="E283" s="24">
        <v>8.6999999999999993</v>
      </c>
      <c r="F283" s="27"/>
      <c r="G283" s="26"/>
      <c r="H283" s="27"/>
      <c r="I283" s="28"/>
      <c r="J283" s="115"/>
      <c r="L283" s="150"/>
      <c r="M283" s="149"/>
      <c r="N283" s="130"/>
      <c r="O283" s="155"/>
      <c r="P283" s="159"/>
    </row>
    <row r="284" spans="1:16" s="6" customFormat="1" ht="13.2" x14ac:dyDescent="0.25">
      <c r="A284" s="17">
        <v>277</v>
      </c>
      <c r="B284" s="11" t="s">
        <v>162</v>
      </c>
      <c r="C284" s="30"/>
      <c r="D284" s="24" t="s">
        <v>74</v>
      </c>
      <c r="E284" s="47">
        <v>21.3</v>
      </c>
      <c r="F284" s="27">
        <v>1650</v>
      </c>
      <c r="G284" s="26">
        <f t="shared" ref="G284:G285" si="84">E284*F284</f>
        <v>35145</v>
      </c>
      <c r="H284" s="27">
        <v>1535</v>
      </c>
      <c r="I284" s="28">
        <f t="shared" ref="I284:I285" si="85">E284*H284</f>
        <v>32695.5</v>
      </c>
      <c r="J284" s="115">
        <f t="shared" ref="J284:J285" si="86">G284+I284</f>
        <v>67840.5</v>
      </c>
      <c r="L284" s="150">
        <v>74379.600000000006</v>
      </c>
      <c r="M284" s="149">
        <f t="shared" si="80"/>
        <v>-6539.1000000000058</v>
      </c>
      <c r="N284" s="130"/>
      <c r="O284" s="155"/>
      <c r="P284" s="159"/>
    </row>
    <row r="285" spans="1:16" s="6" customFormat="1" ht="13.2" x14ac:dyDescent="0.25">
      <c r="A285" s="17">
        <v>278</v>
      </c>
      <c r="B285" s="11" t="s">
        <v>163</v>
      </c>
      <c r="C285" s="30"/>
      <c r="D285" s="24" t="s">
        <v>74</v>
      </c>
      <c r="E285" s="24">
        <v>139</v>
      </c>
      <c r="F285" s="27">
        <v>1650</v>
      </c>
      <c r="G285" s="26">
        <f t="shared" si="84"/>
        <v>229350</v>
      </c>
      <c r="H285" s="27">
        <v>1165</v>
      </c>
      <c r="I285" s="28">
        <f t="shared" si="85"/>
        <v>161935</v>
      </c>
      <c r="J285" s="115">
        <f t="shared" si="86"/>
        <v>391285</v>
      </c>
      <c r="L285" s="150">
        <v>431039</v>
      </c>
      <c r="M285" s="149">
        <f t="shared" si="80"/>
        <v>-39754</v>
      </c>
      <c r="N285" s="130"/>
      <c r="O285" s="155"/>
      <c r="P285" s="159"/>
    </row>
    <row r="286" spans="1:16" s="6" customFormat="1" ht="13.2" x14ac:dyDescent="0.25">
      <c r="A286" s="17">
        <v>279</v>
      </c>
      <c r="B286" s="11" t="s">
        <v>188</v>
      </c>
      <c r="C286" s="30"/>
      <c r="D286" s="24" t="s">
        <v>160</v>
      </c>
      <c r="E286" s="24">
        <v>44</v>
      </c>
      <c r="F286" s="27"/>
      <c r="G286" s="26"/>
      <c r="H286" s="27"/>
      <c r="I286" s="28"/>
      <c r="J286" s="115"/>
      <c r="L286" s="150"/>
      <c r="M286" s="149"/>
      <c r="N286" s="130"/>
      <c r="O286" s="155"/>
      <c r="P286" s="159"/>
    </row>
    <row r="287" spans="1:16" s="6" customFormat="1" ht="13.2" x14ac:dyDescent="0.25">
      <c r="A287" s="17">
        <v>280</v>
      </c>
      <c r="B287" s="11" t="s">
        <v>167</v>
      </c>
      <c r="C287" s="30"/>
      <c r="D287" s="24" t="s">
        <v>74</v>
      </c>
      <c r="E287" s="47">
        <v>19.5</v>
      </c>
      <c r="F287" s="27">
        <v>1650</v>
      </c>
      <c r="G287" s="26">
        <f t="shared" ref="G287:G288" si="87">E287*F287</f>
        <v>32175</v>
      </c>
      <c r="H287" s="27">
        <v>2025</v>
      </c>
      <c r="I287" s="28">
        <f t="shared" ref="I287:I288" si="88">E287*H287</f>
        <v>39487.5</v>
      </c>
      <c r="J287" s="115">
        <f t="shared" ref="J287:J288" si="89">G287+I287</f>
        <v>71662.5</v>
      </c>
      <c r="L287" s="150">
        <v>78136.5</v>
      </c>
      <c r="M287" s="149">
        <f t="shared" si="80"/>
        <v>-6474</v>
      </c>
      <c r="N287" s="130"/>
      <c r="O287" s="155"/>
      <c r="P287" s="159"/>
    </row>
    <row r="288" spans="1:16" s="6" customFormat="1" ht="13.2" x14ac:dyDescent="0.25">
      <c r="A288" s="17">
        <v>281</v>
      </c>
      <c r="B288" s="11" t="s">
        <v>171</v>
      </c>
      <c r="C288" s="30"/>
      <c r="D288" s="24" t="s">
        <v>74</v>
      </c>
      <c r="E288" s="24">
        <v>7</v>
      </c>
      <c r="F288" s="27">
        <v>1650</v>
      </c>
      <c r="G288" s="26">
        <f t="shared" si="87"/>
        <v>11550</v>
      </c>
      <c r="H288" s="27">
        <v>1355</v>
      </c>
      <c r="I288" s="28">
        <f t="shared" si="88"/>
        <v>9485</v>
      </c>
      <c r="J288" s="115">
        <f t="shared" si="89"/>
        <v>21035</v>
      </c>
      <c r="L288" s="150">
        <v>23121</v>
      </c>
      <c r="M288" s="149">
        <f t="shared" si="80"/>
        <v>-2086</v>
      </c>
      <c r="N288" s="130"/>
      <c r="O288" s="155"/>
      <c r="P288" s="159"/>
    </row>
    <row r="289" spans="1:16" s="6" customFormat="1" ht="13.2" x14ac:dyDescent="0.25">
      <c r="A289" s="17">
        <v>282</v>
      </c>
      <c r="B289" s="11" t="s">
        <v>189</v>
      </c>
      <c r="C289" s="30"/>
      <c r="D289" s="24" t="s">
        <v>160</v>
      </c>
      <c r="E289" s="24">
        <v>1.5</v>
      </c>
      <c r="F289" s="27"/>
      <c r="G289" s="26"/>
      <c r="H289" s="27"/>
      <c r="I289" s="28"/>
      <c r="J289" s="115"/>
      <c r="L289" s="150"/>
      <c r="M289" s="149"/>
      <c r="N289" s="130"/>
      <c r="O289" s="155"/>
      <c r="P289" s="159"/>
    </row>
    <row r="290" spans="1:16" s="6" customFormat="1" ht="13.2" x14ac:dyDescent="0.25">
      <c r="A290" s="17">
        <v>283</v>
      </c>
      <c r="B290" s="11" t="s">
        <v>173</v>
      </c>
      <c r="C290" s="30"/>
      <c r="D290" s="24" t="s">
        <v>74</v>
      </c>
      <c r="E290" s="47">
        <v>1.1000000000000001</v>
      </c>
      <c r="F290" s="27">
        <v>1650</v>
      </c>
      <c r="G290" s="26">
        <f t="shared" ref="G290:G292" si="90">E290*F290</f>
        <v>1815.0000000000002</v>
      </c>
      <c r="H290" s="27">
        <v>2510</v>
      </c>
      <c r="I290" s="28">
        <f t="shared" ref="I290:I293" si="91">E290*H290</f>
        <v>2761</v>
      </c>
      <c r="J290" s="115">
        <f t="shared" ref="J290:J293" si="92">G290+I290</f>
        <v>4576</v>
      </c>
      <c r="L290" s="150">
        <v>4973.1000000000004</v>
      </c>
      <c r="M290" s="149">
        <f t="shared" si="80"/>
        <v>-397.10000000000036</v>
      </c>
      <c r="N290" s="130"/>
      <c r="O290" s="155"/>
      <c r="P290" s="159"/>
    </row>
    <row r="291" spans="1:16" s="6" customFormat="1" ht="26.4" x14ac:dyDescent="0.25">
      <c r="A291" s="17">
        <v>284</v>
      </c>
      <c r="B291" s="11" t="s">
        <v>174</v>
      </c>
      <c r="C291" s="24" t="s">
        <v>175</v>
      </c>
      <c r="D291" s="24" t="s">
        <v>74</v>
      </c>
      <c r="E291" s="24">
        <v>7.3</v>
      </c>
      <c r="F291" s="25">
        <v>530</v>
      </c>
      <c r="G291" s="26">
        <f t="shared" si="90"/>
        <v>3869</v>
      </c>
      <c r="H291" s="27">
        <v>360</v>
      </c>
      <c r="I291" s="28">
        <f t="shared" si="91"/>
        <v>2628</v>
      </c>
      <c r="J291" s="115">
        <f t="shared" si="92"/>
        <v>6497</v>
      </c>
      <c r="K291" s="6" t="s">
        <v>374</v>
      </c>
      <c r="L291" s="150">
        <v>7161.3</v>
      </c>
      <c r="M291" s="149">
        <f t="shared" si="80"/>
        <v>-664.30000000000018</v>
      </c>
      <c r="N291" s="130"/>
      <c r="O291" s="155"/>
      <c r="P291" s="159"/>
    </row>
    <row r="292" spans="1:16" s="6" customFormat="1" ht="13.2" x14ac:dyDescent="0.25">
      <c r="A292" s="17">
        <v>285</v>
      </c>
      <c r="B292" s="11" t="s">
        <v>176</v>
      </c>
      <c r="C292" s="30"/>
      <c r="D292" s="24" t="s">
        <v>74</v>
      </c>
      <c r="E292" s="24">
        <v>1.2</v>
      </c>
      <c r="F292" s="27">
        <v>1000</v>
      </c>
      <c r="G292" s="26">
        <f t="shared" si="90"/>
        <v>1200</v>
      </c>
      <c r="H292" s="27">
        <v>120</v>
      </c>
      <c r="I292" s="28">
        <f t="shared" si="91"/>
        <v>144</v>
      </c>
      <c r="J292" s="115">
        <f t="shared" si="92"/>
        <v>1344</v>
      </c>
      <c r="L292" s="150">
        <v>1347.6</v>
      </c>
      <c r="M292" s="149">
        <f t="shared" si="80"/>
        <v>-3.5999999999999091</v>
      </c>
      <c r="N292" s="130"/>
      <c r="O292" s="155"/>
      <c r="P292" s="159"/>
    </row>
    <row r="293" spans="1:16" s="6" customFormat="1" ht="13.2" x14ac:dyDescent="0.25">
      <c r="A293" s="17">
        <v>286</v>
      </c>
      <c r="B293" s="11" t="s">
        <v>78</v>
      </c>
      <c r="C293" s="30"/>
      <c r="D293" s="24" t="s">
        <v>4</v>
      </c>
      <c r="E293" s="24">
        <v>1</v>
      </c>
      <c r="F293" s="27"/>
      <c r="G293" s="26"/>
      <c r="H293" s="27">
        <v>96000</v>
      </c>
      <c r="I293" s="28">
        <f t="shared" si="91"/>
        <v>96000</v>
      </c>
      <c r="J293" s="115">
        <f t="shared" si="92"/>
        <v>96000</v>
      </c>
      <c r="L293" s="150">
        <v>101443</v>
      </c>
      <c r="M293" s="149">
        <f t="shared" si="80"/>
        <v>-5443</v>
      </c>
      <c r="N293" s="130"/>
      <c r="O293" s="155"/>
      <c r="P293" s="159"/>
    </row>
    <row r="294" spans="1:16" s="6" customFormat="1" ht="13.2" x14ac:dyDescent="0.25">
      <c r="A294" s="17">
        <v>287</v>
      </c>
      <c r="B294" s="31" t="s">
        <v>139</v>
      </c>
      <c r="C294" s="30"/>
      <c r="D294" s="24"/>
      <c r="E294" s="24"/>
      <c r="F294" s="27"/>
      <c r="G294" s="26"/>
      <c r="H294" s="27"/>
      <c r="I294" s="28"/>
      <c r="J294" s="115"/>
      <c r="L294" s="150"/>
      <c r="M294" s="149"/>
      <c r="N294" s="130"/>
      <c r="O294" s="155"/>
      <c r="P294" s="159"/>
    </row>
    <row r="295" spans="1:16" s="6" customFormat="1" ht="26.4" x14ac:dyDescent="0.25">
      <c r="A295" s="17">
        <v>288</v>
      </c>
      <c r="B295" s="11" t="s">
        <v>177</v>
      </c>
      <c r="C295" s="24" t="s">
        <v>178</v>
      </c>
      <c r="D295" s="24" t="s">
        <v>1</v>
      </c>
      <c r="E295" s="24">
        <v>1</v>
      </c>
      <c r="F295" s="27">
        <v>7300</v>
      </c>
      <c r="G295" s="26">
        <f t="shared" ref="G295:G298" si="93">E295*F295</f>
        <v>7300</v>
      </c>
      <c r="H295" s="27">
        <v>21021</v>
      </c>
      <c r="I295" s="28">
        <f t="shared" ref="I295:I298" si="94">E295*H295</f>
        <v>21021</v>
      </c>
      <c r="J295" s="115">
        <f t="shared" ref="J295:J298" si="95">G295+I295</f>
        <v>28321</v>
      </c>
      <c r="L295" s="150">
        <v>30635.919999999998</v>
      </c>
      <c r="M295" s="149">
        <f t="shared" si="80"/>
        <v>-2314.9199999999983</v>
      </c>
      <c r="N295" s="130"/>
      <c r="O295" s="155"/>
      <c r="P295" s="159"/>
    </row>
    <row r="296" spans="1:16" s="6" customFormat="1" ht="13.2" x14ac:dyDescent="0.25">
      <c r="A296" s="17">
        <v>289</v>
      </c>
      <c r="B296" s="11" t="s">
        <v>155</v>
      </c>
      <c r="C296" s="30" t="s">
        <v>156</v>
      </c>
      <c r="D296" s="24" t="s">
        <v>1</v>
      </c>
      <c r="E296" s="24">
        <v>10</v>
      </c>
      <c r="F296" s="27">
        <v>3600</v>
      </c>
      <c r="G296" s="26">
        <f t="shared" si="93"/>
        <v>36000</v>
      </c>
      <c r="H296" s="27">
        <v>9250</v>
      </c>
      <c r="I296" s="28">
        <f t="shared" si="94"/>
        <v>92500</v>
      </c>
      <c r="J296" s="115">
        <f t="shared" si="95"/>
        <v>128500</v>
      </c>
      <c r="L296" s="150">
        <v>137672.4</v>
      </c>
      <c r="M296" s="149">
        <f t="shared" si="80"/>
        <v>-9172.3999999999942</v>
      </c>
      <c r="N296" s="130"/>
      <c r="O296" s="155"/>
      <c r="P296" s="159"/>
    </row>
    <row r="297" spans="1:16" s="6" customFormat="1" ht="13.2" x14ac:dyDescent="0.25">
      <c r="A297" s="17">
        <v>290</v>
      </c>
      <c r="B297" s="11" t="s">
        <v>157</v>
      </c>
      <c r="C297" s="30"/>
      <c r="D297" s="24" t="s">
        <v>1</v>
      </c>
      <c r="E297" s="24">
        <v>10</v>
      </c>
      <c r="F297" s="27">
        <v>710</v>
      </c>
      <c r="G297" s="26">
        <f t="shared" si="93"/>
        <v>7100</v>
      </c>
      <c r="H297" s="27">
        <v>2050</v>
      </c>
      <c r="I297" s="28">
        <f t="shared" si="94"/>
        <v>20500</v>
      </c>
      <c r="J297" s="115">
        <f t="shared" si="95"/>
        <v>27600</v>
      </c>
      <c r="L297" s="150">
        <v>29420</v>
      </c>
      <c r="M297" s="149">
        <f t="shared" si="80"/>
        <v>-1820</v>
      </c>
      <c r="N297" s="130"/>
      <c r="O297" s="155"/>
      <c r="P297" s="159"/>
    </row>
    <row r="298" spans="1:16" s="6" customFormat="1" ht="13.2" x14ac:dyDescent="0.25">
      <c r="A298" s="17">
        <v>291</v>
      </c>
      <c r="B298" s="11" t="s">
        <v>158</v>
      </c>
      <c r="C298" s="30"/>
      <c r="D298" s="24" t="s">
        <v>74</v>
      </c>
      <c r="E298" s="24">
        <v>195</v>
      </c>
      <c r="F298" s="27">
        <v>1650</v>
      </c>
      <c r="G298" s="26">
        <f t="shared" si="93"/>
        <v>321750</v>
      </c>
      <c r="H298" s="27">
        <v>825</v>
      </c>
      <c r="I298" s="28">
        <f t="shared" si="94"/>
        <v>160875</v>
      </c>
      <c r="J298" s="115">
        <f t="shared" si="95"/>
        <v>482625</v>
      </c>
      <c r="L298" s="150">
        <v>535080</v>
      </c>
      <c r="M298" s="149">
        <f t="shared" si="80"/>
        <v>-52455</v>
      </c>
      <c r="N298" s="130"/>
      <c r="O298" s="155"/>
      <c r="P298" s="159"/>
    </row>
    <row r="299" spans="1:16" s="6" customFormat="1" ht="13.2" x14ac:dyDescent="0.25">
      <c r="A299" s="17">
        <v>292</v>
      </c>
      <c r="B299" s="11" t="s">
        <v>159</v>
      </c>
      <c r="C299" s="30"/>
      <c r="D299" s="24" t="s">
        <v>160</v>
      </c>
      <c r="E299" s="24">
        <v>38.6</v>
      </c>
      <c r="F299" s="27"/>
      <c r="G299" s="26"/>
      <c r="H299" s="27"/>
      <c r="I299" s="28"/>
      <c r="J299" s="115"/>
      <c r="L299" s="150"/>
      <c r="M299" s="149"/>
      <c r="N299" s="130"/>
      <c r="O299" s="155"/>
      <c r="P299" s="159"/>
    </row>
    <row r="300" spans="1:16" s="6" customFormat="1" ht="13.2" x14ac:dyDescent="0.25">
      <c r="A300" s="17">
        <v>293</v>
      </c>
      <c r="B300" s="11" t="s">
        <v>186</v>
      </c>
      <c r="C300" s="30"/>
      <c r="D300" s="24" t="s">
        <v>160</v>
      </c>
      <c r="E300" s="24">
        <v>11.1</v>
      </c>
      <c r="F300" s="27"/>
      <c r="G300" s="26"/>
      <c r="H300" s="27"/>
      <c r="I300" s="28"/>
      <c r="J300" s="115"/>
      <c r="L300" s="150"/>
      <c r="M300" s="149"/>
      <c r="N300" s="130"/>
      <c r="O300" s="155"/>
      <c r="P300" s="159"/>
    </row>
    <row r="301" spans="1:16" s="6" customFormat="1" ht="13.2" x14ac:dyDescent="0.25">
      <c r="A301" s="17">
        <v>294</v>
      </c>
      <c r="B301" s="11" t="s">
        <v>161</v>
      </c>
      <c r="C301" s="30"/>
      <c r="D301" s="24" t="s">
        <v>160</v>
      </c>
      <c r="E301" s="24">
        <v>36.1</v>
      </c>
      <c r="F301" s="27"/>
      <c r="G301" s="26"/>
      <c r="H301" s="27"/>
      <c r="I301" s="28"/>
      <c r="J301" s="115"/>
      <c r="L301" s="150"/>
      <c r="M301" s="149"/>
      <c r="N301" s="130"/>
      <c r="O301" s="155"/>
      <c r="P301" s="159"/>
    </row>
    <row r="302" spans="1:16" s="6" customFormat="1" ht="13.2" x14ac:dyDescent="0.25">
      <c r="A302" s="17">
        <v>295</v>
      </c>
      <c r="B302" s="11" t="s">
        <v>187</v>
      </c>
      <c r="C302" s="30"/>
      <c r="D302" s="24" t="s">
        <v>160</v>
      </c>
      <c r="E302" s="24">
        <v>12.5</v>
      </c>
      <c r="F302" s="27"/>
      <c r="G302" s="26"/>
      <c r="H302" s="27"/>
      <c r="I302" s="28"/>
      <c r="J302" s="115"/>
      <c r="L302" s="150"/>
      <c r="M302" s="149"/>
      <c r="N302" s="130"/>
      <c r="O302" s="155"/>
      <c r="P302" s="159"/>
    </row>
    <row r="303" spans="1:16" s="6" customFormat="1" ht="13.2" x14ac:dyDescent="0.25">
      <c r="A303" s="17">
        <v>296</v>
      </c>
      <c r="B303" s="11" t="s">
        <v>162</v>
      </c>
      <c r="C303" s="30"/>
      <c r="D303" s="24" t="s">
        <v>74</v>
      </c>
      <c r="E303" s="47">
        <v>32.200000000000003</v>
      </c>
      <c r="F303" s="27">
        <v>1650</v>
      </c>
      <c r="G303" s="26">
        <f t="shared" ref="G303:G304" si="96">E303*F303</f>
        <v>53130.000000000007</v>
      </c>
      <c r="H303" s="27">
        <v>1535</v>
      </c>
      <c r="I303" s="28">
        <f t="shared" ref="I303:I304" si="97">E303*H303</f>
        <v>49427.000000000007</v>
      </c>
      <c r="J303" s="115">
        <f t="shared" ref="J303:J304" si="98">G303+I303</f>
        <v>102557.00000000001</v>
      </c>
      <c r="L303" s="150">
        <v>112442.4</v>
      </c>
      <c r="M303" s="149">
        <f t="shared" si="80"/>
        <v>-9885.3999999999796</v>
      </c>
      <c r="N303" s="130"/>
      <c r="O303" s="155"/>
      <c r="P303" s="159"/>
    </row>
    <row r="304" spans="1:16" s="6" customFormat="1" ht="13.2" x14ac:dyDescent="0.25">
      <c r="A304" s="17">
        <v>297</v>
      </c>
      <c r="B304" s="11" t="s">
        <v>163</v>
      </c>
      <c r="C304" s="30"/>
      <c r="D304" s="24" t="s">
        <v>74</v>
      </c>
      <c r="E304" s="24">
        <v>94</v>
      </c>
      <c r="F304" s="27">
        <v>1650</v>
      </c>
      <c r="G304" s="26">
        <f t="shared" si="96"/>
        <v>155100</v>
      </c>
      <c r="H304" s="27">
        <v>1165</v>
      </c>
      <c r="I304" s="28">
        <f t="shared" si="97"/>
        <v>109510</v>
      </c>
      <c r="J304" s="115">
        <f t="shared" si="98"/>
        <v>264610</v>
      </c>
      <c r="L304" s="150">
        <v>291494</v>
      </c>
      <c r="M304" s="149">
        <f t="shared" si="80"/>
        <v>-26884</v>
      </c>
      <c r="N304" s="130"/>
      <c r="O304" s="155"/>
      <c r="P304" s="159"/>
    </row>
    <row r="305" spans="1:16" s="6" customFormat="1" ht="13.2" x14ac:dyDescent="0.25">
      <c r="A305" s="17">
        <v>298</v>
      </c>
      <c r="B305" s="11" t="s">
        <v>188</v>
      </c>
      <c r="C305" s="30"/>
      <c r="D305" s="24" t="s">
        <v>160</v>
      </c>
      <c r="E305" s="24">
        <v>29.9</v>
      </c>
      <c r="F305" s="27"/>
      <c r="G305" s="26"/>
      <c r="H305" s="27"/>
      <c r="I305" s="28"/>
      <c r="J305" s="115"/>
      <c r="L305" s="150"/>
      <c r="M305" s="149"/>
      <c r="N305" s="130"/>
      <c r="O305" s="155"/>
      <c r="P305" s="159"/>
    </row>
    <row r="306" spans="1:16" s="6" customFormat="1" ht="13.2" x14ac:dyDescent="0.25">
      <c r="A306" s="17">
        <v>299</v>
      </c>
      <c r="B306" s="11" t="s">
        <v>167</v>
      </c>
      <c r="C306" s="30"/>
      <c r="D306" s="24" t="s">
        <v>74</v>
      </c>
      <c r="E306" s="47">
        <v>15.5</v>
      </c>
      <c r="F306" s="27">
        <v>1650</v>
      </c>
      <c r="G306" s="26">
        <f t="shared" ref="G306:G317" si="99">E306*F306</f>
        <v>25575</v>
      </c>
      <c r="H306" s="27">
        <v>2025</v>
      </c>
      <c r="I306" s="28">
        <f t="shared" ref="I306:I307" si="100">E306*H306</f>
        <v>31387.5</v>
      </c>
      <c r="J306" s="115">
        <f t="shared" ref="J306:J307" si="101">G306+I306</f>
        <v>56962.5</v>
      </c>
      <c r="L306" s="150">
        <v>62108.5</v>
      </c>
      <c r="M306" s="149">
        <f t="shared" si="80"/>
        <v>-5146</v>
      </c>
      <c r="N306" s="130"/>
      <c r="O306" s="155"/>
      <c r="P306" s="159"/>
    </row>
    <row r="307" spans="1:16" s="6" customFormat="1" ht="13.2" x14ac:dyDescent="0.25">
      <c r="A307" s="17">
        <v>300</v>
      </c>
      <c r="B307" s="11" t="s">
        <v>171</v>
      </c>
      <c r="C307" s="30"/>
      <c r="D307" s="24" t="s">
        <v>74</v>
      </c>
      <c r="E307" s="24">
        <v>7</v>
      </c>
      <c r="F307" s="27">
        <v>1650</v>
      </c>
      <c r="G307" s="26">
        <f t="shared" si="99"/>
        <v>11550</v>
      </c>
      <c r="H307" s="27">
        <v>1355</v>
      </c>
      <c r="I307" s="28">
        <f t="shared" si="100"/>
        <v>9485</v>
      </c>
      <c r="J307" s="115">
        <f t="shared" si="101"/>
        <v>21035</v>
      </c>
      <c r="L307" s="150">
        <v>23121</v>
      </c>
      <c r="M307" s="149">
        <f t="shared" si="80"/>
        <v>-2086</v>
      </c>
      <c r="N307" s="130"/>
      <c r="O307" s="155"/>
      <c r="P307" s="159"/>
    </row>
    <row r="308" spans="1:16" s="6" customFormat="1" ht="13.2" x14ac:dyDescent="0.25">
      <c r="A308" s="17">
        <v>301</v>
      </c>
      <c r="B308" s="11" t="s">
        <v>189</v>
      </c>
      <c r="C308" s="30"/>
      <c r="D308" s="24" t="s">
        <v>160</v>
      </c>
      <c r="E308" s="24">
        <v>1.5</v>
      </c>
      <c r="F308" s="27"/>
      <c r="G308" s="26"/>
      <c r="H308" s="27"/>
      <c r="I308" s="28"/>
      <c r="J308" s="115"/>
      <c r="L308" s="150"/>
      <c r="M308" s="149"/>
      <c r="N308" s="130"/>
      <c r="O308" s="155"/>
      <c r="P308" s="159"/>
    </row>
    <row r="309" spans="1:16" s="6" customFormat="1" ht="13.2" x14ac:dyDescent="0.25">
      <c r="A309" s="17">
        <v>302</v>
      </c>
      <c r="B309" s="11" t="s">
        <v>173</v>
      </c>
      <c r="C309" s="30"/>
      <c r="D309" s="24" t="s">
        <v>74</v>
      </c>
      <c r="E309" s="47">
        <v>1.3</v>
      </c>
      <c r="F309" s="27">
        <v>1650</v>
      </c>
      <c r="G309" s="26">
        <f t="shared" si="99"/>
        <v>2145</v>
      </c>
      <c r="H309" s="27">
        <v>2510</v>
      </c>
      <c r="I309" s="28">
        <f t="shared" ref="I309:I312" si="102">E309*H309</f>
        <v>3263</v>
      </c>
      <c r="J309" s="115">
        <f t="shared" ref="J309:J312" si="103">G309+I309</f>
        <v>5408</v>
      </c>
      <c r="L309" s="150">
        <v>5877.3</v>
      </c>
      <c r="M309" s="149">
        <f t="shared" si="80"/>
        <v>-469.30000000000018</v>
      </c>
      <c r="N309" s="130"/>
      <c r="O309" s="155"/>
      <c r="P309" s="159"/>
    </row>
    <row r="310" spans="1:16" s="6" customFormat="1" ht="26.4" x14ac:dyDescent="0.25">
      <c r="A310" s="17">
        <v>303</v>
      </c>
      <c r="B310" s="11" t="s">
        <v>174</v>
      </c>
      <c r="C310" s="24" t="s">
        <v>175</v>
      </c>
      <c r="D310" s="24" t="s">
        <v>74</v>
      </c>
      <c r="E310" s="24">
        <v>7.3</v>
      </c>
      <c r="F310" s="25">
        <v>530</v>
      </c>
      <c r="G310" s="26">
        <f t="shared" si="99"/>
        <v>3869</v>
      </c>
      <c r="H310" s="27">
        <v>360</v>
      </c>
      <c r="I310" s="28">
        <f t="shared" si="102"/>
        <v>2628</v>
      </c>
      <c r="J310" s="115">
        <f t="shared" si="103"/>
        <v>6497</v>
      </c>
      <c r="K310" s="6" t="s">
        <v>374</v>
      </c>
      <c r="L310" s="150">
        <v>7161.3</v>
      </c>
      <c r="M310" s="149">
        <f t="shared" si="80"/>
        <v>-664.30000000000018</v>
      </c>
      <c r="N310" s="130"/>
      <c r="O310" s="155"/>
      <c r="P310" s="159"/>
    </row>
    <row r="311" spans="1:16" s="6" customFormat="1" ht="13.2" x14ac:dyDescent="0.25">
      <c r="A311" s="17">
        <v>304</v>
      </c>
      <c r="B311" s="11" t="s">
        <v>176</v>
      </c>
      <c r="C311" s="30"/>
      <c r="D311" s="24" t="s">
        <v>74</v>
      </c>
      <c r="E311" s="24">
        <v>1.2</v>
      </c>
      <c r="F311" s="27">
        <v>1000</v>
      </c>
      <c r="G311" s="26">
        <f t="shared" si="99"/>
        <v>1200</v>
      </c>
      <c r="H311" s="27">
        <v>120</v>
      </c>
      <c r="I311" s="28">
        <f t="shared" si="102"/>
        <v>144</v>
      </c>
      <c r="J311" s="115">
        <f t="shared" si="103"/>
        <v>1344</v>
      </c>
      <c r="L311" s="150">
        <v>1347.6</v>
      </c>
      <c r="M311" s="149">
        <f t="shared" si="80"/>
        <v>-3.5999999999999091</v>
      </c>
      <c r="N311" s="130"/>
      <c r="O311" s="155"/>
      <c r="P311" s="159"/>
    </row>
    <row r="312" spans="1:16" s="6" customFormat="1" ht="13.2" x14ac:dyDescent="0.25">
      <c r="A312" s="17">
        <v>305</v>
      </c>
      <c r="B312" s="11" t="s">
        <v>78</v>
      </c>
      <c r="C312" s="30"/>
      <c r="D312" s="24" t="s">
        <v>4</v>
      </c>
      <c r="E312" s="24">
        <v>1</v>
      </c>
      <c r="F312" s="27"/>
      <c r="G312" s="26"/>
      <c r="H312" s="27">
        <v>91000</v>
      </c>
      <c r="I312" s="28">
        <f t="shared" si="102"/>
        <v>91000</v>
      </c>
      <c r="J312" s="115">
        <f t="shared" si="103"/>
        <v>91000</v>
      </c>
      <c r="L312" s="150">
        <v>96507</v>
      </c>
      <c r="M312" s="149">
        <f t="shared" si="80"/>
        <v>-5507</v>
      </c>
      <c r="N312" s="130"/>
      <c r="O312" s="155"/>
      <c r="P312" s="159"/>
    </row>
    <row r="313" spans="1:16" s="6" customFormat="1" ht="13.2" x14ac:dyDescent="0.25">
      <c r="A313" s="17">
        <v>306</v>
      </c>
      <c r="B313" s="31" t="s">
        <v>140</v>
      </c>
      <c r="C313" s="30"/>
      <c r="D313" s="24"/>
      <c r="E313" s="24"/>
      <c r="F313" s="27"/>
      <c r="G313" s="26"/>
      <c r="H313" s="27"/>
      <c r="I313" s="28"/>
      <c r="J313" s="115"/>
      <c r="L313" s="150"/>
      <c r="M313" s="149"/>
      <c r="N313" s="130"/>
      <c r="O313" s="155"/>
      <c r="P313" s="159"/>
    </row>
    <row r="314" spans="1:16" s="6" customFormat="1" ht="26.4" x14ac:dyDescent="0.25">
      <c r="A314" s="17">
        <v>307</v>
      </c>
      <c r="B314" s="11" t="s">
        <v>177</v>
      </c>
      <c r="C314" s="24" t="s">
        <v>178</v>
      </c>
      <c r="D314" s="24" t="s">
        <v>1</v>
      </c>
      <c r="E314" s="24">
        <v>1</v>
      </c>
      <c r="F314" s="27">
        <v>7300</v>
      </c>
      <c r="G314" s="26">
        <f t="shared" si="99"/>
        <v>7300</v>
      </c>
      <c r="H314" s="27">
        <v>21021</v>
      </c>
      <c r="I314" s="28">
        <f t="shared" ref="I314:I317" si="104">E314*H314</f>
        <v>21021</v>
      </c>
      <c r="J314" s="115">
        <f t="shared" ref="J314:J317" si="105">G314+I314</f>
        <v>28321</v>
      </c>
      <c r="L314" s="150">
        <v>30635.919999999998</v>
      </c>
      <c r="M314" s="149">
        <f t="shared" si="80"/>
        <v>-2314.9199999999983</v>
      </c>
      <c r="N314" s="130"/>
      <c r="O314" s="155"/>
      <c r="P314" s="159"/>
    </row>
    <row r="315" spans="1:16" s="6" customFormat="1" ht="13.2" x14ac:dyDescent="0.25">
      <c r="A315" s="17">
        <v>308</v>
      </c>
      <c r="B315" s="11" t="s">
        <v>155</v>
      </c>
      <c r="C315" s="30" t="s">
        <v>156</v>
      </c>
      <c r="D315" s="24" t="s">
        <v>1</v>
      </c>
      <c r="E315" s="24">
        <v>10</v>
      </c>
      <c r="F315" s="27">
        <v>3600</v>
      </c>
      <c r="G315" s="26">
        <f t="shared" si="99"/>
        <v>36000</v>
      </c>
      <c r="H315" s="27">
        <v>9250</v>
      </c>
      <c r="I315" s="28">
        <f t="shared" si="104"/>
        <v>92500</v>
      </c>
      <c r="J315" s="115">
        <f t="shared" si="105"/>
        <v>128500</v>
      </c>
      <c r="L315" s="150">
        <v>137672.4</v>
      </c>
      <c r="M315" s="149">
        <f t="shared" si="80"/>
        <v>-9172.3999999999942</v>
      </c>
      <c r="N315" s="130"/>
      <c r="O315" s="155"/>
      <c r="P315" s="159"/>
    </row>
    <row r="316" spans="1:16" s="6" customFormat="1" ht="13.2" x14ac:dyDescent="0.25">
      <c r="A316" s="17">
        <v>309</v>
      </c>
      <c r="B316" s="11" t="s">
        <v>157</v>
      </c>
      <c r="C316" s="30"/>
      <c r="D316" s="24" t="s">
        <v>1</v>
      </c>
      <c r="E316" s="24">
        <v>10</v>
      </c>
      <c r="F316" s="27">
        <v>710</v>
      </c>
      <c r="G316" s="26">
        <f t="shared" si="99"/>
        <v>7100</v>
      </c>
      <c r="H316" s="27">
        <v>2050</v>
      </c>
      <c r="I316" s="28">
        <f t="shared" si="104"/>
        <v>20500</v>
      </c>
      <c r="J316" s="115">
        <f t="shared" si="105"/>
        <v>27600</v>
      </c>
      <c r="L316" s="150">
        <v>29420</v>
      </c>
      <c r="M316" s="149">
        <f t="shared" si="80"/>
        <v>-1820</v>
      </c>
      <c r="N316" s="130"/>
      <c r="O316" s="155"/>
      <c r="P316" s="159"/>
    </row>
    <row r="317" spans="1:16" s="6" customFormat="1" ht="13.2" x14ac:dyDescent="0.25">
      <c r="A317" s="17">
        <v>310</v>
      </c>
      <c r="B317" s="11" t="s">
        <v>158</v>
      </c>
      <c r="C317" s="30"/>
      <c r="D317" s="24" t="s">
        <v>74</v>
      </c>
      <c r="E317" s="24">
        <v>144</v>
      </c>
      <c r="F317" s="27">
        <v>1650</v>
      </c>
      <c r="G317" s="26">
        <f t="shared" si="99"/>
        <v>237600</v>
      </c>
      <c r="H317" s="27">
        <v>825</v>
      </c>
      <c r="I317" s="28">
        <f t="shared" si="104"/>
        <v>118800</v>
      </c>
      <c r="J317" s="115">
        <f t="shared" si="105"/>
        <v>356400</v>
      </c>
      <c r="L317" s="150">
        <v>395136</v>
      </c>
      <c r="M317" s="149">
        <f t="shared" si="80"/>
        <v>-38736</v>
      </c>
      <c r="N317" s="130"/>
      <c r="O317" s="155"/>
      <c r="P317" s="159"/>
    </row>
    <row r="318" spans="1:16" s="6" customFormat="1" ht="13.2" x14ac:dyDescent="0.25">
      <c r="A318" s="17">
        <v>311</v>
      </c>
      <c r="B318" s="11" t="s">
        <v>159</v>
      </c>
      <c r="C318" s="30"/>
      <c r="D318" s="24" t="s">
        <v>160</v>
      </c>
      <c r="E318" s="24">
        <v>38.4</v>
      </c>
      <c r="F318" s="27"/>
      <c r="G318" s="26"/>
      <c r="H318" s="27"/>
      <c r="I318" s="28"/>
      <c r="J318" s="115"/>
      <c r="L318" s="150"/>
      <c r="M318" s="149"/>
      <c r="N318" s="130"/>
      <c r="O318" s="155"/>
      <c r="P318" s="159"/>
    </row>
    <row r="319" spans="1:16" s="6" customFormat="1" ht="13.2" x14ac:dyDescent="0.25">
      <c r="A319" s="17">
        <v>312</v>
      </c>
      <c r="B319" s="11" t="s">
        <v>186</v>
      </c>
      <c r="C319" s="30"/>
      <c r="D319" s="24" t="s">
        <v>160</v>
      </c>
      <c r="E319" s="24">
        <v>24.9</v>
      </c>
      <c r="F319" s="27"/>
      <c r="G319" s="26"/>
      <c r="H319" s="27"/>
      <c r="I319" s="28"/>
      <c r="J319" s="115"/>
      <c r="L319" s="150"/>
      <c r="M319" s="149"/>
      <c r="N319" s="130"/>
      <c r="O319" s="155"/>
      <c r="P319" s="159"/>
    </row>
    <row r="320" spans="1:16" s="6" customFormat="1" ht="13.2" x14ac:dyDescent="0.25">
      <c r="A320" s="17">
        <v>313</v>
      </c>
      <c r="B320" s="11" t="s">
        <v>161</v>
      </c>
      <c r="C320" s="30"/>
      <c r="D320" s="24" t="s">
        <v>160</v>
      </c>
      <c r="E320" s="24">
        <v>15.2</v>
      </c>
      <c r="F320" s="27"/>
      <c r="G320" s="26"/>
      <c r="H320" s="27"/>
      <c r="I320" s="28"/>
      <c r="J320" s="115"/>
      <c r="L320" s="150"/>
      <c r="M320" s="149"/>
      <c r="N320" s="130"/>
      <c r="O320" s="155"/>
      <c r="P320" s="159"/>
    </row>
    <row r="321" spans="1:16" s="6" customFormat="1" ht="13.2" x14ac:dyDescent="0.25">
      <c r="A321" s="17">
        <v>314</v>
      </c>
      <c r="B321" s="11" t="s">
        <v>162</v>
      </c>
      <c r="C321" s="30"/>
      <c r="D321" s="24" t="s">
        <v>74</v>
      </c>
      <c r="E321" s="47">
        <v>27.2</v>
      </c>
      <c r="F321" s="27">
        <v>1650</v>
      </c>
      <c r="G321" s="26">
        <f t="shared" ref="G321:G322" si="106">E321*F321</f>
        <v>44880</v>
      </c>
      <c r="H321" s="27">
        <v>1535</v>
      </c>
      <c r="I321" s="28">
        <f t="shared" ref="I321:I322" si="107">E321*H321</f>
        <v>41752</v>
      </c>
      <c r="J321" s="115">
        <f t="shared" ref="J321:J322" si="108">G321+I321</f>
        <v>86632</v>
      </c>
      <c r="L321" s="150">
        <v>94982.399999999994</v>
      </c>
      <c r="M321" s="149">
        <f t="shared" si="80"/>
        <v>-8350.3999999999942</v>
      </c>
      <c r="N321" s="130"/>
      <c r="O321" s="155"/>
      <c r="P321" s="159"/>
    </row>
    <row r="322" spans="1:16" s="6" customFormat="1" ht="13.2" x14ac:dyDescent="0.25">
      <c r="A322" s="17">
        <v>315</v>
      </c>
      <c r="B322" s="11" t="s">
        <v>163</v>
      </c>
      <c r="C322" s="30"/>
      <c r="D322" s="24" t="s">
        <v>74</v>
      </c>
      <c r="E322" s="24">
        <v>94</v>
      </c>
      <c r="F322" s="27">
        <v>1650</v>
      </c>
      <c r="G322" s="26">
        <f t="shared" si="106"/>
        <v>155100</v>
      </c>
      <c r="H322" s="27">
        <v>1165</v>
      </c>
      <c r="I322" s="28">
        <f t="shared" si="107"/>
        <v>109510</v>
      </c>
      <c r="J322" s="115">
        <f t="shared" si="108"/>
        <v>264610</v>
      </c>
      <c r="L322" s="150">
        <v>291494</v>
      </c>
      <c r="M322" s="149">
        <f t="shared" si="80"/>
        <v>-26884</v>
      </c>
      <c r="N322" s="130"/>
      <c r="O322" s="155"/>
      <c r="P322" s="159"/>
    </row>
    <row r="323" spans="1:16" s="6" customFormat="1" ht="13.2" x14ac:dyDescent="0.25">
      <c r="A323" s="17">
        <v>316</v>
      </c>
      <c r="B323" s="11" t="s">
        <v>188</v>
      </c>
      <c r="C323" s="30"/>
      <c r="D323" s="24" t="s">
        <v>160</v>
      </c>
      <c r="E323" s="24">
        <v>29.8</v>
      </c>
      <c r="F323" s="27"/>
      <c r="G323" s="26"/>
      <c r="H323" s="27"/>
      <c r="I323" s="28"/>
      <c r="J323" s="115"/>
      <c r="L323" s="150"/>
      <c r="M323" s="149"/>
      <c r="N323" s="130"/>
      <c r="O323" s="155"/>
      <c r="P323" s="159"/>
    </row>
    <row r="324" spans="1:16" s="6" customFormat="1" ht="13.2" x14ac:dyDescent="0.25">
      <c r="A324" s="17">
        <v>317</v>
      </c>
      <c r="B324" s="11" t="s">
        <v>167</v>
      </c>
      <c r="C324" s="30"/>
      <c r="D324" s="24" t="s">
        <v>74</v>
      </c>
      <c r="E324" s="47">
        <v>17.8</v>
      </c>
      <c r="F324" s="27">
        <v>1650</v>
      </c>
      <c r="G324" s="26">
        <f t="shared" ref="G324:G329" si="109">E324*F324</f>
        <v>29370</v>
      </c>
      <c r="H324" s="27">
        <v>2025</v>
      </c>
      <c r="I324" s="28">
        <f t="shared" ref="I324:I330" si="110">E324*H324</f>
        <v>36045</v>
      </c>
      <c r="J324" s="115">
        <f t="shared" ref="J324:J325" si="111">G324+I324</f>
        <v>65415</v>
      </c>
      <c r="L324" s="150">
        <v>71324.600000000006</v>
      </c>
      <c r="M324" s="149">
        <f t="shared" si="80"/>
        <v>-5909.6000000000058</v>
      </c>
      <c r="N324" s="130"/>
      <c r="O324" s="155"/>
      <c r="P324" s="159"/>
    </row>
    <row r="325" spans="1:16" s="6" customFormat="1" ht="13.2" x14ac:dyDescent="0.25">
      <c r="A325" s="17">
        <v>318</v>
      </c>
      <c r="B325" s="11" t="s">
        <v>171</v>
      </c>
      <c r="C325" s="30"/>
      <c r="D325" s="24" t="s">
        <v>74</v>
      </c>
      <c r="E325" s="24">
        <v>7</v>
      </c>
      <c r="F325" s="27">
        <v>1650</v>
      </c>
      <c r="G325" s="26">
        <f t="shared" si="109"/>
        <v>11550</v>
      </c>
      <c r="H325" s="27">
        <v>1355</v>
      </c>
      <c r="I325" s="28">
        <f t="shared" si="110"/>
        <v>9485</v>
      </c>
      <c r="J325" s="115">
        <f t="shared" si="111"/>
        <v>21035</v>
      </c>
      <c r="L325" s="150">
        <v>23121</v>
      </c>
      <c r="M325" s="149">
        <f t="shared" si="80"/>
        <v>-2086</v>
      </c>
      <c r="N325" s="130"/>
      <c r="O325" s="155"/>
      <c r="P325" s="159"/>
    </row>
    <row r="326" spans="1:16" s="6" customFormat="1" ht="13.2" x14ac:dyDescent="0.25">
      <c r="A326" s="17">
        <v>319</v>
      </c>
      <c r="B326" s="11" t="s">
        <v>189</v>
      </c>
      <c r="C326" s="30"/>
      <c r="D326" s="24" t="s">
        <v>160</v>
      </c>
      <c r="E326" s="24">
        <v>1.5</v>
      </c>
      <c r="F326" s="27"/>
      <c r="G326" s="26"/>
      <c r="H326" s="27"/>
      <c r="I326" s="28"/>
      <c r="J326" s="115"/>
      <c r="L326" s="150"/>
      <c r="M326" s="149"/>
      <c r="N326" s="130"/>
      <c r="O326" s="155"/>
      <c r="P326" s="159"/>
    </row>
    <row r="327" spans="1:16" s="6" customFormat="1" ht="13.2" x14ac:dyDescent="0.25">
      <c r="A327" s="17">
        <v>320</v>
      </c>
      <c r="B327" s="11" t="s">
        <v>173</v>
      </c>
      <c r="C327" s="30"/>
      <c r="D327" s="24" t="s">
        <v>74</v>
      </c>
      <c r="E327" s="47">
        <v>1.4000000000000001</v>
      </c>
      <c r="F327" s="27">
        <v>1650</v>
      </c>
      <c r="G327" s="26">
        <f t="shared" si="109"/>
        <v>2310</v>
      </c>
      <c r="H327" s="27">
        <v>2510</v>
      </c>
      <c r="I327" s="28">
        <f t="shared" si="110"/>
        <v>3514.0000000000005</v>
      </c>
      <c r="J327" s="115">
        <f t="shared" ref="J327:J330" si="112">G327+I327</f>
        <v>5824</v>
      </c>
      <c r="L327" s="150">
        <v>6329.4</v>
      </c>
      <c r="M327" s="149">
        <f t="shared" si="80"/>
        <v>-505.39999999999964</v>
      </c>
      <c r="N327" s="130"/>
      <c r="O327" s="155"/>
      <c r="P327" s="159"/>
    </row>
    <row r="328" spans="1:16" s="6" customFormat="1" ht="26.4" x14ac:dyDescent="0.25">
      <c r="A328" s="17">
        <v>321</v>
      </c>
      <c r="B328" s="11" t="s">
        <v>174</v>
      </c>
      <c r="C328" s="24" t="s">
        <v>175</v>
      </c>
      <c r="D328" s="24" t="s">
        <v>74</v>
      </c>
      <c r="E328" s="24">
        <v>7.3</v>
      </c>
      <c r="F328" s="25">
        <v>530</v>
      </c>
      <c r="G328" s="26">
        <f t="shared" si="109"/>
        <v>3869</v>
      </c>
      <c r="H328" s="27">
        <v>360</v>
      </c>
      <c r="I328" s="28">
        <f t="shared" si="110"/>
        <v>2628</v>
      </c>
      <c r="J328" s="115">
        <f t="shared" si="112"/>
        <v>6497</v>
      </c>
      <c r="K328" s="6" t="s">
        <v>374</v>
      </c>
      <c r="L328" s="150">
        <v>7161.3</v>
      </c>
      <c r="M328" s="149">
        <f t="shared" si="80"/>
        <v>-664.30000000000018</v>
      </c>
      <c r="N328" s="130"/>
      <c r="O328" s="155"/>
      <c r="P328" s="159"/>
    </row>
    <row r="329" spans="1:16" s="6" customFormat="1" ht="13.2" x14ac:dyDescent="0.25">
      <c r="A329" s="17">
        <v>322</v>
      </c>
      <c r="B329" s="11" t="s">
        <v>176</v>
      </c>
      <c r="C329" s="30"/>
      <c r="D329" s="24" t="s">
        <v>74</v>
      </c>
      <c r="E329" s="24">
        <v>1.2</v>
      </c>
      <c r="F329" s="27">
        <v>1000</v>
      </c>
      <c r="G329" s="26">
        <f t="shared" si="109"/>
        <v>1200</v>
      </c>
      <c r="H329" s="27">
        <v>120</v>
      </c>
      <c r="I329" s="28">
        <f t="shared" si="110"/>
        <v>144</v>
      </c>
      <c r="J329" s="115">
        <f t="shared" si="112"/>
        <v>1344</v>
      </c>
      <c r="L329" s="150">
        <v>1347.6</v>
      </c>
      <c r="M329" s="149">
        <f t="shared" si="80"/>
        <v>-3.5999999999999091</v>
      </c>
      <c r="N329" s="130"/>
      <c r="O329" s="155"/>
      <c r="P329" s="159"/>
    </row>
    <row r="330" spans="1:16" s="6" customFormat="1" ht="13.2" x14ac:dyDescent="0.25">
      <c r="A330" s="17">
        <v>323</v>
      </c>
      <c r="B330" s="11" t="s">
        <v>78</v>
      </c>
      <c r="C330" s="30"/>
      <c r="D330" s="24" t="s">
        <v>4</v>
      </c>
      <c r="E330" s="24">
        <v>1</v>
      </c>
      <c r="F330" s="27"/>
      <c r="G330" s="26"/>
      <c r="H330" s="27">
        <v>79500</v>
      </c>
      <c r="I330" s="28">
        <f t="shared" si="110"/>
        <v>79500</v>
      </c>
      <c r="J330" s="115">
        <f t="shared" si="112"/>
        <v>79500</v>
      </c>
      <c r="L330" s="150">
        <v>84698</v>
      </c>
      <c r="M330" s="149">
        <f t="shared" si="80"/>
        <v>-5198</v>
      </c>
      <c r="N330" s="130"/>
      <c r="O330" s="155"/>
      <c r="P330" s="159"/>
    </row>
    <row r="331" spans="1:16" s="6" customFormat="1" ht="13.2" x14ac:dyDescent="0.25">
      <c r="A331" s="17">
        <v>324</v>
      </c>
      <c r="B331" s="31" t="s">
        <v>141</v>
      </c>
      <c r="C331" s="30"/>
      <c r="D331" s="24"/>
      <c r="E331" s="24"/>
      <c r="F331" s="27"/>
      <c r="G331" s="26"/>
      <c r="H331" s="27"/>
      <c r="I331" s="28"/>
      <c r="J331" s="115"/>
      <c r="L331" s="150"/>
      <c r="M331" s="149"/>
      <c r="N331" s="130"/>
      <c r="O331" s="155"/>
      <c r="P331" s="159"/>
    </row>
    <row r="332" spans="1:16" s="6" customFormat="1" ht="26.4" x14ac:dyDescent="0.25">
      <c r="A332" s="17">
        <v>325</v>
      </c>
      <c r="B332" s="11" t="s">
        <v>177</v>
      </c>
      <c r="C332" s="24" t="s">
        <v>178</v>
      </c>
      <c r="D332" s="24" t="s">
        <v>1</v>
      </c>
      <c r="E332" s="24">
        <v>1</v>
      </c>
      <c r="F332" s="27">
        <v>7300</v>
      </c>
      <c r="G332" s="26">
        <f t="shared" ref="G332:G337" si="113">E332*F332</f>
        <v>7300</v>
      </c>
      <c r="H332" s="27">
        <v>21021</v>
      </c>
      <c r="I332" s="28">
        <f t="shared" ref="I332:I337" si="114">E332*H332</f>
        <v>21021</v>
      </c>
      <c r="J332" s="115">
        <f t="shared" ref="J332:J337" si="115">G332+I332</f>
        <v>28321</v>
      </c>
      <c r="L332" s="150">
        <v>30635.919999999998</v>
      </c>
      <c r="M332" s="149">
        <f t="shared" si="80"/>
        <v>-2314.9199999999983</v>
      </c>
      <c r="N332" s="130"/>
      <c r="O332" s="155"/>
      <c r="P332" s="159"/>
    </row>
    <row r="333" spans="1:16" s="6" customFormat="1" ht="13.2" x14ac:dyDescent="0.25">
      <c r="A333" s="17">
        <v>326</v>
      </c>
      <c r="B333" s="11" t="s">
        <v>190</v>
      </c>
      <c r="C333" s="30" t="s">
        <v>191</v>
      </c>
      <c r="D333" s="24" t="s">
        <v>1</v>
      </c>
      <c r="E333" s="24">
        <v>2</v>
      </c>
      <c r="F333" s="27">
        <v>710</v>
      </c>
      <c r="G333" s="26">
        <f t="shared" si="113"/>
        <v>1420</v>
      </c>
      <c r="H333" s="27">
        <v>770</v>
      </c>
      <c r="I333" s="28">
        <f t="shared" si="114"/>
        <v>1540</v>
      </c>
      <c r="J333" s="115">
        <f t="shared" si="115"/>
        <v>2960</v>
      </c>
      <c r="L333" s="150">
        <v>3226</v>
      </c>
      <c r="M333" s="149">
        <f t="shared" si="80"/>
        <v>-266</v>
      </c>
      <c r="N333" s="130"/>
      <c r="O333" s="155"/>
      <c r="P333" s="159"/>
    </row>
    <row r="334" spans="1:16" s="6" customFormat="1" ht="13.2" x14ac:dyDescent="0.25">
      <c r="A334" s="17">
        <v>327</v>
      </c>
      <c r="B334" s="11" t="s">
        <v>155</v>
      </c>
      <c r="C334" s="30" t="s">
        <v>156</v>
      </c>
      <c r="D334" s="24" t="s">
        <v>1</v>
      </c>
      <c r="E334" s="24">
        <v>12</v>
      </c>
      <c r="F334" s="27">
        <v>3600</v>
      </c>
      <c r="G334" s="26">
        <f t="shared" si="113"/>
        <v>43200</v>
      </c>
      <c r="H334" s="27">
        <v>9250</v>
      </c>
      <c r="I334" s="28">
        <f t="shared" si="114"/>
        <v>111000</v>
      </c>
      <c r="J334" s="115">
        <f t="shared" si="115"/>
        <v>154200</v>
      </c>
      <c r="L334" s="150">
        <v>165206.88</v>
      </c>
      <c r="M334" s="149">
        <f t="shared" ref="M334:M395" si="116">J334-L334</f>
        <v>-11006.880000000005</v>
      </c>
      <c r="N334" s="130"/>
      <c r="O334" s="155"/>
      <c r="P334" s="159"/>
    </row>
    <row r="335" spans="1:16" s="6" customFormat="1" ht="13.2" x14ac:dyDescent="0.25">
      <c r="A335" s="17">
        <v>328</v>
      </c>
      <c r="B335" s="11" t="s">
        <v>192</v>
      </c>
      <c r="C335" s="30"/>
      <c r="D335" s="24" t="s">
        <v>1</v>
      </c>
      <c r="E335" s="24">
        <v>2</v>
      </c>
      <c r="F335" s="27">
        <v>530</v>
      </c>
      <c r="G335" s="26">
        <f t="shared" si="113"/>
        <v>1060</v>
      </c>
      <c r="H335" s="27">
        <v>505</v>
      </c>
      <c r="I335" s="28">
        <f t="shared" si="114"/>
        <v>1010</v>
      </c>
      <c r="J335" s="115">
        <f t="shared" si="115"/>
        <v>2070</v>
      </c>
      <c r="L335" s="150">
        <v>2264</v>
      </c>
      <c r="M335" s="149">
        <f t="shared" si="116"/>
        <v>-194</v>
      </c>
      <c r="N335" s="130"/>
      <c r="O335" s="155"/>
      <c r="P335" s="159"/>
    </row>
    <row r="336" spans="1:16" s="6" customFormat="1" ht="13.2" x14ac:dyDescent="0.25">
      <c r="A336" s="17">
        <v>329</v>
      </c>
      <c r="B336" s="11" t="s">
        <v>157</v>
      </c>
      <c r="C336" s="30"/>
      <c r="D336" s="24" t="s">
        <v>1</v>
      </c>
      <c r="E336" s="24">
        <v>12</v>
      </c>
      <c r="F336" s="27">
        <v>710</v>
      </c>
      <c r="G336" s="26">
        <f t="shared" si="113"/>
        <v>8520</v>
      </c>
      <c r="H336" s="27">
        <v>2035</v>
      </c>
      <c r="I336" s="28">
        <f t="shared" si="114"/>
        <v>24420</v>
      </c>
      <c r="J336" s="115">
        <f t="shared" si="115"/>
        <v>32940</v>
      </c>
      <c r="L336" s="150">
        <v>35304</v>
      </c>
      <c r="M336" s="149">
        <f t="shared" si="116"/>
        <v>-2364</v>
      </c>
      <c r="N336" s="130"/>
      <c r="O336" s="155"/>
      <c r="P336" s="159"/>
    </row>
    <row r="337" spans="1:16" s="6" customFormat="1" ht="13.2" x14ac:dyDescent="0.25">
      <c r="A337" s="17">
        <v>330</v>
      </c>
      <c r="B337" s="11" t="s">
        <v>182</v>
      </c>
      <c r="C337" s="24"/>
      <c r="D337" s="24" t="s">
        <v>74</v>
      </c>
      <c r="E337" s="24">
        <v>6</v>
      </c>
      <c r="F337" s="27">
        <v>1650</v>
      </c>
      <c r="G337" s="26">
        <f t="shared" si="113"/>
        <v>9900</v>
      </c>
      <c r="H337" s="27">
        <v>800</v>
      </c>
      <c r="I337" s="28">
        <f t="shared" si="114"/>
        <v>4800</v>
      </c>
      <c r="J337" s="115">
        <f t="shared" si="115"/>
        <v>14700</v>
      </c>
      <c r="L337" s="150">
        <v>16290</v>
      </c>
      <c r="M337" s="149">
        <f t="shared" si="116"/>
        <v>-1590</v>
      </c>
      <c r="N337" s="130"/>
      <c r="O337" s="155"/>
      <c r="P337" s="159"/>
    </row>
    <row r="338" spans="1:16" s="6" customFormat="1" ht="13.2" x14ac:dyDescent="0.25">
      <c r="A338" s="17">
        <v>331</v>
      </c>
      <c r="B338" s="11" t="s">
        <v>193</v>
      </c>
      <c r="C338" s="30"/>
      <c r="D338" s="24" t="s">
        <v>160</v>
      </c>
      <c r="E338" s="24">
        <v>13.7</v>
      </c>
      <c r="F338" s="27"/>
      <c r="G338" s="26"/>
      <c r="H338" s="27"/>
      <c r="I338" s="28"/>
      <c r="J338" s="115"/>
      <c r="L338" s="150"/>
      <c r="M338" s="149"/>
      <c r="N338" s="130"/>
      <c r="O338" s="155"/>
      <c r="P338" s="159"/>
    </row>
    <row r="339" spans="1:16" s="6" customFormat="1" ht="13.2" x14ac:dyDescent="0.25">
      <c r="A339" s="17">
        <v>332</v>
      </c>
      <c r="B339" s="11" t="s">
        <v>184</v>
      </c>
      <c r="C339" s="24"/>
      <c r="D339" s="24" t="s">
        <v>74</v>
      </c>
      <c r="E339" s="47">
        <v>1</v>
      </c>
      <c r="F339" s="27">
        <v>1650</v>
      </c>
      <c r="G339" s="26">
        <f t="shared" ref="G339:G340" si="117">E339*F339</f>
        <v>1650</v>
      </c>
      <c r="H339" s="27">
        <v>2930</v>
      </c>
      <c r="I339" s="28">
        <f t="shared" ref="I339:I340" si="118">E339*H339</f>
        <v>2930</v>
      </c>
      <c r="J339" s="115">
        <f t="shared" ref="J339:J340" si="119">G339+I339</f>
        <v>4580</v>
      </c>
      <c r="L339" s="150">
        <v>4955</v>
      </c>
      <c r="M339" s="149">
        <f t="shared" si="116"/>
        <v>-375</v>
      </c>
      <c r="N339" s="130"/>
      <c r="O339" s="155"/>
      <c r="P339" s="159"/>
    </row>
    <row r="340" spans="1:16" s="6" customFormat="1" ht="13.2" x14ac:dyDescent="0.25">
      <c r="A340" s="17">
        <v>333</v>
      </c>
      <c r="B340" s="11" t="s">
        <v>158</v>
      </c>
      <c r="C340" s="30"/>
      <c r="D340" s="24" t="s">
        <v>74</v>
      </c>
      <c r="E340" s="24">
        <v>152</v>
      </c>
      <c r="F340" s="27">
        <v>1650</v>
      </c>
      <c r="G340" s="26">
        <f t="shared" si="117"/>
        <v>250800</v>
      </c>
      <c r="H340" s="27">
        <v>825</v>
      </c>
      <c r="I340" s="28">
        <f t="shared" si="118"/>
        <v>125400</v>
      </c>
      <c r="J340" s="115">
        <f t="shared" si="119"/>
        <v>376200</v>
      </c>
      <c r="L340" s="150">
        <v>417088</v>
      </c>
      <c r="M340" s="149">
        <f t="shared" si="116"/>
        <v>-40888</v>
      </c>
      <c r="N340" s="130"/>
      <c r="O340" s="155"/>
      <c r="P340" s="159"/>
    </row>
    <row r="341" spans="1:16" s="6" customFormat="1" ht="13.2" x14ac:dyDescent="0.25">
      <c r="A341" s="17">
        <v>334</v>
      </c>
      <c r="B341" s="11" t="s">
        <v>159</v>
      </c>
      <c r="C341" s="30"/>
      <c r="D341" s="24" t="s">
        <v>160</v>
      </c>
      <c r="E341" s="24">
        <v>33</v>
      </c>
      <c r="F341" s="27"/>
      <c r="G341" s="26"/>
      <c r="H341" s="27"/>
      <c r="I341" s="28"/>
      <c r="J341" s="115"/>
      <c r="L341" s="150"/>
      <c r="M341" s="149"/>
      <c r="N341" s="130"/>
      <c r="O341" s="155"/>
      <c r="P341" s="159"/>
    </row>
    <row r="342" spans="1:16" s="6" customFormat="1" ht="13.2" x14ac:dyDescent="0.25">
      <c r="A342" s="17">
        <v>335</v>
      </c>
      <c r="B342" s="11" t="s">
        <v>186</v>
      </c>
      <c r="C342" s="30"/>
      <c r="D342" s="24" t="s">
        <v>160</v>
      </c>
      <c r="E342" s="24">
        <v>13.1</v>
      </c>
      <c r="F342" s="27"/>
      <c r="G342" s="26"/>
      <c r="H342" s="27"/>
      <c r="I342" s="28"/>
      <c r="J342" s="115"/>
      <c r="L342" s="150"/>
      <c r="M342" s="149"/>
      <c r="N342" s="130"/>
      <c r="O342" s="155"/>
      <c r="P342" s="159"/>
    </row>
    <row r="343" spans="1:16" s="6" customFormat="1" ht="13.2" x14ac:dyDescent="0.25">
      <c r="A343" s="17">
        <v>336</v>
      </c>
      <c r="B343" s="11" t="s">
        <v>161</v>
      </c>
      <c r="C343" s="30"/>
      <c r="D343" s="24" t="s">
        <v>160</v>
      </c>
      <c r="E343" s="24">
        <v>33.1</v>
      </c>
      <c r="F343" s="27"/>
      <c r="G343" s="26"/>
      <c r="H343" s="27"/>
      <c r="I343" s="28"/>
      <c r="J343" s="115"/>
      <c r="L343" s="150"/>
      <c r="M343" s="149"/>
      <c r="N343" s="130"/>
      <c r="O343" s="155"/>
      <c r="P343" s="159"/>
    </row>
    <row r="344" spans="1:16" s="6" customFormat="1" ht="13.2" x14ac:dyDescent="0.25">
      <c r="A344" s="17">
        <v>337</v>
      </c>
      <c r="B344" s="11" t="s">
        <v>162</v>
      </c>
      <c r="C344" s="30"/>
      <c r="D344" s="24" t="s">
        <v>74</v>
      </c>
      <c r="E344" s="47">
        <v>25.2</v>
      </c>
      <c r="F344" s="27">
        <v>1650</v>
      </c>
      <c r="G344" s="26">
        <f t="shared" ref="G344:G345" si="120">E344*F344</f>
        <v>41580</v>
      </c>
      <c r="H344" s="27">
        <v>1535</v>
      </c>
      <c r="I344" s="28">
        <f t="shared" ref="I344:I345" si="121">E344*H344</f>
        <v>38682</v>
      </c>
      <c r="J344" s="115">
        <f t="shared" ref="J344:J345" si="122">G344+I344</f>
        <v>80262</v>
      </c>
      <c r="L344" s="150">
        <v>87998.399999999994</v>
      </c>
      <c r="M344" s="149">
        <f t="shared" si="116"/>
        <v>-7736.3999999999942</v>
      </c>
      <c r="N344" s="130"/>
      <c r="O344" s="155"/>
      <c r="P344" s="159"/>
    </row>
    <row r="345" spans="1:16" s="6" customFormat="1" ht="13.2" x14ac:dyDescent="0.25">
      <c r="A345" s="17">
        <v>338</v>
      </c>
      <c r="B345" s="11" t="s">
        <v>163</v>
      </c>
      <c r="C345" s="30"/>
      <c r="D345" s="24" t="s">
        <v>74</v>
      </c>
      <c r="E345" s="24">
        <v>136</v>
      </c>
      <c r="F345" s="27">
        <v>1650</v>
      </c>
      <c r="G345" s="26">
        <f t="shared" si="120"/>
        <v>224400</v>
      </c>
      <c r="H345" s="27">
        <v>1165</v>
      </c>
      <c r="I345" s="28">
        <f t="shared" si="121"/>
        <v>158440</v>
      </c>
      <c r="J345" s="115">
        <f t="shared" si="122"/>
        <v>382840</v>
      </c>
      <c r="L345" s="150">
        <v>421736</v>
      </c>
      <c r="M345" s="149">
        <f t="shared" si="116"/>
        <v>-38896</v>
      </c>
      <c r="N345" s="130"/>
      <c r="O345" s="155"/>
      <c r="P345" s="159"/>
    </row>
    <row r="346" spans="1:16" s="6" customFormat="1" ht="13.2" x14ac:dyDescent="0.25">
      <c r="A346" s="17">
        <v>339</v>
      </c>
      <c r="B346" s="11" t="s">
        <v>188</v>
      </c>
      <c r="C346" s="30"/>
      <c r="D346" s="24" t="s">
        <v>160</v>
      </c>
      <c r="E346" s="24">
        <v>43.1</v>
      </c>
      <c r="F346" s="27"/>
      <c r="G346" s="26"/>
      <c r="H346" s="27"/>
      <c r="I346" s="28"/>
      <c r="J346" s="115"/>
      <c r="L346" s="150"/>
      <c r="M346" s="149"/>
      <c r="N346" s="130"/>
      <c r="O346" s="155"/>
      <c r="P346" s="159"/>
    </row>
    <row r="347" spans="1:16" s="6" customFormat="1" ht="13.2" x14ac:dyDescent="0.25">
      <c r="A347" s="17">
        <v>340</v>
      </c>
      <c r="B347" s="11" t="s">
        <v>167</v>
      </c>
      <c r="C347" s="30"/>
      <c r="D347" s="24" t="s">
        <v>74</v>
      </c>
      <c r="E347" s="47">
        <v>22.6</v>
      </c>
      <c r="F347" s="27">
        <v>1650</v>
      </c>
      <c r="G347" s="26">
        <f t="shared" ref="G347:G348" si="123">E347*F347</f>
        <v>37290</v>
      </c>
      <c r="H347" s="27">
        <v>2025</v>
      </c>
      <c r="I347" s="28">
        <f t="shared" ref="I347:I348" si="124">E347*H347</f>
        <v>45765</v>
      </c>
      <c r="J347" s="115">
        <f t="shared" ref="J347:J348" si="125">G347+I347</f>
        <v>83055</v>
      </c>
      <c r="L347" s="150">
        <v>90558.2</v>
      </c>
      <c r="M347" s="149">
        <f t="shared" si="116"/>
        <v>-7503.1999999999971</v>
      </c>
      <c r="N347" s="130"/>
      <c r="O347" s="155"/>
      <c r="P347" s="159"/>
    </row>
    <row r="348" spans="1:16" s="6" customFormat="1" ht="13.2" x14ac:dyDescent="0.25">
      <c r="A348" s="17">
        <v>341</v>
      </c>
      <c r="B348" s="11" t="s">
        <v>171</v>
      </c>
      <c r="C348" s="30"/>
      <c r="D348" s="24" t="s">
        <v>74</v>
      </c>
      <c r="E348" s="24">
        <v>7</v>
      </c>
      <c r="F348" s="27">
        <v>1650</v>
      </c>
      <c r="G348" s="26">
        <f t="shared" si="123"/>
        <v>11550</v>
      </c>
      <c r="H348" s="27">
        <v>1355</v>
      </c>
      <c r="I348" s="28">
        <f t="shared" si="124"/>
        <v>9485</v>
      </c>
      <c r="J348" s="115">
        <f t="shared" si="125"/>
        <v>21035</v>
      </c>
      <c r="L348" s="150">
        <v>23121</v>
      </c>
      <c r="M348" s="149">
        <f t="shared" si="116"/>
        <v>-2086</v>
      </c>
      <c r="N348" s="130"/>
      <c r="O348" s="155"/>
      <c r="P348" s="159"/>
    </row>
    <row r="349" spans="1:16" s="6" customFormat="1" ht="13.2" x14ac:dyDescent="0.25">
      <c r="A349" s="17">
        <v>342</v>
      </c>
      <c r="B349" s="11" t="s">
        <v>189</v>
      </c>
      <c r="C349" s="30"/>
      <c r="D349" s="24" t="s">
        <v>160</v>
      </c>
      <c r="E349" s="24">
        <v>1.5</v>
      </c>
      <c r="F349" s="27"/>
      <c r="G349" s="26"/>
      <c r="H349" s="27"/>
      <c r="I349" s="28"/>
      <c r="J349" s="115"/>
      <c r="L349" s="150"/>
      <c r="M349" s="149"/>
      <c r="N349" s="130"/>
      <c r="O349" s="155"/>
      <c r="P349" s="159"/>
    </row>
    <row r="350" spans="1:16" s="6" customFormat="1" ht="13.2" x14ac:dyDescent="0.25">
      <c r="A350" s="17">
        <v>343</v>
      </c>
      <c r="B350" s="11" t="s">
        <v>173</v>
      </c>
      <c r="C350" s="30"/>
      <c r="D350" s="24" t="s">
        <v>74</v>
      </c>
      <c r="E350" s="47">
        <v>1.3</v>
      </c>
      <c r="F350" s="27">
        <v>1650</v>
      </c>
      <c r="G350" s="26">
        <f t="shared" ref="G350:G352" si="126">E350*F350</f>
        <v>2145</v>
      </c>
      <c r="H350" s="27">
        <v>2510</v>
      </c>
      <c r="I350" s="28">
        <f t="shared" ref="I350:I353" si="127">E350*H350</f>
        <v>3263</v>
      </c>
      <c r="J350" s="115">
        <f t="shared" ref="J350:J353" si="128">G350+I350</f>
        <v>5408</v>
      </c>
      <c r="L350" s="150">
        <v>5877.3</v>
      </c>
      <c r="M350" s="149">
        <f t="shared" si="116"/>
        <v>-469.30000000000018</v>
      </c>
      <c r="N350" s="130"/>
      <c r="O350" s="155"/>
      <c r="P350" s="159"/>
    </row>
    <row r="351" spans="1:16" s="6" customFormat="1" ht="26.4" x14ac:dyDescent="0.25">
      <c r="A351" s="17">
        <v>344</v>
      </c>
      <c r="B351" s="11" t="s">
        <v>174</v>
      </c>
      <c r="C351" s="24" t="s">
        <v>175</v>
      </c>
      <c r="D351" s="24" t="s">
        <v>74</v>
      </c>
      <c r="E351" s="24">
        <v>7.3</v>
      </c>
      <c r="F351" s="25">
        <v>530</v>
      </c>
      <c r="G351" s="26">
        <f t="shared" si="126"/>
        <v>3869</v>
      </c>
      <c r="H351" s="27">
        <v>360</v>
      </c>
      <c r="I351" s="28">
        <f t="shared" si="127"/>
        <v>2628</v>
      </c>
      <c r="J351" s="115">
        <f t="shared" si="128"/>
        <v>6497</v>
      </c>
      <c r="L351" s="150">
        <v>7161.3</v>
      </c>
      <c r="M351" s="149">
        <f t="shared" si="116"/>
        <v>-664.30000000000018</v>
      </c>
      <c r="N351" s="130"/>
      <c r="O351" s="155"/>
      <c r="P351" s="159"/>
    </row>
    <row r="352" spans="1:16" s="6" customFormat="1" ht="13.2" x14ac:dyDescent="0.25">
      <c r="A352" s="17">
        <v>345</v>
      </c>
      <c r="B352" s="11" t="s">
        <v>176</v>
      </c>
      <c r="C352" s="30"/>
      <c r="D352" s="24" t="s">
        <v>74</v>
      </c>
      <c r="E352" s="24">
        <v>1.2</v>
      </c>
      <c r="F352" s="27">
        <v>1000</v>
      </c>
      <c r="G352" s="26">
        <f t="shared" si="126"/>
        <v>1200</v>
      </c>
      <c r="H352" s="27">
        <v>120</v>
      </c>
      <c r="I352" s="28">
        <f t="shared" si="127"/>
        <v>144</v>
      </c>
      <c r="J352" s="115">
        <f t="shared" si="128"/>
        <v>1344</v>
      </c>
      <c r="L352" s="150">
        <v>1347.6</v>
      </c>
      <c r="M352" s="149">
        <f t="shared" si="116"/>
        <v>-3.5999999999999091</v>
      </c>
      <c r="N352" s="130"/>
      <c r="O352" s="155"/>
      <c r="P352" s="159"/>
    </row>
    <row r="353" spans="1:16" s="6" customFormat="1" ht="13.2" x14ac:dyDescent="0.25">
      <c r="A353" s="17">
        <v>346</v>
      </c>
      <c r="B353" s="11" t="s">
        <v>78</v>
      </c>
      <c r="C353" s="30"/>
      <c r="D353" s="24" t="s">
        <v>4</v>
      </c>
      <c r="E353" s="24">
        <v>1</v>
      </c>
      <c r="F353" s="27"/>
      <c r="G353" s="26"/>
      <c r="H353" s="27">
        <v>96000</v>
      </c>
      <c r="I353" s="28">
        <f t="shared" si="127"/>
        <v>96000</v>
      </c>
      <c r="J353" s="115">
        <f t="shared" si="128"/>
        <v>96000</v>
      </c>
      <c r="L353" s="150">
        <v>103023</v>
      </c>
      <c r="M353" s="149">
        <f t="shared" si="116"/>
        <v>-7023</v>
      </c>
      <c r="N353" s="130"/>
      <c r="O353" s="155"/>
      <c r="P353" s="159"/>
    </row>
    <row r="354" spans="1:16" s="6" customFormat="1" ht="13.2" x14ac:dyDescent="0.25">
      <c r="A354" s="17">
        <v>347</v>
      </c>
      <c r="B354" s="31" t="s">
        <v>194</v>
      </c>
      <c r="C354" s="30"/>
      <c r="D354" s="24"/>
      <c r="E354" s="24"/>
      <c r="F354" s="27"/>
      <c r="G354" s="26"/>
      <c r="H354" s="27"/>
      <c r="I354" s="28"/>
      <c r="J354" s="115"/>
      <c r="L354" s="150"/>
      <c r="M354" s="149"/>
      <c r="N354" s="130"/>
      <c r="O354" s="155"/>
      <c r="P354" s="159"/>
    </row>
    <row r="355" spans="1:16" s="6" customFormat="1" ht="13.2" x14ac:dyDescent="0.25">
      <c r="A355" s="17">
        <v>348</v>
      </c>
      <c r="B355" s="11" t="s">
        <v>157</v>
      </c>
      <c r="C355" s="30"/>
      <c r="D355" s="24" t="s">
        <v>1</v>
      </c>
      <c r="E355" s="24">
        <v>8</v>
      </c>
      <c r="F355" s="27">
        <v>710</v>
      </c>
      <c r="G355" s="26">
        <f t="shared" ref="G355:G356" si="129">E355*F355</f>
        <v>5680</v>
      </c>
      <c r="H355" s="27">
        <v>2035</v>
      </c>
      <c r="I355" s="28">
        <f t="shared" ref="I355:I356" si="130">E355*H355</f>
        <v>16280</v>
      </c>
      <c r="J355" s="115">
        <f t="shared" ref="J355:J356" si="131">G355+I355</f>
        <v>21960</v>
      </c>
      <c r="L355" s="150">
        <v>23536</v>
      </c>
      <c r="M355" s="149">
        <f t="shared" si="116"/>
        <v>-1576</v>
      </c>
      <c r="N355" s="130"/>
      <c r="O355" s="155"/>
      <c r="P355" s="159"/>
    </row>
    <row r="356" spans="1:16" s="6" customFormat="1" ht="13.2" x14ac:dyDescent="0.25">
      <c r="A356" s="17">
        <v>349</v>
      </c>
      <c r="B356" s="11" t="s">
        <v>158</v>
      </c>
      <c r="C356" s="30"/>
      <c r="D356" s="24" t="s">
        <v>74</v>
      </c>
      <c r="E356" s="24">
        <v>152</v>
      </c>
      <c r="F356" s="27">
        <v>1650</v>
      </c>
      <c r="G356" s="26">
        <f t="shared" si="129"/>
        <v>250800</v>
      </c>
      <c r="H356" s="27">
        <v>825</v>
      </c>
      <c r="I356" s="28">
        <f t="shared" si="130"/>
        <v>125400</v>
      </c>
      <c r="J356" s="115">
        <f t="shared" si="131"/>
        <v>376200</v>
      </c>
      <c r="L356" s="150">
        <v>417088</v>
      </c>
      <c r="M356" s="149">
        <f t="shared" si="116"/>
        <v>-40888</v>
      </c>
      <c r="N356" s="130"/>
      <c r="O356" s="155"/>
      <c r="P356" s="159"/>
    </row>
    <row r="357" spans="1:16" s="6" customFormat="1" ht="13.2" x14ac:dyDescent="0.25">
      <c r="A357" s="17">
        <v>350</v>
      </c>
      <c r="B357" s="11" t="s">
        <v>159</v>
      </c>
      <c r="C357" s="30"/>
      <c r="D357" s="24" t="s">
        <v>160</v>
      </c>
      <c r="E357" s="24">
        <v>28.3</v>
      </c>
      <c r="F357" s="27"/>
      <c r="G357" s="26"/>
      <c r="H357" s="27"/>
      <c r="I357" s="28"/>
      <c r="J357" s="115"/>
      <c r="L357" s="150"/>
      <c r="M357" s="149"/>
      <c r="N357" s="130"/>
      <c r="O357" s="155"/>
      <c r="P357" s="159"/>
    </row>
    <row r="358" spans="1:16" s="6" customFormat="1" ht="13.2" x14ac:dyDescent="0.25">
      <c r="A358" s="17">
        <v>351</v>
      </c>
      <c r="B358" s="11" t="s">
        <v>186</v>
      </c>
      <c r="C358" s="30"/>
      <c r="D358" s="24" t="s">
        <v>160</v>
      </c>
      <c r="E358" s="24">
        <v>20.399999999999999</v>
      </c>
      <c r="F358" s="27"/>
      <c r="G358" s="26"/>
      <c r="H358" s="27"/>
      <c r="I358" s="28"/>
      <c r="J358" s="115"/>
      <c r="L358" s="150"/>
      <c r="M358" s="149"/>
      <c r="N358" s="130"/>
      <c r="O358" s="155"/>
      <c r="P358" s="159"/>
    </row>
    <row r="359" spans="1:16" s="6" customFormat="1" ht="13.2" x14ac:dyDescent="0.25">
      <c r="A359" s="17">
        <v>352</v>
      </c>
      <c r="B359" s="11" t="s">
        <v>161</v>
      </c>
      <c r="C359" s="30"/>
      <c r="D359" s="24" t="s">
        <v>160</v>
      </c>
      <c r="E359" s="24">
        <v>20.8</v>
      </c>
      <c r="F359" s="27"/>
      <c r="G359" s="26"/>
      <c r="H359" s="27"/>
      <c r="I359" s="28"/>
      <c r="J359" s="115"/>
      <c r="L359" s="150"/>
      <c r="M359" s="149"/>
      <c r="N359" s="130"/>
      <c r="O359" s="155"/>
      <c r="P359" s="159"/>
    </row>
    <row r="360" spans="1:16" s="6" customFormat="1" ht="13.2" x14ac:dyDescent="0.25">
      <c r="A360" s="17">
        <v>353</v>
      </c>
      <c r="B360" s="11" t="s">
        <v>187</v>
      </c>
      <c r="C360" s="30"/>
      <c r="D360" s="24" t="s">
        <v>160</v>
      </c>
      <c r="E360" s="24">
        <v>8.1999999999999993</v>
      </c>
      <c r="F360" s="27"/>
      <c r="G360" s="26"/>
      <c r="H360" s="27"/>
      <c r="I360" s="28"/>
      <c r="J360" s="115"/>
      <c r="L360" s="150"/>
      <c r="M360" s="149"/>
      <c r="N360" s="130"/>
      <c r="O360" s="155"/>
      <c r="P360" s="159"/>
    </row>
    <row r="361" spans="1:16" s="6" customFormat="1" ht="13.2" x14ac:dyDescent="0.25">
      <c r="A361" s="17">
        <v>354</v>
      </c>
      <c r="B361" s="11" t="s">
        <v>162</v>
      </c>
      <c r="C361" s="30"/>
      <c r="D361" s="24" t="s">
        <v>74</v>
      </c>
      <c r="E361" s="47">
        <v>33.6</v>
      </c>
      <c r="F361" s="27">
        <v>1650</v>
      </c>
      <c r="G361" s="26">
        <f t="shared" ref="G361:G362" si="132">E361*F361</f>
        <v>55440</v>
      </c>
      <c r="H361" s="27">
        <v>1535</v>
      </c>
      <c r="I361" s="28">
        <f t="shared" ref="I361:I362" si="133">E361*H361</f>
        <v>51576</v>
      </c>
      <c r="J361" s="115">
        <f t="shared" ref="J361:J362" si="134">G361+I361</f>
        <v>107016</v>
      </c>
      <c r="L361" s="150">
        <v>117331.2</v>
      </c>
      <c r="M361" s="149">
        <f t="shared" si="116"/>
        <v>-10315.199999999997</v>
      </c>
      <c r="N361" s="130"/>
      <c r="O361" s="155"/>
      <c r="P361" s="159"/>
    </row>
    <row r="362" spans="1:16" s="6" customFormat="1" ht="13.2" x14ac:dyDescent="0.25">
      <c r="A362" s="17">
        <v>355</v>
      </c>
      <c r="B362" s="11" t="s">
        <v>171</v>
      </c>
      <c r="C362" s="30"/>
      <c r="D362" s="24" t="s">
        <v>74</v>
      </c>
      <c r="E362" s="24">
        <v>6</v>
      </c>
      <c r="F362" s="27">
        <v>1650</v>
      </c>
      <c r="G362" s="26">
        <f t="shared" si="132"/>
        <v>9900</v>
      </c>
      <c r="H362" s="27">
        <v>1355</v>
      </c>
      <c r="I362" s="28">
        <f t="shared" si="133"/>
        <v>8130</v>
      </c>
      <c r="J362" s="115">
        <f t="shared" si="134"/>
        <v>18030</v>
      </c>
      <c r="L362" s="150">
        <v>19818</v>
      </c>
      <c r="M362" s="149">
        <f t="shared" si="116"/>
        <v>-1788</v>
      </c>
      <c r="N362" s="130"/>
      <c r="O362" s="155"/>
      <c r="P362" s="159"/>
    </row>
    <row r="363" spans="1:16" s="6" customFormat="1" ht="13.2" x14ac:dyDescent="0.25">
      <c r="A363" s="17">
        <v>356</v>
      </c>
      <c r="B363" s="11" t="s">
        <v>195</v>
      </c>
      <c r="C363" s="30"/>
      <c r="D363" s="24" t="s">
        <v>160</v>
      </c>
      <c r="E363" s="24">
        <v>1.5</v>
      </c>
      <c r="F363" s="27"/>
      <c r="G363" s="26"/>
      <c r="H363" s="27"/>
      <c r="I363" s="28"/>
      <c r="J363" s="115"/>
      <c r="L363" s="150"/>
      <c r="M363" s="149"/>
      <c r="N363" s="130"/>
      <c r="O363" s="155"/>
      <c r="P363" s="159"/>
    </row>
    <row r="364" spans="1:16" s="6" customFormat="1" ht="13.2" x14ac:dyDescent="0.25">
      <c r="A364" s="17">
        <v>357</v>
      </c>
      <c r="B364" s="11" t="s">
        <v>173</v>
      </c>
      <c r="C364" s="30"/>
      <c r="D364" s="24" t="s">
        <v>74</v>
      </c>
      <c r="E364" s="47">
        <v>1.4000000000000001</v>
      </c>
      <c r="F364" s="27">
        <v>1650</v>
      </c>
      <c r="G364" s="26">
        <f t="shared" ref="G364:G365" si="135">E364*F364</f>
        <v>2310</v>
      </c>
      <c r="H364" s="27">
        <v>2510</v>
      </c>
      <c r="I364" s="28">
        <f t="shared" ref="I364:I366" si="136">E364*H364</f>
        <v>3514.0000000000005</v>
      </c>
      <c r="J364" s="115">
        <f t="shared" ref="J364:J366" si="137">G364+I364</f>
        <v>5824</v>
      </c>
      <c r="L364" s="150">
        <v>6329.4</v>
      </c>
      <c r="M364" s="149">
        <f t="shared" si="116"/>
        <v>-505.39999999999964</v>
      </c>
      <c r="N364" s="130"/>
      <c r="O364" s="155"/>
      <c r="P364" s="159"/>
    </row>
    <row r="365" spans="1:16" s="6" customFormat="1" ht="13.2" x14ac:dyDescent="0.25">
      <c r="A365" s="17">
        <v>358</v>
      </c>
      <c r="B365" s="11" t="s">
        <v>196</v>
      </c>
      <c r="C365" s="30"/>
      <c r="D365" s="24" t="s">
        <v>197</v>
      </c>
      <c r="E365" s="24">
        <v>8</v>
      </c>
      <c r="F365" s="27">
        <v>1000</v>
      </c>
      <c r="G365" s="26">
        <f t="shared" si="135"/>
        <v>8000</v>
      </c>
      <c r="H365" s="27">
        <v>120</v>
      </c>
      <c r="I365" s="28">
        <f t="shared" si="136"/>
        <v>960</v>
      </c>
      <c r="J365" s="115">
        <f t="shared" si="137"/>
        <v>8960</v>
      </c>
      <c r="L365" s="150">
        <v>8760</v>
      </c>
      <c r="M365" s="149">
        <f t="shared" si="116"/>
        <v>200</v>
      </c>
      <c r="N365" s="130"/>
      <c r="O365" s="155"/>
      <c r="P365" s="159"/>
    </row>
    <row r="366" spans="1:16" s="6" customFormat="1" ht="13.2" x14ac:dyDescent="0.25">
      <c r="A366" s="17">
        <v>359</v>
      </c>
      <c r="B366" s="11" t="s">
        <v>78</v>
      </c>
      <c r="C366" s="30"/>
      <c r="D366" s="24" t="s">
        <v>4</v>
      </c>
      <c r="E366" s="24">
        <v>1</v>
      </c>
      <c r="F366" s="27"/>
      <c r="G366" s="26"/>
      <c r="H366" s="27">
        <v>46500</v>
      </c>
      <c r="I366" s="28">
        <f t="shared" si="136"/>
        <v>46500</v>
      </c>
      <c r="J366" s="115">
        <f t="shared" si="137"/>
        <v>46500</v>
      </c>
      <c r="L366" s="150">
        <v>49673</v>
      </c>
      <c r="M366" s="149">
        <f t="shared" si="116"/>
        <v>-3173</v>
      </c>
      <c r="N366" s="130"/>
      <c r="O366" s="155"/>
      <c r="P366" s="159"/>
    </row>
    <row r="367" spans="1:16" s="6" customFormat="1" ht="13.2" x14ac:dyDescent="0.25">
      <c r="A367" s="17">
        <v>360</v>
      </c>
      <c r="B367" s="31" t="s">
        <v>198</v>
      </c>
      <c r="C367" s="30"/>
      <c r="D367" s="24"/>
      <c r="E367" s="24"/>
      <c r="F367" s="27"/>
      <c r="G367" s="26"/>
      <c r="H367" s="27"/>
      <c r="I367" s="28"/>
      <c r="J367" s="115"/>
      <c r="L367" s="150"/>
      <c r="M367" s="149"/>
      <c r="N367" s="130"/>
      <c r="O367" s="155"/>
      <c r="P367" s="159"/>
    </row>
    <row r="368" spans="1:16" s="6" customFormat="1" ht="13.2" x14ac:dyDescent="0.25">
      <c r="A368" s="17">
        <v>361</v>
      </c>
      <c r="B368" s="11" t="s">
        <v>157</v>
      </c>
      <c r="C368" s="30"/>
      <c r="D368" s="24" t="s">
        <v>1</v>
      </c>
      <c r="E368" s="24">
        <v>8</v>
      </c>
      <c r="F368" s="27">
        <v>710</v>
      </c>
      <c r="G368" s="26">
        <f t="shared" ref="G368:G369" si="138">E368*F368</f>
        <v>5680</v>
      </c>
      <c r="H368" s="27">
        <v>2035</v>
      </c>
      <c r="I368" s="28">
        <f t="shared" ref="I368:I369" si="139">E368*H368</f>
        <v>16280</v>
      </c>
      <c r="J368" s="115">
        <f t="shared" ref="J368:J369" si="140">G368+I368</f>
        <v>21960</v>
      </c>
      <c r="L368" s="150">
        <v>23536</v>
      </c>
      <c r="M368" s="149">
        <f t="shared" si="116"/>
        <v>-1576</v>
      </c>
      <c r="N368" s="130"/>
      <c r="O368" s="155"/>
      <c r="P368" s="159"/>
    </row>
    <row r="369" spans="1:16" s="6" customFormat="1" ht="13.2" x14ac:dyDescent="0.25">
      <c r="A369" s="17">
        <v>362</v>
      </c>
      <c r="B369" s="11" t="s">
        <v>158</v>
      </c>
      <c r="C369" s="30"/>
      <c r="D369" s="24" t="s">
        <v>74</v>
      </c>
      <c r="E369" s="24">
        <v>152</v>
      </c>
      <c r="F369" s="27">
        <v>1650</v>
      </c>
      <c r="G369" s="26">
        <f t="shared" si="138"/>
        <v>250800</v>
      </c>
      <c r="H369" s="27">
        <v>825</v>
      </c>
      <c r="I369" s="28">
        <f t="shared" si="139"/>
        <v>125400</v>
      </c>
      <c r="J369" s="115">
        <f t="shared" si="140"/>
        <v>376200</v>
      </c>
      <c r="L369" s="150">
        <v>417088</v>
      </c>
      <c r="M369" s="149">
        <f t="shared" si="116"/>
        <v>-40888</v>
      </c>
      <c r="N369" s="130"/>
      <c r="O369" s="155"/>
      <c r="P369" s="159"/>
    </row>
    <row r="370" spans="1:16" s="6" customFormat="1" ht="13.2" x14ac:dyDescent="0.25">
      <c r="A370" s="17">
        <v>363</v>
      </c>
      <c r="B370" s="11" t="s">
        <v>159</v>
      </c>
      <c r="C370" s="30"/>
      <c r="D370" s="24" t="s">
        <v>160</v>
      </c>
      <c r="E370" s="24">
        <v>28.3</v>
      </c>
      <c r="F370" s="27"/>
      <c r="G370" s="26"/>
      <c r="H370" s="27"/>
      <c r="I370" s="28"/>
      <c r="J370" s="115"/>
      <c r="L370" s="150"/>
      <c r="M370" s="149"/>
      <c r="N370" s="130"/>
      <c r="O370" s="155"/>
      <c r="P370" s="159"/>
    </row>
    <row r="371" spans="1:16" s="6" customFormat="1" ht="13.2" x14ac:dyDescent="0.25">
      <c r="A371" s="17">
        <v>364</v>
      </c>
      <c r="B371" s="11" t="s">
        <v>186</v>
      </c>
      <c r="C371" s="30"/>
      <c r="D371" s="24" t="s">
        <v>160</v>
      </c>
      <c r="E371" s="24">
        <v>20.399999999999999</v>
      </c>
      <c r="F371" s="27"/>
      <c r="G371" s="26"/>
      <c r="H371" s="27"/>
      <c r="I371" s="28"/>
      <c r="J371" s="115"/>
      <c r="L371" s="150"/>
      <c r="M371" s="149"/>
      <c r="N371" s="130"/>
      <c r="O371" s="155"/>
      <c r="P371" s="159"/>
    </row>
    <row r="372" spans="1:16" s="6" customFormat="1" ht="13.2" x14ac:dyDescent="0.25">
      <c r="A372" s="17">
        <v>365</v>
      </c>
      <c r="B372" s="11" t="s">
        <v>161</v>
      </c>
      <c r="C372" s="30"/>
      <c r="D372" s="24" t="s">
        <v>160</v>
      </c>
      <c r="E372" s="24">
        <v>20.8</v>
      </c>
      <c r="F372" s="27"/>
      <c r="G372" s="26"/>
      <c r="H372" s="27"/>
      <c r="I372" s="28"/>
      <c r="J372" s="115"/>
      <c r="L372" s="150"/>
      <c r="M372" s="149"/>
      <c r="N372" s="130"/>
      <c r="O372" s="155"/>
      <c r="P372" s="159"/>
    </row>
    <row r="373" spans="1:16" s="6" customFormat="1" ht="13.2" x14ac:dyDescent="0.25">
      <c r="A373" s="17">
        <v>366</v>
      </c>
      <c r="B373" s="11" t="s">
        <v>187</v>
      </c>
      <c r="C373" s="30"/>
      <c r="D373" s="24" t="s">
        <v>160</v>
      </c>
      <c r="E373" s="24">
        <v>8.1999999999999993</v>
      </c>
      <c r="F373" s="27"/>
      <c r="G373" s="26"/>
      <c r="H373" s="27"/>
      <c r="I373" s="28"/>
      <c r="J373" s="115"/>
      <c r="L373" s="150"/>
      <c r="M373" s="149"/>
      <c r="N373" s="130"/>
      <c r="O373" s="155"/>
      <c r="P373" s="159"/>
    </row>
    <row r="374" spans="1:16" s="6" customFormat="1" ht="13.2" x14ac:dyDescent="0.25">
      <c r="A374" s="17">
        <v>367</v>
      </c>
      <c r="B374" s="11" t="s">
        <v>162</v>
      </c>
      <c r="C374" s="30"/>
      <c r="D374" s="24" t="s">
        <v>74</v>
      </c>
      <c r="E374" s="47">
        <v>33.6</v>
      </c>
      <c r="F374" s="27">
        <v>1650</v>
      </c>
      <c r="G374" s="26">
        <f t="shared" ref="G374:G375" si="141">E374*F374</f>
        <v>55440</v>
      </c>
      <c r="H374" s="27">
        <v>1535</v>
      </c>
      <c r="I374" s="28">
        <f t="shared" ref="I374:I375" si="142">E374*H374</f>
        <v>51576</v>
      </c>
      <c r="J374" s="115">
        <f t="shared" ref="J374:J375" si="143">G374+I374</f>
        <v>107016</v>
      </c>
      <c r="L374" s="150">
        <v>117331.2</v>
      </c>
      <c r="M374" s="149">
        <f t="shared" si="116"/>
        <v>-10315.199999999997</v>
      </c>
      <c r="N374" s="130"/>
      <c r="O374" s="155"/>
      <c r="P374" s="159"/>
    </row>
    <row r="375" spans="1:16" s="6" customFormat="1" ht="13.2" x14ac:dyDescent="0.25">
      <c r="A375" s="17">
        <v>368</v>
      </c>
      <c r="B375" s="11" t="s">
        <v>171</v>
      </c>
      <c r="C375" s="30"/>
      <c r="D375" s="24" t="s">
        <v>74</v>
      </c>
      <c r="E375" s="24">
        <v>6</v>
      </c>
      <c r="F375" s="27">
        <v>1650</v>
      </c>
      <c r="G375" s="26">
        <f t="shared" si="141"/>
        <v>9900</v>
      </c>
      <c r="H375" s="27">
        <v>1355</v>
      </c>
      <c r="I375" s="28">
        <f t="shared" si="142"/>
        <v>8130</v>
      </c>
      <c r="J375" s="115">
        <f t="shared" si="143"/>
        <v>18030</v>
      </c>
      <c r="L375" s="150">
        <v>19818</v>
      </c>
      <c r="M375" s="149">
        <f t="shared" si="116"/>
        <v>-1788</v>
      </c>
      <c r="N375" s="130"/>
      <c r="O375" s="155"/>
      <c r="P375" s="159"/>
    </row>
    <row r="376" spans="1:16" s="6" customFormat="1" ht="13.2" x14ac:dyDescent="0.25">
      <c r="A376" s="17">
        <v>369</v>
      </c>
      <c r="B376" s="11" t="s">
        <v>195</v>
      </c>
      <c r="C376" s="30"/>
      <c r="D376" s="24" t="s">
        <v>160</v>
      </c>
      <c r="E376" s="24">
        <v>1.5</v>
      </c>
      <c r="F376" s="27"/>
      <c r="G376" s="26"/>
      <c r="H376" s="27"/>
      <c r="I376" s="28"/>
      <c r="J376" s="115"/>
      <c r="L376" s="150"/>
      <c r="M376" s="149"/>
      <c r="N376" s="130"/>
      <c r="O376" s="155"/>
      <c r="P376" s="159"/>
    </row>
    <row r="377" spans="1:16" s="6" customFormat="1" ht="13.2" x14ac:dyDescent="0.25">
      <c r="A377" s="17">
        <v>370</v>
      </c>
      <c r="B377" s="11" t="s">
        <v>173</v>
      </c>
      <c r="C377" s="30"/>
      <c r="D377" s="24" t="s">
        <v>74</v>
      </c>
      <c r="E377" s="47">
        <v>1.4000000000000001</v>
      </c>
      <c r="F377" s="27">
        <v>1650</v>
      </c>
      <c r="G377" s="26">
        <f t="shared" ref="G377:G379" si="144">E377*F377</f>
        <v>2310</v>
      </c>
      <c r="H377" s="27">
        <v>2510</v>
      </c>
      <c r="I377" s="28">
        <f t="shared" ref="I377:I379" si="145">E377*H377</f>
        <v>3514.0000000000005</v>
      </c>
      <c r="J377" s="115">
        <f t="shared" ref="J377:J379" si="146">G377+I377</f>
        <v>5824</v>
      </c>
      <c r="L377" s="150">
        <v>6329.4</v>
      </c>
      <c r="M377" s="149">
        <f t="shared" si="116"/>
        <v>-505.39999999999964</v>
      </c>
      <c r="N377" s="130"/>
      <c r="O377" s="155"/>
      <c r="P377" s="159"/>
    </row>
    <row r="378" spans="1:16" s="6" customFormat="1" ht="13.2" x14ac:dyDescent="0.25">
      <c r="A378" s="17">
        <v>371</v>
      </c>
      <c r="B378" s="11" t="s">
        <v>196</v>
      </c>
      <c r="C378" s="30"/>
      <c r="D378" s="24" t="s">
        <v>197</v>
      </c>
      <c r="E378" s="24">
        <v>8</v>
      </c>
      <c r="F378" s="27">
        <v>1000</v>
      </c>
      <c r="G378" s="26">
        <f t="shared" si="144"/>
        <v>8000</v>
      </c>
      <c r="H378" s="27">
        <v>120</v>
      </c>
      <c r="I378" s="28">
        <f t="shared" si="145"/>
        <v>960</v>
      </c>
      <c r="J378" s="115">
        <f t="shared" si="146"/>
        <v>8960</v>
      </c>
      <c r="L378" s="150">
        <v>8760</v>
      </c>
      <c r="M378" s="149">
        <f t="shared" si="116"/>
        <v>200</v>
      </c>
      <c r="N378" s="130"/>
      <c r="O378" s="155"/>
      <c r="P378" s="159"/>
    </row>
    <row r="379" spans="1:16" s="6" customFormat="1" ht="13.2" x14ac:dyDescent="0.25">
      <c r="A379" s="17">
        <v>372</v>
      </c>
      <c r="B379" s="11" t="s">
        <v>78</v>
      </c>
      <c r="C379" s="30"/>
      <c r="D379" s="24" t="s">
        <v>4</v>
      </c>
      <c r="E379" s="24">
        <v>1</v>
      </c>
      <c r="F379" s="27">
        <v>0</v>
      </c>
      <c r="G379" s="26">
        <f t="shared" si="144"/>
        <v>0</v>
      </c>
      <c r="H379" s="27">
        <v>46500</v>
      </c>
      <c r="I379" s="28">
        <f t="shared" si="145"/>
        <v>46500</v>
      </c>
      <c r="J379" s="115">
        <f t="shared" si="146"/>
        <v>46500</v>
      </c>
      <c r="L379" s="150">
        <v>49673</v>
      </c>
      <c r="M379" s="149">
        <f t="shared" si="116"/>
        <v>-3173</v>
      </c>
      <c r="N379" s="130"/>
      <c r="O379" s="155"/>
      <c r="P379" s="159"/>
    </row>
    <row r="380" spans="1:16" s="6" customFormat="1" ht="13.2" x14ac:dyDescent="0.25">
      <c r="A380" s="17">
        <v>373</v>
      </c>
      <c r="B380" s="31" t="s">
        <v>199</v>
      </c>
      <c r="C380" s="30"/>
      <c r="D380" s="24"/>
      <c r="E380" s="24"/>
      <c r="F380" s="27"/>
      <c r="G380" s="26"/>
      <c r="H380" s="27"/>
      <c r="I380" s="28"/>
      <c r="J380" s="115"/>
      <c r="L380" s="150"/>
      <c r="M380" s="149"/>
      <c r="N380" s="130"/>
      <c r="O380" s="155"/>
      <c r="P380" s="159"/>
    </row>
    <row r="381" spans="1:16" s="6" customFormat="1" ht="13.2" x14ac:dyDescent="0.25">
      <c r="A381" s="17">
        <v>374</v>
      </c>
      <c r="B381" s="11" t="s">
        <v>200</v>
      </c>
      <c r="C381" s="30" t="s">
        <v>201</v>
      </c>
      <c r="D381" s="24" t="s">
        <v>1</v>
      </c>
      <c r="E381" s="24">
        <v>2</v>
      </c>
      <c r="F381" s="27">
        <v>710</v>
      </c>
      <c r="G381" s="26">
        <f t="shared" ref="G381:G384" si="147">E381*F381</f>
        <v>1420</v>
      </c>
      <c r="H381" s="27">
        <v>595</v>
      </c>
      <c r="I381" s="28">
        <f t="shared" ref="I381:I384" si="148">E381*H381</f>
        <v>1190</v>
      </c>
      <c r="J381" s="115">
        <f t="shared" ref="J381:J384" si="149">G381+I381</f>
        <v>2610</v>
      </c>
      <c r="L381" s="150">
        <v>2854</v>
      </c>
      <c r="M381" s="149">
        <f t="shared" si="116"/>
        <v>-244</v>
      </c>
      <c r="N381" s="130"/>
      <c r="O381" s="155"/>
      <c r="P381" s="159"/>
    </row>
    <row r="382" spans="1:16" s="6" customFormat="1" ht="13.2" x14ac:dyDescent="0.25">
      <c r="A382" s="17">
        <v>375</v>
      </c>
      <c r="B382" s="11" t="s">
        <v>181</v>
      </c>
      <c r="C382" s="30"/>
      <c r="D382" s="24" t="s">
        <v>1</v>
      </c>
      <c r="E382" s="24">
        <v>2</v>
      </c>
      <c r="F382" s="27">
        <v>530</v>
      </c>
      <c r="G382" s="26">
        <f t="shared" si="147"/>
        <v>1060</v>
      </c>
      <c r="H382" s="27">
        <v>565</v>
      </c>
      <c r="I382" s="28">
        <f t="shared" si="148"/>
        <v>1130</v>
      </c>
      <c r="J382" s="115">
        <f t="shared" si="149"/>
        <v>2190</v>
      </c>
      <c r="L382" s="150">
        <v>2390</v>
      </c>
      <c r="M382" s="149">
        <f t="shared" si="116"/>
        <v>-200</v>
      </c>
      <c r="N382" s="130"/>
      <c r="O382" s="155"/>
      <c r="P382" s="159"/>
    </row>
    <row r="383" spans="1:16" s="6" customFormat="1" ht="13.2" x14ac:dyDescent="0.25">
      <c r="A383" s="17">
        <v>376</v>
      </c>
      <c r="B383" s="11" t="s">
        <v>202</v>
      </c>
      <c r="C383" s="30"/>
      <c r="D383" s="24" t="s">
        <v>1</v>
      </c>
      <c r="E383" s="24">
        <v>10</v>
      </c>
      <c r="F383" s="27">
        <v>710</v>
      </c>
      <c r="G383" s="26">
        <f t="shared" si="147"/>
        <v>7100</v>
      </c>
      <c r="H383" s="27">
        <v>2825</v>
      </c>
      <c r="I383" s="28">
        <f t="shared" si="148"/>
        <v>28250</v>
      </c>
      <c r="J383" s="115">
        <f t="shared" si="149"/>
        <v>35350</v>
      </c>
      <c r="L383" s="150">
        <v>37750</v>
      </c>
      <c r="M383" s="149">
        <f t="shared" si="116"/>
        <v>-2400</v>
      </c>
      <c r="N383" s="130"/>
      <c r="O383" s="155"/>
      <c r="P383" s="159"/>
    </row>
    <row r="384" spans="1:16" s="6" customFormat="1" ht="13.2" x14ac:dyDescent="0.25">
      <c r="A384" s="17">
        <v>377</v>
      </c>
      <c r="B384" s="11" t="s">
        <v>182</v>
      </c>
      <c r="C384" s="24"/>
      <c r="D384" s="24" t="s">
        <v>74</v>
      </c>
      <c r="E384" s="24">
        <v>14</v>
      </c>
      <c r="F384" s="27">
        <v>1650</v>
      </c>
      <c r="G384" s="26">
        <f t="shared" si="147"/>
        <v>23100</v>
      </c>
      <c r="H384" s="27">
        <v>800</v>
      </c>
      <c r="I384" s="28">
        <f t="shared" si="148"/>
        <v>11200</v>
      </c>
      <c r="J384" s="115">
        <f t="shared" si="149"/>
        <v>34300</v>
      </c>
      <c r="L384" s="150">
        <v>38010</v>
      </c>
      <c r="M384" s="149">
        <f t="shared" si="116"/>
        <v>-3710</v>
      </c>
      <c r="N384" s="130"/>
      <c r="O384" s="155"/>
      <c r="P384" s="159"/>
    </row>
    <row r="385" spans="1:16" s="6" customFormat="1" ht="13.2" x14ac:dyDescent="0.25">
      <c r="A385" s="17">
        <v>378</v>
      </c>
      <c r="B385" s="11" t="s">
        <v>183</v>
      </c>
      <c r="C385" s="30"/>
      <c r="D385" s="24" t="s">
        <v>160</v>
      </c>
      <c r="E385" s="24">
        <v>27.2</v>
      </c>
      <c r="F385" s="27"/>
      <c r="G385" s="26"/>
      <c r="H385" s="27"/>
      <c r="I385" s="28"/>
      <c r="J385" s="115"/>
      <c r="L385" s="150"/>
      <c r="M385" s="149"/>
      <c r="N385" s="130"/>
      <c r="O385" s="155"/>
      <c r="P385" s="159"/>
    </row>
    <row r="386" spans="1:16" s="6" customFormat="1" ht="13.2" x14ac:dyDescent="0.25">
      <c r="A386" s="17">
        <v>379</v>
      </c>
      <c r="B386" s="11" t="s">
        <v>184</v>
      </c>
      <c r="C386" s="24"/>
      <c r="D386" s="24" t="s">
        <v>74</v>
      </c>
      <c r="E386" s="47">
        <v>4.2</v>
      </c>
      <c r="F386" s="27">
        <v>1650</v>
      </c>
      <c r="G386" s="26">
        <f t="shared" ref="G386:G387" si="150">E386*F386</f>
        <v>6930</v>
      </c>
      <c r="H386" s="27">
        <v>2925</v>
      </c>
      <c r="I386" s="28">
        <f t="shared" ref="I386:I387" si="151">E386*H386</f>
        <v>12285</v>
      </c>
      <c r="J386" s="115">
        <f t="shared" ref="J386:J387" si="152">G386+I386</f>
        <v>19215</v>
      </c>
      <c r="L386" s="150">
        <v>20811</v>
      </c>
      <c r="M386" s="149">
        <f t="shared" si="116"/>
        <v>-1596</v>
      </c>
      <c r="N386" s="130"/>
      <c r="O386" s="155"/>
      <c r="P386" s="159"/>
    </row>
    <row r="387" spans="1:16" s="6" customFormat="1" ht="13.2" x14ac:dyDescent="0.25">
      <c r="A387" s="17">
        <v>380</v>
      </c>
      <c r="B387" s="11" t="s">
        <v>158</v>
      </c>
      <c r="C387" s="30"/>
      <c r="D387" s="24" t="s">
        <v>74</v>
      </c>
      <c r="E387" s="24">
        <v>111</v>
      </c>
      <c r="F387" s="27">
        <v>1650</v>
      </c>
      <c r="G387" s="26">
        <f t="shared" si="150"/>
        <v>183150</v>
      </c>
      <c r="H387" s="27">
        <v>825</v>
      </c>
      <c r="I387" s="28">
        <f t="shared" si="151"/>
        <v>91575</v>
      </c>
      <c r="J387" s="115">
        <f t="shared" si="152"/>
        <v>274725</v>
      </c>
      <c r="L387" s="150">
        <v>304584</v>
      </c>
      <c r="M387" s="149">
        <f t="shared" si="116"/>
        <v>-29859</v>
      </c>
      <c r="N387" s="130"/>
      <c r="O387" s="155"/>
      <c r="P387" s="159"/>
    </row>
    <row r="388" spans="1:16" s="6" customFormat="1" ht="13.2" x14ac:dyDescent="0.25">
      <c r="A388" s="17">
        <v>381</v>
      </c>
      <c r="B388" s="11" t="s">
        <v>186</v>
      </c>
      <c r="C388" s="30"/>
      <c r="D388" s="24" t="s">
        <v>160</v>
      </c>
      <c r="E388" s="24">
        <v>34.9</v>
      </c>
      <c r="F388" s="27"/>
      <c r="G388" s="26"/>
      <c r="H388" s="27"/>
      <c r="I388" s="28"/>
      <c r="J388" s="115"/>
      <c r="L388" s="150"/>
      <c r="M388" s="149"/>
      <c r="N388" s="130"/>
      <c r="O388" s="155"/>
      <c r="P388" s="159"/>
    </row>
    <row r="389" spans="1:16" s="6" customFormat="1" ht="13.2" x14ac:dyDescent="0.25">
      <c r="A389" s="17">
        <v>382</v>
      </c>
      <c r="B389" s="11" t="s">
        <v>161</v>
      </c>
      <c r="C389" s="30"/>
      <c r="D389" s="24" t="s">
        <v>160</v>
      </c>
      <c r="E389" s="24">
        <v>1.1000000000000001</v>
      </c>
      <c r="F389" s="27"/>
      <c r="G389" s="26"/>
      <c r="H389" s="27"/>
      <c r="I389" s="28"/>
      <c r="J389" s="115"/>
      <c r="L389" s="150"/>
      <c r="M389" s="149"/>
      <c r="N389" s="130"/>
      <c r="O389" s="155"/>
      <c r="P389" s="159"/>
    </row>
    <row r="390" spans="1:16" s="6" customFormat="1" ht="13.2" x14ac:dyDescent="0.25">
      <c r="A390" s="17">
        <v>383</v>
      </c>
      <c r="B390" s="11" t="s">
        <v>187</v>
      </c>
      <c r="C390" s="30"/>
      <c r="D390" s="24" t="s">
        <v>160</v>
      </c>
      <c r="E390" s="24">
        <v>15.6</v>
      </c>
      <c r="F390" s="27"/>
      <c r="G390" s="26"/>
      <c r="H390" s="27"/>
      <c r="I390" s="28"/>
      <c r="J390" s="115"/>
      <c r="L390" s="150"/>
      <c r="M390" s="149"/>
      <c r="N390" s="130"/>
      <c r="O390" s="155"/>
      <c r="P390" s="159"/>
    </row>
    <row r="391" spans="1:16" s="6" customFormat="1" ht="13.2" x14ac:dyDescent="0.25">
      <c r="A391" s="17">
        <v>384</v>
      </c>
      <c r="B391" s="11" t="s">
        <v>162</v>
      </c>
      <c r="C391" s="30"/>
      <c r="D391" s="24" t="s">
        <v>74</v>
      </c>
      <c r="E391" s="47">
        <v>33</v>
      </c>
      <c r="F391" s="27">
        <v>1650</v>
      </c>
      <c r="G391" s="26">
        <f t="shared" ref="G391:G392" si="153">E391*F391</f>
        <v>54450</v>
      </c>
      <c r="H391" s="27">
        <v>1535</v>
      </c>
      <c r="I391" s="28">
        <f t="shared" ref="I391:I392" si="154">E391*H391</f>
        <v>50655</v>
      </c>
      <c r="J391" s="115">
        <f t="shared" ref="J391:J392" si="155">G391+I391</f>
        <v>105105</v>
      </c>
      <c r="L391" s="150">
        <v>115236</v>
      </c>
      <c r="M391" s="149">
        <f t="shared" si="116"/>
        <v>-10131</v>
      </c>
      <c r="N391" s="130"/>
      <c r="O391" s="155"/>
      <c r="P391" s="159"/>
    </row>
    <row r="392" spans="1:16" s="6" customFormat="1" ht="13.2" x14ac:dyDescent="0.25">
      <c r="A392" s="17">
        <v>385</v>
      </c>
      <c r="B392" s="11" t="s">
        <v>163</v>
      </c>
      <c r="C392" s="30"/>
      <c r="D392" s="24" t="s">
        <v>74</v>
      </c>
      <c r="E392" s="24">
        <v>44</v>
      </c>
      <c r="F392" s="27">
        <v>1650</v>
      </c>
      <c r="G392" s="26">
        <f t="shared" si="153"/>
        <v>72600</v>
      </c>
      <c r="H392" s="27">
        <v>1165</v>
      </c>
      <c r="I392" s="28">
        <f t="shared" si="154"/>
        <v>51260</v>
      </c>
      <c r="J392" s="115">
        <f t="shared" si="155"/>
        <v>123860</v>
      </c>
      <c r="L392" s="150">
        <v>136444</v>
      </c>
      <c r="M392" s="149">
        <f t="shared" si="116"/>
        <v>-12584</v>
      </c>
      <c r="N392" s="130"/>
      <c r="O392" s="155"/>
      <c r="P392" s="159"/>
    </row>
    <row r="393" spans="1:16" s="6" customFormat="1" ht="13.2" x14ac:dyDescent="0.25">
      <c r="A393" s="17">
        <v>386</v>
      </c>
      <c r="B393" s="11" t="s">
        <v>164</v>
      </c>
      <c r="C393" s="30"/>
      <c r="D393" s="24" t="s">
        <v>160</v>
      </c>
      <c r="E393" s="24">
        <v>15.5</v>
      </c>
      <c r="F393" s="27"/>
      <c r="G393" s="26"/>
      <c r="H393" s="27"/>
      <c r="I393" s="28"/>
      <c r="J393" s="115"/>
      <c r="L393" s="150"/>
      <c r="M393" s="149"/>
      <c r="N393" s="130"/>
      <c r="O393" s="155"/>
      <c r="P393" s="159"/>
    </row>
    <row r="394" spans="1:16" s="6" customFormat="1" ht="13.2" x14ac:dyDescent="0.25">
      <c r="A394" s="17">
        <v>387</v>
      </c>
      <c r="B394" s="11" t="s">
        <v>167</v>
      </c>
      <c r="C394" s="30"/>
      <c r="D394" s="24" t="s">
        <v>74</v>
      </c>
      <c r="E394" s="47">
        <v>13.1</v>
      </c>
      <c r="F394" s="27">
        <v>1650</v>
      </c>
      <c r="G394" s="26">
        <f t="shared" ref="G394:G395" si="156">E394*F394</f>
        <v>21615</v>
      </c>
      <c r="H394" s="27">
        <v>2025</v>
      </c>
      <c r="I394" s="28">
        <f t="shared" ref="I394:I395" si="157">E394*H394</f>
        <v>26527.5</v>
      </c>
      <c r="J394" s="115">
        <f t="shared" ref="J394:J395" si="158">G394+I394</f>
        <v>48142.5</v>
      </c>
      <c r="L394" s="150">
        <v>52491.7</v>
      </c>
      <c r="M394" s="149">
        <f t="shared" si="116"/>
        <v>-4349.1999999999971</v>
      </c>
      <c r="N394" s="130"/>
      <c r="O394" s="155"/>
      <c r="P394" s="159"/>
    </row>
    <row r="395" spans="1:16" s="6" customFormat="1" ht="13.2" x14ac:dyDescent="0.25">
      <c r="A395" s="17">
        <v>388</v>
      </c>
      <c r="B395" s="11" t="s">
        <v>171</v>
      </c>
      <c r="C395" s="30"/>
      <c r="D395" s="24" t="s">
        <v>74</v>
      </c>
      <c r="E395" s="24">
        <v>7</v>
      </c>
      <c r="F395" s="27">
        <v>1650</v>
      </c>
      <c r="G395" s="26">
        <f t="shared" si="156"/>
        <v>11550</v>
      </c>
      <c r="H395" s="27">
        <v>1355</v>
      </c>
      <c r="I395" s="28">
        <f t="shared" si="157"/>
        <v>9485</v>
      </c>
      <c r="J395" s="115">
        <f t="shared" si="158"/>
        <v>21035</v>
      </c>
      <c r="L395" s="150">
        <v>23121</v>
      </c>
      <c r="M395" s="149">
        <f t="shared" si="116"/>
        <v>-2086</v>
      </c>
      <c r="N395" s="130"/>
      <c r="O395" s="155"/>
      <c r="P395" s="159"/>
    </row>
    <row r="396" spans="1:16" s="6" customFormat="1" ht="13.2" x14ac:dyDescent="0.25">
      <c r="A396" s="17">
        <v>389</v>
      </c>
      <c r="B396" s="11" t="s">
        <v>203</v>
      </c>
      <c r="C396" s="30"/>
      <c r="D396" s="24" t="s">
        <v>160</v>
      </c>
      <c r="E396" s="24">
        <v>1.5</v>
      </c>
      <c r="F396" s="27"/>
      <c r="G396" s="26"/>
      <c r="H396" s="27"/>
      <c r="I396" s="28"/>
      <c r="J396" s="115"/>
      <c r="L396" s="150"/>
      <c r="M396" s="149"/>
      <c r="N396" s="130"/>
      <c r="O396" s="155"/>
      <c r="P396" s="159"/>
    </row>
    <row r="397" spans="1:16" s="6" customFormat="1" ht="13.2" x14ac:dyDescent="0.25">
      <c r="A397" s="17">
        <v>390</v>
      </c>
      <c r="B397" s="11" t="s">
        <v>173</v>
      </c>
      <c r="C397" s="30"/>
      <c r="D397" s="24" t="s">
        <v>74</v>
      </c>
      <c r="E397" s="47">
        <v>2.2000000000000002</v>
      </c>
      <c r="F397" s="27">
        <v>1650</v>
      </c>
      <c r="G397" s="26">
        <f t="shared" ref="G397:G398" si="159">E397*F397</f>
        <v>3630.0000000000005</v>
      </c>
      <c r="H397" s="27">
        <v>2510</v>
      </c>
      <c r="I397" s="28">
        <f t="shared" ref="I397:I399" si="160">E397*H397</f>
        <v>5522</v>
      </c>
      <c r="J397" s="115">
        <f t="shared" ref="J397:J399" si="161">G397+I397</f>
        <v>9152</v>
      </c>
      <c r="L397" s="150">
        <v>9946.2000000000007</v>
      </c>
      <c r="M397" s="149">
        <f t="shared" ref="M397:M460" si="162">J397-L397</f>
        <v>-794.20000000000073</v>
      </c>
      <c r="N397" s="130"/>
      <c r="O397" s="155"/>
      <c r="P397" s="159"/>
    </row>
    <row r="398" spans="1:16" s="6" customFormat="1" ht="13.2" x14ac:dyDescent="0.25">
      <c r="A398" s="17">
        <v>391</v>
      </c>
      <c r="B398" s="11" t="s">
        <v>196</v>
      </c>
      <c r="C398" s="30"/>
      <c r="D398" s="24" t="s">
        <v>197</v>
      </c>
      <c r="E398" s="24">
        <v>10</v>
      </c>
      <c r="F398" s="27">
        <v>1000</v>
      </c>
      <c r="G398" s="26">
        <f t="shared" si="159"/>
        <v>10000</v>
      </c>
      <c r="H398" s="27">
        <v>120</v>
      </c>
      <c r="I398" s="28">
        <f t="shared" si="160"/>
        <v>1200</v>
      </c>
      <c r="J398" s="115">
        <f t="shared" si="161"/>
        <v>11200</v>
      </c>
      <c r="L398" s="150">
        <v>10950</v>
      </c>
      <c r="M398" s="149">
        <f t="shared" si="162"/>
        <v>250</v>
      </c>
      <c r="N398" s="130"/>
      <c r="O398" s="155"/>
      <c r="P398" s="159"/>
    </row>
    <row r="399" spans="1:16" s="6" customFormat="1" ht="13.2" x14ac:dyDescent="0.25">
      <c r="A399" s="17">
        <v>392</v>
      </c>
      <c r="B399" s="11" t="s">
        <v>78</v>
      </c>
      <c r="C399" s="30"/>
      <c r="D399" s="24" t="s">
        <v>4</v>
      </c>
      <c r="E399" s="24">
        <v>1</v>
      </c>
      <c r="F399" s="27"/>
      <c r="G399" s="26"/>
      <c r="H399" s="27">
        <v>63500</v>
      </c>
      <c r="I399" s="28">
        <f t="shared" si="160"/>
        <v>63500</v>
      </c>
      <c r="J399" s="115">
        <f t="shared" si="161"/>
        <v>63500</v>
      </c>
      <c r="L399" s="150">
        <v>68052</v>
      </c>
      <c r="M399" s="149">
        <f t="shared" si="162"/>
        <v>-4552</v>
      </c>
      <c r="N399" s="130"/>
      <c r="O399" s="155"/>
      <c r="P399" s="159"/>
    </row>
    <row r="400" spans="1:16" s="6" customFormat="1" ht="13.2" x14ac:dyDescent="0.25">
      <c r="A400" s="17">
        <v>393</v>
      </c>
      <c r="B400" s="31" t="s">
        <v>204</v>
      </c>
      <c r="C400" s="30"/>
      <c r="D400" s="24"/>
      <c r="E400" s="24"/>
      <c r="F400" s="27"/>
      <c r="G400" s="26"/>
      <c r="H400" s="27"/>
      <c r="I400" s="28"/>
      <c r="J400" s="115"/>
      <c r="L400" s="150"/>
      <c r="M400" s="149"/>
      <c r="N400" s="130"/>
      <c r="O400" s="155"/>
      <c r="P400" s="159"/>
    </row>
    <row r="401" spans="1:16" s="6" customFormat="1" ht="13.2" x14ac:dyDescent="0.25">
      <c r="A401" s="17">
        <v>394</v>
      </c>
      <c r="B401" s="11" t="s">
        <v>205</v>
      </c>
      <c r="C401" s="30" t="s">
        <v>206</v>
      </c>
      <c r="D401" s="24" t="s">
        <v>1</v>
      </c>
      <c r="E401" s="24">
        <v>2</v>
      </c>
      <c r="F401" s="27">
        <v>710</v>
      </c>
      <c r="G401" s="26">
        <f t="shared" ref="G401:G404" si="163">E401*F401</f>
        <v>1420</v>
      </c>
      <c r="H401" s="27">
        <v>485</v>
      </c>
      <c r="I401" s="28">
        <f t="shared" ref="I401:I404" si="164">E401*H401</f>
        <v>970</v>
      </c>
      <c r="J401" s="115">
        <f t="shared" ref="J401:J404" si="165">G401+I401</f>
        <v>2390</v>
      </c>
      <c r="L401" s="150">
        <v>2616</v>
      </c>
      <c r="M401" s="149">
        <f t="shared" si="162"/>
        <v>-226</v>
      </c>
      <c r="N401" s="130"/>
      <c r="O401" s="155"/>
      <c r="P401" s="159"/>
    </row>
    <row r="402" spans="1:16" s="6" customFormat="1" ht="13.2" x14ac:dyDescent="0.25">
      <c r="A402" s="17">
        <v>395</v>
      </c>
      <c r="B402" s="11" t="s">
        <v>192</v>
      </c>
      <c r="C402" s="30"/>
      <c r="D402" s="24" t="s">
        <v>1</v>
      </c>
      <c r="E402" s="24">
        <v>2</v>
      </c>
      <c r="F402" s="27">
        <v>530</v>
      </c>
      <c r="G402" s="26">
        <f t="shared" si="163"/>
        <v>1060</v>
      </c>
      <c r="H402" s="27">
        <v>505</v>
      </c>
      <c r="I402" s="28">
        <f t="shared" si="164"/>
        <v>1010</v>
      </c>
      <c r="J402" s="115">
        <f t="shared" si="165"/>
        <v>2070</v>
      </c>
      <c r="L402" s="150">
        <v>2264</v>
      </c>
      <c r="M402" s="149">
        <f t="shared" si="162"/>
        <v>-194</v>
      </c>
      <c r="N402" s="130"/>
      <c r="O402" s="155"/>
      <c r="P402" s="159"/>
    </row>
    <row r="403" spans="1:16" s="6" customFormat="1" ht="13.2" x14ac:dyDescent="0.25">
      <c r="A403" s="17">
        <v>396</v>
      </c>
      <c r="B403" s="11" t="s">
        <v>202</v>
      </c>
      <c r="C403" s="30"/>
      <c r="D403" s="24" t="s">
        <v>1</v>
      </c>
      <c r="E403" s="24">
        <v>10</v>
      </c>
      <c r="F403" s="27">
        <v>710</v>
      </c>
      <c r="G403" s="26">
        <f t="shared" si="163"/>
        <v>7100</v>
      </c>
      <c r="H403" s="27">
        <v>2825</v>
      </c>
      <c r="I403" s="28">
        <f t="shared" si="164"/>
        <v>28250</v>
      </c>
      <c r="J403" s="115">
        <f t="shared" si="165"/>
        <v>35350</v>
      </c>
      <c r="L403" s="150">
        <v>37750</v>
      </c>
      <c r="M403" s="149">
        <f t="shared" si="162"/>
        <v>-2400</v>
      </c>
      <c r="N403" s="130"/>
      <c r="O403" s="155"/>
      <c r="P403" s="159"/>
    </row>
    <row r="404" spans="1:16" s="6" customFormat="1" ht="13.2" x14ac:dyDescent="0.25">
      <c r="A404" s="17">
        <v>397</v>
      </c>
      <c r="B404" s="11" t="s">
        <v>182</v>
      </c>
      <c r="C404" s="24"/>
      <c r="D404" s="24" t="s">
        <v>74</v>
      </c>
      <c r="E404" s="24">
        <v>9</v>
      </c>
      <c r="F404" s="27">
        <v>1650</v>
      </c>
      <c r="G404" s="26">
        <f t="shared" si="163"/>
        <v>14850</v>
      </c>
      <c r="H404" s="27">
        <v>800</v>
      </c>
      <c r="I404" s="28">
        <f t="shared" si="164"/>
        <v>7200</v>
      </c>
      <c r="J404" s="115">
        <f t="shared" si="165"/>
        <v>22050</v>
      </c>
      <c r="L404" s="150">
        <v>24435</v>
      </c>
      <c r="M404" s="149">
        <f t="shared" si="162"/>
        <v>-2385</v>
      </c>
      <c r="N404" s="130"/>
      <c r="O404" s="155"/>
      <c r="P404" s="159"/>
    </row>
    <row r="405" spans="1:16" s="6" customFormat="1" ht="13.2" x14ac:dyDescent="0.25">
      <c r="A405" s="17">
        <v>398</v>
      </c>
      <c r="B405" s="11" t="s">
        <v>193</v>
      </c>
      <c r="C405" s="30"/>
      <c r="D405" s="24" t="s">
        <v>160</v>
      </c>
      <c r="E405" s="24">
        <v>21.6</v>
      </c>
      <c r="F405" s="27"/>
      <c r="G405" s="26"/>
      <c r="H405" s="27"/>
      <c r="I405" s="28"/>
      <c r="J405" s="115"/>
      <c r="L405" s="150"/>
      <c r="M405" s="149"/>
      <c r="N405" s="130"/>
      <c r="O405" s="155"/>
      <c r="P405" s="159"/>
    </row>
    <row r="406" spans="1:16" s="6" customFormat="1" ht="13.2" x14ac:dyDescent="0.25">
      <c r="A406" s="17">
        <v>399</v>
      </c>
      <c r="B406" s="11" t="s">
        <v>184</v>
      </c>
      <c r="C406" s="24"/>
      <c r="D406" s="24" t="s">
        <v>74</v>
      </c>
      <c r="E406" s="47">
        <v>2.6</v>
      </c>
      <c r="F406" s="27">
        <v>1650</v>
      </c>
      <c r="G406" s="26">
        <f t="shared" ref="G406:G407" si="166">E406*F406</f>
        <v>4290</v>
      </c>
      <c r="H406" s="27">
        <v>2925</v>
      </c>
      <c r="I406" s="28">
        <f t="shared" ref="I406:I407" si="167">E406*H406</f>
        <v>7605</v>
      </c>
      <c r="J406" s="115">
        <f t="shared" ref="J406:J407" si="168">G406+I406</f>
        <v>11895</v>
      </c>
      <c r="L406" s="150">
        <v>12883</v>
      </c>
      <c r="M406" s="149">
        <f t="shared" si="162"/>
        <v>-988</v>
      </c>
      <c r="N406" s="130"/>
      <c r="O406" s="155"/>
      <c r="P406" s="159"/>
    </row>
    <row r="407" spans="1:16" s="6" customFormat="1" ht="13.2" x14ac:dyDescent="0.25">
      <c r="A407" s="17">
        <v>400</v>
      </c>
      <c r="B407" s="11" t="s">
        <v>158</v>
      </c>
      <c r="C407" s="30"/>
      <c r="D407" s="24" t="s">
        <v>74</v>
      </c>
      <c r="E407" s="24">
        <v>111</v>
      </c>
      <c r="F407" s="27">
        <v>1650</v>
      </c>
      <c r="G407" s="26">
        <f t="shared" si="166"/>
        <v>183150</v>
      </c>
      <c r="H407" s="27">
        <v>825</v>
      </c>
      <c r="I407" s="28">
        <f t="shared" si="167"/>
        <v>91575</v>
      </c>
      <c r="J407" s="115">
        <f t="shared" si="168"/>
        <v>274725</v>
      </c>
      <c r="L407" s="150">
        <v>304584</v>
      </c>
      <c r="M407" s="149">
        <f t="shared" si="162"/>
        <v>-29859</v>
      </c>
      <c r="N407" s="130"/>
      <c r="O407" s="155"/>
      <c r="P407" s="159"/>
    </row>
    <row r="408" spans="1:16" s="6" customFormat="1" ht="13.2" x14ac:dyDescent="0.25">
      <c r="A408" s="17">
        <v>401</v>
      </c>
      <c r="B408" s="11" t="s">
        <v>186</v>
      </c>
      <c r="C408" s="30"/>
      <c r="D408" s="24" t="s">
        <v>160</v>
      </c>
      <c r="E408" s="24">
        <v>34.9</v>
      </c>
      <c r="F408" s="27"/>
      <c r="G408" s="26"/>
      <c r="H408" s="27"/>
      <c r="I408" s="28"/>
      <c r="J408" s="115"/>
      <c r="L408" s="150"/>
      <c r="M408" s="149"/>
      <c r="N408" s="130"/>
      <c r="O408" s="155"/>
      <c r="P408" s="159"/>
    </row>
    <row r="409" spans="1:16" s="6" customFormat="1" ht="13.2" x14ac:dyDescent="0.25">
      <c r="A409" s="17">
        <v>402</v>
      </c>
      <c r="B409" s="11" t="s">
        <v>161</v>
      </c>
      <c r="C409" s="30"/>
      <c r="D409" s="24" t="s">
        <v>160</v>
      </c>
      <c r="E409" s="24">
        <v>1.1000000000000001</v>
      </c>
      <c r="F409" s="27"/>
      <c r="G409" s="26"/>
      <c r="H409" s="27"/>
      <c r="I409" s="28"/>
      <c r="J409" s="115"/>
      <c r="L409" s="150"/>
      <c r="M409" s="149"/>
      <c r="N409" s="130"/>
      <c r="O409" s="155"/>
      <c r="P409" s="159"/>
    </row>
    <row r="410" spans="1:16" s="6" customFormat="1" ht="13.2" x14ac:dyDescent="0.25">
      <c r="A410" s="17">
        <v>403</v>
      </c>
      <c r="B410" s="11" t="s">
        <v>187</v>
      </c>
      <c r="C410" s="30"/>
      <c r="D410" s="24" t="s">
        <v>160</v>
      </c>
      <c r="E410" s="24">
        <v>15.6</v>
      </c>
      <c r="F410" s="27"/>
      <c r="G410" s="26"/>
      <c r="H410" s="27"/>
      <c r="I410" s="28"/>
      <c r="J410" s="115"/>
      <c r="L410" s="150"/>
      <c r="M410" s="149"/>
      <c r="N410" s="130"/>
      <c r="O410" s="155"/>
      <c r="P410" s="159"/>
    </row>
    <row r="411" spans="1:16" s="6" customFormat="1" ht="13.2" x14ac:dyDescent="0.25">
      <c r="A411" s="17">
        <v>404</v>
      </c>
      <c r="B411" s="11" t="s">
        <v>162</v>
      </c>
      <c r="C411" s="30"/>
      <c r="D411" s="24" t="s">
        <v>74</v>
      </c>
      <c r="E411" s="47">
        <v>32.4</v>
      </c>
      <c r="F411" s="27">
        <v>1650</v>
      </c>
      <c r="G411" s="26">
        <f t="shared" ref="G411:G412" si="169">E411*F411</f>
        <v>53460</v>
      </c>
      <c r="H411" s="27">
        <v>1535</v>
      </c>
      <c r="I411" s="28">
        <f t="shared" ref="I411:I412" si="170">E411*H411</f>
        <v>49734</v>
      </c>
      <c r="J411" s="115">
        <f t="shared" ref="J411:J412" si="171">G411+I411</f>
        <v>103194</v>
      </c>
      <c r="L411" s="150">
        <v>113140.8</v>
      </c>
      <c r="M411" s="149">
        <f t="shared" si="162"/>
        <v>-9946.8000000000029</v>
      </c>
      <c r="N411" s="130"/>
      <c r="O411" s="155"/>
      <c r="P411" s="159"/>
    </row>
    <row r="412" spans="1:16" s="6" customFormat="1" ht="13.2" x14ac:dyDescent="0.25">
      <c r="A412" s="17">
        <v>405</v>
      </c>
      <c r="B412" s="11" t="s">
        <v>163</v>
      </c>
      <c r="C412" s="30"/>
      <c r="D412" s="24" t="s">
        <v>74</v>
      </c>
      <c r="E412" s="24">
        <v>49</v>
      </c>
      <c r="F412" s="27">
        <v>1650</v>
      </c>
      <c r="G412" s="26">
        <f t="shared" si="169"/>
        <v>80850</v>
      </c>
      <c r="H412" s="27">
        <v>1165</v>
      </c>
      <c r="I412" s="28">
        <f t="shared" si="170"/>
        <v>57085</v>
      </c>
      <c r="J412" s="115">
        <f t="shared" si="171"/>
        <v>137935</v>
      </c>
      <c r="L412" s="150">
        <v>151949</v>
      </c>
      <c r="M412" s="149">
        <f t="shared" si="162"/>
        <v>-14014</v>
      </c>
      <c r="N412" s="130"/>
      <c r="O412" s="155"/>
      <c r="P412" s="159"/>
    </row>
    <row r="413" spans="1:16" s="6" customFormat="1" ht="13.2" x14ac:dyDescent="0.25">
      <c r="A413" s="17">
        <v>406</v>
      </c>
      <c r="B413" s="11" t="s">
        <v>164</v>
      </c>
      <c r="C413" s="30"/>
      <c r="D413" s="24" t="s">
        <v>160</v>
      </c>
      <c r="E413" s="24">
        <v>15.5</v>
      </c>
      <c r="F413" s="27"/>
      <c r="G413" s="26"/>
      <c r="H413" s="27"/>
      <c r="I413" s="28"/>
      <c r="J413" s="115"/>
      <c r="L413" s="150"/>
      <c r="M413" s="149"/>
      <c r="N413" s="130"/>
      <c r="O413" s="155"/>
      <c r="P413" s="159"/>
    </row>
    <row r="414" spans="1:16" s="6" customFormat="1" ht="13.2" x14ac:dyDescent="0.25">
      <c r="A414" s="17">
        <v>407</v>
      </c>
      <c r="B414" s="11" t="s">
        <v>166</v>
      </c>
      <c r="C414" s="30"/>
      <c r="D414" s="24" t="s">
        <v>160</v>
      </c>
      <c r="E414" s="24">
        <v>1.1000000000000001</v>
      </c>
      <c r="F414" s="27"/>
      <c r="G414" s="26"/>
      <c r="H414" s="27"/>
      <c r="I414" s="28"/>
      <c r="J414" s="115"/>
      <c r="L414" s="150"/>
      <c r="M414" s="149"/>
      <c r="N414" s="130"/>
      <c r="O414" s="155"/>
      <c r="P414" s="159"/>
    </row>
    <row r="415" spans="1:16" s="6" customFormat="1" ht="13.2" x14ac:dyDescent="0.25">
      <c r="A415" s="17">
        <v>408</v>
      </c>
      <c r="B415" s="11" t="s">
        <v>167</v>
      </c>
      <c r="C415" s="30"/>
      <c r="D415" s="24" t="s">
        <v>74</v>
      </c>
      <c r="E415" s="47">
        <v>14.3</v>
      </c>
      <c r="F415" s="27">
        <v>1650</v>
      </c>
      <c r="G415" s="26">
        <f t="shared" ref="G415:G416" si="172">E415*F415</f>
        <v>23595</v>
      </c>
      <c r="H415" s="27">
        <v>2025</v>
      </c>
      <c r="I415" s="28">
        <f t="shared" ref="I415:I416" si="173">E415*H415</f>
        <v>28957.5</v>
      </c>
      <c r="J415" s="115">
        <f t="shared" ref="J415:J416" si="174">G415+I415</f>
        <v>52552.5</v>
      </c>
      <c r="L415" s="150">
        <v>57300.1</v>
      </c>
      <c r="M415" s="149">
        <f t="shared" si="162"/>
        <v>-4747.5999999999985</v>
      </c>
      <c r="N415" s="130"/>
      <c r="O415" s="155"/>
      <c r="P415" s="159"/>
    </row>
    <row r="416" spans="1:16" s="6" customFormat="1" ht="13.2" x14ac:dyDescent="0.25">
      <c r="A416" s="17">
        <v>409</v>
      </c>
      <c r="B416" s="11" t="s">
        <v>171</v>
      </c>
      <c r="C416" s="30"/>
      <c r="D416" s="24" t="s">
        <v>74</v>
      </c>
      <c r="E416" s="24">
        <v>7</v>
      </c>
      <c r="F416" s="27">
        <v>1650</v>
      </c>
      <c r="G416" s="26">
        <f t="shared" si="172"/>
        <v>11550</v>
      </c>
      <c r="H416" s="27">
        <v>1355</v>
      </c>
      <c r="I416" s="28">
        <f t="shared" si="173"/>
        <v>9485</v>
      </c>
      <c r="J416" s="115">
        <f t="shared" si="174"/>
        <v>21035</v>
      </c>
      <c r="L416" s="150">
        <v>23121</v>
      </c>
      <c r="M416" s="149">
        <f t="shared" si="162"/>
        <v>-2086</v>
      </c>
      <c r="N416" s="130"/>
      <c r="O416" s="155"/>
      <c r="P416" s="159"/>
    </row>
    <row r="417" spans="1:16" s="6" customFormat="1" ht="13.2" x14ac:dyDescent="0.25">
      <c r="A417" s="17">
        <v>410</v>
      </c>
      <c r="B417" s="11" t="s">
        <v>203</v>
      </c>
      <c r="C417" s="30"/>
      <c r="D417" s="24" t="s">
        <v>160</v>
      </c>
      <c r="E417" s="24">
        <v>1.5</v>
      </c>
      <c r="F417" s="27"/>
      <c r="G417" s="26"/>
      <c r="H417" s="27"/>
      <c r="I417" s="28"/>
      <c r="J417" s="115"/>
      <c r="L417" s="150"/>
      <c r="M417" s="149"/>
      <c r="N417" s="130"/>
      <c r="O417" s="155"/>
      <c r="P417" s="159"/>
    </row>
    <row r="418" spans="1:16" s="6" customFormat="1" ht="13.2" x14ac:dyDescent="0.25">
      <c r="A418" s="17">
        <v>411</v>
      </c>
      <c r="B418" s="11" t="s">
        <v>173</v>
      </c>
      <c r="C418" s="30"/>
      <c r="D418" s="24" t="s">
        <v>74</v>
      </c>
      <c r="E418" s="47">
        <v>2</v>
      </c>
      <c r="F418" s="27">
        <v>1650</v>
      </c>
      <c r="G418" s="26">
        <f t="shared" ref="G418:G420" si="175">E418*F418</f>
        <v>3300</v>
      </c>
      <c r="H418" s="27">
        <v>2510</v>
      </c>
      <c r="I418" s="28">
        <f t="shared" ref="I418:I420" si="176">E418*H418</f>
        <v>5020</v>
      </c>
      <c r="J418" s="115">
        <f t="shared" ref="J418:J420" si="177">G418+I418</f>
        <v>8320</v>
      </c>
      <c r="L418" s="150">
        <v>9042</v>
      </c>
      <c r="M418" s="149">
        <f t="shared" si="162"/>
        <v>-722</v>
      </c>
      <c r="N418" s="130"/>
      <c r="O418" s="155"/>
      <c r="P418" s="159"/>
    </row>
    <row r="419" spans="1:16" s="6" customFormat="1" ht="13.2" x14ac:dyDescent="0.25">
      <c r="A419" s="17">
        <v>412</v>
      </c>
      <c r="B419" s="11" t="s">
        <v>196</v>
      </c>
      <c r="C419" s="30"/>
      <c r="D419" s="24" t="s">
        <v>197</v>
      </c>
      <c r="E419" s="24">
        <v>10</v>
      </c>
      <c r="F419" s="27">
        <v>1000</v>
      </c>
      <c r="G419" s="26">
        <f t="shared" si="175"/>
        <v>10000</v>
      </c>
      <c r="H419" s="27">
        <v>120</v>
      </c>
      <c r="I419" s="28">
        <f t="shared" si="176"/>
        <v>1200</v>
      </c>
      <c r="J419" s="115">
        <f t="shared" si="177"/>
        <v>11200</v>
      </c>
      <c r="L419" s="150">
        <v>10950</v>
      </c>
      <c r="M419" s="149">
        <f t="shared" si="162"/>
        <v>250</v>
      </c>
      <c r="N419" s="130"/>
      <c r="O419" s="155"/>
      <c r="P419" s="159"/>
    </row>
    <row r="420" spans="1:16" s="6" customFormat="1" ht="13.2" x14ac:dyDescent="0.25">
      <c r="A420" s="17">
        <v>413</v>
      </c>
      <c r="B420" s="11" t="s">
        <v>78</v>
      </c>
      <c r="C420" s="30"/>
      <c r="D420" s="24" t="s">
        <v>4</v>
      </c>
      <c r="E420" s="24">
        <v>1</v>
      </c>
      <c r="F420" s="27">
        <v>0</v>
      </c>
      <c r="G420" s="26">
        <f t="shared" si="175"/>
        <v>0</v>
      </c>
      <c r="H420" s="27">
        <v>62500</v>
      </c>
      <c r="I420" s="28">
        <f t="shared" si="176"/>
        <v>62500</v>
      </c>
      <c r="J420" s="115">
        <f t="shared" si="177"/>
        <v>62500</v>
      </c>
      <c r="L420" s="150">
        <v>67567</v>
      </c>
      <c r="M420" s="149">
        <f t="shared" si="162"/>
        <v>-5067</v>
      </c>
      <c r="N420" s="130"/>
      <c r="O420" s="155"/>
      <c r="P420" s="159"/>
    </row>
    <row r="421" spans="1:16" s="6" customFormat="1" ht="13.2" x14ac:dyDescent="0.25">
      <c r="A421" s="17">
        <v>414</v>
      </c>
      <c r="B421" s="31" t="s">
        <v>142</v>
      </c>
      <c r="C421" s="30"/>
      <c r="D421" s="24"/>
      <c r="E421" s="24"/>
      <c r="F421" s="27"/>
      <c r="G421" s="26"/>
      <c r="H421" s="27"/>
      <c r="I421" s="28"/>
      <c r="J421" s="115"/>
      <c r="L421" s="150"/>
      <c r="M421" s="149"/>
      <c r="N421" s="130"/>
      <c r="O421" s="155"/>
      <c r="P421" s="159"/>
    </row>
    <row r="422" spans="1:16" s="6" customFormat="1" ht="13.2" x14ac:dyDescent="0.25">
      <c r="A422" s="17">
        <v>415</v>
      </c>
      <c r="B422" s="11" t="s">
        <v>207</v>
      </c>
      <c r="C422" s="30" t="s">
        <v>208</v>
      </c>
      <c r="D422" s="24" t="s">
        <v>1</v>
      </c>
      <c r="E422" s="24">
        <v>2</v>
      </c>
      <c r="F422" s="27">
        <v>1500</v>
      </c>
      <c r="G422" s="26">
        <f t="shared" ref="G422:G423" si="178">E422*F422</f>
        <v>3000</v>
      </c>
      <c r="H422" s="27">
        <v>4730</v>
      </c>
      <c r="I422" s="28">
        <f t="shared" ref="I422:I423" si="179">E422*H422</f>
        <v>9460</v>
      </c>
      <c r="J422" s="115">
        <f t="shared" ref="J422:J423" si="180">G422+I422</f>
        <v>12460</v>
      </c>
      <c r="L422" s="150">
        <v>12954</v>
      </c>
      <c r="M422" s="149">
        <f t="shared" si="162"/>
        <v>-494</v>
      </c>
      <c r="N422" s="130"/>
      <c r="O422" s="155"/>
      <c r="P422" s="159"/>
    </row>
    <row r="423" spans="1:16" s="6" customFormat="1" ht="13.2" x14ac:dyDescent="0.25">
      <c r="A423" s="17">
        <v>416</v>
      </c>
      <c r="B423" s="11" t="s">
        <v>168</v>
      </c>
      <c r="C423" s="30"/>
      <c r="D423" s="24" t="s">
        <v>74</v>
      </c>
      <c r="E423" s="24">
        <v>27</v>
      </c>
      <c r="F423" s="27">
        <v>1650</v>
      </c>
      <c r="G423" s="26">
        <f t="shared" si="178"/>
        <v>44550</v>
      </c>
      <c r="H423" s="27">
        <v>1130</v>
      </c>
      <c r="I423" s="28">
        <f t="shared" si="179"/>
        <v>30510</v>
      </c>
      <c r="J423" s="115">
        <f t="shared" si="180"/>
        <v>75060</v>
      </c>
      <c r="L423" s="150">
        <v>82755</v>
      </c>
      <c r="M423" s="149">
        <f t="shared" si="162"/>
        <v>-7695</v>
      </c>
      <c r="N423" s="130"/>
      <c r="O423" s="155"/>
      <c r="P423" s="159"/>
    </row>
    <row r="424" spans="1:16" s="6" customFormat="1" ht="13.2" x14ac:dyDescent="0.25">
      <c r="A424" s="17">
        <v>417</v>
      </c>
      <c r="B424" s="11" t="s">
        <v>209</v>
      </c>
      <c r="C424" s="30"/>
      <c r="D424" s="24" t="s">
        <v>160</v>
      </c>
      <c r="E424" s="24">
        <v>10</v>
      </c>
      <c r="F424" s="27"/>
      <c r="G424" s="26"/>
      <c r="H424" s="27"/>
      <c r="I424" s="28"/>
      <c r="J424" s="115"/>
      <c r="L424" s="150"/>
      <c r="M424" s="149"/>
      <c r="N424" s="130"/>
      <c r="O424" s="155"/>
      <c r="P424" s="159"/>
    </row>
    <row r="425" spans="1:16" s="6" customFormat="1" ht="26.4" x14ac:dyDescent="0.25">
      <c r="A425" s="17">
        <v>418</v>
      </c>
      <c r="B425" s="11" t="s">
        <v>170</v>
      </c>
      <c r="C425" s="30"/>
      <c r="D425" s="24" t="s">
        <v>74</v>
      </c>
      <c r="E425" s="47">
        <v>5.8</v>
      </c>
      <c r="F425" s="27">
        <v>1650</v>
      </c>
      <c r="G425" s="26">
        <f t="shared" ref="G425:G426" si="181">E425*F425</f>
        <v>9570</v>
      </c>
      <c r="H425" s="27">
        <v>1675</v>
      </c>
      <c r="I425" s="28">
        <f t="shared" ref="I425:I426" si="182">E425*H425</f>
        <v>9715</v>
      </c>
      <c r="J425" s="115">
        <f t="shared" ref="J425:J426" si="183">G425+I425</f>
        <v>19285</v>
      </c>
      <c r="L425" s="150">
        <v>21106.2</v>
      </c>
      <c r="M425" s="149">
        <f t="shared" si="162"/>
        <v>-1821.2000000000007</v>
      </c>
      <c r="N425" s="130"/>
      <c r="O425" s="155"/>
      <c r="P425" s="159"/>
    </row>
    <row r="426" spans="1:16" s="6" customFormat="1" ht="13.2" x14ac:dyDescent="0.25">
      <c r="A426" s="17">
        <v>419</v>
      </c>
      <c r="B426" s="11" t="s">
        <v>171</v>
      </c>
      <c r="C426" s="30"/>
      <c r="D426" s="24" t="s">
        <v>74</v>
      </c>
      <c r="E426" s="24">
        <v>5</v>
      </c>
      <c r="F426" s="27">
        <v>1650</v>
      </c>
      <c r="G426" s="26">
        <f t="shared" si="181"/>
        <v>8250</v>
      </c>
      <c r="H426" s="27">
        <v>1355</v>
      </c>
      <c r="I426" s="28">
        <f t="shared" si="182"/>
        <v>6775</v>
      </c>
      <c r="J426" s="115">
        <f t="shared" si="183"/>
        <v>15025</v>
      </c>
      <c r="L426" s="150">
        <v>16515</v>
      </c>
      <c r="M426" s="149">
        <f t="shared" si="162"/>
        <v>-1490</v>
      </c>
      <c r="N426" s="130"/>
      <c r="O426" s="155"/>
      <c r="P426" s="159"/>
    </row>
    <row r="427" spans="1:16" s="6" customFormat="1" ht="13.2" x14ac:dyDescent="0.25">
      <c r="A427" s="17">
        <v>420</v>
      </c>
      <c r="B427" s="11" t="s">
        <v>210</v>
      </c>
      <c r="C427" s="30"/>
      <c r="D427" s="24" t="s">
        <v>160</v>
      </c>
      <c r="E427" s="24">
        <v>1.5</v>
      </c>
      <c r="F427" s="27"/>
      <c r="G427" s="26"/>
      <c r="H427" s="27"/>
      <c r="I427" s="28"/>
      <c r="J427" s="115"/>
      <c r="L427" s="150"/>
      <c r="M427" s="149"/>
      <c r="N427" s="130"/>
      <c r="O427" s="155"/>
      <c r="P427" s="159"/>
    </row>
    <row r="428" spans="1:16" s="6" customFormat="1" ht="13.2" x14ac:dyDescent="0.25">
      <c r="A428" s="17">
        <v>421</v>
      </c>
      <c r="B428" s="11" t="s">
        <v>173</v>
      </c>
      <c r="C428" s="30"/>
      <c r="D428" s="24" t="s">
        <v>74</v>
      </c>
      <c r="E428" s="47">
        <v>1.1000000000000001</v>
      </c>
      <c r="F428" s="27">
        <v>1650</v>
      </c>
      <c r="G428" s="26">
        <f t="shared" ref="G428:G430" si="184">E428*F428</f>
        <v>1815.0000000000002</v>
      </c>
      <c r="H428" s="27">
        <v>2510</v>
      </c>
      <c r="I428" s="28">
        <f t="shared" ref="I428:I431" si="185">E428*H428</f>
        <v>2761</v>
      </c>
      <c r="J428" s="115">
        <f t="shared" ref="J428:J431" si="186">G428+I428</f>
        <v>4576</v>
      </c>
      <c r="L428" s="150">
        <v>4973.1000000000004</v>
      </c>
      <c r="M428" s="149">
        <f t="shared" si="162"/>
        <v>-397.10000000000036</v>
      </c>
      <c r="N428" s="130"/>
      <c r="O428" s="155"/>
      <c r="P428" s="159"/>
    </row>
    <row r="429" spans="1:16" s="6" customFormat="1" ht="26.4" x14ac:dyDescent="0.25">
      <c r="A429" s="17">
        <v>422</v>
      </c>
      <c r="B429" s="11" t="s">
        <v>174</v>
      </c>
      <c r="C429" s="24" t="s">
        <v>175</v>
      </c>
      <c r="D429" s="24" t="s">
        <v>74</v>
      </c>
      <c r="E429" s="24">
        <v>9.6</v>
      </c>
      <c r="F429" s="25">
        <v>530</v>
      </c>
      <c r="G429" s="26">
        <f t="shared" si="184"/>
        <v>5088</v>
      </c>
      <c r="H429" s="27">
        <v>360</v>
      </c>
      <c r="I429" s="28">
        <f t="shared" si="185"/>
        <v>3456</v>
      </c>
      <c r="J429" s="115">
        <f t="shared" si="186"/>
        <v>8544</v>
      </c>
      <c r="K429" s="6" t="s">
        <v>374</v>
      </c>
      <c r="L429" s="150">
        <v>9417.6</v>
      </c>
      <c r="M429" s="149">
        <f t="shared" si="162"/>
        <v>-873.60000000000036</v>
      </c>
      <c r="N429" s="130"/>
      <c r="O429" s="155"/>
      <c r="P429" s="159"/>
    </row>
    <row r="430" spans="1:16" s="6" customFormat="1" ht="13.2" x14ac:dyDescent="0.25">
      <c r="A430" s="17">
        <v>423</v>
      </c>
      <c r="B430" s="11" t="s">
        <v>176</v>
      </c>
      <c r="C430" s="30"/>
      <c r="D430" s="24" t="s">
        <v>74</v>
      </c>
      <c r="E430" s="24">
        <v>3</v>
      </c>
      <c r="F430" s="27">
        <v>1000</v>
      </c>
      <c r="G430" s="26">
        <f t="shared" si="184"/>
        <v>3000</v>
      </c>
      <c r="H430" s="27">
        <v>120</v>
      </c>
      <c r="I430" s="28">
        <f t="shared" si="185"/>
        <v>360</v>
      </c>
      <c r="J430" s="115">
        <f t="shared" si="186"/>
        <v>3360</v>
      </c>
      <c r="L430" s="150">
        <v>3369</v>
      </c>
      <c r="M430" s="149">
        <f t="shared" si="162"/>
        <v>-9</v>
      </c>
      <c r="N430" s="130"/>
      <c r="O430" s="155"/>
      <c r="P430" s="159"/>
    </row>
    <row r="431" spans="1:16" s="6" customFormat="1" ht="13.2" x14ac:dyDescent="0.25">
      <c r="A431" s="17">
        <v>424</v>
      </c>
      <c r="B431" s="11" t="s">
        <v>78</v>
      </c>
      <c r="C431" s="30"/>
      <c r="D431" s="24" t="s">
        <v>4</v>
      </c>
      <c r="E431" s="24">
        <v>1</v>
      </c>
      <c r="F431" s="27"/>
      <c r="G431" s="26"/>
      <c r="H431" s="27">
        <v>13500</v>
      </c>
      <c r="I431" s="28">
        <f t="shared" si="185"/>
        <v>13500</v>
      </c>
      <c r="J431" s="115">
        <f t="shared" si="186"/>
        <v>13500</v>
      </c>
      <c r="L431" s="150">
        <v>14017</v>
      </c>
      <c r="M431" s="149">
        <f t="shared" si="162"/>
        <v>-517</v>
      </c>
      <c r="N431" s="130"/>
      <c r="O431" s="155"/>
      <c r="P431" s="159"/>
    </row>
    <row r="432" spans="1:16" s="6" customFormat="1" ht="13.2" x14ac:dyDescent="0.25">
      <c r="A432" s="17">
        <v>425</v>
      </c>
      <c r="B432" s="31" t="s">
        <v>211</v>
      </c>
      <c r="C432" s="30"/>
      <c r="D432" s="24"/>
      <c r="E432" s="24"/>
      <c r="F432" s="27"/>
      <c r="G432" s="26"/>
      <c r="H432" s="27"/>
      <c r="I432" s="28"/>
      <c r="J432" s="115"/>
      <c r="L432" s="150"/>
      <c r="M432" s="149"/>
      <c r="N432" s="130"/>
      <c r="O432" s="155"/>
      <c r="P432" s="159"/>
    </row>
    <row r="433" spans="1:16" s="6" customFormat="1" ht="26.4" x14ac:dyDescent="0.25">
      <c r="A433" s="17">
        <v>426</v>
      </c>
      <c r="B433" s="11" t="s">
        <v>212</v>
      </c>
      <c r="C433" s="24" t="s">
        <v>377</v>
      </c>
      <c r="D433" s="24" t="s">
        <v>1</v>
      </c>
      <c r="E433" s="24">
        <v>12</v>
      </c>
      <c r="F433" s="27">
        <v>276500</v>
      </c>
      <c r="G433" s="26">
        <f t="shared" ref="G433:G442" si="187">E433*F433</f>
        <v>3318000</v>
      </c>
      <c r="H433" s="27"/>
      <c r="I433" s="27"/>
      <c r="J433" s="115">
        <f t="shared" ref="J433:J442" si="188">G433+I433</f>
        <v>3318000</v>
      </c>
      <c r="L433" s="150">
        <v>3786912</v>
      </c>
      <c r="M433" s="149">
        <f t="shared" si="162"/>
        <v>-468912</v>
      </c>
      <c r="N433" s="130"/>
      <c r="O433" s="155"/>
      <c r="P433" s="159"/>
    </row>
    <row r="434" spans="1:16" s="6" customFormat="1" ht="13.2" x14ac:dyDescent="0.25">
      <c r="A434" s="17">
        <v>427</v>
      </c>
      <c r="B434" s="11" t="s">
        <v>213</v>
      </c>
      <c r="C434" s="24" t="s">
        <v>214</v>
      </c>
      <c r="D434" s="24" t="s">
        <v>1</v>
      </c>
      <c r="E434" s="24">
        <v>12</v>
      </c>
      <c r="F434" s="27">
        <v>112500</v>
      </c>
      <c r="G434" s="26">
        <f t="shared" si="187"/>
        <v>1350000</v>
      </c>
      <c r="H434" s="27"/>
      <c r="I434" s="27"/>
      <c r="J434" s="115">
        <f t="shared" si="188"/>
        <v>1350000</v>
      </c>
      <c r="L434" s="150">
        <v>1550532</v>
      </c>
      <c r="M434" s="149">
        <f t="shared" si="162"/>
        <v>-200532</v>
      </c>
      <c r="N434" s="130"/>
      <c r="O434" s="155"/>
      <c r="P434" s="159"/>
    </row>
    <row r="435" spans="1:16" s="6" customFormat="1" ht="13.2" x14ac:dyDescent="0.25">
      <c r="A435" s="17">
        <v>428</v>
      </c>
      <c r="B435" s="11" t="s">
        <v>378</v>
      </c>
      <c r="C435" s="24" t="s">
        <v>379</v>
      </c>
      <c r="D435" s="24" t="s">
        <v>1</v>
      </c>
      <c r="E435" s="24">
        <v>12</v>
      </c>
      <c r="F435" s="27">
        <v>9500</v>
      </c>
      <c r="G435" s="26">
        <f t="shared" si="187"/>
        <v>114000</v>
      </c>
      <c r="H435" s="27"/>
      <c r="I435" s="27"/>
      <c r="J435" s="115">
        <f t="shared" si="188"/>
        <v>114000</v>
      </c>
      <c r="L435" s="150">
        <v>125064</v>
      </c>
      <c r="M435" s="149">
        <f t="shared" si="162"/>
        <v>-11064</v>
      </c>
      <c r="N435" s="130"/>
      <c r="O435" s="155"/>
      <c r="P435" s="159"/>
    </row>
    <row r="436" spans="1:16" s="6" customFormat="1" ht="13.2" x14ac:dyDescent="0.25">
      <c r="A436" s="17">
        <v>429</v>
      </c>
      <c r="B436" s="11" t="s">
        <v>215</v>
      </c>
      <c r="C436" s="24" t="s">
        <v>216</v>
      </c>
      <c r="D436" s="24" t="s">
        <v>1</v>
      </c>
      <c r="E436" s="24">
        <v>168</v>
      </c>
      <c r="F436" s="27">
        <v>710</v>
      </c>
      <c r="G436" s="26">
        <f t="shared" si="187"/>
        <v>119280</v>
      </c>
      <c r="H436" s="27"/>
      <c r="I436" s="27"/>
      <c r="J436" s="115">
        <f t="shared" si="188"/>
        <v>119280</v>
      </c>
      <c r="L436" s="150">
        <v>134400</v>
      </c>
      <c r="M436" s="149">
        <f t="shared" si="162"/>
        <v>-15120</v>
      </c>
      <c r="N436" s="130"/>
      <c r="O436" s="155"/>
      <c r="P436" s="159"/>
    </row>
    <row r="437" spans="1:16" s="6" customFormat="1" ht="13.2" x14ac:dyDescent="0.25">
      <c r="A437" s="17">
        <v>430</v>
      </c>
      <c r="B437" s="11" t="s">
        <v>217</v>
      </c>
      <c r="C437" s="24" t="s">
        <v>218</v>
      </c>
      <c r="D437" s="24" t="s">
        <v>1</v>
      </c>
      <c r="E437" s="24">
        <v>168</v>
      </c>
      <c r="F437" s="27">
        <v>710</v>
      </c>
      <c r="G437" s="26">
        <f t="shared" si="187"/>
        <v>119280</v>
      </c>
      <c r="H437" s="27"/>
      <c r="I437" s="27"/>
      <c r="J437" s="115">
        <f t="shared" si="188"/>
        <v>119280</v>
      </c>
      <c r="L437" s="150">
        <v>134400</v>
      </c>
      <c r="M437" s="149">
        <f t="shared" si="162"/>
        <v>-15120</v>
      </c>
      <c r="N437" s="130"/>
      <c r="O437" s="155"/>
      <c r="P437" s="159"/>
    </row>
    <row r="438" spans="1:16" s="6" customFormat="1" ht="13.2" x14ac:dyDescent="0.25">
      <c r="A438" s="17">
        <v>431</v>
      </c>
      <c r="B438" s="11" t="s">
        <v>219</v>
      </c>
      <c r="C438" s="24"/>
      <c r="D438" s="24" t="s">
        <v>1</v>
      </c>
      <c r="E438" s="24">
        <v>28</v>
      </c>
      <c r="F438" s="27"/>
      <c r="G438" s="26"/>
      <c r="H438" s="27"/>
      <c r="I438" s="27"/>
      <c r="J438" s="115"/>
      <c r="L438" s="150">
        <v>0</v>
      </c>
      <c r="M438" s="149"/>
      <c r="N438" s="130"/>
      <c r="O438" s="155"/>
      <c r="P438" s="159"/>
    </row>
    <row r="439" spans="1:16" s="6" customFormat="1" ht="13.2" x14ac:dyDescent="0.25">
      <c r="A439" s="17">
        <v>432</v>
      </c>
      <c r="B439" s="11" t="s">
        <v>220</v>
      </c>
      <c r="C439" s="24" t="s">
        <v>380</v>
      </c>
      <c r="D439" s="24" t="s">
        <v>1</v>
      </c>
      <c r="E439" s="24">
        <v>24</v>
      </c>
      <c r="F439" s="27">
        <v>1050</v>
      </c>
      <c r="G439" s="26">
        <f t="shared" si="187"/>
        <v>25200</v>
      </c>
      <c r="H439" s="27"/>
      <c r="I439" s="27"/>
      <c r="J439" s="115">
        <f t="shared" si="188"/>
        <v>25200</v>
      </c>
      <c r="L439" s="150">
        <v>28776</v>
      </c>
      <c r="M439" s="149">
        <f t="shared" si="162"/>
        <v>-3576</v>
      </c>
      <c r="N439" s="130"/>
      <c r="O439" s="155"/>
      <c r="P439" s="159"/>
    </row>
    <row r="440" spans="1:16" s="6" customFormat="1" ht="26.4" x14ac:dyDescent="0.25">
      <c r="A440" s="17">
        <v>433</v>
      </c>
      <c r="B440" s="11" t="s">
        <v>220</v>
      </c>
      <c r="C440" s="24" t="s">
        <v>381</v>
      </c>
      <c r="D440" s="24" t="s">
        <v>1</v>
      </c>
      <c r="E440" s="24">
        <v>24</v>
      </c>
      <c r="F440" s="27">
        <v>2900</v>
      </c>
      <c r="G440" s="26">
        <f t="shared" si="187"/>
        <v>69600</v>
      </c>
      <c r="H440" s="27"/>
      <c r="I440" s="27"/>
      <c r="J440" s="115">
        <f t="shared" si="188"/>
        <v>69600</v>
      </c>
      <c r="L440" s="150">
        <v>78792</v>
      </c>
      <c r="M440" s="149">
        <f t="shared" si="162"/>
        <v>-9192</v>
      </c>
      <c r="N440" s="130"/>
      <c r="O440" s="155"/>
      <c r="P440" s="159"/>
    </row>
    <row r="441" spans="1:16" s="6" customFormat="1" ht="13.2" x14ac:dyDescent="0.25">
      <c r="A441" s="17">
        <v>434</v>
      </c>
      <c r="B441" s="11" t="s">
        <v>221</v>
      </c>
      <c r="C441" s="30"/>
      <c r="D441" s="24" t="s">
        <v>1</v>
      </c>
      <c r="E441" s="24">
        <v>24</v>
      </c>
      <c r="F441" s="27">
        <v>5600</v>
      </c>
      <c r="G441" s="26">
        <f t="shared" si="187"/>
        <v>134400</v>
      </c>
      <c r="H441" s="27">
        <v>14500</v>
      </c>
      <c r="I441" s="28">
        <f t="shared" ref="I441:I442" si="189">E441*H441</f>
        <v>348000</v>
      </c>
      <c r="J441" s="115">
        <f t="shared" si="188"/>
        <v>482400</v>
      </c>
      <c r="L441" s="150">
        <v>523301.76</v>
      </c>
      <c r="M441" s="149">
        <f t="shared" si="162"/>
        <v>-40901.760000000009</v>
      </c>
      <c r="N441" s="130"/>
      <c r="O441" s="155"/>
      <c r="P441" s="159"/>
    </row>
    <row r="442" spans="1:16" s="6" customFormat="1" ht="13.2" x14ac:dyDescent="0.25">
      <c r="A442" s="17">
        <v>435</v>
      </c>
      <c r="B442" s="11" t="s">
        <v>158</v>
      </c>
      <c r="C442" s="30"/>
      <c r="D442" s="24" t="s">
        <v>74</v>
      </c>
      <c r="E442" s="24">
        <v>728</v>
      </c>
      <c r="F442" s="27">
        <v>1650</v>
      </c>
      <c r="G442" s="26">
        <f t="shared" si="187"/>
        <v>1201200</v>
      </c>
      <c r="H442" s="27">
        <v>1130</v>
      </c>
      <c r="I442" s="28">
        <f t="shared" si="189"/>
        <v>822640</v>
      </c>
      <c r="J442" s="115">
        <f t="shared" si="188"/>
        <v>2023840</v>
      </c>
      <c r="L442" s="150">
        <v>1424136</v>
      </c>
      <c r="M442" s="149">
        <f t="shared" si="162"/>
        <v>599704</v>
      </c>
      <c r="N442" s="130"/>
      <c r="O442" s="155"/>
      <c r="P442" s="159"/>
    </row>
    <row r="443" spans="1:16" s="6" customFormat="1" ht="13.2" x14ac:dyDescent="0.25">
      <c r="A443" s="17">
        <v>436</v>
      </c>
      <c r="B443" s="132" t="s">
        <v>159</v>
      </c>
      <c r="C443" s="138"/>
      <c r="D443" s="131" t="s">
        <v>160</v>
      </c>
      <c r="E443" s="131">
        <v>330</v>
      </c>
      <c r="F443" s="129"/>
      <c r="G443" s="129"/>
      <c r="H443" s="129"/>
      <c r="I443" s="129"/>
      <c r="J443" s="133"/>
      <c r="L443" s="150"/>
      <c r="M443" s="149"/>
      <c r="N443" s="130" t="s">
        <v>409</v>
      </c>
      <c r="O443" s="155"/>
      <c r="P443" s="159"/>
    </row>
    <row r="444" spans="1:16" s="6" customFormat="1" ht="13.2" x14ac:dyDescent="0.25">
      <c r="A444" s="17">
        <v>437</v>
      </c>
      <c r="B444" s="132" t="s">
        <v>350</v>
      </c>
      <c r="C444" s="138"/>
      <c r="D444" s="131" t="s">
        <v>160</v>
      </c>
      <c r="E444" s="131">
        <v>170</v>
      </c>
      <c r="F444" s="129"/>
      <c r="G444" s="129"/>
      <c r="H444" s="129"/>
      <c r="I444" s="129"/>
      <c r="J444" s="133"/>
      <c r="L444" s="150"/>
      <c r="M444" s="149"/>
      <c r="N444" s="130"/>
      <c r="O444" s="155"/>
      <c r="P444" s="159"/>
    </row>
    <row r="445" spans="1:16" s="6" customFormat="1" ht="13.2" x14ac:dyDescent="0.25">
      <c r="A445" s="17">
        <v>438</v>
      </c>
      <c r="B445" s="11" t="s">
        <v>162</v>
      </c>
      <c r="C445" s="30"/>
      <c r="D445" s="24" t="s">
        <v>74</v>
      </c>
      <c r="E445" s="47">
        <v>95</v>
      </c>
      <c r="F445" s="27">
        <v>1650</v>
      </c>
      <c r="G445" s="26">
        <f t="shared" ref="G445" si="190">E445*F445</f>
        <v>156750</v>
      </c>
      <c r="H445" s="27">
        <v>1535</v>
      </c>
      <c r="I445" s="28">
        <f t="shared" ref="I445:I446" si="191">E445*H445</f>
        <v>145825</v>
      </c>
      <c r="J445" s="115">
        <f t="shared" ref="J445:J446" si="192">G445+I445</f>
        <v>302575</v>
      </c>
      <c r="L445" s="150">
        <v>158886</v>
      </c>
      <c r="M445" s="149">
        <f t="shared" si="162"/>
        <v>143689</v>
      </c>
      <c r="N445" s="130"/>
      <c r="O445" s="155"/>
      <c r="P445" s="159"/>
    </row>
    <row r="446" spans="1:16" s="6" customFormat="1" ht="13.2" x14ac:dyDescent="0.25">
      <c r="A446" s="17">
        <v>439</v>
      </c>
      <c r="B446" s="11" t="s">
        <v>78</v>
      </c>
      <c r="C446" s="30"/>
      <c r="D446" s="24" t="s">
        <v>4</v>
      </c>
      <c r="E446" s="24">
        <v>1</v>
      </c>
      <c r="F446" s="27"/>
      <c r="G446" s="26"/>
      <c r="H446" s="27">
        <v>136500</v>
      </c>
      <c r="I446" s="28">
        <f t="shared" si="191"/>
        <v>136500</v>
      </c>
      <c r="J446" s="115">
        <f t="shared" si="192"/>
        <v>136500</v>
      </c>
      <c r="L446" s="150">
        <v>131146</v>
      </c>
      <c r="M446" s="149">
        <f t="shared" si="162"/>
        <v>5354</v>
      </c>
      <c r="N446" s="130"/>
      <c r="O446" s="155"/>
      <c r="P446" s="159"/>
    </row>
    <row r="447" spans="1:16" s="6" customFormat="1" ht="13.2" x14ac:dyDescent="0.25">
      <c r="A447" s="17">
        <v>440</v>
      </c>
      <c r="B447" s="31" t="s">
        <v>222</v>
      </c>
      <c r="C447" s="30"/>
      <c r="D447" s="24"/>
      <c r="E447" s="24"/>
      <c r="F447" s="27"/>
      <c r="G447" s="26"/>
      <c r="H447" s="27"/>
      <c r="I447" s="28"/>
      <c r="J447" s="115"/>
      <c r="L447" s="150"/>
      <c r="M447" s="149"/>
      <c r="N447" s="130"/>
      <c r="O447" s="155"/>
      <c r="P447" s="159"/>
    </row>
    <row r="448" spans="1:16" s="6" customFormat="1" ht="13.2" x14ac:dyDescent="0.25">
      <c r="A448" s="17">
        <v>441</v>
      </c>
      <c r="B448" s="11" t="s">
        <v>402</v>
      </c>
      <c r="C448" s="24"/>
      <c r="D448" s="24" t="s">
        <v>1</v>
      </c>
      <c r="E448" s="24">
        <v>32</v>
      </c>
      <c r="F448" s="27">
        <v>31000</v>
      </c>
      <c r="G448" s="26">
        <f t="shared" ref="G448:G449" si="193">E448*F448</f>
        <v>992000</v>
      </c>
      <c r="H448" s="27">
        <v>248000</v>
      </c>
      <c r="I448" s="28">
        <f t="shared" ref="I448:I449" si="194">E448*H448</f>
        <v>7936000</v>
      </c>
      <c r="J448" s="115">
        <f t="shared" ref="J448:J449" si="195">G448+I448</f>
        <v>8928000</v>
      </c>
      <c r="L448" s="150">
        <v>5145295.95</v>
      </c>
      <c r="M448" s="149">
        <f t="shared" si="162"/>
        <v>3782704.05</v>
      </c>
      <c r="N448" s="130"/>
      <c r="O448" s="155"/>
      <c r="P448" s="159"/>
    </row>
    <row r="449" spans="1:16" s="6" customFormat="1" ht="26.4" x14ac:dyDescent="0.25">
      <c r="A449" s="17">
        <v>442</v>
      </c>
      <c r="B449" s="11" t="s">
        <v>223</v>
      </c>
      <c r="C449" s="24"/>
      <c r="D449" s="24" t="s">
        <v>1</v>
      </c>
      <c r="E449" s="24">
        <v>32</v>
      </c>
      <c r="F449" s="27">
        <v>20000</v>
      </c>
      <c r="G449" s="26">
        <f t="shared" si="193"/>
        <v>640000</v>
      </c>
      <c r="H449" s="27">
        <v>33500</v>
      </c>
      <c r="I449" s="28">
        <f t="shared" si="194"/>
        <v>1072000</v>
      </c>
      <c r="J449" s="115">
        <f t="shared" si="195"/>
        <v>1712000</v>
      </c>
      <c r="L449" s="150">
        <v>2751643.5</v>
      </c>
      <c r="M449" s="149">
        <f t="shared" si="162"/>
        <v>-1039643.5</v>
      </c>
      <c r="N449" s="130"/>
      <c r="O449" s="155"/>
      <c r="P449" s="159"/>
    </row>
    <row r="450" spans="1:16" s="6" customFormat="1" ht="13.2" x14ac:dyDescent="0.25">
      <c r="A450" s="17">
        <v>443</v>
      </c>
      <c r="B450" s="31" t="s">
        <v>224</v>
      </c>
      <c r="C450" s="30"/>
      <c r="D450" s="24"/>
      <c r="E450" s="24"/>
      <c r="F450" s="27"/>
      <c r="G450" s="26"/>
      <c r="H450" s="27"/>
      <c r="I450" s="28"/>
      <c r="J450" s="115"/>
      <c r="L450" s="150"/>
      <c r="M450" s="149"/>
      <c r="N450" s="130"/>
      <c r="O450" s="155"/>
      <c r="P450" s="159"/>
    </row>
    <row r="451" spans="1:16" s="6" customFormat="1" ht="13.2" x14ac:dyDescent="0.25">
      <c r="A451" s="17">
        <v>444</v>
      </c>
      <c r="B451" s="11" t="s">
        <v>225</v>
      </c>
      <c r="C451" s="24"/>
      <c r="D451" s="24" t="s">
        <v>5</v>
      </c>
      <c r="E451" s="24">
        <v>32</v>
      </c>
      <c r="F451" s="27">
        <v>710</v>
      </c>
      <c r="G451" s="26">
        <f t="shared" ref="G451:G461" si="196">E451*F451</f>
        <v>22720</v>
      </c>
      <c r="H451" s="27">
        <v>2490</v>
      </c>
      <c r="I451" s="28">
        <f t="shared" ref="I451:I462" si="197">E451*H451</f>
        <v>79680</v>
      </c>
      <c r="J451" s="115">
        <f t="shared" ref="J451:J457" si="198">G451+I451</f>
        <v>102400</v>
      </c>
      <c r="L451" s="150">
        <v>109536</v>
      </c>
      <c r="M451" s="149">
        <f t="shared" si="162"/>
        <v>-7136</v>
      </c>
      <c r="N451" s="130"/>
      <c r="O451" s="155"/>
      <c r="P451" s="159"/>
    </row>
    <row r="452" spans="1:16" s="6" customFormat="1" ht="13.2" x14ac:dyDescent="0.25">
      <c r="A452" s="17">
        <v>445</v>
      </c>
      <c r="B452" s="11" t="s">
        <v>23</v>
      </c>
      <c r="C452" s="24"/>
      <c r="D452" s="24" t="s">
        <v>5</v>
      </c>
      <c r="E452" s="24">
        <v>2</v>
      </c>
      <c r="F452" s="27">
        <v>520</v>
      </c>
      <c r="G452" s="26">
        <f t="shared" si="196"/>
        <v>1040</v>
      </c>
      <c r="H452" s="27">
        <v>320</v>
      </c>
      <c r="I452" s="28">
        <f t="shared" si="197"/>
        <v>640</v>
      </c>
      <c r="J452" s="115">
        <f t="shared" si="198"/>
        <v>1680</v>
      </c>
      <c r="L452" s="150">
        <v>1870</v>
      </c>
      <c r="M452" s="149">
        <f t="shared" si="162"/>
        <v>-190</v>
      </c>
      <c r="N452" s="130"/>
      <c r="O452" s="155"/>
      <c r="P452" s="159"/>
    </row>
    <row r="453" spans="1:16" s="6" customFormat="1" ht="13.2" x14ac:dyDescent="0.25">
      <c r="A453" s="17">
        <v>446</v>
      </c>
      <c r="B453" s="11" t="s">
        <v>25</v>
      </c>
      <c r="C453" s="24"/>
      <c r="D453" s="24" t="s">
        <v>5</v>
      </c>
      <c r="E453" s="24">
        <v>2</v>
      </c>
      <c r="F453" s="27">
        <v>520</v>
      </c>
      <c r="G453" s="26">
        <f t="shared" si="196"/>
        <v>1040</v>
      </c>
      <c r="H453" s="27">
        <v>880</v>
      </c>
      <c r="I453" s="28">
        <f t="shared" si="197"/>
        <v>1760</v>
      </c>
      <c r="J453" s="115">
        <f t="shared" si="198"/>
        <v>2800</v>
      </c>
      <c r="L453" s="150">
        <v>3056</v>
      </c>
      <c r="M453" s="149">
        <f t="shared" si="162"/>
        <v>-256</v>
      </c>
      <c r="N453" s="130"/>
      <c r="O453" s="155"/>
      <c r="P453" s="159"/>
    </row>
    <row r="454" spans="1:16" s="6" customFormat="1" ht="13.2" x14ac:dyDescent="0.25">
      <c r="A454" s="17">
        <v>447</v>
      </c>
      <c r="B454" s="11" t="s">
        <v>226</v>
      </c>
      <c r="C454" s="24"/>
      <c r="D454" s="24" t="s">
        <v>5</v>
      </c>
      <c r="E454" s="24">
        <v>32</v>
      </c>
      <c r="F454" s="27">
        <v>520</v>
      </c>
      <c r="G454" s="26">
        <f t="shared" si="196"/>
        <v>16640</v>
      </c>
      <c r="H454" s="27">
        <v>1355</v>
      </c>
      <c r="I454" s="28">
        <f t="shared" si="197"/>
        <v>43360</v>
      </c>
      <c r="J454" s="115">
        <f t="shared" si="198"/>
        <v>60000</v>
      </c>
      <c r="L454" s="150">
        <v>64768</v>
      </c>
      <c r="M454" s="149">
        <f t="shared" si="162"/>
        <v>-4768</v>
      </c>
      <c r="N454" s="130"/>
      <c r="O454" s="155"/>
      <c r="P454" s="159"/>
    </row>
    <row r="455" spans="1:16" s="6" customFormat="1" ht="13.2" x14ac:dyDescent="0.25">
      <c r="A455" s="17">
        <v>448</v>
      </c>
      <c r="B455" s="11" t="s">
        <v>227</v>
      </c>
      <c r="C455" s="24"/>
      <c r="D455" s="24" t="s">
        <v>27</v>
      </c>
      <c r="E455" s="24">
        <v>38</v>
      </c>
      <c r="F455" s="27">
        <v>1100</v>
      </c>
      <c r="G455" s="26">
        <f t="shared" si="196"/>
        <v>41800</v>
      </c>
      <c r="H455" s="27">
        <v>910</v>
      </c>
      <c r="I455" s="28">
        <f t="shared" si="197"/>
        <v>34580</v>
      </c>
      <c r="J455" s="115">
        <f t="shared" si="198"/>
        <v>76380</v>
      </c>
      <c r="L455" s="150">
        <v>85766</v>
      </c>
      <c r="M455" s="149">
        <f t="shared" si="162"/>
        <v>-9386</v>
      </c>
      <c r="N455" s="130"/>
      <c r="O455" s="155"/>
      <c r="P455" s="159"/>
    </row>
    <row r="456" spans="1:16" s="6" customFormat="1" ht="13.2" x14ac:dyDescent="0.25">
      <c r="A456" s="17">
        <v>449</v>
      </c>
      <c r="B456" s="11" t="s">
        <v>29</v>
      </c>
      <c r="C456" s="24"/>
      <c r="D456" s="24" t="s">
        <v>27</v>
      </c>
      <c r="E456" s="24">
        <v>128</v>
      </c>
      <c r="F456" s="27">
        <v>620</v>
      </c>
      <c r="G456" s="26">
        <f t="shared" si="196"/>
        <v>79360</v>
      </c>
      <c r="H456" s="27">
        <v>400</v>
      </c>
      <c r="I456" s="28">
        <f t="shared" si="197"/>
        <v>51200</v>
      </c>
      <c r="J456" s="115">
        <f t="shared" si="198"/>
        <v>130560</v>
      </c>
      <c r="L456" s="150">
        <v>143488</v>
      </c>
      <c r="M456" s="149">
        <f t="shared" si="162"/>
        <v>-12928</v>
      </c>
      <c r="N456" s="130"/>
      <c r="O456" s="155"/>
      <c r="P456" s="159"/>
    </row>
    <row r="457" spans="1:16" s="6" customFormat="1" ht="13.2" x14ac:dyDescent="0.25">
      <c r="A457" s="17">
        <v>450</v>
      </c>
      <c r="B457" s="11" t="s">
        <v>38</v>
      </c>
      <c r="C457" s="30"/>
      <c r="D457" s="24" t="s">
        <v>4</v>
      </c>
      <c r="E457" s="24">
        <v>1</v>
      </c>
      <c r="F457" s="27">
        <v>8250</v>
      </c>
      <c r="G457" s="26">
        <f t="shared" si="196"/>
        <v>8250</v>
      </c>
      <c r="H457" s="27">
        <v>16500</v>
      </c>
      <c r="I457" s="28">
        <f t="shared" si="197"/>
        <v>16500</v>
      </c>
      <c r="J457" s="115">
        <f t="shared" si="198"/>
        <v>24750</v>
      </c>
      <c r="L457" s="150">
        <v>18051</v>
      </c>
      <c r="M457" s="149">
        <f t="shared" si="162"/>
        <v>6699</v>
      </c>
      <c r="N457" s="130"/>
      <c r="O457" s="155"/>
      <c r="P457" s="159"/>
    </row>
    <row r="458" spans="1:16" s="6" customFormat="1" ht="13.2" x14ac:dyDescent="0.25">
      <c r="A458" s="139">
        <v>451</v>
      </c>
      <c r="B458" s="132" t="s">
        <v>228</v>
      </c>
      <c r="C458" s="131"/>
      <c r="D458" s="131"/>
      <c r="E458" s="131"/>
      <c r="F458" s="129"/>
      <c r="G458" s="129"/>
      <c r="H458" s="129"/>
      <c r="I458" s="129"/>
      <c r="J458" s="133"/>
      <c r="L458" s="150"/>
      <c r="M458" s="149"/>
      <c r="N458" s="130"/>
      <c r="O458" s="155"/>
      <c r="P458" s="159"/>
    </row>
    <row r="459" spans="1:16" s="6" customFormat="1" ht="13.2" x14ac:dyDescent="0.25">
      <c r="A459" s="139">
        <v>452</v>
      </c>
      <c r="B459" s="138" t="s">
        <v>229</v>
      </c>
      <c r="C459" s="131"/>
      <c r="D459" s="131" t="s">
        <v>27</v>
      </c>
      <c r="E459" s="131">
        <v>128</v>
      </c>
      <c r="F459" s="129">
        <v>300</v>
      </c>
      <c r="G459" s="129">
        <f t="shared" si="196"/>
        <v>38400</v>
      </c>
      <c r="H459" s="129">
        <v>825</v>
      </c>
      <c r="I459" s="129">
        <f t="shared" si="197"/>
        <v>105600</v>
      </c>
      <c r="J459" s="133">
        <f t="shared" ref="J459:J462" si="199">G459+I459</f>
        <v>144000</v>
      </c>
      <c r="L459" s="150"/>
      <c r="M459" s="149">
        <f t="shared" si="162"/>
        <v>144000</v>
      </c>
      <c r="N459" s="130" t="s">
        <v>409</v>
      </c>
      <c r="O459" s="155"/>
      <c r="P459" s="159"/>
    </row>
    <row r="460" spans="1:16" s="6" customFormat="1" ht="13.2" x14ac:dyDescent="0.25">
      <c r="A460" s="139">
        <v>453</v>
      </c>
      <c r="B460" s="138" t="s">
        <v>230</v>
      </c>
      <c r="C460" s="131"/>
      <c r="D460" s="131" t="s">
        <v>27</v>
      </c>
      <c r="E460" s="131">
        <v>38</v>
      </c>
      <c r="F460" s="129">
        <v>300</v>
      </c>
      <c r="G460" s="129">
        <f t="shared" si="196"/>
        <v>11400</v>
      </c>
      <c r="H460" s="129">
        <v>1150</v>
      </c>
      <c r="I460" s="129">
        <f t="shared" si="197"/>
        <v>43700</v>
      </c>
      <c r="J460" s="133">
        <f t="shared" si="199"/>
        <v>55100</v>
      </c>
      <c r="L460" s="150"/>
      <c r="M460" s="149">
        <f t="shared" si="162"/>
        <v>55100</v>
      </c>
      <c r="N460" s="130" t="s">
        <v>409</v>
      </c>
      <c r="O460" s="155"/>
      <c r="P460" s="159"/>
    </row>
    <row r="461" spans="1:16" s="6" customFormat="1" ht="26.4" x14ac:dyDescent="0.25">
      <c r="A461" s="17">
        <v>454</v>
      </c>
      <c r="B461" s="11" t="s">
        <v>231</v>
      </c>
      <c r="C461" s="30"/>
      <c r="D461" s="24" t="s">
        <v>7</v>
      </c>
      <c r="E461" s="24">
        <v>3</v>
      </c>
      <c r="F461" s="27">
        <v>1750</v>
      </c>
      <c r="G461" s="26">
        <f t="shared" si="196"/>
        <v>5250</v>
      </c>
      <c r="H461" s="27">
        <v>600</v>
      </c>
      <c r="I461" s="28">
        <f t="shared" si="197"/>
        <v>1800</v>
      </c>
      <c r="J461" s="115">
        <f t="shared" si="199"/>
        <v>7050</v>
      </c>
      <c r="L461" s="150">
        <v>7887</v>
      </c>
      <c r="M461" s="149">
        <f t="shared" ref="M461:M524" si="200">J461-L461</f>
        <v>-837</v>
      </c>
      <c r="N461" s="130"/>
      <c r="O461" s="155"/>
      <c r="P461" s="159"/>
    </row>
    <row r="462" spans="1:16" s="6" customFormat="1" ht="13.2" x14ac:dyDescent="0.25">
      <c r="A462" s="17">
        <v>455</v>
      </c>
      <c r="B462" s="11" t="s">
        <v>52</v>
      </c>
      <c r="C462" s="30"/>
      <c r="D462" s="24" t="s">
        <v>53</v>
      </c>
      <c r="E462" s="24">
        <v>1</v>
      </c>
      <c r="F462" s="27"/>
      <c r="G462" s="26"/>
      <c r="H462" s="27">
        <v>62000</v>
      </c>
      <c r="I462" s="28">
        <f t="shared" si="197"/>
        <v>62000</v>
      </c>
      <c r="J462" s="115">
        <f t="shared" si="199"/>
        <v>62000</v>
      </c>
      <c r="L462" s="150">
        <v>66966</v>
      </c>
      <c r="M462" s="149">
        <f t="shared" si="200"/>
        <v>-4966</v>
      </c>
      <c r="N462" s="130"/>
      <c r="O462" s="155"/>
      <c r="P462" s="159"/>
    </row>
    <row r="463" spans="1:16" s="6" customFormat="1" ht="13.2" x14ac:dyDescent="0.25">
      <c r="A463" s="17">
        <v>456</v>
      </c>
      <c r="B463" s="31" t="s">
        <v>232</v>
      </c>
      <c r="C463" s="30"/>
      <c r="D463" s="24"/>
      <c r="E463" s="24"/>
      <c r="F463" s="27"/>
      <c r="G463" s="26"/>
      <c r="H463" s="27"/>
      <c r="I463" s="28"/>
      <c r="J463" s="115"/>
      <c r="L463" s="150"/>
      <c r="M463" s="149"/>
      <c r="N463" s="130"/>
      <c r="O463" s="155"/>
      <c r="P463" s="159"/>
    </row>
    <row r="464" spans="1:16" s="6" customFormat="1" ht="13.2" x14ac:dyDescent="0.25">
      <c r="A464" s="17">
        <v>457</v>
      </c>
      <c r="B464" s="11" t="s">
        <v>233</v>
      </c>
      <c r="C464" s="24"/>
      <c r="D464" s="24" t="s">
        <v>5</v>
      </c>
      <c r="E464" s="24">
        <v>12</v>
      </c>
      <c r="F464" s="25">
        <v>1100</v>
      </c>
      <c r="G464" s="26">
        <f t="shared" ref="G464:G475" si="201">E464*F464</f>
        <v>13200</v>
      </c>
      <c r="H464" s="27">
        <v>1760</v>
      </c>
      <c r="I464" s="28">
        <f t="shared" ref="I464:I473" si="202">E464*H464</f>
        <v>21120</v>
      </c>
      <c r="J464" s="115">
        <f t="shared" ref="J464:J468" si="203">G464+I464</f>
        <v>34320</v>
      </c>
      <c r="L464" s="150">
        <v>36636</v>
      </c>
      <c r="M464" s="149">
        <f t="shared" si="200"/>
        <v>-2316</v>
      </c>
      <c r="N464" s="130"/>
      <c r="O464" s="155"/>
      <c r="P464" s="159"/>
    </row>
    <row r="465" spans="1:16" s="6" customFormat="1" ht="13.2" x14ac:dyDescent="0.25">
      <c r="A465" s="17">
        <v>458</v>
      </c>
      <c r="B465" s="11" t="s">
        <v>23</v>
      </c>
      <c r="C465" s="24"/>
      <c r="D465" s="24" t="s">
        <v>5</v>
      </c>
      <c r="E465" s="24">
        <v>18</v>
      </c>
      <c r="F465" s="27">
        <v>520</v>
      </c>
      <c r="G465" s="26">
        <f t="shared" si="201"/>
        <v>9360</v>
      </c>
      <c r="H465" s="27">
        <v>320</v>
      </c>
      <c r="I465" s="28">
        <f t="shared" si="202"/>
        <v>5760</v>
      </c>
      <c r="J465" s="115">
        <f t="shared" si="203"/>
        <v>15120</v>
      </c>
      <c r="L465" s="150">
        <v>16830</v>
      </c>
      <c r="M465" s="149">
        <f t="shared" si="200"/>
        <v>-1710</v>
      </c>
      <c r="N465" s="130"/>
      <c r="O465" s="155"/>
      <c r="P465" s="159"/>
    </row>
    <row r="466" spans="1:16" s="6" customFormat="1" ht="13.2" x14ac:dyDescent="0.25">
      <c r="A466" s="17">
        <v>459</v>
      </c>
      <c r="B466" s="11" t="s">
        <v>25</v>
      </c>
      <c r="C466" s="24"/>
      <c r="D466" s="24" t="s">
        <v>5</v>
      </c>
      <c r="E466" s="24">
        <v>12</v>
      </c>
      <c r="F466" s="27">
        <v>520</v>
      </c>
      <c r="G466" s="26">
        <f t="shared" si="201"/>
        <v>6240</v>
      </c>
      <c r="H466" s="27">
        <v>880</v>
      </c>
      <c r="I466" s="28">
        <f t="shared" si="202"/>
        <v>10560</v>
      </c>
      <c r="J466" s="115">
        <f t="shared" si="203"/>
        <v>16800</v>
      </c>
      <c r="L466" s="150">
        <v>18336</v>
      </c>
      <c r="M466" s="149">
        <f t="shared" si="200"/>
        <v>-1536</v>
      </c>
      <c r="N466" s="130"/>
      <c r="O466" s="155"/>
      <c r="P466" s="159"/>
    </row>
    <row r="467" spans="1:16" s="6" customFormat="1" ht="13.2" x14ac:dyDescent="0.25">
      <c r="A467" s="17">
        <v>460</v>
      </c>
      <c r="B467" s="11" t="s">
        <v>227</v>
      </c>
      <c r="C467" s="24"/>
      <c r="D467" s="24" t="s">
        <v>27</v>
      </c>
      <c r="E467" s="24">
        <v>82</v>
      </c>
      <c r="F467" s="27">
        <v>1100</v>
      </c>
      <c r="G467" s="26">
        <f t="shared" si="201"/>
        <v>90200</v>
      </c>
      <c r="H467" s="27">
        <v>910</v>
      </c>
      <c r="I467" s="28">
        <f t="shared" si="202"/>
        <v>74620</v>
      </c>
      <c r="J467" s="115">
        <f t="shared" si="203"/>
        <v>164820</v>
      </c>
      <c r="L467" s="150">
        <v>185074</v>
      </c>
      <c r="M467" s="149">
        <f t="shared" si="200"/>
        <v>-20254</v>
      </c>
      <c r="N467" s="130"/>
      <c r="O467" s="155"/>
      <c r="P467" s="159"/>
    </row>
    <row r="468" spans="1:16" s="6" customFormat="1" ht="13.2" x14ac:dyDescent="0.25">
      <c r="A468" s="17">
        <v>461</v>
      </c>
      <c r="B468" s="11" t="s">
        <v>38</v>
      </c>
      <c r="C468" s="30"/>
      <c r="D468" s="24" t="s">
        <v>4</v>
      </c>
      <c r="E468" s="24">
        <v>1</v>
      </c>
      <c r="F468" s="27">
        <v>0</v>
      </c>
      <c r="G468" s="26">
        <f t="shared" si="201"/>
        <v>0</v>
      </c>
      <c r="H468" s="27">
        <v>14500</v>
      </c>
      <c r="I468" s="28">
        <f t="shared" si="202"/>
        <v>14500</v>
      </c>
      <c r="J468" s="115">
        <f t="shared" si="203"/>
        <v>14500</v>
      </c>
      <c r="L468" s="150">
        <v>15695</v>
      </c>
      <c r="M468" s="149">
        <f t="shared" si="200"/>
        <v>-1195</v>
      </c>
      <c r="N468" s="130"/>
      <c r="O468" s="155"/>
      <c r="P468" s="159"/>
    </row>
    <row r="469" spans="1:16" s="6" customFormat="1" ht="13.2" x14ac:dyDescent="0.25">
      <c r="A469" s="17">
        <v>462</v>
      </c>
      <c r="B469" s="11" t="s">
        <v>228</v>
      </c>
      <c r="C469" s="24"/>
      <c r="D469" s="24"/>
      <c r="E469" s="24"/>
      <c r="F469" s="27"/>
      <c r="G469" s="26">
        <f t="shared" si="201"/>
        <v>0</v>
      </c>
      <c r="H469" s="27"/>
      <c r="I469" s="28">
        <f t="shared" si="202"/>
        <v>0</v>
      </c>
      <c r="J469" s="115"/>
      <c r="L469" s="150"/>
      <c r="M469" s="149"/>
      <c r="N469" s="130"/>
      <c r="O469" s="155"/>
      <c r="P469" s="159"/>
    </row>
    <row r="470" spans="1:16" s="6" customFormat="1" ht="13.2" x14ac:dyDescent="0.25">
      <c r="A470" s="17">
        <v>463</v>
      </c>
      <c r="B470" s="30" t="s">
        <v>230</v>
      </c>
      <c r="C470" s="24"/>
      <c r="D470" s="24" t="s">
        <v>27</v>
      </c>
      <c r="E470" s="24">
        <v>82</v>
      </c>
      <c r="F470" s="27">
        <v>300</v>
      </c>
      <c r="G470" s="26">
        <f t="shared" si="201"/>
        <v>24600</v>
      </c>
      <c r="H470" s="27">
        <v>1150</v>
      </c>
      <c r="I470" s="28">
        <f t="shared" si="202"/>
        <v>94300</v>
      </c>
      <c r="J470" s="115">
        <f t="shared" ref="J470:J475" si="204">G470+I470</f>
        <v>118900</v>
      </c>
      <c r="L470" s="150">
        <v>128084</v>
      </c>
      <c r="M470" s="149">
        <f t="shared" si="200"/>
        <v>-9184</v>
      </c>
      <c r="N470" s="130"/>
      <c r="O470" s="155"/>
      <c r="P470" s="159"/>
    </row>
    <row r="471" spans="1:16" s="6" customFormat="1" ht="26.4" x14ac:dyDescent="0.25">
      <c r="A471" s="17">
        <v>464</v>
      </c>
      <c r="B471" s="11" t="s">
        <v>231</v>
      </c>
      <c r="C471" s="30"/>
      <c r="D471" s="24" t="s">
        <v>7</v>
      </c>
      <c r="E471" s="24">
        <v>3</v>
      </c>
      <c r="F471" s="27">
        <v>1750</v>
      </c>
      <c r="G471" s="26">
        <f t="shared" si="201"/>
        <v>5250</v>
      </c>
      <c r="H471" s="27">
        <v>600</v>
      </c>
      <c r="I471" s="28">
        <f t="shared" si="202"/>
        <v>1800</v>
      </c>
      <c r="J471" s="115">
        <f t="shared" si="204"/>
        <v>7050</v>
      </c>
      <c r="L471" s="150">
        <v>7887</v>
      </c>
      <c r="M471" s="149">
        <f t="shared" si="200"/>
        <v>-837</v>
      </c>
      <c r="N471" s="130"/>
      <c r="O471" s="155"/>
      <c r="P471" s="159"/>
    </row>
    <row r="472" spans="1:16" s="6" customFormat="1" ht="13.2" x14ac:dyDescent="0.25">
      <c r="A472" s="17">
        <v>465</v>
      </c>
      <c r="B472" s="11" t="s">
        <v>52</v>
      </c>
      <c r="C472" s="30"/>
      <c r="D472" s="24" t="s">
        <v>53</v>
      </c>
      <c r="E472" s="24">
        <v>1</v>
      </c>
      <c r="F472" s="27"/>
      <c r="G472" s="26"/>
      <c r="H472" s="27">
        <v>50500</v>
      </c>
      <c r="I472" s="28">
        <f t="shared" si="202"/>
        <v>50500</v>
      </c>
      <c r="J472" s="115">
        <f t="shared" si="204"/>
        <v>50500</v>
      </c>
      <c r="L472" s="150">
        <v>53152</v>
      </c>
      <c r="M472" s="149">
        <f t="shared" si="200"/>
        <v>-2652</v>
      </c>
      <c r="N472" s="130"/>
      <c r="O472" s="155"/>
      <c r="P472" s="159"/>
    </row>
    <row r="473" spans="1:16" s="6" customFormat="1" ht="13.2" x14ac:dyDescent="0.25">
      <c r="A473" s="17">
        <v>466</v>
      </c>
      <c r="B473" s="11" t="s">
        <v>234</v>
      </c>
      <c r="C473" s="48"/>
      <c r="D473" s="24" t="s">
        <v>4</v>
      </c>
      <c r="E473" s="24">
        <v>1</v>
      </c>
      <c r="F473" s="27">
        <v>845000</v>
      </c>
      <c r="G473" s="26">
        <f t="shared" si="201"/>
        <v>845000</v>
      </c>
      <c r="H473" s="27">
        <v>881500</v>
      </c>
      <c r="I473" s="28">
        <f t="shared" si="202"/>
        <v>881500</v>
      </c>
      <c r="J473" s="115">
        <f t="shared" si="204"/>
        <v>1726500</v>
      </c>
      <c r="L473" s="150">
        <v>1883120.5</v>
      </c>
      <c r="M473" s="149">
        <f t="shared" si="200"/>
        <v>-156620.5</v>
      </c>
      <c r="N473" s="130"/>
      <c r="O473" s="155"/>
      <c r="P473" s="159"/>
    </row>
    <row r="474" spans="1:16" s="6" customFormat="1" ht="13.2" x14ac:dyDescent="0.25">
      <c r="A474" s="17">
        <v>467</v>
      </c>
      <c r="B474" s="11" t="s">
        <v>6</v>
      </c>
      <c r="C474" s="30"/>
      <c r="D474" s="24" t="s">
        <v>235</v>
      </c>
      <c r="E474" s="24">
        <v>1</v>
      </c>
      <c r="F474" s="27">
        <v>510000</v>
      </c>
      <c r="G474" s="26">
        <f t="shared" si="201"/>
        <v>510000</v>
      </c>
      <c r="H474" s="25"/>
      <c r="I474" s="28"/>
      <c r="J474" s="115">
        <f t="shared" si="204"/>
        <v>510000</v>
      </c>
      <c r="L474" s="150">
        <v>576000</v>
      </c>
      <c r="M474" s="149">
        <f t="shared" si="200"/>
        <v>-66000</v>
      </c>
      <c r="N474" s="130"/>
      <c r="O474" s="155"/>
      <c r="P474" s="159"/>
    </row>
    <row r="475" spans="1:16" s="6" customFormat="1" ht="13.8" thickBot="1" x14ac:dyDescent="0.3">
      <c r="A475" s="17">
        <v>468</v>
      </c>
      <c r="B475" s="11" t="s">
        <v>132</v>
      </c>
      <c r="C475" s="30"/>
      <c r="D475" s="24" t="s">
        <v>235</v>
      </c>
      <c r="E475" s="24">
        <v>1</v>
      </c>
      <c r="F475" s="27">
        <v>215000</v>
      </c>
      <c r="G475" s="26">
        <f t="shared" si="201"/>
        <v>215000</v>
      </c>
      <c r="H475" s="25"/>
      <c r="I475" s="28"/>
      <c r="J475" s="115">
        <f t="shared" si="204"/>
        <v>215000</v>
      </c>
      <c r="L475" s="150">
        <v>243000</v>
      </c>
      <c r="M475" s="149">
        <f t="shared" si="200"/>
        <v>-28000</v>
      </c>
      <c r="N475" s="130"/>
      <c r="O475" s="155"/>
      <c r="P475" s="159"/>
    </row>
    <row r="476" spans="1:16" s="6" customFormat="1" ht="13.8" thickTop="1" x14ac:dyDescent="0.25">
      <c r="A476" s="17">
        <v>469</v>
      </c>
      <c r="B476" s="49" t="s">
        <v>236</v>
      </c>
      <c r="C476" s="50"/>
      <c r="D476" s="51"/>
      <c r="E476" s="52"/>
      <c r="F476" s="53"/>
      <c r="G476" s="54">
        <f>SUM(G171:G475)</f>
        <v>18311327.5</v>
      </c>
      <c r="H476" s="53"/>
      <c r="I476" s="55">
        <f>SUM(I171:I475)</f>
        <v>24807785.5</v>
      </c>
      <c r="J476" s="119">
        <f>SUM(J171:J475)</f>
        <v>43119113</v>
      </c>
      <c r="L476" s="152">
        <f>SUM(L176:L475)</f>
        <v>40171199.570000008</v>
      </c>
      <c r="M476" s="158">
        <f t="shared" si="200"/>
        <v>2947913.4299999923</v>
      </c>
      <c r="N476" s="130">
        <v>29647913.43</v>
      </c>
      <c r="O476" s="155"/>
      <c r="P476" s="159"/>
    </row>
    <row r="477" spans="1:16" s="6" customFormat="1" ht="13.2" x14ac:dyDescent="0.25">
      <c r="A477" s="17">
        <v>470</v>
      </c>
      <c r="B477" s="56"/>
      <c r="C477" s="57"/>
      <c r="D477" s="58"/>
      <c r="E477" s="59"/>
      <c r="F477" s="60"/>
      <c r="G477" s="61"/>
      <c r="H477" s="60"/>
      <c r="I477" s="62"/>
      <c r="J477" s="118"/>
      <c r="L477" s="150"/>
      <c r="M477" s="149"/>
      <c r="N477" s="130"/>
      <c r="O477" s="155"/>
      <c r="P477" s="159"/>
    </row>
    <row r="478" spans="1:16" s="6" customFormat="1" ht="41.4" x14ac:dyDescent="0.25">
      <c r="A478" s="17">
        <v>471</v>
      </c>
      <c r="B478" s="18" t="s">
        <v>351</v>
      </c>
      <c r="C478" s="19"/>
      <c r="D478" s="20"/>
      <c r="E478" s="20"/>
      <c r="F478" s="20"/>
      <c r="G478" s="21"/>
      <c r="H478" s="20"/>
      <c r="I478" s="22"/>
      <c r="J478" s="118"/>
      <c r="L478" s="150"/>
      <c r="M478" s="149"/>
      <c r="N478" s="130"/>
      <c r="O478" s="155"/>
      <c r="P478" s="159"/>
    </row>
    <row r="479" spans="1:16" s="6" customFormat="1" ht="13.2" x14ac:dyDescent="0.25">
      <c r="A479" s="17">
        <v>472</v>
      </c>
      <c r="B479" s="23" t="s">
        <v>12</v>
      </c>
      <c r="C479" s="24"/>
      <c r="D479" s="24"/>
      <c r="E479" s="24"/>
      <c r="F479" s="60"/>
      <c r="G479" s="61"/>
      <c r="H479" s="60"/>
      <c r="I479" s="62"/>
      <c r="J479" s="118"/>
      <c r="L479" s="150"/>
      <c r="M479" s="149"/>
      <c r="N479" s="130"/>
      <c r="O479" s="155"/>
      <c r="P479" s="159"/>
    </row>
    <row r="480" spans="1:16" s="6" customFormat="1" ht="13.2" x14ac:dyDescent="0.25">
      <c r="A480" s="17">
        <v>473</v>
      </c>
      <c r="B480" s="31" t="s">
        <v>54</v>
      </c>
      <c r="C480" s="24"/>
      <c r="D480" s="24"/>
      <c r="E480" s="24"/>
      <c r="F480" s="60"/>
      <c r="G480" s="61"/>
      <c r="H480" s="60"/>
      <c r="I480" s="62"/>
      <c r="J480" s="118"/>
      <c r="L480" s="150"/>
      <c r="M480" s="149"/>
      <c r="N480" s="130"/>
      <c r="O480" s="155"/>
      <c r="P480" s="159"/>
    </row>
    <row r="481" spans="1:16" s="6" customFormat="1" ht="13.2" x14ac:dyDescent="0.25">
      <c r="A481" s="17">
        <v>474</v>
      </c>
      <c r="B481" s="11" t="s">
        <v>25</v>
      </c>
      <c r="C481" s="24"/>
      <c r="D481" s="24" t="s">
        <v>1</v>
      </c>
      <c r="E481" s="24">
        <v>2</v>
      </c>
      <c r="F481" s="27">
        <v>520</v>
      </c>
      <c r="G481" s="26">
        <f t="shared" ref="G481:G524" si="205">E481*F481</f>
        <v>1040</v>
      </c>
      <c r="H481" s="27">
        <v>880</v>
      </c>
      <c r="I481" s="28">
        <f t="shared" ref="I481:I525" si="206">E481*H481</f>
        <v>1760</v>
      </c>
      <c r="J481" s="115">
        <f t="shared" ref="J481:J525" si="207">G481+I481</f>
        <v>2800</v>
      </c>
      <c r="L481" s="150">
        <v>3056</v>
      </c>
      <c r="M481" s="149">
        <f t="shared" si="200"/>
        <v>-256</v>
      </c>
      <c r="N481" s="130"/>
      <c r="O481" s="155"/>
      <c r="P481" s="159"/>
    </row>
    <row r="482" spans="1:16" s="6" customFormat="1" ht="13.2" x14ac:dyDescent="0.25">
      <c r="A482" s="17">
        <v>475</v>
      </c>
      <c r="B482" s="11" t="s">
        <v>24</v>
      </c>
      <c r="C482" s="24"/>
      <c r="D482" s="24" t="s">
        <v>1</v>
      </c>
      <c r="E482" s="24">
        <v>2</v>
      </c>
      <c r="F482" s="27">
        <v>520</v>
      </c>
      <c r="G482" s="26">
        <f t="shared" si="205"/>
        <v>1040</v>
      </c>
      <c r="H482" s="27">
        <v>995</v>
      </c>
      <c r="I482" s="28">
        <f t="shared" si="206"/>
        <v>1990</v>
      </c>
      <c r="J482" s="115">
        <f t="shared" si="207"/>
        <v>3030</v>
      </c>
      <c r="K482" s="6" t="s">
        <v>374</v>
      </c>
      <c r="L482" s="150">
        <v>3252</v>
      </c>
      <c r="M482" s="149">
        <f t="shared" si="200"/>
        <v>-222</v>
      </c>
      <c r="N482" s="130"/>
      <c r="O482" s="155"/>
      <c r="P482" s="159"/>
    </row>
    <row r="483" spans="1:16" s="6" customFormat="1" ht="13.2" x14ac:dyDescent="0.25">
      <c r="A483" s="17">
        <v>476</v>
      </c>
      <c r="B483" s="11" t="s">
        <v>55</v>
      </c>
      <c r="C483" s="24"/>
      <c r="D483" s="24" t="s">
        <v>27</v>
      </c>
      <c r="E483" s="24">
        <v>40</v>
      </c>
      <c r="F483" s="27">
        <v>570</v>
      </c>
      <c r="G483" s="26">
        <f t="shared" si="205"/>
        <v>22800</v>
      </c>
      <c r="H483" s="27">
        <v>225</v>
      </c>
      <c r="I483" s="28">
        <f t="shared" si="206"/>
        <v>9000</v>
      </c>
      <c r="J483" s="115">
        <f t="shared" si="207"/>
        <v>31800</v>
      </c>
      <c r="L483" s="150">
        <v>35480</v>
      </c>
      <c r="M483" s="149">
        <f t="shared" si="200"/>
        <v>-3680</v>
      </c>
      <c r="N483" s="130"/>
      <c r="O483" s="155"/>
      <c r="P483" s="159"/>
    </row>
    <row r="484" spans="1:16" s="6" customFormat="1" ht="13.2" x14ac:dyDescent="0.25">
      <c r="A484" s="17">
        <v>477</v>
      </c>
      <c r="B484" s="11" t="s">
        <v>56</v>
      </c>
      <c r="C484" s="24"/>
      <c r="D484" s="24" t="s">
        <v>27</v>
      </c>
      <c r="E484" s="24">
        <v>40</v>
      </c>
      <c r="F484" s="27">
        <v>250</v>
      </c>
      <c r="G484" s="26">
        <f t="shared" si="205"/>
        <v>10000</v>
      </c>
      <c r="H484" s="27">
        <v>45</v>
      </c>
      <c r="I484" s="28">
        <f t="shared" si="206"/>
        <v>1800</v>
      </c>
      <c r="J484" s="115">
        <f t="shared" si="207"/>
        <v>11800</v>
      </c>
      <c r="L484" s="150">
        <v>13400</v>
      </c>
      <c r="M484" s="149">
        <f t="shared" si="200"/>
        <v>-1600</v>
      </c>
      <c r="N484" s="130"/>
      <c r="O484" s="155"/>
      <c r="P484" s="159"/>
    </row>
    <row r="485" spans="1:16" s="6" customFormat="1" ht="13.2" x14ac:dyDescent="0.25">
      <c r="A485" s="17">
        <v>478</v>
      </c>
      <c r="B485" s="11" t="s">
        <v>38</v>
      </c>
      <c r="C485" s="30"/>
      <c r="D485" s="24" t="s">
        <v>4</v>
      </c>
      <c r="E485" s="24">
        <v>1</v>
      </c>
      <c r="F485" s="27">
        <v>900</v>
      </c>
      <c r="G485" s="26">
        <f t="shared" si="205"/>
        <v>900</v>
      </c>
      <c r="H485" s="27">
        <v>1800</v>
      </c>
      <c r="I485" s="28">
        <f t="shared" si="206"/>
        <v>1800</v>
      </c>
      <c r="J485" s="115">
        <f t="shared" si="207"/>
        <v>2700</v>
      </c>
      <c r="L485" s="150">
        <v>1896</v>
      </c>
      <c r="M485" s="149">
        <f t="shared" si="200"/>
        <v>804</v>
      </c>
      <c r="N485" s="130"/>
      <c r="O485" s="155"/>
      <c r="P485" s="159"/>
    </row>
    <row r="486" spans="1:16" s="6" customFormat="1" ht="13.2" x14ac:dyDescent="0.25">
      <c r="A486" s="17">
        <v>479</v>
      </c>
      <c r="B486" s="11" t="s">
        <v>52</v>
      </c>
      <c r="C486" s="30"/>
      <c r="D486" s="24" t="s">
        <v>53</v>
      </c>
      <c r="E486" s="24">
        <v>1</v>
      </c>
      <c r="F486" s="27"/>
      <c r="G486" s="26"/>
      <c r="H486" s="27">
        <v>1850</v>
      </c>
      <c r="I486" s="28">
        <f t="shared" si="206"/>
        <v>1850</v>
      </c>
      <c r="J486" s="115">
        <f t="shared" si="207"/>
        <v>1850</v>
      </c>
      <c r="L486" s="150">
        <v>1976</v>
      </c>
      <c r="M486" s="149">
        <f t="shared" si="200"/>
        <v>-126</v>
      </c>
      <c r="N486" s="130"/>
      <c r="O486" s="155"/>
      <c r="P486" s="159"/>
    </row>
    <row r="487" spans="1:16" s="6" customFormat="1" ht="13.2" x14ac:dyDescent="0.25">
      <c r="A487" s="17">
        <v>480</v>
      </c>
      <c r="B487" s="31" t="s">
        <v>9</v>
      </c>
      <c r="C487" s="24"/>
      <c r="D487" s="24"/>
      <c r="E487" s="24"/>
      <c r="F487" s="27"/>
      <c r="G487" s="26"/>
      <c r="H487" s="27"/>
      <c r="I487" s="28"/>
      <c r="J487" s="115"/>
      <c r="L487" s="150"/>
      <c r="M487" s="149"/>
      <c r="N487" s="130"/>
      <c r="O487" s="155"/>
      <c r="P487" s="159"/>
    </row>
    <row r="488" spans="1:16" s="6" customFormat="1" ht="13.2" x14ac:dyDescent="0.25">
      <c r="A488" s="17">
        <v>481</v>
      </c>
      <c r="B488" s="31" t="s">
        <v>57</v>
      </c>
      <c r="C488" s="24"/>
      <c r="D488" s="24"/>
      <c r="E488" s="24"/>
      <c r="F488" s="27"/>
      <c r="G488" s="26"/>
      <c r="H488" s="27"/>
      <c r="I488" s="28"/>
      <c r="J488" s="115"/>
      <c r="L488" s="150"/>
      <c r="M488" s="149"/>
      <c r="N488" s="130"/>
      <c r="O488" s="155"/>
      <c r="P488" s="159"/>
    </row>
    <row r="489" spans="1:16" s="6" customFormat="1" ht="26.4" x14ac:dyDescent="0.25">
      <c r="A489" s="17">
        <v>482</v>
      </c>
      <c r="B489" s="11" t="s">
        <v>237</v>
      </c>
      <c r="C489" s="24" t="s">
        <v>394</v>
      </c>
      <c r="D489" s="24" t="s">
        <v>5</v>
      </c>
      <c r="E489" s="24">
        <v>1</v>
      </c>
      <c r="F489" s="27">
        <v>46500</v>
      </c>
      <c r="G489" s="26">
        <f t="shared" si="205"/>
        <v>46500</v>
      </c>
      <c r="H489" s="27">
        <v>3461</v>
      </c>
      <c r="I489" s="28">
        <f t="shared" si="206"/>
        <v>3461</v>
      </c>
      <c r="J489" s="115">
        <f t="shared" si="207"/>
        <v>49961</v>
      </c>
      <c r="L489" s="150">
        <v>114519.5</v>
      </c>
      <c r="M489" s="149">
        <f t="shared" si="200"/>
        <v>-64558.5</v>
      </c>
      <c r="N489" s="130"/>
      <c r="O489" s="155"/>
      <c r="P489" s="159"/>
    </row>
    <row r="490" spans="1:16" s="6" customFormat="1" ht="13.2" x14ac:dyDescent="0.25">
      <c r="A490" s="17">
        <v>483</v>
      </c>
      <c r="B490" s="11" t="s">
        <v>238</v>
      </c>
      <c r="C490" s="24" t="s">
        <v>394</v>
      </c>
      <c r="D490" s="24" t="s">
        <v>5</v>
      </c>
      <c r="E490" s="24">
        <v>1</v>
      </c>
      <c r="F490" s="27">
        <v>5400</v>
      </c>
      <c r="G490" s="26">
        <f t="shared" si="205"/>
        <v>5400</v>
      </c>
      <c r="H490" s="27">
        <v>29446</v>
      </c>
      <c r="I490" s="28">
        <f t="shared" si="206"/>
        <v>29446</v>
      </c>
      <c r="J490" s="115">
        <f t="shared" si="207"/>
        <v>34846</v>
      </c>
      <c r="L490" s="150">
        <v>19480.400000000001</v>
      </c>
      <c r="M490" s="149">
        <f t="shared" si="200"/>
        <v>15365.599999999999</v>
      </c>
      <c r="N490" s="130"/>
      <c r="O490" s="155"/>
      <c r="P490" s="159"/>
    </row>
    <row r="491" spans="1:16" s="6" customFormat="1" ht="13.2" x14ac:dyDescent="0.25">
      <c r="A491" s="17">
        <v>484</v>
      </c>
      <c r="B491" s="11" t="s">
        <v>239</v>
      </c>
      <c r="C491" s="24" t="s">
        <v>394</v>
      </c>
      <c r="D491" s="24" t="s">
        <v>5</v>
      </c>
      <c r="E491" s="24">
        <v>1</v>
      </c>
      <c r="F491" s="27">
        <v>10700</v>
      </c>
      <c r="G491" s="26">
        <f t="shared" si="205"/>
        <v>10700</v>
      </c>
      <c r="H491" s="27">
        <v>2813</v>
      </c>
      <c r="I491" s="28">
        <f t="shared" si="206"/>
        <v>2813</v>
      </c>
      <c r="J491" s="115">
        <f t="shared" si="207"/>
        <v>13513</v>
      </c>
      <c r="L491" s="150">
        <v>43439.96</v>
      </c>
      <c r="M491" s="149">
        <f t="shared" si="200"/>
        <v>-29926.959999999999</v>
      </c>
      <c r="N491" s="130"/>
      <c r="O491" s="155"/>
      <c r="P491" s="159"/>
    </row>
    <row r="492" spans="1:16" s="6" customFormat="1" ht="13.2" x14ac:dyDescent="0.25">
      <c r="A492" s="17">
        <v>485</v>
      </c>
      <c r="B492" s="11" t="s">
        <v>240</v>
      </c>
      <c r="C492" s="24" t="s">
        <v>394</v>
      </c>
      <c r="D492" s="24" t="s">
        <v>5</v>
      </c>
      <c r="E492" s="24">
        <v>2</v>
      </c>
      <c r="F492" s="27">
        <v>1350</v>
      </c>
      <c r="G492" s="26">
        <f t="shared" si="205"/>
        <v>2700</v>
      </c>
      <c r="H492" s="27">
        <v>9787</v>
      </c>
      <c r="I492" s="28">
        <f t="shared" si="206"/>
        <v>19574</v>
      </c>
      <c r="J492" s="115">
        <f t="shared" si="207"/>
        <v>22274</v>
      </c>
      <c r="L492" s="150">
        <v>10427.870000000001</v>
      </c>
      <c r="M492" s="149">
        <f t="shared" si="200"/>
        <v>11846.13</v>
      </c>
      <c r="N492" s="130"/>
      <c r="O492" s="155"/>
      <c r="P492" s="159"/>
    </row>
    <row r="493" spans="1:16" s="6" customFormat="1" ht="13.2" x14ac:dyDescent="0.25">
      <c r="A493" s="17">
        <v>486</v>
      </c>
      <c r="B493" s="11" t="s">
        <v>241</v>
      </c>
      <c r="C493" s="24" t="s">
        <v>394</v>
      </c>
      <c r="D493" s="24" t="s">
        <v>5</v>
      </c>
      <c r="E493" s="24">
        <v>1</v>
      </c>
      <c r="F493" s="27">
        <v>18500</v>
      </c>
      <c r="G493" s="26">
        <f t="shared" si="205"/>
        <v>18500</v>
      </c>
      <c r="H493" s="27">
        <v>24612</v>
      </c>
      <c r="I493" s="28">
        <f t="shared" si="206"/>
        <v>24612</v>
      </c>
      <c r="J493" s="115">
        <f t="shared" si="207"/>
        <v>43112</v>
      </c>
      <c r="L493" s="150">
        <v>47229.04</v>
      </c>
      <c r="M493" s="149">
        <f t="shared" si="200"/>
        <v>-4117.0400000000009</v>
      </c>
      <c r="N493" s="130"/>
      <c r="O493" s="155"/>
      <c r="P493" s="159"/>
    </row>
    <row r="494" spans="1:16" s="6" customFormat="1" ht="13.2" x14ac:dyDescent="0.25">
      <c r="A494" s="17">
        <v>487</v>
      </c>
      <c r="B494" s="132" t="s">
        <v>395</v>
      </c>
      <c r="C494" s="131"/>
      <c r="D494" s="131" t="s">
        <v>1</v>
      </c>
      <c r="E494" s="131">
        <v>2</v>
      </c>
      <c r="F494" s="129">
        <v>5750</v>
      </c>
      <c r="G494" s="129">
        <f t="shared" si="205"/>
        <v>11500</v>
      </c>
      <c r="H494" s="129">
        <v>31250</v>
      </c>
      <c r="I494" s="129">
        <f t="shared" si="206"/>
        <v>62500</v>
      </c>
      <c r="J494" s="133">
        <f t="shared" si="207"/>
        <v>74000</v>
      </c>
      <c r="L494" s="153"/>
      <c r="M494" s="149">
        <f>J494-L494</f>
        <v>74000</v>
      </c>
      <c r="N494" s="130" t="s">
        <v>409</v>
      </c>
      <c r="O494" s="155"/>
      <c r="P494" s="159"/>
    </row>
    <row r="495" spans="1:16" s="6" customFormat="1" ht="13.2" x14ac:dyDescent="0.25">
      <c r="A495" s="17">
        <v>488</v>
      </c>
      <c r="B495" s="11" t="s">
        <v>242</v>
      </c>
      <c r="C495" s="24" t="s">
        <v>394</v>
      </c>
      <c r="D495" s="24" t="s">
        <v>5</v>
      </c>
      <c r="E495" s="24">
        <v>1</v>
      </c>
      <c r="F495" s="27">
        <v>36000</v>
      </c>
      <c r="G495" s="26">
        <f t="shared" si="205"/>
        <v>36000</v>
      </c>
      <c r="H495" s="27">
        <v>76650</v>
      </c>
      <c r="I495" s="28">
        <f t="shared" si="206"/>
        <v>76650</v>
      </c>
      <c r="J495" s="115">
        <f t="shared" si="207"/>
        <v>112650</v>
      </c>
      <c r="L495" s="150">
        <v>139388.4</v>
      </c>
      <c r="M495" s="149">
        <f>J495-L495</f>
        <v>-26738.399999999994</v>
      </c>
      <c r="N495" s="130"/>
      <c r="O495" s="155"/>
      <c r="P495" s="159"/>
    </row>
    <row r="496" spans="1:16" s="6" customFormat="1" ht="13.2" x14ac:dyDescent="0.25">
      <c r="A496" s="17">
        <v>489</v>
      </c>
      <c r="B496" s="11" t="s">
        <v>243</v>
      </c>
      <c r="C496" s="24"/>
      <c r="D496" s="24" t="s">
        <v>5</v>
      </c>
      <c r="E496" s="24">
        <v>1</v>
      </c>
      <c r="F496" s="27">
        <v>1500</v>
      </c>
      <c r="G496" s="26">
        <f t="shared" si="205"/>
        <v>1500</v>
      </c>
      <c r="H496" s="27">
        <v>4350</v>
      </c>
      <c r="I496" s="28">
        <f t="shared" si="206"/>
        <v>4350</v>
      </c>
      <c r="J496" s="115">
        <f t="shared" si="207"/>
        <v>5850</v>
      </c>
      <c r="L496" s="150">
        <v>6057</v>
      </c>
      <c r="M496" s="149">
        <f t="shared" si="200"/>
        <v>-207</v>
      </c>
      <c r="N496" s="130"/>
      <c r="O496" s="155"/>
      <c r="P496" s="159"/>
    </row>
    <row r="497" spans="1:16" s="6" customFormat="1" ht="13.2" x14ac:dyDescent="0.25">
      <c r="A497" s="17">
        <v>490</v>
      </c>
      <c r="B497" s="11" t="s">
        <v>244</v>
      </c>
      <c r="C497" s="24"/>
      <c r="D497" s="24" t="s">
        <v>5</v>
      </c>
      <c r="E497" s="24">
        <v>39</v>
      </c>
      <c r="F497" s="27">
        <v>710</v>
      </c>
      <c r="G497" s="26">
        <f t="shared" si="205"/>
        <v>27690</v>
      </c>
      <c r="H497" s="27">
        <v>790</v>
      </c>
      <c r="I497" s="28">
        <f t="shared" si="206"/>
        <v>30810</v>
      </c>
      <c r="J497" s="115">
        <f t="shared" si="207"/>
        <v>58500</v>
      </c>
      <c r="L497" s="150">
        <v>63648</v>
      </c>
      <c r="M497" s="149">
        <f t="shared" si="200"/>
        <v>-5148</v>
      </c>
      <c r="N497" s="130"/>
      <c r="O497" s="155"/>
      <c r="P497" s="159"/>
    </row>
    <row r="498" spans="1:16" s="6" customFormat="1" ht="13.2" x14ac:dyDescent="0.25">
      <c r="A498" s="17">
        <v>491</v>
      </c>
      <c r="B498" s="11" t="s">
        <v>245</v>
      </c>
      <c r="C498" s="24"/>
      <c r="D498" s="24" t="s">
        <v>5</v>
      </c>
      <c r="E498" s="24">
        <v>35</v>
      </c>
      <c r="F498" s="27">
        <v>710</v>
      </c>
      <c r="G498" s="26">
        <f t="shared" si="205"/>
        <v>24850</v>
      </c>
      <c r="H498" s="27">
        <v>780</v>
      </c>
      <c r="I498" s="28">
        <f t="shared" si="206"/>
        <v>27300</v>
      </c>
      <c r="J498" s="115">
        <f t="shared" si="207"/>
        <v>52150</v>
      </c>
      <c r="L498" s="150">
        <v>45745</v>
      </c>
      <c r="M498" s="149">
        <f t="shared" si="200"/>
        <v>6405</v>
      </c>
      <c r="N498" s="130"/>
      <c r="O498" s="155"/>
      <c r="P498" s="159"/>
    </row>
    <row r="499" spans="1:16" s="6" customFormat="1" ht="13.2" x14ac:dyDescent="0.25">
      <c r="A499" s="17">
        <v>492</v>
      </c>
      <c r="B499" s="11" t="s">
        <v>73</v>
      </c>
      <c r="C499" s="24"/>
      <c r="D499" s="24" t="s">
        <v>74</v>
      </c>
      <c r="E499" s="24">
        <v>115</v>
      </c>
      <c r="F499" s="27">
        <v>1650</v>
      </c>
      <c r="G499" s="26">
        <f t="shared" si="205"/>
        <v>189750</v>
      </c>
      <c r="H499" s="27">
        <v>800</v>
      </c>
      <c r="I499" s="28">
        <f t="shared" si="206"/>
        <v>92000</v>
      </c>
      <c r="J499" s="115">
        <f t="shared" si="207"/>
        <v>281750</v>
      </c>
      <c r="L499" s="150">
        <v>303600</v>
      </c>
      <c r="M499" s="149">
        <f t="shared" si="200"/>
        <v>-21850</v>
      </c>
      <c r="N499" s="130"/>
      <c r="O499" s="155"/>
      <c r="P499" s="159"/>
    </row>
    <row r="500" spans="1:16" s="6" customFormat="1" ht="13.2" x14ac:dyDescent="0.25">
      <c r="A500" s="17">
        <v>493</v>
      </c>
      <c r="B500" s="11" t="s">
        <v>75</v>
      </c>
      <c r="C500" s="30"/>
      <c r="D500" s="24" t="s">
        <v>74</v>
      </c>
      <c r="E500" s="24">
        <v>289</v>
      </c>
      <c r="F500" s="27">
        <v>1650</v>
      </c>
      <c r="G500" s="26">
        <f t="shared" si="205"/>
        <v>476850</v>
      </c>
      <c r="H500" s="27">
        <v>1130</v>
      </c>
      <c r="I500" s="28">
        <f t="shared" si="206"/>
        <v>326570</v>
      </c>
      <c r="J500" s="115">
        <f t="shared" si="207"/>
        <v>803420</v>
      </c>
      <c r="L500" s="150">
        <v>864110</v>
      </c>
      <c r="M500" s="149">
        <f t="shared" si="200"/>
        <v>-60690</v>
      </c>
      <c r="N500" s="130"/>
      <c r="O500" s="155"/>
      <c r="P500" s="159"/>
    </row>
    <row r="501" spans="1:16" s="6" customFormat="1" ht="26.4" x14ac:dyDescent="0.25">
      <c r="A501" s="17">
        <v>494</v>
      </c>
      <c r="B501" s="11" t="s">
        <v>76</v>
      </c>
      <c r="C501" s="30"/>
      <c r="D501" s="24" t="s">
        <v>74</v>
      </c>
      <c r="E501" s="24">
        <f>0.2*E500</f>
        <v>57.800000000000004</v>
      </c>
      <c r="F501" s="27">
        <v>1650</v>
      </c>
      <c r="G501" s="26">
        <f t="shared" si="205"/>
        <v>95370</v>
      </c>
      <c r="H501" s="27">
        <v>2260</v>
      </c>
      <c r="I501" s="28">
        <f t="shared" si="206"/>
        <v>130628.00000000001</v>
      </c>
      <c r="J501" s="115">
        <f t="shared" si="207"/>
        <v>225998</v>
      </c>
      <c r="L501" s="150">
        <v>241604</v>
      </c>
      <c r="M501" s="149">
        <f t="shared" si="200"/>
        <v>-15606</v>
      </c>
      <c r="N501" s="130"/>
      <c r="O501" s="155"/>
      <c r="P501" s="159"/>
    </row>
    <row r="502" spans="1:16" s="6" customFormat="1" ht="13.2" x14ac:dyDescent="0.25">
      <c r="A502" s="17">
        <v>495</v>
      </c>
      <c r="B502" s="11" t="s">
        <v>77</v>
      </c>
      <c r="C502" s="24"/>
      <c r="D502" s="24" t="s">
        <v>74</v>
      </c>
      <c r="E502" s="24">
        <f>0.2*E499</f>
        <v>23</v>
      </c>
      <c r="F502" s="27">
        <v>1650</v>
      </c>
      <c r="G502" s="26">
        <f t="shared" si="205"/>
        <v>37950</v>
      </c>
      <c r="H502" s="27">
        <v>2925</v>
      </c>
      <c r="I502" s="28">
        <f t="shared" si="206"/>
        <v>67275</v>
      </c>
      <c r="J502" s="115">
        <f t="shared" si="207"/>
        <v>105225</v>
      </c>
      <c r="L502" s="150">
        <v>112240</v>
      </c>
      <c r="M502" s="149">
        <f t="shared" si="200"/>
        <v>-7015</v>
      </c>
      <c r="N502" s="130"/>
      <c r="O502" s="155"/>
      <c r="P502" s="159"/>
    </row>
    <row r="503" spans="1:16" s="6" customFormat="1" ht="13.2" x14ac:dyDescent="0.25">
      <c r="A503" s="17">
        <v>496</v>
      </c>
      <c r="B503" s="11" t="s">
        <v>78</v>
      </c>
      <c r="C503" s="30"/>
      <c r="D503" s="24" t="s">
        <v>4</v>
      </c>
      <c r="E503" s="24">
        <v>1</v>
      </c>
      <c r="F503" s="27"/>
      <c r="G503" s="26"/>
      <c r="H503" s="27">
        <v>92500</v>
      </c>
      <c r="I503" s="28">
        <f t="shared" si="206"/>
        <v>92500</v>
      </c>
      <c r="J503" s="115">
        <f t="shared" si="207"/>
        <v>92500</v>
      </c>
      <c r="L503" s="150">
        <v>97337</v>
      </c>
      <c r="M503" s="149">
        <f t="shared" si="200"/>
        <v>-4837</v>
      </c>
      <c r="N503" s="130"/>
      <c r="O503" s="155"/>
      <c r="P503" s="159"/>
    </row>
    <row r="504" spans="1:16" s="6" customFormat="1" ht="13.2" x14ac:dyDescent="0.25">
      <c r="A504" s="17">
        <v>497</v>
      </c>
      <c r="B504" s="31" t="s">
        <v>79</v>
      </c>
      <c r="C504" s="24"/>
      <c r="D504" s="24"/>
      <c r="E504" s="24"/>
      <c r="F504" s="27"/>
      <c r="G504" s="26"/>
      <c r="H504" s="27"/>
      <c r="I504" s="28"/>
      <c r="J504" s="115"/>
      <c r="L504" s="150"/>
      <c r="M504" s="149"/>
      <c r="N504" s="130"/>
      <c r="O504" s="155"/>
      <c r="P504" s="159"/>
    </row>
    <row r="505" spans="1:16" s="6" customFormat="1" ht="13.2" x14ac:dyDescent="0.25">
      <c r="A505" s="17">
        <v>498</v>
      </c>
      <c r="B505" s="132" t="s">
        <v>352</v>
      </c>
      <c r="C505" s="131" t="s">
        <v>394</v>
      </c>
      <c r="D505" s="131" t="s">
        <v>1</v>
      </c>
      <c r="E505" s="131">
        <v>1</v>
      </c>
      <c r="F505" s="129">
        <v>5900</v>
      </c>
      <c r="G505" s="129">
        <f t="shared" si="205"/>
        <v>5900</v>
      </c>
      <c r="H505" s="129">
        <v>56425</v>
      </c>
      <c r="I505" s="129">
        <f t="shared" ref="I505:I509" si="208">E505*H505</f>
        <v>56425</v>
      </c>
      <c r="J505" s="133">
        <f t="shared" si="207"/>
        <v>62325</v>
      </c>
      <c r="L505" s="150">
        <v>90979.08</v>
      </c>
      <c r="M505" s="149">
        <f t="shared" si="200"/>
        <v>-28654.080000000002</v>
      </c>
      <c r="N505" s="130" t="s">
        <v>409</v>
      </c>
      <c r="O505" s="155"/>
      <c r="P505" s="159"/>
    </row>
    <row r="506" spans="1:16" s="6" customFormat="1" ht="13.2" x14ac:dyDescent="0.25">
      <c r="A506" s="17">
        <v>499</v>
      </c>
      <c r="B506" s="132" t="s">
        <v>239</v>
      </c>
      <c r="C506" s="131" t="s">
        <v>394</v>
      </c>
      <c r="D506" s="131" t="s">
        <v>1</v>
      </c>
      <c r="E506" s="131">
        <v>1</v>
      </c>
      <c r="F506" s="129">
        <v>9500</v>
      </c>
      <c r="G506" s="129">
        <f t="shared" si="205"/>
        <v>9500</v>
      </c>
      <c r="H506" s="129">
        <v>27175</v>
      </c>
      <c r="I506" s="129">
        <f t="shared" si="208"/>
        <v>27175</v>
      </c>
      <c r="J506" s="133">
        <f t="shared" si="207"/>
        <v>36675</v>
      </c>
      <c r="K506" s="6" t="s">
        <v>373</v>
      </c>
      <c r="L506" s="150"/>
      <c r="M506" s="149">
        <f t="shared" si="200"/>
        <v>36675</v>
      </c>
      <c r="N506" s="130" t="s">
        <v>409</v>
      </c>
      <c r="O506" s="155"/>
      <c r="P506" s="159"/>
    </row>
    <row r="507" spans="1:16" s="6" customFormat="1" ht="13.2" x14ac:dyDescent="0.25">
      <c r="A507" s="17">
        <v>500</v>
      </c>
      <c r="B507" s="132" t="s">
        <v>240</v>
      </c>
      <c r="C507" s="131" t="s">
        <v>394</v>
      </c>
      <c r="D507" s="131" t="s">
        <v>1</v>
      </c>
      <c r="E507" s="131">
        <v>2</v>
      </c>
      <c r="F507" s="129">
        <v>1350</v>
      </c>
      <c r="G507" s="129">
        <f t="shared" si="205"/>
        <v>2700</v>
      </c>
      <c r="H507" s="129">
        <v>2780</v>
      </c>
      <c r="I507" s="129">
        <f t="shared" si="208"/>
        <v>5560</v>
      </c>
      <c r="J507" s="133">
        <f t="shared" si="207"/>
        <v>8260</v>
      </c>
      <c r="K507" s="6" t="s">
        <v>373</v>
      </c>
      <c r="L507" s="150"/>
      <c r="M507" s="149">
        <f t="shared" si="200"/>
        <v>8260</v>
      </c>
      <c r="N507" s="130" t="s">
        <v>409</v>
      </c>
      <c r="O507" s="155"/>
      <c r="P507" s="159"/>
    </row>
    <row r="508" spans="1:16" s="6" customFormat="1" ht="13.2" x14ac:dyDescent="0.25">
      <c r="A508" s="17">
        <v>501</v>
      </c>
      <c r="B508" s="132" t="s">
        <v>353</v>
      </c>
      <c r="C508" s="131"/>
      <c r="D508" s="131" t="s">
        <v>1</v>
      </c>
      <c r="E508" s="131">
        <v>2</v>
      </c>
      <c r="F508" s="129">
        <v>3400</v>
      </c>
      <c r="G508" s="129">
        <f t="shared" si="205"/>
        <v>6800</v>
      </c>
      <c r="H508" s="129">
        <v>18300</v>
      </c>
      <c r="I508" s="129">
        <f t="shared" si="208"/>
        <v>36600</v>
      </c>
      <c r="J508" s="133">
        <f t="shared" si="207"/>
        <v>43400</v>
      </c>
      <c r="L508" s="150"/>
      <c r="M508" s="149">
        <f t="shared" si="200"/>
        <v>43400</v>
      </c>
      <c r="N508" s="130" t="s">
        <v>409</v>
      </c>
      <c r="O508" s="155"/>
      <c r="P508" s="159"/>
    </row>
    <row r="509" spans="1:16" s="6" customFormat="1" ht="13.2" x14ac:dyDescent="0.25">
      <c r="A509" s="17">
        <v>502</v>
      </c>
      <c r="B509" s="11" t="s">
        <v>244</v>
      </c>
      <c r="C509" s="24"/>
      <c r="D509" s="24" t="s">
        <v>1</v>
      </c>
      <c r="E509" s="24">
        <v>14</v>
      </c>
      <c r="F509" s="27">
        <v>710</v>
      </c>
      <c r="G509" s="26">
        <f t="shared" si="205"/>
        <v>9940</v>
      </c>
      <c r="H509" s="27">
        <v>790</v>
      </c>
      <c r="I509" s="28">
        <f t="shared" si="208"/>
        <v>11060</v>
      </c>
      <c r="J509" s="115">
        <f t="shared" si="207"/>
        <v>21000</v>
      </c>
      <c r="L509" s="150">
        <v>18298</v>
      </c>
      <c r="M509" s="149">
        <f t="shared" si="200"/>
        <v>2702</v>
      </c>
      <c r="N509" s="130"/>
      <c r="O509" s="155"/>
      <c r="P509" s="159"/>
    </row>
    <row r="510" spans="1:16" s="6" customFormat="1" ht="13.2" x14ac:dyDescent="0.25">
      <c r="A510" s="17">
        <v>503</v>
      </c>
      <c r="B510" s="11" t="s">
        <v>245</v>
      </c>
      <c r="C510" s="24"/>
      <c r="D510" s="24" t="s">
        <v>1</v>
      </c>
      <c r="E510" s="24">
        <v>12</v>
      </c>
      <c r="F510" s="27">
        <v>710</v>
      </c>
      <c r="G510" s="26">
        <f t="shared" si="205"/>
        <v>8520</v>
      </c>
      <c r="H510" s="27">
        <v>480</v>
      </c>
      <c r="I510" s="28">
        <f t="shared" si="206"/>
        <v>5760</v>
      </c>
      <c r="J510" s="115">
        <f t="shared" si="207"/>
        <v>14280</v>
      </c>
      <c r="L510" s="150">
        <v>15684</v>
      </c>
      <c r="M510" s="149">
        <f t="shared" si="200"/>
        <v>-1404</v>
      </c>
      <c r="N510" s="130"/>
      <c r="O510" s="155"/>
      <c r="P510" s="159"/>
    </row>
    <row r="511" spans="1:16" s="6" customFormat="1" ht="13.2" x14ac:dyDescent="0.25">
      <c r="A511" s="17">
        <v>504</v>
      </c>
      <c r="B511" s="11" t="s">
        <v>356</v>
      </c>
      <c r="C511" s="24"/>
      <c r="D511" s="24" t="s">
        <v>1</v>
      </c>
      <c r="E511" s="24">
        <v>1</v>
      </c>
      <c r="F511" s="27">
        <v>1850</v>
      </c>
      <c r="G511" s="26">
        <f t="shared" si="205"/>
        <v>1850</v>
      </c>
      <c r="H511" s="27">
        <v>2950</v>
      </c>
      <c r="I511" s="28">
        <f t="shared" si="206"/>
        <v>2950</v>
      </c>
      <c r="J511" s="115">
        <f t="shared" si="207"/>
        <v>4800</v>
      </c>
      <c r="L511" s="150">
        <v>16060</v>
      </c>
      <c r="M511" s="149">
        <f t="shared" si="200"/>
        <v>-11260</v>
      </c>
      <c r="N511" s="130"/>
      <c r="O511" s="155"/>
      <c r="P511" s="159"/>
    </row>
    <row r="512" spans="1:16" s="6" customFormat="1" ht="13.2" x14ac:dyDescent="0.25">
      <c r="A512" s="17">
        <v>505</v>
      </c>
      <c r="B512" s="11" t="s">
        <v>75</v>
      </c>
      <c r="C512" s="30"/>
      <c r="D512" s="24" t="s">
        <v>74</v>
      </c>
      <c r="E512" s="24">
        <v>239</v>
      </c>
      <c r="F512" s="27">
        <v>1650</v>
      </c>
      <c r="G512" s="26">
        <f t="shared" si="205"/>
        <v>394350</v>
      </c>
      <c r="H512" s="27">
        <v>1130</v>
      </c>
      <c r="I512" s="28">
        <f t="shared" si="206"/>
        <v>270070</v>
      </c>
      <c r="J512" s="115">
        <f t="shared" si="207"/>
        <v>664420</v>
      </c>
      <c r="L512" s="150">
        <v>714610</v>
      </c>
      <c r="M512" s="149">
        <f t="shared" si="200"/>
        <v>-50190</v>
      </c>
      <c r="N512" s="130"/>
      <c r="O512" s="155"/>
      <c r="P512" s="159"/>
    </row>
    <row r="513" spans="1:16" s="6" customFormat="1" ht="26.4" x14ac:dyDescent="0.25">
      <c r="A513" s="17">
        <v>506</v>
      </c>
      <c r="B513" s="11" t="s">
        <v>76</v>
      </c>
      <c r="C513" s="30"/>
      <c r="D513" s="24" t="s">
        <v>74</v>
      </c>
      <c r="E513" s="24">
        <f>0.2*E512</f>
        <v>47.800000000000004</v>
      </c>
      <c r="F513" s="27">
        <v>1650</v>
      </c>
      <c r="G513" s="26">
        <f t="shared" si="205"/>
        <v>78870</v>
      </c>
      <c r="H513" s="27">
        <v>2260</v>
      </c>
      <c r="I513" s="28">
        <f t="shared" si="206"/>
        <v>108028.00000000001</v>
      </c>
      <c r="J513" s="115">
        <f t="shared" si="207"/>
        <v>186898</v>
      </c>
      <c r="L513" s="150">
        <v>199804</v>
      </c>
      <c r="M513" s="149">
        <f t="shared" si="200"/>
        <v>-12906</v>
      </c>
      <c r="N513" s="130"/>
      <c r="O513" s="155"/>
      <c r="P513" s="159"/>
    </row>
    <row r="514" spans="1:16" s="6" customFormat="1" ht="13.2" x14ac:dyDescent="0.25">
      <c r="A514" s="17">
        <v>507</v>
      </c>
      <c r="B514" s="11" t="s">
        <v>78</v>
      </c>
      <c r="C514" s="30"/>
      <c r="D514" s="24" t="s">
        <v>4</v>
      </c>
      <c r="E514" s="24">
        <v>1</v>
      </c>
      <c r="F514" s="27"/>
      <c r="G514" s="26"/>
      <c r="H514" s="27">
        <v>69500</v>
      </c>
      <c r="I514" s="28">
        <f t="shared" si="206"/>
        <v>69500</v>
      </c>
      <c r="J514" s="115">
        <f t="shared" si="207"/>
        <v>69500</v>
      </c>
      <c r="L514" s="150">
        <v>59701</v>
      </c>
      <c r="M514" s="149">
        <f t="shared" si="200"/>
        <v>9799</v>
      </c>
      <c r="N514" s="130"/>
      <c r="O514" s="155"/>
      <c r="P514" s="159"/>
    </row>
    <row r="515" spans="1:16" s="6" customFormat="1" ht="13.2" x14ac:dyDescent="0.25">
      <c r="A515" s="17">
        <v>508</v>
      </c>
      <c r="B515" s="31" t="s">
        <v>87</v>
      </c>
      <c r="C515" s="24"/>
      <c r="D515" s="24"/>
      <c r="E515" s="24"/>
      <c r="F515" s="27"/>
      <c r="G515" s="26"/>
      <c r="H515" s="27"/>
      <c r="I515" s="28"/>
      <c r="J515" s="115"/>
      <c r="L515" s="150"/>
      <c r="M515" s="149"/>
      <c r="N515" s="130"/>
      <c r="O515" s="155"/>
      <c r="P515" s="159"/>
    </row>
    <row r="516" spans="1:16" s="6" customFormat="1" ht="13.2" x14ac:dyDescent="0.25">
      <c r="A516" s="17">
        <v>509</v>
      </c>
      <c r="B516" s="11" t="s">
        <v>357</v>
      </c>
      <c r="C516" s="24" t="s">
        <v>394</v>
      </c>
      <c r="D516" s="24" t="s">
        <v>1</v>
      </c>
      <c r="E516" s="24">
        <v>1</v>
      </c>
      <c r="F516" s="27">
        <v>5900</v>
      </c>
      <c r="G516" s="26">
        <f t="shared" ref="G516:G519" si="209">E516*F516</f>
        <v>5900</v>
      </c>
      <c r="H516" s="27">
        <v>98514</v>
      </c>
      <c r="I516" s="28">
        <f t="shared" ref="I516:I519" si="210">E516*H516</f>
        <v>98514</v>
      </c>
      <c r="J516" s="115">
        <f t="shared" ref="J516:J519" si="211">G516+I516</f>
        <v>104414</v>
      </c>
      <c r="L516" s="150">
        <v>149936.88</v>
      </c>
      <c r="M516" s="149">
        <f t="shared" si="200"/>
        <v>-45522.880000000005</v>
      </c>
      <c r="N516" s="130"/>
      <c r="O516" s="155"/>
      <c r="P516" s="159"/>
    </row>
    <row r="517" spans="1:16" s="6" customFormat="1" ht="13.2" x14ac:dyDescent="0.25">
      <c r="A517" s="17">
        <v>510</v>
      </c>
      <c r="B517" s="132" t="s">
        <v>239</v>
      </c>
      <c r="C517" s="131" t="s">
        <v>394</v>
      </c>
      <c r="D517" s="131" t="s">
        <v>1</v>
      </c>
      <c r="E517" s="131">
        <v>1</v>
      </c>
      <c r="F517" s="129">
        <v>9500</v>
      </c>
      <c r="G517" s="129">
        <f t="shared" si="209"/>
        <v>9500</v>
      </c>
      <c r="H517" s="129">
        <v>29446</v>
      </c>
      <c r="I517" s="129">
        <f t="shared" si="210"/>
        <v>29446</v>
      </c>
      <c r="J517" s="133">
        <f t="shared" si="211"/>
        <v>38946</v>
      </c>
      <c r="K517" s="6" t="s">
        <v>373</v>
      </c>
      <c r="L517" s="150"/>
      <c r="M517" s="149">
        <f t="shared" si="200"/>
        <v>38946</v>
      </c>
      <c r="N517" s="130" t="s">
        <v>409</v>
      </c>
      <c r="O517" s="155"/>
      <c r="P517" s="159"/>
    </row>
    <row r="518" spans="1:16" s="6" customFormat="1" ht="13.2" x14ac:dyDescent="0.25">
      <c r="A518" s="17">
        <v>511</v>
      </c>
      <c r="B518" s="132" t="s">
        <v>240</v>
      </c>
      <c r="C518" s="131" t="s">
        <v>394</v>
      </c>
      <c r="D518" s="131" t="s">
        <v>1</v>
      </c>
      <c r="E518" s="131">
        <v>2</v>
      </c>
      <c r="F518" s="129">
        <v>1350</v>
      </c>
      <c r="G518" s="129">
        <f t="shared" si="209"/>
        <v>2700</v>
      </c>
      <c r="H518" s="129">
        <v>3461</v>
      </c>
      <c r="I518" s="129">
        <f t="shared" si="210"/>
        <v>6922</v>
      </c>
      <c r="J518" s="133">
        <f t="shared" si="211"/>
        <v>9622</v>
      </c>
      <c r="K518" s="6" t="s">
        <v>373</v>
      </c>
      <c r="L518" s="150"/>
      <c r="M518" s="149">
        <f t="shared" si="200"/>
        <v>9622</v>
      </c>
      <c r="N518" s="130" t="s">
        <v>409</v>
      </c>
      <c r="O518" s="155"/>
      <c r="P518" s="159"/>
    </row>
    <row r="519" spans="1:16" s="6" customFormat="1" ht="13.2" x14ac:dyDescent="0.25">
      <c r="A519" s="17">
        <v>512</v>
      </c>
      <c r="B519" s="132" t="s">
        <v>358</v>
      </c>
      <c r="C519" s="131"/>
      <c r="D519" s="131" t="s">
        <v>1</v>
      </c>
      <c r="E519" s="131">
        <v>2</v>
      </c>
      <c r="F519" s="129">
        <v>5750</v>
      </c>
      <c r="G519" s="129">
        <f t="shared" si="209"/>
        <v>11500</v>
      </c>
      <c r="H519" s="129">
        <v>26250</v>
      </c>
      <c r="I519" s="129">
        <f t="shared" si="210"/>
        <v>52500</v>
      </c>
      <c r="J519" s="133">
        <f t="shared" si="211"/>
        <v>64000</v>
      </c>
      <c r="L519" s="150"/>
      <c r="M519" s="149">
        <f t="shared" si="200"/>
        <v>64000</v>
      </c>
      <c r="N519" s="130" t="s">
        <v>409</v>
      </c>
      <c r="O519" s="155"/>
      <c r="P519" s="159"/>
    </row>
    <row r="520" spans="1:16" s="6" customFormat="1" ht="13.2" x14ac:dyDescent="0.25">
      <c r="A520" s="17">
        <v>513</v>
      </c>
      <c r="B520" s="11" t="s">
        <v>244</v>
      </c>
      <c r="C520" s="24"/>
      <c r="D520" s="24" t="s">
        <v>1</v>
      </c>
      <c r="E520" s="24">
        <v>21</v>
      </c>
      <c r="F520" s="27">
        <v>710</v>
      </c>
      <c r="G520" s="26">
        <f t="shared" si="205"/>
        <v>14910</v>
      </c>
      <c r="H520" s="27">
        <v>790</v>
      </c>
      <c r="I520" s="28">
        <f t="shared" si="206"/>
        <v>16590</v>
      </c>
      <c r="J520" s="115">
        <f t="shared" si="207"/>
        <v>31500</v>
      </c>
      <c r="L520" s="150">
        <v>44064</v>
      </c>
      <c r="M520" s="149">
        <f t="shared" si="200"/>
        <v>-12564</v>
      </c>
      <c r="N520" s="130"/>
      <c r="O520" s="155"/>
      <c r="P520" s="159"/>
    </row>
    <row r="521" spans="1:16" s="6" customFormat="1" ht="13.2" x14ac:dyDescent="0.25">
      <c r="A521" s="17">
        <v>514</v>
      </c>
      <c r="B521" s="11" t="s">
        <v>245</v>
      </c>
      <c r="C521" s="24"/>
      <c r="D521" s="24" t="s">
        <v>1</v>
      </c>
      <c r="E521" s="24">
        <v>1</v>
      </c>
      <c r="F521" s="27">
        <v>710</v>
      </c>
      <c r="G521" s="26">
        <f t="shared" si="205"/>
        <v>710</v>
      </c>
      <c r="H521" s="27">
        <v>480</v>
      </c>
      <c r="I521" s="28">
        <f t="shared" si="206"/>
        <v>480</v>
      </c>
      <c r="J521" s="115">
        <f t="shared" si="207"/>
        <v>1190</v>
      </c>
      <c r="L521" s="150">
        <v>27447</v>
      </c>
      <c r="M521" s="149">
        <f t="shared" si="200"/>
        <v>-26257</v>
      </c>
      <c r="N521" s="130"/>
      <c r="O521" s="155"/>
      <c r="P521" s="159"/>
    </row>
    <row r="522" spans="1:16" s="6" customFormat="1" ht="13.2" x14ac:dyDescent="0.25">
      <c r="A522" s="17">
        <v>515</v>
      </c>
      <c r="B522" s="11" t="s">
        <v>354</v>
      </c>
      <c r="C522" s="24"/>
      <c r="D522" s="24" t="s">
        <v>1</v>
      </c>
      <c r="E522" s="24">
        <v>1</v>
      </c>
      <c r="F522" s="27">
        <v>530</v>
      </c>
      <c r="G522" s="26">
        <f t="shared" si="205"/>
        <v>530</v>
      </c>
      <c r="H522" s="27">
        <v>430</v>
      </c>
      <c r="I522" s="28">
        <f t="shared" si="206"/>
        <v>430</v>
      </c>
      <c r="J522" s="115">
        <f t="shared" si="207"/>
        <v>960</v>
      </c>
      <c r="L522" s="150">
        <v>19875</v>
      </c>
      <c r="M522" s="149">
        <f t="shared" si="200"/>
        <v>-18915</v>
      </c>
      <c r="N522" s="130"/>
      <c r="O522" s="155"/>
      <c r="P522" s="159"/>
    </row>
    <row r="523" spans="1:16" s="6" customFormat="1" ht="13.2" x14ac:dyDescent="0.25">
      <c r="A523" s="17">
        <v>516</v>
      </c>
      <c r="B523" s="11" t="s">
        <v>75</v>
      </c>
      <c r="C523" s="30"/>
      <c r="D523" s="24" t="s">
        <v>74</v>
      </c>
      <c r="E523" s="24">
        <v>312</v>
      </c>
      <c r="F523" s="27">
        <v>1650</v>
      </c>
      <c r="G523" s="26">
        <f t="shared" si="205"/>
        <v>514800</v>
      </c>
      <c r="H523" s="27">
        <v>1130</v>
      </c>
      <c r="I523" s="28">
        <f t="shared" si="206"/>
        <v>352560</v>
      </c>
      <c r="J523" s="115">
        <f t="shared" si="207"/>
        <v>867360</v>
      </c>
      <c r="L523" s="150">
        <v>932880</v>
      </c>
      <c r="M523" s="149">
        <f t="shared" si="200"/>
        <v>-65520</v>
      </c>
      <c r="N523" s="130"/>
      <c r="O523" s="155"/>
      <c r="P523" s="159"/>
    </row>
    <row r="524" spans="1:16" s="6" customFormat="1" ht="26.4" x14ac:dyDescent="0.25">
      <c r="A524" s="17">
        <v>517</v>
      </c>
      <c r="B524" s="11" t="s">
        <v>76</v>
      </c>
      <c r="C524" s="30"/>
      <c r="D524" s="24" t="s">
        <v>74</v>
      </c>
      <c r="E524" s="24">
        <v>62.4</v>
      </c>
      <c r="F524" s="27">
        <v>1650</v>
      </c>
      <c r="G524" s="26">
        <f t="shared" si="205"/>
        <v>102960</v>
      </c>
      <c r="H524" s="27">
        <v>2260</v>
      </c>
      <c r="I524" s="28">
        <f t="shared" si="206"/>
        <v>141024</v>
      </c>
      <c r="J524" s="115">
        <f t="shared" si="207"/>
        <v>243984</v>
      </c>
      <c r="L524" s="150">
        <v>260832</v>
      </c>
      <c r="M524" s="149">
        <f t="shared" si="200"/>
        <v>-16848</v>
      </c>
      <c r="N524" s="130"/>
      <c r="O524" s="155"/>
      <c r="P524" s="159"/>
    </row>
    <row r="525" spans="1:16" s="6" customFormat="1" ht="13.2" x14ac:dyDescent="0.25">
      <c r="A525" s="17">
        <v>518</v>
      </c>
      <c r="B525" s="11" t="s">
        <v>78</v>
      </c>
      <c r="C525" s="30"/>
      <c r="D525" s="24" t="s">
        <v>4</v>
      </c>
      <c r="E525" s="24">
        <v>1</v>
      </c>
      <c r="F525" s="27"/>
      <c r="G525" s="26"/>
      <c r="H525" s="27">
        <v>98500</v>
      </c>
      <c r="I525" s="28">
        <f t="shared" si="206"/>
        <v>98500</v>
      </c>
      <c r="J525" s="115">
        <f t="shared" si="207"/>
        <v>98500</v>
      </c>
      <c r="L525" s="150">
        <v>77968</v>
      </c>
      <c r="M525" s="149">
        <f t="shared" ref="M525:M592" si="212">J525-L525</f>
        <v>20532</v>
      </c>
      <c r="N525" s="130"/>
      <c r="O525" s="155"/>
      <c r="P525" s="159"/>
    </row>
    <row r="526" spans="1:16" s="6" customFormat="1" ht="13.2" x14ac:dyDescent="0.25">
      <c r="A526" s="17">
        <v>519</v>
      </c>
      <c r="B526" s="31" t="s">
        <v>121</v>
      </c>
      <c r="C526" s="24"/>
      <c r="D526" s="24"/>
      <c r="E526" s="24"/>
      <c r="F526" s="27"/>
      <c r="G526" s="26"/>
      <c r="H526" s="27"/>
      <c r="I526" s="28"/>
      <c r="J526" s="115"/>
      <c r="L526" s="150"/>
      <c r="M526" s="149"/>
      <c r="N526" s="130"/>
      <c r="O526" s="155"/>
      <c r="P526" s="159"/>
    </row>
    <row r="527" spans="1:16" s="6" customFormat="1" ht="13.2" x14ac:dyDescent="0.25">
      <c r="A527" s="17">
        <v>520</v>
      </c>
      <c r="B527" s="31" t="s">
        <v>122</v>
      </c>
      <c r="C527" s="24"/>
      <c r="D527" s="24"/>
      <c r="E527" s="24"/>
      <c r="F527" s="27"/>
      <c r="G527" s="26"/>
      <c r="H527" s="27"/>
      <c r="I527" s="28"/>
      <c r="J527" s="115"/>
      <c r="L527" s="150"/>
      <c r="M527" s="149"/>
      <c r="N527" s="130"/>
      <c r="O527" s="155"/>
      <c r="P527" s="159"/>
    </row>
    <row r="528" spans="1:16" s="6" customFormat="1" ht="13.2" x14ac:dyDescent="0.25">
      <c r="A528" s="17">
        <v>521</v>
      </c>
      <c r="B528" s="11" t="s">
        <v>375</v>
      </c>
      <c r="C528" s="24"/>
      <c r="D528" s="24" t="s">
        <v>4</v>
      </c>
      <c r="E528" s="24">
        <v>1</v>
      </c>
      <c r="F528" s="27"/>
      <c r="G528" s="26"/>
      <c r="H528" s="27"/>
      <c r="I528" s="28"/>
      <c r="J528" s="115"/>
      <c r="L528" s="150"/>
      <c r="M528" s="149"/>
      <c r="N528" s="130"/>
      <c r="O528" s="155"/>
      <c r="P528" s="159"/>
    </row>
    <row r="529" spans="1:16" s="6" customFormat="1" ht="13.2" x14ac:dyDescent="0.25">
      <c r="A529" s="17">
        <v>522</v>
      </c>
      <c r="B529" s="30" t="s">
        <v>346</v>
      </c>
      <c r="C529" s="24" t="s">
        <v>383</v>
      </c>
      <c r="D529" s="24" t="s">
        <v>5</v>
      </c>
      <c r="E529" s="24">
        <v>1</v>
      </c>
      <c r="F529" s="27">
        <v>12500</v>
      </c>
      <c r="G529" s="26">
        <f t="shared" ref="G529:G539" si="213">E529*F529</f>
        <v>12500</v>
      </c>
      <c r="H529" s="27">
        <v>47700</v>
      </c>
      <c r="I529" s="28">
        <f t="shared" ref="I529:I555" si="214">E529*H529</f>
        <v>47700</v>
      </c>
      <c r="J529" s="115">
        <f t="shared" ref="J529:J555" si="215">G529+I529</f>
        <v>60200</v>
      </c>
      <c r="K529" s="6" t="s">
        <v>374</v>
      </c>
      <c r="L529" s="150">
        <v>51474</v>
      </c>
      <c r="M529" s="149">
        <f t="shared" si="212"/>
        <v>8726</v>
      </c>
      <c r="N529" s="130"/>
      <c r="O529" s="155"/>
      <c r="P529" s="159"/>
    </row>
    <row r="530" spans="1:16" s="6" customFormat="1" ht="13.2" x14ac:dyDescent="0.25">
      <c r="A530" s="17">
        <v>523</v>
      </c>
      <c r="B530" s="30" t="s">
        <v>346</v>
      </c>
      <c r="C530" s="24" t="s">
        <v>384</v>
      </c>
      <c r="D530" s="24" t="s">
        <v>5</v>
      </c>
      <c r="E530" s="24">
        <v>2</v>
      </c>
      <c r="F530" s="27">
        <v>12500</v>
      </c>
      <c r="G530" s="26">
        <f t="shared" si="213"/>
        <v>25000</v>
      </c>
      <c r="H530" s="27">
        <v>53300</v>
      </c>
      <c r="I530" s="28">
        <f t="shared" si="214"/>
        <v>106600</v>
      </c>
      <c r="J530" s="115">
        <f t="shared" si="215"/>
        <v>131600</v>
      </c>
      <c r="K530" s="6" t="s">
        <v>374</v>
      </c>
      <c r="L530" s="150">
        <v>119736</v>
      </c>
      <c r="M530" s="149">
        <f t="shared" si="212"/>
        <v>11864</v>
      </c>
      <c r="N530" s="130"/>
      <c r="O530" s="155"/>
      <c r="P530" s="159"/>
    </row>
    <row r="531" spans="1:16" s="6" customFormat="1" ht="13.2" x14ac:dyDescent="0.25">
      <c r="A531" s="17">
        <v>524</v>
      </c>
      <c r="B531" s="30" t="s">
        <v>123</v>
      </c>
      <c r="C531" s="24" t="s">
        <v>387</v>
      </c>
      <c r="D531" s="24" t="s">
        <v>5</v>
      </c>
      <c r="E531" s="24">
        <v>1</v>
      </c>
      <c r="F531" s="27">
        <v>41500</v>
      </c>
      <c r="G531" s="26">
        <f t="shared" si="213"/>
        <v>41500</v>
      </c>
      <c r="H531" s="27">
        <v>327600</v>
      </c>
      <c r="I531" s="28">
        <f t="shared" si="214"/>
        <v>327600</v>
      </c>
      <c r="J531" s="115">
        <f t="shared" si="215"/>
        <v>369100</v>
      </c>
      <c r="K531" s="6" t="s">
        <v>374</v>
      </c>
      <c r="L531" s="150">
        <v>338604</v>
      </c>
      <c r="M531" s="149">
        <f t="shared" si="212"/>
        <v>30496</v>
      </c>
      <c r="N531" s="130"/>
      <c r="O531" s="155"/>
      <c r="P531" s="159"/>
    </row>
    <row r="532" spans="1:16" s="6" customFormat="1" ht="13.2" x14ac:dyDescent="0.25">
      <c r="A532" s="17">
        <v>525</v>
      </c>
      <c r="B532" s="30" t="s">
        <v>124</v>
      </c>
      <c r="C532" s="24"/>
      <c r="D532" s="24" t="s">
        <v>5</v>
      </c>
      <c r="E532" s="24">
        <v>3</v>
      </c>
      <c r="F532" s="27"/>
      <c r="G532" s="26"/>
      <c r="H532" s="27"/>
      <c r="I532" s="28"/>
      <c r="J532" s="115"/>
      <c r="L532" s="150"/>
      <c r="M532" s="149"/>
      <c r="N532" s="130"/>
      <c r="O532" s="155"/>
      <c r="P532" s="159"/>
    </row>
    <row r="533" spans="1:16" s="6" customFormat="1" ht="13.2" x14ac:dyDescent="0.25">
      <c r="A533" s="17">
        <v>526</v>
      </c>
      <c r="B533" s="11" t="s">
        <v>323</v>
      </c>
      <c r="C533" s="24"/>
      <c r="D533" s="24"/>
      <c r="E533" s="24"/>
      <c r="F533" s="27"/>
      <c r="G533" s="26"/>
      <c r="H533" s="27"/>
      <c r="I533" s="28"/>
      <c r="J533" s="115"/>
      <c r="L533" s="150"/>
      <c r="M533" s="149"/>
      <c r="N533" s="130"/>
      <c r="O533" s="155"/>
      <c r="P533" s="159"/>
    </row>
    <row r="534" spans="1:16" s="6" customFormat="1" ht="13.2" x14ac:dyDescent="0.25">
      <c r="A534" s="17">
        <v>527</v>
      </c>
      <c r="B534" s="30" t="s">
        <v>347</v>
      </c>
      <c r="C534" s="24"/>
      <c r="D534" s="24" t="s">
        <v>125</v>
      </c>
      <c r="E534" s="24">
        <v>32</v>
      </c>
      <c r="F534" s="27">
        <v>220</v>
      </c>
      <c r="G534" s="26">
        <f t="shared" ref="G534:G536" si="216">E534*F534</f>
        <v>7040</v>
      </c>
      <c r="H534" s="27">
        <v>230</v>
      </c>
      <c r="I534" s="28">
        <f t="shared" ref="I534:I536" si="217">E534*H534</f>
        <v>7360</v>
      </c>
      <c r="J534" s="115">
        <f t="shared" ref="J534:J536" si="218">G534+I534</f>
        <v>14400</v>
      </c>
      <c r="L534" s="150">
        <v>19040</v>
      </c>
      <c r="M534" s="149">
        <f t="shared" si="212"/>
        <v>-4640</v>
      </c>
      <c r="N534" s="130"/>
      <c r="O534" s="155"/>
      <c r="P534" s="159"/>
    </row>
    <row r="535" spans="1:16" s="6" customFormat="1" ht="13.2" x14ac:dyDescent="0.25">
      <c r="A535" s="17">
        <v>528</v>
      </c>
      <c r="B535" s="30" t="s">
        <v>349</v>
      </c>
      <c r="C535" s="24"/>
      <c r="D535" s="24" t="s">
        <v>125</v>
      </c>
      <c r="E535" s="24">
        <v>27</v>
      </c>
      <c r="F535" s="27">
        <v>260</v>
      </c>
      <c r="G535" s="26">
        <f t="shared" si="216"/>
        <v>7020</v>
      </c>
      <c r="H535" s="27">
        <v>335</v>
      </c>
      <c r="I535" s="28">
        <f t="shared" si="217"/>
        <v>9045</v>
      </c>
      <c r="J535" s="115">
        <f t="shared" si="218"/>
        <v>16065</v>
      </c>
      <c r="L535" s="150">
        <v>22626</v>
      </c>
      <c r="M535" s="149">
        <f t="shared" si="212"/>
        <v>-6561</v>
      </c>
      <c r="N535" s="130"/>
      <c r="O535" s="155"/>
      <c r="P535" s="159"/>
    </row>
    <row r="536" spans="1:16" s="6" customFormat="1" ht="13.2" x14ac:dyDescent="0.25">
      <c r="A536" s="17">
        <v>529</v>
      </c>
      <c r="B536" s="30" t="s">
        <v>348</v>
      </c>
      <c r="C536" s="24"/>
      <c r="D536" s="24" t="s">
        <v>125</v>
      </c>
      <c r="E536" s="24">
        <v>15</v>
      </c>
      <c r="F536" s="27">
        <v>310</v>
      </c>
      <c r="G536" s="26">
        <f t="shared" si="216"/>
        <v>4650</v>
      </c>
      <c r="H536" s="27">
        <v>475</v>
      </c>
      <c r="I536" s="28">
        <f t="shared" si="217"/>
        <v>7125</v>
      </c>
      <c r="J536" s="115">
        <f t="shared" si="218"/>
        <v>11775</v>
      </c>
      <c r="L536" s="150">
        <v>14715</v>
      </c>
      <c r="M536" s="149">
        <f t="shared" si="212"/>
        <v>-2940</v>
      </c>
      <c r="N536" s="130"/>
      <c r="O536" s="155"/>
      <c r="P536" s="159"/>
    </row>
    <row r="537" spans="1:16" s="6" customFormat="1" ht="13.2" x14ac:dyDescent="0.25">
      <c r="A537" s="17">
        <v>530</v>
      </c>
      <c r="B537" s="30" t="s">
        <v>388</v>
      </c>
      <c r="C537" s="24"/>
      <c r="D537" s="24" t="s">
        <v>125</v>
      </c>
      <c r="E537" s="24">
        <v>10</v>
      </c>
      <c r="F537" s="27">
        <v>390</v>
      </c>
      <c r="G537" s="26">
        <f>E537*F537</f>
        <v>3900</v>
      </c>
      <c r="H537" s="27">
        <v>795</v>
      </c>
      <c r="I537" s="28">
        <f>E537*H537</f>
        <v>7950</v>
      </c>
      <c r="J537" s="115">
        <f>G537+I537</f>
        <v>11850</v>
      </c>
      <c r="L537" s="150">
        <v>13780</v>
      </c>
      <c r="M537" s="149">
        <f t="shared" si="212"/>
        <v>-1930</v>
      </c>
      <c r="N537" s="130"/>
      <c r="O537" s="155"/>
      <c r="P537" s="159"/>
    </row>
    <row r="538" spans="1:16" s="6" customFormat="1" ht="13.2" x14ac:dyDescent="0.25">
      <c r="A538" s="17">
        <v>531</v>
      </c>
      <c r="B538" s="132" t="s">
        <v>359</v>
      </c>
      <c r="C538" s="131" t="s">
        <v>385</v>
      </c>
      <c r="D538" s="131" t="s">
        <v>4</v>
      </c>
      <c r="E538" s="131">
        <v>2</v>
      </c>
      <c r="F538" s="129">
        <v>2850</v>
      </c>
      <c r="G538" s="129">
        <f>E538*F538</f>
        <v>5700</v>
      </c>
      <c r="H538" s="129">
        <v>3950</v>
      </c>
      <c r="I538" s="129">
        <f>E538*H538</f>
        <v>7900</v>
      </c>
      <c r="J538" s="133">
        <f>G538+I538</f>
        <v>13600</v>
      </c>
      <c r="K538" s="6" t="s">
        <v>373</v>
      </c>
      <c r="L538" s="153"/>
      <c r="M538" s="149">
        <f>J538-L538</f>
        <v>13600</v>
      </c>
      <c r="N538" s="130" t="s">
        <v>409</v>
      </c>
      <c r="O538" s="155"/>
      <c r="P538" s="159"/>
    </row>
    <row r="539" spans="1:16" s="6" customFormat="1" ht="13.2" x14ac:dyDescent="0.25">
      <c r="A539" s="17">
        <v>532</v>
      </c>
      <c r="B539" s="11" t="s">
        <v>126</v>
      </c>
      <c r="C539" s="24" t="s">
        <v>127</v>
      </c>
      <c r="D539" s="24" t="s">
        <v>5</v>
      </c>
      <c r="E539" s="24">
        <v>3</v>
      </c>
      <c r="F539" s="27">
        <v>2200</v>
      </c>
      <c r="G539" s="26">
        <f t="shared" si="213"/>
        <v>6600</v>
      </c>
      <c r="H539" s="27">
        <v>7800</v>
      </c>
      <c r="I539" s="28">
        <f t="shared" si="214"/>
        <v>23400</v>
      </c>
      <c r="J539" s="115">
        <f t="shared" si="215"/>
        <v>30000</v>
      </c>
      <c r="K539" s="6" t="s">
        <v>374</v>
      </c>
      <c r="L539" s="150">
        <v>32133</v>
      </c>
      <c r="M539" s="149">
        <f>J539-L539</f>
        <v>-2133</v>
      </c>
      <c r="N539" s="130"/>
      <c r="O539" s="155"/>
      <c r="P539" s="159"/>
    </row>
    <row r="540" spans="1:16" s="6" customFormat="1" ht="13.2" x14ac:dyDescent="0.25">
      <c r="A540" s="17">
        <v>533</v>
      </c>
      <c r="B540" s="11" t="s">
        <v>322</v>
      </c>
      <c r="C540" s="24"/>
      <c r="D540" s="24" t="s">
        <v>4</v>
      </c>
      <c r="E540" s="24">
        <v>1</v>
      </c>
      <c r="F540" s="27"/>
      <c r="G540" s="26"/>
      <c r="H540" s="27">
        <v>32600</v>
      </c>
      <c r="I540" s="28">
        <f t="shared" si="214"/>
        <v>32600</v>
      </c>
      <c r="J540" s="115">
        <f t="shared" si="215"/>
        <v>32600</v>
      </c>
      <c r="L540" s="150"/>
      <c r="M540" s="149">
        <f t="shared" si="212"/>
        <v>32600</v>
      </c>
      <c r="N540" s="130"/>
      <c r="O540" s="155"/>
      <c r="P540" s="159"/>
    </row>
    <row r="541" spans="1:16" s="6" customFormat="1" ht="13.2" x14ac:dyDescent="0.25">
      <c r="A541" s="17"/>
      <c r="B541" s="132" t="s">
        <v>417</v>
      </c>
      <c r="C541" s="131"/>
      <c r="D541" s="131" t="s">
        <v>5</v>
      </c>
      <c r="E541" s="131">
        <v>1</v>
      </c>
      <c r="F541" s="129"/>
      <c r="G541" s="129"/>
      <c r="H541" s="129"/>
      <c r="I541" s="129"/>
      <c r="J541" s="133"/>
      <c r="L541" s="150">
        <v>7500</v>
      </c>
      <c r="M541" s="149"/>
      <c r="N541" s="130" t="s">
        <v>418</v>
      </c>
      <c r="O541" s="155"/>
      <c r="P541" s="159"/>
    </row>
    <row r="542" spans="1:16" s="6" customFormat="1" ht="13.2" x14ac:dyDescent="0.25">
      <c r="A542" s="17">
        <v>534</v>
      </c>
      <c r="B542" s="31" t="s">
        <v>129</v>
      </c>
      <c r="C542" s="24"/>
      <c r="D542" s="24"/>
      <c r="E542" s="24"/>
      <c r="F542" s="27"/>
      <c r="G542" s="26"/>
      <c r="H542" s="27"/>
      <c r="I542" s="28"/>
      <c r="J542" s="115"/>
      <c r="L542" s="150"/>
      <c r="M542" s="149"/>
      <c r="N542" s="130"/>
      <c r="O542" s="155"/>
      <c r="P542" s="159"/>
    </row>
    <row r="543" spans="1:16" s="6" customFormat="1" ht="13.2" x14ac:dyDescent="0.25">
      <c r="A543" s="17">
        <v>535</v>
      </c>
      <c r="B543" s="11" t="s">
        <v>375</v>
      </c>
      <c r="C543" s="24"/>
      <c r="D543" s="24" t="s">
        <v>4</v>
      </c>
      <c r="E543" s="24">
        <v>1</v>
      </c>
      <c r="F543" s="27"/>
      <c r="G543" s="26"/>
      <c r="H543" s="27"/>
      <c r="I543" s="28"/>
      <c r="J543" s="115"/>
      <c r="L543" s="150"/>
      <c r="M543" s="149"/>
      <c r="N543" s="130"/>
      <c r="O543" s="155"/>
      <c r="P543" s="159"/>
    </row>
    <row r="544" spans="1:16" s="6" customFormat="1" ht="13.2" x14ac:dyDescent="0.25">
      <c r="A544" s="17">
        <v>536</v>
      </c>
      <c r="B544" s="30" t="s">
        <v>346</v>
      </c>
      <c r="C544" s="24" t="s">
        <v>390</v>
      </c>
      <c r="D544" s="24" t="s">
        <v>5</v>
      </c>
      <c r="E544" s="24">
        <v>2</v>
      </c>
      <c r="F544" s="27">
        <v>12500</v>
      </c>
      <c r="G544" s="26">
        <f t="shared" ref="G544:G546" si="219">E544*F544</f>
        <v>25000</v>
      </c>
      <c r="H544" s="27">
        <v>46300</v>
      </c>
      <c r="I544" s="28">
        <f t="shared" ref="I544:I546" si="220">E544*H544</f>
        <v>92600</v>
      </c>
      <c r="J544" s="115">
        <f t="shared" ref="J544:J546" si="221">G544+I544</f>
        <v>117600</v>
      </c>
      <c r="L544" s="150">
        <v>102948</v>
      </c>
      <c r="M544" s="149">
        <f t="shared" si="212"/>
        <v>14652</v>
      </c>
      <c r="N544" s="130"/>
      <c r="O544" s="155"/>
      <c r="P544" s="159"/>
    </row>
    <row r="545" spans="1:16" s="6" customFormat="1" ht="13.2" x14ac:dyDescent="0.25">
      <c r="A545" s="17">
        <v>537</v>
      </c>
      <c r="B545" s="30" t="s">
        <v>346</v>
      </c>
      <c r="C545" s="24" t="s">
        <v>383</v>
      </c>
      <c r="D545" s="24" t="s">
        <v>5</v>
      </c>
      <c r="E545" s="24">
        <v>2</v>
      </c>
      <c r="F545" s="27">
        <v>12500</v>
      </c>
      <c r="G545" s="26">
        <f t="shared" si="219"/>
        <v>25000</v>
      </c>
      <c r="H545" s="27">
        <v>47700</v>
      </c>
      <c r="I545" s="28">
        <f t="shared" si="220"/>
        <v>95400</v>
      </c>
      <c r="J545" s="115">
        <f t="shared" si="221"/>
        <v>120400</v>
      </c>
      <c r="L545" s="150">
        <v>97210</v>
      </c>
      <c r="M545" s="149">
        <f t="shared" si="212"/>
        <v>23190</v>
      </c>
      <c r="N545" s="130"/>
      <c r="O545" s="155"/>
      <c r="P545" s="159"/>
    </row>
    <row r="546" spans="1:16" s="6" customFormat="1" ht="13.2" x14ac:dyDescent="0.25">
      <c r="A546" s="17">
        <v>538</v>
      </c>
      <c r="B546" s="30" t="s">
        <v>123</v>
      </c>
      <c r="C546" s="24" t="s">
        <v>389</v>
      </c>
      <c r="D546" s="24" t="s">
        <v>5</v>
      </c>
      <c r="E546" s="24">
        <v>1</v>
      </c>
      <c r="F546" s="27">
        <v>41500</v>
      </c>
      <c r="G546" s="26">
        <f t="shared" si="219"/>
        <v>41500</v>
      </c>
      <c r="H546" s="27">
        <v>299500</v>
      </c>
      <c r="I546" s="28">
        <f t="shared" si="220"/>
        <v>299500</v>
      </c>
      <c r="J546" s="115">
        <f t="shared" si="221"/>
        <v>341000</v>
      </c>
      <c r="L546" s="150">
        <v>312772</v>
      </c>
      <c r="M546" s="149">
        <f t="shared" si="212"/>
        <v>28228</v>
      </c>
      <c r="N546" s="130"/>
      <c r="O546" s="155"/>
      <c r="P546" s="159"/>
    </row>
    <row r="547" spans="1:16" s="6" customFormat="1" ht="13.2" x14ac:dyDescent="0.25">
      <c r="A547" s="17">
        <v>539</v>
      </c>
      <c r="B547" s="30" t="s">
        <v>124</v>
      </c>
      <c r="C547" s="24"/>
      <c r="D547" s="24" t="s">
        <v>5</v>
      </c>
      <c r="E547" s="24">
        <v>4</v>
      </c>
      <c r="F547" s="27"/>
      <c r="G547" s="26"/>
      <c r="H547" s="27"/>
      <c r="I547" s="28"/>
      <c r="J547" s="115"/>
      <c r="L547" s="150"/>
      <c r="M547" s="149"/>
      <c r="N547" s="130"/>
      <c r="O547" s="155"/>
      <c r="P547" s="159"/>
    </row>
    <row r="548" spans="1:16" s="6" customFormat="1" ht="13.2" x14ac:dyDescent="0.25">
      <c r="A548" s="17">
        <v>540</v>
      </c>
      <c r="B548" s="11" t="s">
        <v>323</v>
      </c>
      <c r="C548" s="24"/>
      <c r="D548" s="24"/>
      <c r="E548" s="24"/>
      <c r="F548" s="27"/>
      <c r="G548" s="26"/>
      <c r="H548" s="27"/>
      <c r="I548" s="28"/>
      <c r="J548" s="115"/>
      <c r="L548" s="150"/>
      <c r="M548" s="149"/>
      <c r="N548" s="130"/>
      <c r="O548" s="155"/>
      <c r="P548" s="159"/>
    </row>
    <row r="549" spans="1:16" s="6" customFormat="1" ht="13.2" x14ac:dyDescent="0.25">
      <c r="A549" s="17">
        <v>541</v>
      </c>
      <c r="B549" s="30" t="s">
        <v>347</v>
      </c>
      <c r="C549" s="24"/>
      <c r="D549" s="24" t="s">
        <v>125</v>
      </c>
      <c r="E549" s="111">
        <v>22</v>
      </c>
      <c r="F549" s="27">
        <v>220</v>
      </c>
      <c r="G549" s="26">
        <f t="shared" ref="G549:G551" si="222">E549*F549</f>
        <v>4840</v>
      </c>
      <c r="H549" s="27">
        <v>230</v>
      </c>
      <c r="I549" s="28">
        <f t="shared" ref="I549:I551" si="223">E549*H549</f>
        <v>5060</v>
      </c>
      <c r="J549" s="115">
        <f t="shared" ref="J549:J551" si="224">G549+I549</f>
        <v>9900</v>
      </c>
      <c r="L549" s="150">
        <v>13090</v>
      </c>
      <c r="M549" s="149">
        <f t="shared" si="212"/>
        <v>-3190</v>
      </c>
      <c r="N549" s="130"/>
      <c r="O549" s="155"/>
      <c r="P549" s="159"/>
    </row>
    <row r="550" spans="1:16" s="6" customFormat="1" ht="13.2" x14ac:dyDescent="0.25">
      <c r="A550" s="17">
        <v>542</v>
      </c>
      <c r="B550" s="30" t="s">
        <v>349</v>
      </c>
      <c r="C550" s="24"/>
      <c r="D550" s="24" t="s">
        <v>125</v>
      </c>
      <c r="E550" s="111">
        <v>24</v>
      </c>
      <c r="F550" s="27">
        <v>260</v>
      </c>
      <c r="G550" s="26">
        <f t="shared" si="222"/>
        <v>6240</v>
      </c>
      <c r="H550" s="27">
        <v>335</v>
      </c>
      <c r="I550" s="28">
        <f t="shared" si="223"/>
        <v>8040</v>
      </c>
      <c r="J550" s="115">
        <f t="shared" si="224"/>
        <v>14280</v>
      </c>
      <c r="L550" s="150">
        <v>20112</v>
      </c>
      <c r="M550" s="149">
        <f t="shared" si="212"/>
        <v>-5832</v>
      </c>
      <c r="N550" s="130"/>
      <c r="O550" s="155"/>
      <c r="P550" s="159"/>
    </row>
    <row r="551" spans="1:16" s="6" customFormat="1" ht="13.2" x14ac:dyDescent="0.25">
      <c r="A551" s="17">
        <v>543</v>
      </c>
      <c r="B551" s="30" t="s">
        <v>348</v>
      </c>
      <c r="C551" s="24"/>
      <c r="D551" s="24" t="s">
        <v>125</v>
      </c>
      <c r="E551" s="111">
        <v>8</v>
      </c>
      <c r="F551" s="27">
        <v>310</v>
      </c>
      <c r="G551" s="26">
        <f t="shared" si="222"/>
        <v>2480</v>
      </c>
      <c r="H551" s="27">
        <v>475</v>
      </c>
      <c r="I551" s="28">
        <f t="shared" si="223"/>
        <v>3800</v>
      </c>
      <c r="J551" s="115">
        <f t="shared" si="224"/>
        <v>6280</v>
      </c>
      <c r="L551" s="150">
        <v>7848</v>
      </c>
      <c r="M551" s="149">
        <f t="shared" si="212"/>
        <v>-1568</v>
      </c>
      <c r="N551" s="130"/>
      <c r="O551" s="155"/>
      <c r="P551" s="159"/>
    </row>
    <row r="552" spans="1:16" s="6" customFormat="1" ht="13.2" x14ac:dyDescent="0.25">
      <c r="A552" s="17">
        <v>544</v>
      </c>
      <c r="B552" s="30" t="s">
        <v>388</v>
      </c>
      <c r="C552" s="24"/>
      <c r="D552" s="24" t="s">
        <v>125</v>
      </c>
      <c r="E552" s="111">
        <v>10</v>
      </c>
      <c r="F552" s="27">
        <v>390</v>
      </c>
      <c r="G552" s="26">
        <f>E552*F552</f>
        <v>3900</v>
      </c>
      <c r="H552" s="27">
        <v>795</v>
      </c>
      <c r="I552" s="28">
        <f>E552*H552</f>
        <v>7950</v>
      </c>
      <c r="J552" s="115">
        <f>G552+I552</f>
        <v>11850</v>
      </c>
      <c r="L552" s="150">
        <v>14330</v>
      </c>
      <c r="M552" s="149">
        <f t="shared" si="212"/>
        <v>-2480</v>
      </c>
      <c r="N552" s="130"/>
      <c r="O552" s="155"/>
      <c r="P552" s="159"/>
    </row>
    <row r="553" spans="1:16" s="6" customFormat="1" ht="13.2" x14ac:dyDescent="0.25">
      <c r="A553" s="17">
        <v>545</v>
      </c>
      <c r="B553" s="132" t="s">
        <v>359</v>
      </c>
      <c r="C553" s="131" t="s">
        <v>385</v>
      </c>
      <c r="D553" s="131" t="s">
        <v>4</v>
      </c>
      <c r="E553" s="131">
        <v>3</v>
      </c>
      <c r="F553" s="129">
        <v>2850</v>
      </c>
      <c r="G553" s="129">
        <f>E553*F553</f>
        <v>8550</v>
      </c>
      <c r="H553" s="129">
        <v>3950</v>
      </c>
      <c r="I553" s="129">
        <f>E553*H553</f>
        <v>11850</v>
      </c>
      <c r="J553" s="133">
        <f>G553+I553</f>
        <v>20400</v>
      </c>
      <c r="L553" s="150"/>
      <c r="M553" s="149">
        <f t="shared" si="212"/>
        <v>20400</v>
      </c>
      <c r="N553" s="130" t="s">
        <v>409</v>
      </c>
      <c r="O553" s="155"/>
      <c r="P553" s="159"/>
    </row>
    <row r="554" spans="1:16" s="6" customFormat="1" ht="13.2" x14ac:dyDescent="0.25">
      <c r="A554" s="17">
        <v>546</v>
      </c>
      <c r="B554" s="11" t="s">
        <v>126</v>
      </c>
      <c r="C554" s="24" t="s">
        <v>127</v>
      </c>
      <c r="D554" s="24" t="s">
        <v>5</v>
      </c>
      <c r="E554" s="24">
        <v>4</v>
      </c>
      <c r="F554" s="27">
        <v>2200</v>
      </c>
      <c r="G554" s="26">
        <f t="shared" ref="G554" si="225">E554*F554</f>
        <v>8800</v>
      </c>
      <c r="H554" s="27">
        <v>7800</v>
      </c>
      <c r="I554" s="28">
        <f t="shared" si="214"/>
        <v>31200</v>
      </c>
      <c r="J554" s="115">
        <f t="shared" si="215"/>
        <v>40000</v>
      </c>
      <c r="K554" s="6" t="s">
        <v>373</v>
      </c>
      <c r="L554" s="150">
        <v>42844</v>
      </c>
      <c r="M554" s="149">
        <f t="shared" si="212"/>
        <v>-2844</v>
      </c>
      <c r="N554" s="130"/>
      <c r="O554" s="155"/>
      <c r="P554" s="159"/>
    </row>
    <row r="555" spans="1:16" s="6" customFormat="1" ht="13.2" x14ac:dyDescent="0.25">
      <c r="A555" s="17">
        <v>547</v>
      </c>
      <c r="B555" s="11" t="s">
        <v>322</v>
      </c>
      <c r="C555" s="24"/>
      <c r="D555" s="24" t="s">
        <v>4</v>
      </c>
      <c r="E555" s="24">
        <v>1</v>
      </c>
      <c r="F555" s="27"/>
      <c r="G555" s="26"/>
      <c r="H555" s="27">
        <v>26500</v>
      </c>
      <c r="I555" s="28">
        <f t="shared" si="214"/>
        <v>26500</v>
      </c>
      <c r="J555" s="115">
        <f t="shared" si="215"/>
        <v>26500</v>
      </c>
      <c r="K555" s="6" t="s">
        <v>374</v>
      </c>
      <c r="L555" s="150"/>
      <c r="M555" s="149">
        <f t="shared" si="212"/>
        <v>26500</v>
      </c>
      <c r="N555" s="130"/>
      <c r="O555" s="155"/>
      <c r="P555" s="159"/>
    </row>
    <row r="556" spans="1:16" s="6" customFormat="1" ht="13.2" x14ac:dyDescent="0.25">
      <c r="A556" s="17"/>
      <c r="B556" s="132" t="s">
        <v>419</v>
      </c>
      <c r="C556" s="131"/>
      <c r="D556" s="131"/>
      <c r="E556" s="131"/>
      <c r="F556" s="129"/>
      <c r="G556" s="129"/>
      <c r="H556" s="129"/>
      <c r="I556" s="129"/>
      <c r="J556" s="133"/>
      <c r="L556" s="150">
        <v>7500</v>
      </c>
      <c r="M556" s="149"/>
      <c r="N556" s="130" t="s">
        <v>418</v>
      </c>
      <c r="O556" s="155"/>
      <c r="P556" s="159"/>
    </row>
    <row r="557" spans="1:16" s="6" customFormat="1" ht="13.2" x14ac:dyDescent="0.25">
      <c r="A557" s="17">
        <v>548</v>
      </c>
      <c r="B557" s="31" t="s">
        <v>130</v>
      </c>
      <c r="C557" s="24"/>
      <c r="D557" s="24"/>
      <c r="E557" s="24"/>
      <c r="F557" s="27"/>
      <c r="G557" s="26"/>
      <c r="H557" s="27"/>
      <c r="I557" s="28"/>
      <c r="J557" s="115"/>
      <c r="L557" s="150"/>
      <c r="M557" s="149"/>
      <c r="N557" s="130"/>
      <c r="O557" s="155"/>
      <c r="P557" s="159"/>
    </row>
    <row r="558" spans="1:16" s="6" customFormat="1" ht="13.2" x14ac:dyDescent="0.25">
      <c r="A558" s="17">
        <v>549</v>
      </c>
      <c r="B558" s="11" t="s">
        <v>375</v>
      </c>
      <c r="C558" s="24"/>
      <c r="D558" s="24" t="s">
        <v>4</v>
      </c>
      <c r="E558" s="24">
        <v>1</v>
      </c>
      <c r="F558" s="27"/>
      <c r="G558" s="26"/>
      <c r="H558" s="27"/>
      <c r="I558" s="28"/>
      <c r="J558" s="115"/>
      <c r="L558" s="150"/>
      <c r="M558" s="149"/>
      <c r="N558" s="130"/>
      <c r="O558" s="155"/>
      <c r="P558" s="159"/>
    </row>
    <row r="559" spans="1:16" s="6" customFormat="1" ht="13.2" x14ac:dyDescent="0.25">
      <c r="A559" s="17">
        <v>550</v>
      </c>
      <c r="B559" s="30" t="s">
        <v>346</v>
      </c>
      <c r="C559" s="24" t="s">
        <v>390</v>
      </c>
      <c r="D559" s="24" t="s">
        <v>5</v>
      </c>
      <c r="E559" s="24">
        <v>1</v>
      </c>
      <c r="F559" s="27">
        <v>12500</v>
      </c>
      <c r="G559" s="26">
        <f>E559*F559</f>
        <v>12500</v>
      </c>
      <c r="H559" s="27">
        <v>46300</v>
      </c>
      <c r="I559" s="28">
        <f>E559*H559</f>
        <v>46300</v>
      </c>
      <c r="J559" s="115">
        <f>G559+I559</f>
        <v>58800</v>
      </c>
      <c r="L559" s="150">
        <v>48605</v>
      </c>
      <c r="M559" s="149">
        <f t="shared" si="212"/>
        <v>10195</v>
      </c>
      <c r="N559" s="130"/>
      <c r="O559" s="155"/>
      <c r="P559" s="159"/>
    </row>
    <row r="560" spans="1:16" s="6" customFormat="1" ht="13.2" x14ac:dyDescent="0.25">
      <c r="A560" s="17">
        <v>551</v>
      </c>
      <c r="B560" s="30" t="s">
        <v>346</v>
      </c>
      <c r="C560" s="24" t="s">
        <v>383</v>
      </c>
      <c r="D560" s="24" t="s">
        <v>5</v>
      </c>
      <c r="E560" s="24">
        <v>1</v>
      </c>
      <c r="F560" s="27">
        <v>12500</v>
      </c>
      <c r="G560" s="26">
        <f t="shared" ref="G560:G562" si="226">E560*F560</f>
        <v>12500</v>
      </c>
      <c r="H560" s="27">
        <v>47700</v>
      </c>
      <c r="I560" s="28">
        <f t="shared" ref="I560:I562" si="227">E560*H560</f>
        <v>47700</v>
      </c>
      <c r="J560" s="115">
        <f t="shared" ref="J560:J562" si="228">G560+I560</f>
        <v>60200</v>
      </c>
      <c r="L560" s="150">
        <v>59868</v>
      </c>
      <c r="M560" s="149">
        <f t="shared" si="212"/>
        <v>332</v>
      </c>
      <c r="N560" s="130"/>
      <c r="O560" s="155"/>
      <c r="P560" s="159"/>
    </row>
    <row r="561" spans="1:16" s="6" customFormat="1" ht="13.2" x14ac:dyDescent="0.25">
      <c r="A561" s="17">
        <v>552</v>
      </c>
      <c r="B561" s="30" t="s">
        <v>346</v>
      </c>
      <c r="C561" s="24" t="s">
        <v>384</v>
      </c>
      <c r="D561" s="24" t="s">
        <v>5</v>
      </c>
      <c r="E561" s="24">
        <v>1</v>
      </c>
      <c r="F561" s="27">
        <v>12500</v>
      </c>
      <c r="G561" s="26">
        <f t="shared" si="226"/>
        <v>12500</v>
      </c>
      <c r="H561" s="27">
        <v>53300</v>
      </c>
      <c r="I561" s="28">
        <f t="shared" si="227"/>
        <v>53300</v>
      </c>
      <c r="J561" s="115">
        <f t="shared" si="228"/>
        <v>65800</v>
      </c>
      <c r="L561" s="150">
        <v>51474</v>
      </c>
      <c r="M561" s="149">
        <f t="shared" si="212"/>
        <v>14326</v>
      </c>
      <c r="N561" s="130"/>
      <c r="O561" s="155"/>
      <c r="P561" s="159"/>
    </row>
    <row r="562" spans="1:16" s="6" customFormat="1" ht="13.2" x14ac:dyDescent="0.25">
      <c r="A562" s="17">
        <v>553</v>
      </c>
      <c r="B562" s="30" t="s">
        <v>123</v>
      </c>
      <c r="C562" s="24" t="s">
        <v>382</v>
      </c>
      <c r="D562" s="24" t="s">
        <v>5</v>
      </c>
      <c r="E562" s="24">
        <v>1</v>
      </c>
      <c r="F562" s="27">
        <v>41500</v>
      </c>
      <c r="G562" s="26">
        <f t="shared" si="226"/>
        <v>41500</v>
      </c>
      <c r="H562" s="27">
        <v>287500</v>
      </c>
      <c r="I562" s="28">
        <f t="shared" si="227"/>
        <v>287500</v>
      </c>
      <c r="J562" s="115">
        <f t="shared" si="228"/>
        <v>329000</v>
      </c>
      <c r="L562" s="150">
        <v>312772</v>
      </c>
      <c r="M562" s="149">
        <f t="shared" si="212"/>
        <v>16228</v>
      </c>
      <c r="N562" s="130"/>
      <c r="O562" s="155"/>
      <c r="P562" s="159"/>
    </row>
    <row r="563" spans="1:16" s="6" customFormat="1" ht="13.2" x14ac:dyDescent="0.25">
      <c r="A563" s="17">
        <v>554</v>
      </c>
      <c r="B563" s="30" t="s">
        <v>124</v>
      </c>
      <c r="C563" s="24"/>
      <c r="D563" s="24" t="s">
        <v>5</v>
      </c>
      <c r="E563" s="24">
        <v>3</v>
      </c>
      <c r="F563" s="27"/>
      <c r="G563" s="26"/>
      <c r="H563" s="27"/>
      <c r="I563" s="28"/>
      <c r="J563" s="115"/>
      <c r="L563" s="150"/>
      <c r="M563" s="149"/>
      <c r="N563" s="130"/>
      <c r="O563" s="155"/>
      <c r="P563" s="159"/>
    </row>
    <row r="564" spans="1:16" s="6" customFormat="1" ht="13.2" x14ac:dyDescent="0.25">
      <c r="A564" s="17">
        <v>555</v>
      </c>
      <c r="B564" s="11" t="s">
        <v>323</v>
      </c>
      <c r="C564" s="24"/>
      <c r="D564" s="24"/>
      <c r="E564" s="24"/>
      <c r="F564" s="27"/>
      <c r="G564" s="26"/>
      <c r="H564" s="27"/>
      <c r="I564" s="28"/>
      <c r="J564" s="115"/>
      <c r="L564" s="150"/>
      <c r="M564" s="149"/>
      <c r="N564" s="130"/>
      <c r="O564" s="155"/>
      <c r="P564" s="159"/>
    </row>
    <row r="565" spans="1:16" s="6" customFormat="1" ht="13.2" x14ac:dyDescent="0.25">
      <c r="A565" s="17">
        <v>556</v>
      </c>
      <c r="B565" s="30" t="s">
        <v>347</v>
      </c>
      <c r="C565" s="24"/>
      <c r="D565" s="24" t="s">
        <v>125</v>
      </c>
      <c r="E565" s="24">
        <v>20</v>
      </c>
      <c r="F565" s="27">
        <v>220</v>
      </c>
      <c r="G565" s="26">
        <f t="shared" ref="G565:G566" si="229">E565*F565</f>
        <v>4400</v>
      </c>
      <c r="H565" s="27">
        <v>230</v>
      </c>
      <c r="I565" s="28">
        <f t="shared" ref="I565:I566" si="230">E565*H565</f>
        <v>4600</v>
      </c>
      <c r="J565" s="115">
        <f t="shared" ref="J565:J566" si="231">G565+I565</f>
        <v>9000</v>
      </c>
      <c r="L565" s="150">
        <v>11900</v>
      </c>
      <c r="M565" s="149">
        <f t="shared" si="212"/>
        <v>-2900</v>
      </c>
      <c r="N565" s="130"/>
      <c r="O565" s="155"/>
      <c r="P565" s="159"/>
    </row>
    <row r="566" spans="1:16" s="6" customFormat="1" ht="13.2" x14ac:dyDescent="0.25">
      <c r="A566" s="17">
        <v>557</v>
      </c>
      <c r="B566" s="30" t="s">
        <v>349</v>
      </c>
      <c r="C566" s="24"/>
      <c r="D566" s="24" t="s">
        <v>125</v>
      </c>
      <c r="E566" s="24">
        <v>35</v>
      </c>
      <c r="F566" s="27">
        <v>260</v>
      </c>
      <c r="G566" s="26">
        <f t="shared" si="229"/>
        <v>9100</v>
      </c>
      <c r="H566" s="27">
        <v>335</v>
      </c>
      <c r="I566" s="28">
        <f t="shared" si="230"/>
        <v>11725</v>
      </c>
      <c r="J566" s="115">
        <f t="shared" si="231"/>
        <v>20825</v>
      </c>
      <c r="L566" s="150">
        <v>29330</v>
      </c>
      <c r="M566" s="149">
        <f t="shared" si="212"/>
        <v>-8505</v>
      </c>
      <c r="N566" s="130"/>
      <c r="O566" s="155"/>
      <c r="P566" s="159"/>
    </row>
    <row r="567" spans="1:16" s="6" customFormat="1" ht="13.2" x14ac:dyDescent="0.25">
      <c r="A567" s="17">
        <v>558</v>
      </c>
      <c r="B567" s="30" t="s">
        <v>388</v>
      </c>
      <c r="C567" s="24"/>
      <c r="D567" s="24" t="s">
        <v>125</v>
      </c>
      <c r="E567" s="24">
        <v>15</v>
      </c>
      <c r="F567" s="27">
        <v>390</v>
      </c>
      <c r="G567" s="26">
        <f>E567*F567</f>
        <v>5850</v>
      </c>
      <c r="H567" s="27">
        <v>795</v>
      </c>
      <c r="I567" s="28">
        <f>E567*H567</f>
        <v>11925</v>
      </c>
      <c r="J567" s="115">
        <f>G567+I567</f>
        <v>17775</v>
      </c>
      <c r="L567" s="150">
        <v>20670</v>
      </c>
      <c r="M567" s="149">
        <f t="shared" si="212"/>
        <v>-2895</v>
      </c>
      <c r="N567" s="130"/>
      <c r="O567" s="155"/>
      <c r="P567" s="159"/>
    </row>
    <row r="568" spans="1:16" s="6" customFormat="1" ht="13.2" x14ac:dyDescent="0.25">
      <c r="A568" s="17">
        <v>559</v>
      </c>
      <c r="B568" s="132" t="s">
        <v>359</v>
      </c>
      <c r="C568" s="131" t="s">
        <v>385</v>
      </c>
      <c r="D568" s="131" t="s">
        <v>4</v>
      </c>
      <c r="E568" s="131">
        <v>2</v>
      </c>
      <c r="F568" s="129">
        <v>2850</v>
      </c>
      <c r="G568" s="129">
        <f>E568*F568</f>
        <v>5700</v>
      </c>
      <c r="H568" s="129">
        <v>3950</v>
      </c>
      <c r="I568" s="129">
        <f>E568*H568</f>
        <v>7900</v>
      </c>
      <c r="J568" s="133">
        <f>G568+I568</f>
        <v>13600</v>
      </c>
      <c r="L568" s="150"/>
      <c r="M568" s="149">
        <f t="shared" si="212"/>
        <v>13600</v>
      </c>
      <c r="N568" s="130" t="s">
        <v>409</v>
      </c>
      <c r="O568" s="155"/>
      <c r="P568" s="159"/>
    </row>
    <row r="569" spans="1:16" s="6" customFormat="1" ht="13.2" x14ac:dyDescent="0.25">
      <c r="A569" s="17">
        <v>560</v>
      </c>
      <c r="B569" s="11" t="s">
        <v>126</v>
      </c>
      <c r="C569" s="24" t="s">
        <v>127</v>
      </c>
      <c r="D569" s="24" t="s">
        <v>5</v>
      </c>
      <c r="E569" s="24">
        <v>3</v>
      </c>
      <c r="F569" s="27">
        <v>2200</v>
      </c>
      <c r="G569" s="26">
        <f t="shared" ref="G569" si="232">E569*F569</f>
        <v>6600</v>
      </c>
      <c r="H569" s="27">
        <v>7800</v>
      </c>
      <c r="I569" s="28">
        <f t="shared" ref="I569:I570" si="233">E569*H569</f>
        <v>23400</v>
      </c>
      <c r="J569" s="115">
        <f t="shared" ref="J569:J570" si="234">G569+I569</f>
        <v>30000</v>
      </c>
      <c r="L569" s="150">
        <v>32133</v>
      </c>
      <c r="M569" s="149">
        <f t="shared" si="212"/>
        <v>-2133</v>
      </c>
      <c r="N569" s="130"/>
      <c r="O569" s="155"/>
      <c r="P569" s="159"/>
    </row>
    <row r="570" spans="1:16" s="6" customFormat="1" ht="13.2" x14ac:dyDescent="0.25">
      <c r="A570" s="17">
        <v>561</v>
      </c>
      <c r="B570" s="11" t="s">
        <v>322</v>
      </c>
      <c r="C570" s="24"/>
      <c r="D570" s="24" t="s">
        <v>4</v>
      </c>
      <c r="E570" s="24">
        <v>1</v>
      </c>
      <c r="F570" s="27"/>
      <c r="G570" s="26"/>
      <c r="H570" s="27">
        <v>28300</v>
      </c>
      <c r="I570" s="28">
        <f t="shared" si="233"/>
        <v>28300</v>
      </c>
      <c r="J570" s="115">
        <f t="shared" si="234"/>
        <v>28300</v>
      </c>
      <c r="L570" s="150"/>
      <c r="M570" s="149">
        <f t="shared" si="212"/>
        <v>28300</v>
      </c>
      <c r="N570" s="130"/>
      <c r="O570" s="155"/>
      <c r="P570" s="159"/>
    </row>
    <row r="571" spans="1:16" s="6" customFormat="1" ht="13.2" x14ac:dyDescent="0.25">
      <c r="A571" s="17"/>
      <c r="B571" s="145" t="s">
        <v>417</v>
      </c>
      <c r="C571" s="146"/>
      <c r="D571" s="146" t="s">
        <v>5</v>
      </c>
      <c r="E571" s="146">
        <v>1</v>
      </c>
      <c r="F571" s="129"/>
      <c r="G571" s="129"/>
      <c r="H571" s="129"/>
      <c r="I571" s="129"/>
      <c r="J571" s="133"/>
      <c r="L571" s="150">
        <v>7500</v>
      </c>
      <c r="M571" s="149"/>
      <c r="N571" s="130" t="s">
        <v>418</v>
      </c>
      <c r="O571" s="155"/>
      <c r="P571" s="159"/>
    </row>
    <row r="572" spans="1:16" s="6" customFormat="1" ht="13.2" x14ac:dyDescent="0.25">
      <c r="A572" s="17">
        <v>562</v>
      </c>
      <c r="B572" s="31" t="s">
        <v>249</v>
      </c>
      <c r="C572" s="24"/>
      <c r="D572" s="24"/>
      <c r="E572" s="24"/>
      <c r="F572" s="27"/>
      <c r="G572" s="26"/>
      <c r="H572" s="27"/>
      <c r="I572" s="28"/>
      <c r="J572" s="115"/>
      <c r="L572" s="150"/>
      <c r="M572" s="149"/>
      <c r="N572" s="130"/>
      <c r="O572" s="155"/>
      <c r="P572" s="159"/>
    </row>
    <row r="573" spans="1:16" s="6" customFormat="1" ht="13.2" x14ac:dyDescent="0.25">
      <c r="A573" s="17">
        <v>563</v>
      </c>
      <c r="B573" s="11" t="s">
        <v>375</v>
      </c>
      <c r="C573" s="24"/>
      <c r="D573" s="24" t="s">
        <v>4</v>
      </c>
      <c r="E573" s="24">
        <v>1</v>
      </c>
      <c r="F573" s="27"/>
      <c r="G573" s="26"/>
      <c r="H573" s="27"/>
      <c r="I573" s="28"/>
      <c r="J573" s="115"/>
      <c r="L573" s="150"/>
      <c r="M573" s="149"/>
      <c r="N573" s="130"/>
      <c r="O573" s="155"/>
      <c r="P573" s="159"/>
    </row>
    <row r="574" spans="1:16" s="6" customFormat="1" ht="13.2" x14ac:dyDescent="0.25">
      <c r="A574" s="17">
        <v>564</v>
      </c>
      <c r="B574" s="30" t="s">
        <v>346</v>
      </c>
      <c r="C574" s="24" t="s">
        <v>383</v>
      </c>
      <c r="D574" s="24" t="s">
        <v>5</v>
      </c>
      <c r="E574" s="24">
        <v>2</v>
      </c>
      <c r="F574" s="27">
        <v>12500</v>
      </c>
      <c r="G574" s="26">
        <f t="shared" ref="G574:G576" si="235">E574*F574</f>
        <v>25000</v>
      </c>
      <c r="H574" s="27">
        <v>47700</v>
      </c>
      <c r="I574" s="28">
        <f t="shared" ref="I574:I576" si="236">E574*H574</f>
        <v>95400</v>
      </c>
      <c r="J574" s="115">
        <f t="shared" ref="J574:J576" si="237">G574+I574</f>
        <v>120400</v>
      </c>
      <c r="L574" s="150">
        <v>102948</v>
      </c>
      <c r="M574" s="149">
        <f t="shared" si="212"/>
        <v>17452</v>
      </c>
      <c r="N574" s="130"/>
      <c r="O574" s="155"/>
      <c r="P574" s="159"/>
    </row>
    <row r="575" spans="1:16" s="6" customFormat="1" ht="13.2" x14ac:dyDescent="0.25">
      <c r="A575" s="17">
        <v>565</v>
      </c>
      <c r="B575" s="30" t="s">
        <v>346</v>
      </c>
      <c r="C575" s="24" t="s">
        <v>384</v>
      </c>
      <c r="D575" s="24" t="s">
        <v>5</v>
      </c>
      <c r="E575" s="24">
        <v>1</v>
      </c>
      <c r="F575" s="27">
        <v>12500</v>
      </c>
      <c r="G575" s="26">
        <f>E575*F575</f>
        <v>12500</v>
      </c>
      <c r="H575" s="27">
        <v>53300</v>
      </c>
      <c r="I575" s="28">
        <f>E575*H575</f>
        <v>53300</v>
      </c>
      <c r="J575" s="115">
        <f>G575+I575</f>
        <v>65800</v>
      </c>
      <c r="L575" s="150">
        <v>59868</v>
      </c>
      <c r="M575" s="149">
        <f t="shared" si="212"/>
        <v>5932</v>
      </c>
      <c r="N575" s="130"/>
      <c r="O575" s="155"/>
      <c r="P575" s="159"/>
    </row>
    <row r="576" spans="1:16" s="6" customFormat="1" ht="13.2" x14ac:dyDescent="0.25">
      <c r="A576" s="17">
        <v>566</v>
      </c>
      <c r="B576" s="30" t="s">
        <v>123</v>
      </c>
      <c r="C576" s="24" t="s">
        <v>389</v>
      </c>
      <c r="D576" s="24" t="s">
        <v>5</v>
      </c>
      <c r="E576" s="24">
        <v>1</v>
      </c>
      <c r="F576" s="27">
        <v>41500</v>
      </c>
      <c r="G576" s="26">
        <f t="shared" si="235"/>
        <v>41500</v>
      </c>
      <c r="H576" s="27">
        <v>299500</v>
      </c>
      <c r="I576" s="28">
        <f t="shared" si="236"/>
        <v>299500</v>
      </c>
      <c r="J576" s="115">
        <f t="shared" si="237"/>
        <v>341000</v>
      </c>
      <c r="L576" s="150">
        <v>312772</v>
      </c>
      <c r="M576" s="149">
        <f t="shared" si="212"/>
        <v>28228</v>
      </c>
      <c r="N576" s="130"/>
      <c r="O576" s="155"/>
      <c r="P576" s="159"/>
    </row>
    <row r="577" spans="1:16" s="6" customFormat="1" ht="13.2" x14ac:dyDescent="0.25">
      <c r="A577" s="17">
        <v>567</v>
      </c>
      <c r="B577" s="30" t="s">
        <v>124</v>
      </c>
      <c r="C577" s="24"/>
      <c r="D577" s="24" t="s">
        <v>5</v>
      </c>
      <c r="E577" s="24">
        <v>3</v>
      </c>
      <c r="F577" s="27"/>
      <c r="G577" s="26"/>
      <c r="H577" s="27"/>
      <c r="I577" s="28"/>
      <c r="J577" s="115"/>
      <c r="L577" s="150"/>
      <c r="M577" s="149"/>
      <c r="N577" s="130"/>
      <c r="O577" s="155"/>
      <c r="P577" s="159"/>
    </row>
    <row r="578" spans="1:16" s="6" customFormat="1" ht="13.2" x14ac:dyDescent="0.25">
      <c r="A578" s="17">
        <v>568</v>
      </c>
      <c r="B578" s="11" t="s">
        <v>323</v>
      </c>
      <c r="C578" s="24"/>
      <c r="D578" s="24"/>
      <c r="E578" s="24"/>
      <c r="F578" s="27"/>
      <c r="G578" s="26"/>
      <c r="H578" s="27"/>
      <c r="I578" s="28"/>
      <c r="J578" s="115"/>
      <c r="L578" s="150"/>
      <c r="M578" s="149"/>
      <c r="N578" s="130"/>
      <c r="O578" s="155"/>
      <c r="P578" s="159"/>
    </row>
    <row r="579" spans="1:16" s="6" customFormat="1" ht="13.2" x14ac:dyDescent="0.25">
      <c r="A579" s="17">
        <v>569</v>
      </c>
      <c r="B579" s="30" t="s">
        <v>347</v>
      </c>
      <c r="C579" s="24"/>
      <c r="D579" s="24" t="s">
        <v>125</v>
      </c>
      <c r="E579" s="24">
        <v>20</v>
      </c>
      <c r="F579" s="27">
        <v>220</v>
      </c>
      <c r="G579" s="26">
        <f t="shared" ref="G579:G580" si="238">E579*F579</f>
        <v>4400</v>
      </c>
      <c r="H579" s="27">
        <v>230</v>
      </c>
      <c r="I579" s="28">
        <f t="shared" ref="I579:I580" si="239">E579*H579</f>
        <v>4600</v>
      </c>
      <c r="J579" s="115">
        <f t="shared" ref="J579:J580" si="240">G579+I579</f>
        <v>9000</v>
      </c>
      <c r="L579" s="150">
        <v>11900</v>
      </c>
      <c r="M579" s="149">
        <f t="shared" si="212"/>
        <v>-2900</v>
      </c>
      <c r="N579" s="130"/>
      <c r="O579" s="155"/>
      <c r="P579" s="159"/>
    </row>
    <row r="580" spans="1:16" s="6" customFormat="1" ht="13.2" x14ac:dyDescent="0.25">
      <c r="A580" s="17">
        <v>570</v>
      </c>
      <c r="B580" s="30" t="s">
        <v>349</v>
      </c>
      <c r="C580" s="24"/>
      <c r="D580" s="24" t="s">
        <v>125</v>
      </c>
      <c r="E580" s="24">
        <v>35</v>
      </c>
      <c r="F580" s="27">
        <v>260</v>
      </c>
      <c r="G580" s="26">
        <f t="shared" si="238"/>
        <v>9100</v>
      </c>
      <c r="H580" s="27">
        <v>335</v>
      </c>
      <c r="I580" s="28">
        <f t="shared" si="239"/>
        <v>11725</v>
      </c>
      <c r="J580" s="115">
        <f t="shared" si="240"/>
        <v>20825</v>
      </c>
      <c r="L580" s="150">
        <v>29330</v>
      </c>
      <c r="M580" s="149">
        <f t="shared" si="212"/>
        <v>-8505</v>
      </c>
      <c r="N580" s="130"/>
      <c r="O580" s="155"/>
      <c r="P580" s="159"/>
    </row>
    <row r="581" spans="1:16" s="6" customFormat="1" ht="13.2" x14ac:dyDescent="0.25">
      <c r="A581" s="17">
        <v>571</v>
      </c>
      <c r="B581" s="30" t="s">
        <v>388</v>
      </c>
      <c r="C581" s="24"/>
      <c r="D581" s="24" t="s">
        <v>125</v>
      </c>
      <c r="E581" s="24">
        <v>15</v>
      </c>
      <c r="F581" s="27">
        <v>390</v>
      </c>
      <c r="G581" s="26">
        <f>E581*F581</f>
        <v>5850</v>
      </c>
      <c r="H581" s="27">
        <v>795</v>
      </c>
      <c r="I581" s="28">
        <f>E581*H581</f>
        <v>11925</v>
      </c>
      <c r="J581" s="115">
        <f>G581+I581</f>
        <v>17775</v>
      </c>
      <c r="L581" s="150">
        <v>20670</v>
      </c>
      <c r="M581" s="149">
        <f t="shared" si="212"/>
        <v>-2895</v>
      </c>
      <c r="N581" s="130"/>
      <c r="O581" s="155"/>
      <c r="P581" s="159"/>
    </row>
    <row r="582" spans="1:16" s="6" customFormat="1" ht="13.2" x14ac:dyDescent="0.25">
      <c r="A582" s="17">
        <v>572</v>
      </c>
      <c r="B582" s="132" t="s">
        <v>359</v>
      </c>
      <c r="C582" s="131"/>
      <c r="D582" s="131" t="s">
        <v>4</v>
      </c>
      <c r="E582" s="131">
        <v>2</v>
      </c>
      <c r="F582" s="129">
        <v>2850</v>
      </c>
      <c r="G582" s="129">
        <f>E582*F582</f>
        <v>5700</v>
      </c>
      <c r="H582" s="129">
        <v>3950</v>
      </c>
      <c r="I582" s="129">
        <f>E582*H582</f>
        <v>7900</v>
      </c>
      <c r="J582" s="133">
        <f>G582+I582</f>
        <v>13600</v>
      </c>
      <c r="L582" s="150"/>
      <c r="M582" s="149">
        <f t="shared" si="212"/>
        <v>13600</v>
      </c>
      <c r="N582" s="130" t="s">
        <v>409</v>
      </c>
      <c r="O582" s="155"/>
      <c r="P582" s="159"/>
    </row>
    <row r="583" spans="1:16" s="6" customFormat="1" ht="13.2" x14ac:dyDescent="0.25">
      <c r="A583" s="17">
        <v>573</v>
      </c>
      <c r="B583" s="11" t="s">
        <v>126</v>
      </c>
      <c r="C583" s="24" t="s">
        <v>127</v>
      </c>
      <c r="D583" s="24" t="s">
        <v>5</v>
      </c>
      <c r="E583" s="24">
        <v>3</v>
      </c>
      <c r="F583" s="27">
        <v>2200</v>
      </c>
      <c r="G583" s="26">
        <f t="shared" ref="G583" si="241">E583*F583</f>
        <v>6600</v>
      </c>
      <c r="H583" s="27">
        <v>7800</v>
      </c>
      <c r="I583" s="28">
        <f t="shared" ref="I583:I584" si="242">E583*H583</f>
        <v>23400</v>
      </c>
      <c r="J583" s="115">
        <f t="shared" ref="J583:J584" si="243">G583+I583</f>
        <v>30000</v>
      </c>
      <c r="L583" s="150">
        <v>32133</v>
      </c>
      <c r="M583" s="149">
        <f t="shared" si="212"/>
        <v>-2133</v>
      </c>
      <c r="N583" s="130"/>
      <c r="O583" s="155"/>
      <c r="P583" s="159"/>
    </row>
    <row r="584" spans="1:16" s="6" customFormat="1" ht="13.2" x14ac:dyDescent="0.25">
      <c r="A584" s="17">
        <v>574</v>
      </c>
      <c r="B584" s="11" t="s">
        <v>322</v>
      </c>
      <c r="C584" s="24"/>
      <c r="D584" s="24" t="s">
        <v>4</v>
      </c>
      <c r="E584" s="24">
        <v>1</v>
      </c>
      <c r="F584" s="27"/>
      <c r="G584" s="26"/>
      <c r="H584" s="27">
        <v>28300</v>
      </c>
      <c r="I584" s="28">
        <f t="shared" si="242"/>
        <v>28300</v>
      </c>
      <c r="J584" s="115">
        <f t="shared" si="243"/>
        <v>28300</v>
      </c>
      <c r="L584" s="150"/>
      <c r="M584" s="149">
        <f t="shared" si="212"/>
        <v>28300</v>
      </c>
      <c r="N584" s="130"/>
      <c r="O584" s="155"/>
      <c r="P584" s="159"/>
    </row>
    <row r="585" spans="1:16" s="6" customFormat="1" ht="13.2" x14ac:dyDescent="0.25">
      <c r="A585" s="17"/>
      <c r="B585" s="145" t="s">
        <v>417</v>
      </c>
      <c r="C585" s="146"/>
      <c r="D585" s="146" t="s">
        <v>5</v>
      </c>
      <c r="E585" s="146">
        <v>1</v>
      </c>
      <c r="F585" s="129"/>
      <c r="G585" s="129"/>
      <c r="H585" s="129"/>
      <c r="I585" s="129"/>
      <c r="J585" s="133"/>
      <c r="L585" s="150">
        <v>7500</v>
      </c>
      <c r="M585" s="149"/>
      <c r="N585" s="130" t="s">
        <v>418</v>
      </c>
      <c r="O585" s="155"/>
      <c r="P585" s="159"/>
    </row>
    <row r="586" spans="1:16" s="6" customFormat="1" ht="13.2" x14ac:dyDescent="0.25">
      <c r="A586" s="17">
        <v>575</v>
      </c>
      <c r="B586" s="31" t="s">
        <v>250</v>
      </c>
      <c r="C586" s="24"/>
      <c r="D586" s="24"/>
      <c r="E586" s="24"/>
      <c r="F586" s="27"/>
      <c r="G586" s="26"/>
      <c r="H586" s="27"/>
      <c r="I586" s="28"/>
      <c r="J586" s="115"/>
      <c r="L586" s="150"/>
      <c r="M586" s="149"/>
      <c r="N586" s="130"/>
      <c r="O586" s="155"/>
      <c r="P586" s="159"/>
    </row>
    <row r="587" spans="1:16" s="6" customFormat="1" ht="13.2" x14ac:dyDescent="0.25">
      <c r="A587" s="17">
        <v>576</v>
      </c>
      <c r="B587" s="11" t="s">
        <v>375</v>
      </c>
      <c r="C587" s="24"/>
      <c r="D587" s="24" t="s">
        <v>4</v>
      </c>
      <c r="E587" s="24">
        <v>1</v>
      </c>
      <c r="F587" s="27"/>
      <c r="G587" s="26"/>
      <c r="H587" s="27"/>
      <c r="I587" s="28"/>
      <c r="J587" s="115"/>
      <c r="L587" s="150"/>
      <c r="M587" s="149"/>
      <c r="N587" s="130"/>
      <c r="O587" s="155"/>
      <c r="P587" s="159"/>
    </row>
    <row r="588" spans="1:16" s="6" customFormat="1" ht="13.2" x14ac:dyDescent="0.25">
      <c r="A588" s="17">
        <v>577</v>
      </c>
      <c r="B588" s="30" t="s">
        <v>346</v>
      </c>
      <c r="C588" s="24" t="s">
        <v>383</v>
      </c>
      <c r="D588" s="24" t="s">
        <v>5</v>
      </c>
      <c r="E588" s="24">
        <v>3</v>
      </c>
      <c r="F588" s="27">
        <v>12500</v>
      </c>
      <c r="G588" s="26">
        <f t="shared" ref="G588:G589" si="244">E588*F588</f>
        <v>37500</v>
      </c>
      <c r="H588" s="27">
        <v>47700</v>
      </c>
      <c r="I588" s="28">
        <f t="shared" ref="I588:I589" si="245">E588*H588</f>
        <v>143100</v>
      </c>
      <c r="J588" s="115">
        <f t="shared" ref="J588:J589" si="246">G588+I588</f>
        <v>180600</v>
      </c>
      <c r="L588" s="150">
        <v>154422</v>
      </c>
      <c r="M588" s="149">
        <f t="shared" si="212"/>
        <v>26178</v>
      </c>
      <c r="N588" s="130"/>
      <c r="O588" s="155"/>
      <c r="P588" s="159"/>
    </row>
    <row r="589" spans="1:16" s="6" customFormat="1" ht="13.2" x14ac:dyDescent="0.25">
      <c r="A589" s="17">
        <v>578</v>
      </c>
      <c r="B589" s="30" t="s">
        <v>123</v>
      </c>
      <c r="C589" s="24" t="s">
        <v>382</v>
      </c>
      <c r="D589" s="24" t="s">
        <v>5</v>
      </c>
      <c r="E589" s="24">
        <v>1</v>
      </c>
      <c r="F589" s="27">
        <v>41500</v>
      </c>
      <c r="G589" s="26">
        <f t="shared" si="244"/>
        <v>41500</v>
      </c>
      <c r="H589" s="27">
        <v>287500</v>
      </c>
      <c r="I589" s="28">
        <f t="shared" si="245"/>
        <v>287500</v>
      </c>
      <c r="J589" s="115">
        <f t="shared" si="246"/>
        <v>329000</v>
      </c>
      <c r="L589" s="150">
        <v>312772</v>
      </c>
      <c r="M589" s="149">
        <f t="shared" si="212"/>
        <v>16228</v>
      </c>
      <c r="N589" s="130"/>
      <c r="O589" s="155"/>
      <c r="P589" s="159"/>
    </row>
    <row r="590" spans="1:16" s="6" customFormat="1" ht="13.2" x14ac:dyDescent="0.25">
      <c r="A590" s="17">
        <v>579</v>
      </c>
      <c r="B590" s="30" t="s">
        <v>124</v>
      </c>
      <c r="C590" s="24"/>
      <c r="D590" s="24" t="s">
        <v>5</v>
      </c>
      <c r="E590" s="24">
        <v>3</v>
      </c>
      <c r="F590" s="27"/>
      <c r="G590" s="26"/>
      <c r="H590" s="27"/>
      <c r="I590" s="28"/>
      <c r="J590" s="115"/>
      <c r="L590" s="150"/>
      <c r="M590" s="149"/>
      <c r="N590" s="130"/>
      <c r="O590" s="155"/>
      <c r="P590" s="159"/>
    </row>
    <row r="591" spans="1:16" s="6" customFormat="1" ht="13.2" x14ac:dyDescent="0.25">
      <c r="A591" s="17">
        <v>580</v>
      </c>
      <c r="B591" s="11" t="s">
        <v>323</v>
      </c>
      <c r="C591" s="24"/>
      <c r="D591" s="24"/>
      <c r="E591" s="24"/>
      <c r="F591" s="27"/>
      <c r="G591" s="26"/>
      <c r="H591" s="27"/>
      <c r="I591" s="28"/>
      <c r="J591" s="115"/>
      <c r="L591" s="150"/>
      <c r="M591" s="149"/>
      <c r="N591" s="130"/>
      <c r="O591" s="155"/>
      <c r="P591" s="159"/>
    </row>
    <row r="592" spans="1:16" s="6" customFormat="1" ht="13.2" x14ac:dyDescent="0.25">
      <c r="A592" s="17">
        <v>581</v>
      </c>
      <c r="B592" s="30" t="s">
        <v>347</v>
      </c>
      <c r="C592" s="24"/>
      <c r="D592" s="24" t="s">
        <v>125</v>
      </c>
      <c r="E592" s="111">
        <v>20</v>
      </c>
      <c r="F592" s="27">
        <v>220</v>
      </c>
      <c r="G592" s="26">
        <f t="shared" ref="G592:G594" si="247">E592*F592</f>
        <v>4400</v>
      </c>
      <c r="H592" s="27">
        <v>230</v>
      </c>
      <c r="I592" s="28">
        <f t="shared" ref="I592:I594" si="248">E592*H592</f>
        <v>4600</v>
      </c>
      <c r="J592" s="115">
        <f t="shared" ref="J592:J594" si="249">G592+I592</f>
        <v>9000</v>
      </c>
      <c r="L592" s="150">
        <v>11900</v>
      </c>
      <c r="M592" s="149">
        <f t="shared" si="212"/>
        <v>-2900</v>
      </c>
      <c r="N592" s="130"/>
      <c r="O592" s="155"/>
      <c r="P592" s="159"/>
    </row>
    <row r="593" spans="1:16" s="6" customFormat="1" ht="13.2" x14ac:dyDescent="0.25">
      <c r="A593" s="17">
        <v>582</v>
      </c>
      <c r="B593" s="30" t="s">
        <v>349</v>
      </c>
      <c r="C593" s="24"/>
      <c r="D593" s="24" t="s">
        <v>125</v>
      </c>
      <c r="E593" s="111">
        <v>27</v>
      </c>
      <c r="F593" s="27">
        <v>260</v>
      </c>
      <c r="G593" s="26">
        <f t="shared" si="247"/>
        <v>7020</v>
      </c>
      <c r="H593" s="27">
        <v>335</v>
      </c>
      <c r="I593" s="28">
        <f t="shared" si="248"/>
        <v>9045</v>
      </c>
      <c r="J593" s="115">
        <f t="shared" si="249"/>
        <v>16065</v>
      </c>
      <c r="L593" s="150">
        <v>22626</v>
      </c>
      <c r="M593" s="149">
        <f t="shared" ref="M593:M656" si="250">J593-L593</f>
        <v>-6561</v>
      </c>
      <c r="N593" s="130"/>
      <c r="O593" s="155"/>
      <c r="P593" s="159"/>
    </row>
    <row r="594" spans="1:16" s="6" customFormat="1" ht="13.2" x14ac:dyDescent="0.25">
      <c r="A594" s="17">
        <v>583</v>
      </c>
      <c r="B594" s="30" t="s">
        <v>348</v>
      </c>
      <c r="C594" s="24"/>
      <c r="D594" s="24" t="s">
        <v>125</v>
      </c>
      <c r="E594" s="111">
        <v>3</v>
      </c>
      <c r="F594" s="27">
        <v>310</v>
      </c>
      <c r="G594" s="26">
        <f t="shared" si="247"/>
        <v>930</v>
      </c>
      <c r="H594" s="27">
        <v>475</v>
      </c>
      <c r="I594" s="28">
        <f t="shared" si="248"/>
        <v>1425</v>
      </c>
      <c r="J594" s="115">
        <f t="shared" si="249"/>
        <v>2355</v>
      </c>
      <c r="L594" s="150">
        <v>2943</v>
      </c>
      <c r="M594" s="149">
        <f t="shared" si="250"/>
        <v>-588</v>
      </c>
      <c r="N594" s="130"/>
      <c r="O594" s="155"/>
      <c r="P594" s="159"/>
    </row>
    <row r="595" spans="1:16" s="6" customFormat="1" ht="13.2" x14ac:dyDescent="0.25">
      <c r="A595" s="17">
        <v>584</v>
      </c>
      <c r="B595" s="30" t="s">
        <v>388</v>
      </c>
      <c r="C595" s="24"/>
      <c r="D595" s="24" t="s">
        <v>125</v>
      </c>
      <c r="E595" s="111">
        <v>10</v>
      </c>
      <c r="F595" s="27">
        <v>390</v>
      </c>
      <c r="G595" s="26">
        <f>E595*F595</f>
        <v>3900</v>
      </c>
      <c r="H595" s="27">
        <v>795</v>
      </c>
      <c r="I595" s="28">
        <f>E595*H595</f>
        <v>7950</v>
      </c>
      <c r="J595" s="115">
        <f>G595+I595</f>
        <v>11850</v>
      </c>
      <c r="L595" s="150">
        <v>13780</v>
      </c>
      <c r="M595" s="149">
        <f t="shared" si="250"/>
        <v>-1930</v>
      </c>
      <c r="N595" s="130"/>
      <c r="O595" s="155"/>
      <c r="P595" s="159"/>
    </row>
    <row r="596" spans="1:16" s="6" customFormat="1" ht="13.2" x14ac:dyDescent="0.25">
      <c r="A596" s="17">
        <v>585</v>
      </c>
      <c r="B596" s="132" t="s">
        <v>359</v>
      </c>
      <c r="C596" s="131" t="s">
        <v>385</v>
      </c>
      <c r="D596" s="131" t="s">
        <v>4</v>
      </c>
      <c r="E596" s="131">
        <v>2</v>
      </c>
      <c r="F596" s="129">
        <v>2850</v>
      </c>
      <c r="G596" s="129">
        <f>E596*F596</f>
        <v>5700</v>
      </c>
      <c r="H596" s="129">
        <v>3950</v>
      </c>
      <c r="I596" s="129">
        <f>E596*H596</f>
        <v>7900</v>
      </c>
      <c r="J596" s="133">
        <f>G596+I596</f>
        <v>13600</v>
      </c>
      <c r="L596" s="150"/>
      <c r="M596" s="149">
        <f t="shared" si="250"/>
        <v>13600</v>
      </c>
      <c r="N596" s="130" t="s">
        <v>409</v>
      </c>
      <c r="O596" s="155"/>
      <c r="P596" s="159"/>
    </row>
    <row r="597" spans="1:16" s="6" customFormat="1" ht="13.2" x14ac:dyDescent="0.25">
      <c r="A597" s="17">
        <v>586</v>
      </c>
      <c r="B597" s="11" t="s">
        <v>126</v>
      </c>
      <c r="C597" s="24" t="s">
        <v>127</v>
      </c>
      <c r="D597" s="24" t="s">
        <v>5</v>
      </c>
      <c r="E597" s="24">
        <v>3</v>
      </c>
      <c r="F597" s="27">
        <v>2200</v>
      </c>
      <c r="G597" s="26">
        <f t="shared" ref="G597" si="251">E597*F597</f>
        <v>6600</v>
      </c>
      <c r="H597" s="27">
        <v>7800</v>
      </c>
      <c r="I597" s="28">
        <f t="shared" ref="I597:I598" si="252">E597*H597</f>
        <v>23400</v>
      </c>
      <c r="J597" s="115">
        <f t="shared" ref="J597:J598" si="253">G597+I597</f>
        <v>30000</v>
      </c>
      <c r="L597" s="150">
        <v>32133</v>
      </c>
      <c r="M597" s="149">
        <f t="shared" si="250"/>
        <v>-2133</v>
      </c>
      <c r="N597" s="130"/>
      <c r="O597" s="155"/>
      <c r="P597" s="159"/>
    </row>
    <row r="598" spans="1:16" s="6" customFormat="1" ht="13.2" x14ac:dyDescent="0.25">
      <c r="A598" s="17">
        <v>587</v>
      </c>
      <c r="B598" s="11" t="s">
        <v>322</v>
      </c>
      <c r="C598" s="24"/>
      <c r="D598" s="24" t="s">
        <v>4</v>
      </c>
      <c r="E598" s="24">
        <v>1</v>
      </c>
      <c r="F598" s="27"/>
      <c r="G598" s="26"/>
      <c r="H598" s="27">
        <v>174800</v>
      </c>
      <c r="I598" s="28">
        <f t="shared" si="252"/>
        <v>174800</v>
      </c>
      <c r="J598" s="115">
        <f t="shared" si="253"/>
        <v>174800</v>
      </c>
      <c r="L598" s="150"/>
      <c r="M598" s="149">
        <f t="shared" si="250"/>
        <v>174800</v>
      </c>
      <c r="N598" s="130"/>
      <c r="O598" s="155"/>
      <c r="P598" s="159"/>
    </row>
    <row r="599" spans="1:16" s="6" customFormat="1" ht="13.2" x14ac:dyDescent="0.25">
      <c r="A599" s="17">
        <v>588</v>
      </c>
      <c r="B599" s="145" t="s">
        <v>417</v>
      </c>
      <c r="C599" s="146"/>
      <c r="D599" s="146" t="s">
        <v>5</v>
      </c>
      <c r="E599" s="146">
        <v>1</v>
      </c>
      <c r="F599" s="129"/>
      <c r="G599" s="129"/>
      <c r="H599" s="129"/>
      <c r="I599" s="129"/>
      <c r="J599" s="133"/>
      <c r="L599" s="150">
        <v>7500</v>
      </c>
      <c r="M599" s="149"/>
      <c r="N599" s="130" t="s">
        <v>418</v>
      </c>
      <c r="O599" s="155"/>
      <c r="P599" s="159"/>
    </row>
    <row r="600" spans="1:16" s="6" customFormat="1" ht="13.2" x14ac:dyDescent="0.25">
      <c r="A600" s="17">
        <v>589</v>
      </c>
      <c r="B600" s="11" t="s">
        <v>251</v>
      </c>
      <c r="C600" s="24"/>
      <c r="D600" s="24" t="s">
        <v>125</v>
      </c>
      <c r="E600" s="24">
        <v>67</v>
      </c>
      <c r="F600" s="27">
        <v>440</v>
      </c>
      <c r="G600" s="26">
        <f t="shared" ref="G600:G604" si="254">E600*F600</f>
        <v>29480</v>
      </c>
      <c r="H600" s="27">
        <v>115</v>
      </c>
      <c r="I600" s="28">
        <f t="shared" ref="I600:I604" si="255">E600*H600</f>
        <v>7705</v>
      </c>
      <c r="J600" s="115">
        <f t="shared" ref="J600:J604" si="256">G600+I600</f>
        <v>37185</v>
      </c>
      <c r="L600" s="150">
        <v>41339</v>
      </c>
      <c r="M600" s="149">
        <f t="shared" si="250"/>
        <v>-4154</v>
      </c>
      <c r="N600" s="130"/>
      <c r="O600" s="155"/>
      <c r="P600" s="159"/>
    </row>
    <row r="601" spans="1:16" s="6" customFormat="1" ht="13.2" x14ac:dyDescent="0.25">
      <c r="A601" s="17">
        <v>590</v>
      </c>
      <c r="B601" s="11" t="s">
        <v>252</v>
      </c>
      <c r="C601" s="24"/>
      <c r="D601" s="24" t="s">
        <v>125</v>
      </c>
      <c r="E601" s="24">
        <v>24</v>
      </c>
      <c r="F601" s="27">
        <v>495</v>
      </c>
      <c r="G601" s="26">
        <f t="shared" si="254"/>
        <v>11880</v>
      </c>
      <c r="H601" s="27">
        <v>235</v>
      </c>
      <c r="I601" s="28">
        <f t="shared" si="255"/>
        <v>5640</v>
      </c>
      <c r="J601" s="115">
        <f t="shared" si="256"/>
        <v>17520</v>
      </c>
      <c r="L601" s="150">
        <v>16800</v>
      </c>
      <c r="M601" s="149">
        <f t="shared" si="250"/>
        <v>720</v>
      </c>
      <c r="N601" s="130"/>
      <c r="O601" s="155"/>
      <c r="P601" s="159"/>
    </row>
    <row r="602" spans="1:16" s="6" customFormat="1" ht="13.2" x14ac:dyDescent="0.25">
      <c r="A602" s="17">
        <v>591</v>
      </c>
      <c r="B602" s="11" t="s">
        <v>253</v>
      </c>
      <c r="C602" s="24"/>
      <c r="D602" s="24" t="s">
        <v>125</v>
      </c>
      <c r="E602" s="24">
        <v>25</v>
      </c>
      <c r="F602" s="27">
        <v>565</v>
      </c>
      <c r="G602" s="26">
        <f t="shared" si="254"/>
        <v>14125</v>
      </c>
      <c r="H602" s="27">
        <v>355</v>
      </c>
      <c r="I602" s="28">
        <f t="shared" si="255"/>
        <v>8875</v>
      </c>
      <c r="J602" s="115">
        <f t="shared" si="256"/>
        <v>23000</v>
      </c>
      <c r="L602" s="150">
        <v>20650</v>
      </c>
      <c r="M602" s="149">
        <f t="shared" si="250"/>
        <v>2350</v>
      </c>
      <c r="N602" s="130"/>
      <c r="O602" s="155"/>
      <c r="P602" s="159"/>
    </row>
    <row r="603" spans="1:16" s="6" customFormat="1" ht="13.2" x14ac:dyDescent="0.25">
      <c r="A603" s="17">
        <v>592</v>
      </c>
      <c r="B603" s="11" t="s">
        <v>254</v>
      </c>
      <c r="C603" s="24"/>
      <c r="D603" s="24" t="s">
        <v>125</v>
      </c>
      <c r="E603" s="24">
        <v>17</v>
      </c>
      <c r="F603" s="27">
        <v>670</v>
      </c>
      <c r="G603" s="26">
        <f t="shared" si="254"/>
        <v>11390</v>
      </c>
      <c r="H603" s="27">
        <v>590</v>
      </c>
      <c r="I603" s="28">
        <f t="shared" si="255"/>
        <v>10030</v>
      </c>
      <c r="J603" s="115">
        <f t="shared" si="256"/>
        <v>21420</v>
      </c>
      <c r="L603" s="150">
        <v>17204</v>
      </c>
      <c r="M603" s="149">
        <f t="shared" si="250"/>
        <v>4216</v>
      </c>
      <c r="N603" s="130"/>
      <c r="O603" s="155"/>
      <c r="P603" s="159"/>
    </row>
    <row r="604" spans="1:16" s="6" customFormat="1" ht="13.2" x14ac:dyDescent="0.25">
      <c r="A604" s="17">
        <v>593</v>
      </c>
      <c r="B604" s="11" t="s">
        <v>248</v>
      </c>
      <c r="C604" s="24"/>
      <c r="D604" s="24" t="s">
        <v>125</v>
      </c>
      <c r="E604" s="24">
        <v>133</v>
      </c>
      <c r="F604" s="27">
        <v>455</v>
      </c>
      <c r="G604" s="26">
        <f t="shared" si="254"/>
        <v>60515</v>
      </c>
      <c r="H604" s="27">
        <v>965</v>
      </c>
      <c r="I604" s="28">
        <f t="shared" si="255"/>
        <v>128345</v>
      </c>
      <c r="J604" s="115">
        <f t="shared" si="256"/>
        <v>188860</v>
      </c>
      <c r="L604" s="150">
        <v>188195</v>
      </c>
      <c r="M604" s="149">
        <f t="shared" si="250"/>
        <v>665</v>
      </c>
      <c r="N604" s="130"/>
      <c r="O604" s="155"/>
      <c r="P604" s="159"/>
    </row>
    <row r="605" spans="1:16" s="6" customFormat="1" ht="13.2" x14ac:dyDescent="0.25">
      <c r="A605" s="17">
        <v>594</v>
      </c>
      <c r="B605" s="11"/>
      <c r="C605" s="24"/>
      <c r="D605" s="24"/>
      <c r="E605" s="24"/>
      <c r="F605" s="27"/>
      <c r="G605" s="26"/>
      <c r="H605" s="27"/>
      <c r="I605" s="28"/>
      <c r="J605" s="115"/>
      <c r="L605" s="150"/>
      <c r="M605" s="149"/>
      <c r="N605" s="130"/>
      <c r="O605" s="155"/>
      <c r="P605" s="159"/>
    </row>
    <row r="606" spans="1:16" s="6" customFormat="1" ht="13.2" x14ac:dyDescent="0.25">
      <c r="A606" s="17">
        <v>595</v>
      </c>
      <c r="B606" s="11" t="s">
        <v>131</v>
      </c>
      <c r="C606" s="24"/>
      <c r="D606" s="24" t="s">
        <v>4</v>
      </c>
      <c r="E606" s="24">
        <v>1</v>
      </c>
      <c r="F606" s="27">
        <v>465000</v>
      </c>
      <c r="G606" s="26">
        <f t="shared" ref="G606:G607" si="257">E606*F606</f>
        <v>465000</v>
      </c>
      <c r="H606" s="27"/>
      <c r="I606" s="28"/>
      <c r="J606" s="115">
        <f t="shared" ref="J606:J607" si="258">G606+I606</f>
        <v>465000</v>
      </c>
      <c r="L606" s="150">
        <v>402000</v>
      </c>
      <c r="M606" s="149">
        <f t="shared" si="250"/>
        <v>63000</v>
      </c>
      <c r="N606" s="130"/>
      <c r="O606" s="155"/>
      <c r="P606" s="159"/>
    </row>
    <row r="607" spans="1:16" s="6" customFormat="1" ht="13.8" thickBot="1" x14ac:dyDescent="0.3">
      <c r="A607" s="63">
        <v>596</v>
      </c>
      <c r="B607" s="64" t="s">
        <v>132</v>
      </c>
      <c r="C607" s="48"/>
      <c r="D607" s="48" t="s">
        <v>4</v>
      </c>
      <c r="E607" s="48">
        <v>1</v>
      </c>
      <c r="F607" s="65">
        <v>140000</v>
      </c>
      <c r="G607" s="66">
        <f t="shared" si="257"/>
        <v>140000</v>
      </c>
      <c r="H607" s="65"/>
      <c r="I607" s="67"/>
      <c r="J607" s="120">
        <f t="shared" si="258"/>
        <v>140000</v>
      </c>
      <c r="L607" s="150">
        <v>162000</v>
      </c>
      <c r="M607" s="149">
        <f t="shared" si="250"/>
        <v>-22000</v>
      </c>
      <c r="N607" s="130"/>
      <c r="O607" s="155"/>
      <c r="P607" s="159"/>
    </row>
    <row r="608" spans="1:16" s="6" customFormat="1" ht="13.8" thickBot="1" x14ac:dyDescent="0.3">
      <c r="A608" s="68">
        <v>597</v>
      </c>
      <c r="B608" s="69" t="s">
        <v>255</v>
      </c>
      <c r="C608" s="70"/>
      <c r="D608" s="71"/>
      <c r="E608" s="72"/>
      <c r="F608" s="73"/>
      <c r="G608" s="74">
        <f>SUM(G481:G607)</f>
        <v>3504440</v>
      </c>
      <c r="H608" s="73"/>
      <c r="I608" s="75">
        <f>SUM(I481:I607)</f>
        <v>5436978</v>
      </c>
      <c r="J608" s="121">
        <f>SUM(J481:J607)</f>
        <v>8941418</v>
      </c>
      <c r="L608" s="152">
        <f>SUM(L481:L607)</f>
        <v>8591924.129999999</v>
      </c>
      <c r="M608" s="158">
        <f t="shared" si="250"/>
        <v>349493.87000000104</v>
      </c>
      <c r="N608" s="130"/>
      <c r="O608" s="155"/>
      <c r="P608" s="159"/>
    </row>
    <row r="609" spans="1:16" s="6" customFormat="1" ht="13.2" x14ac:dyDescent="0.25">
      <c r="A609" s="76">
        <v>598</v>
      </c>
      <c r="B609" s="77"/>
      <c r="C609" s="78"/>
      <c r="D609" s="79"/>
      <c r="E609" s="80"/>
      <c r="F609" s="81"/>
      <c r="G609" s="82"/>
      <c r="H609" s="81"/>
      <c r="I609" s="83"/>
      <c r="J609" s="114"/>
      <c r="L609" s="150"/>
      <c r="M609" s="149"/>
      <c r="N609" s="130"/>
      <c r="O609" s="155"/>
      <c r="P609" s="159"/>
    </row>
    <row r="610" spans="1:16" s="6" customFormat="1" ht="13.2" x14ac:dyDescent="0.25">
      <c r="A610" s="17">
        <v>599</v>
      </c>
      <c r="B610" s="84" t="s">
        <v>256</v>
      </c>
      <c r="C610" s="19"/>
      <c r="D610" s="20"/>
      <c r="E610" s="20"/>
      <c r="F610" s="20"/>
      <c r="G610" s="21"/>
      <c r="H610" s="20"/>
      <c r="I610" s="22"/>
      <c r="J610" s="118"/>
      <c r="L610" s="150"/>
      <c r="M610" s="149"/>
      <c r="N610" s="130"/>
      <c r="O610" s="155"/>
      <c r="P610" s="159"/>
    </row>
    <row r="611" spans="1:16" s="6" customFormat="1" ht="26.4" x14ac:dyDescent="0.25">
      <c r="A611" s="17">
        <v>600</v>
      </c>
      <c r="B611" s="11" t="s">
        <v>360</v>
      </c>
      <c r="C611" s="24" t="s">
        <v>394</v>
      </c>
      <c r="D611" s="24" t="s">
        <v>4</v>
      </c>
      <c r="E611" s="24">
        <v>1</v>
      </c>
      <c r="F611" s="27" t="s">
        <v>393</v>
      </c>
      <c r="G611" s="26"/>
      <c r="H611" s="27"/>
      <c r="I611" s="28"/>
      <c r="J611" s="115"/>
      <c r="L611" s="150"/>
      <c r="M611" s="149"/>
      <c r="N611" s="130"/>
      <c r="O611" s="155"/>
      <c r="P611" s="159"/>
    </row>
    <row r="612" spans="1:16" s="6" customFormat="1" ht="26.4" x14ac:dyDescent="0.25">
      <c r="A612" s="17">
        <v>601</v>
      </c>
      <c r="B612" s="11" t="s">
        <v>398</v>
      </c>
      <c r="C612" s="24" t="s">
        <v>394</v>
      </c>
      <c r="D612" s="24" t="s">
        <v>4</v>
      </c>
      <c r="E612" s="24">
        <v>5</v>
      </c>
      <c r="F612" s="27">
        <v>8450</v>
      </c>
      <c r="G612" s="26">
        <f t="shared" ref="G612:G630" si="259">E612*F612</f>
        <v>42250</v>
      </c>
      <c r="H612" s="27">
        <v>31035</v>
      </c>
      <c r="I612" s="28">
        <f t="shared" ref="I612:I630" si="260">E612*H612</f>
        <v>155175</v>
      </c>
      <c r="J612" s="115">
        <f t="shared" ref="J612:J630" si="261">G612+I612</f>
        <v>197425</v>
      </c>
      <c r="L612" s="150">
        <v>241672.06</v>
      </c>
      <c r="M612" s="149">
        <f t="shared" si="250"/>
        <v>-44247.06</v>
      </c>
      <c r="N612" s="130"/>
      <c r="O612" s="155"/>
      <c r="P612" s="159"/>
    </row>
    <row r="613" spans="1:16" s="6" customFormat="1" ht="13.2" x14ac:dyDescent="0.25">
      <c r="A613" s="17">
        <v>602</v>
      </c>
      <c r="B613" s="11" t="s">
        <v>257</v>
      </c>
      <c r="C613" s="24"/>
      <c r="D613" s="24" t="s">
        <v>1</v>
      </c>
      <c r="E613" s="24">
        <v>11</v>
      </c>
      <c r="F613" s="27">
        <v>1750</v>
      </c>
      <c r="G613" s="26">
        <f t="shared" si="259"/>
        <v>19250</v>
      </c>
      <c r="H613" s="27">
        <v>1750</v>
      </c>
      <c r="I613" s="28">
        <f t="shared" si="260"/>
        <v>19250</v>
      </c>
      <c r="J613" s="115">
        <f t="shared" si="261"/>
        <v>38500</v>
      </c>
      <c r="L613" s="150">
        <v>42416</v>
      </c>
      <c r="M613" s="149">
        <f t="shared" si="250"/>
        <v>-3916</v>
      </c>
      <c r="N613" s="130"/>
      <c r="O613" s="155"/>
      <c r="P613" s="159"/>
    </row>
    <row r="614" spans="1:16" s="6" customFormat="1" ht="13.2" x14ac:dyDescent="0.25">
      <c r="A614" s="17">
        <v>603</v>
      </c>
      <c r="B614" s="11" t="s">
        <v>258</v>
      </c>
      <c r="C614" s="24" t="s">
        <v>259</v>
      </c>
      <c r="D614" s="24" t="s">
        <v>1</v>
      </c>
      <c r="E614" s="24">
        <v>3</v>
      </c>
      <c r="F614" s="27">
        <v>660</v>
      </c>
      <c r="G614" s="26">
        <f t="shared" si="259"/>
        <v>1980</v>
      </c>
      <c r="H614" s="27">
        <v>500</v>
      </c>
      <c r="I614" s="28">
        <f t="shared" si="260"/>
        <v>1500</v>
      </c>
      <c r="J614" s="115">
        <f t="shared" si="261"/>
        <v>3480</v>
      </c>
      <c r="L614" s="150">
        <v>3846</v>
      </c>
      <c r="M614" s="149">
        <f t="shared" si="250"/>
        <v>-366</v>
      </c>
      <c r="N614" s="130"/>
      <c r="O614" s="155"/>
      <c r="P614" s="159"/>
    </row>
    <row r="615" spans="1:16" s="6" customFormat="1" ht="13.2" x14ac:dyDescent="0.25">
      <c r="A615" s="17">
        <v>604</v>
      </c>
      <c r="B615" s="132" t="s">
        <v>260</v>
      </c>
      <c r="C615" s="131" t="s">
        <v>261</v>
      </c>
      <c r="D615" s="131" t="s">
        <v>1</v>
      </c>
      <c r="E615" s="131">
        <v>34</v>
      </c>
      <c r="F615" s="129">
        <v>660</v>
      </c>
      <c r="G615" s="129">
        <f t="shared" si="259"/>
        <v>22440</v>
      </c>
      <c r="H615" s="129">
        <v>5650</v>
      </c>
      <c r="I615" s="129">
        <f t="shared" si="260"/>
        <v>192100</v>
      </c>
      <c r="J615" s="133">
        <f t="shared" si="261"/>
        <v>214540</v>
      </c>
      <c r="L615" s="150"/>
      <c r="M615" s="149">
        <f t="shared" si="250"/>
        <v>214540</v>
      </c>
      <c r="N615" s="130" t="s">
        <v>409</v>
      </c>
      <c r="O615" s="155"/>
      <c r="P615" s="159"/>
    </row>
    <row r="616" spans="1:16" s="6" customFormat="1" ht="13.2" x14ac:dyDescent="0.25">
      <c r="A616" s="17">
        <v>605</v>
      </c>
      <c r="B616" s="132" t="s">
        <v>262</v>
      </c>
      <c r="C616" s="131" t="s">
        <v>263</v>
      </c>
      <c r="D616" s="131" t="s">
        <v>1</v>
      </c>
      <c r="E616" s="131">
        <v>3</v>
      </c>
      <c r="F616" s="129">
        <v>100</v>
      </c>
      <c r="G616" s="129">
        <f t="shared" si="259"/>
        <v>300</v>
      </c>
      <c r="H616" s="129">
        <v>830</v>
      </c>
      <c r="I616" s="129">
        <f t="shared" si="260"/>
        <v>2490</v>
      </c>
      <c r="J616" s="133">
        <f t="shared" si="261"/>
        <v>2790</v>
      </c>
      <c r="L616" s="150"/>
      <c r="M616" s="149">
        <f t="shared" si="250"/>
        <v>2790</v>
      </c>
      <c r="N616" s="130" t="s">
        <v>409</v>
      </c>
      <c r="O616" s="155"/>
      <c r="P616" s="159"/>
    </row>
    <row r="617" spans="1:16" s="6" customFormat="1" ht="13.2" x14ac:dyDescent="0.25">
      <c r="A617" s="17">
        <v>606</v>
      </c>
      <c r="B617" s="11" t="s">
        <v>264</v>
      </c>
      <c r="C617" s="24" t="s">
        <v>265</v>
      </c>
      <c r="D617" s="24" t="s">
        <v>1</v>
      </c>
      <c r="E617" s="24">
        <v>34</v>
      </c>
      <c r="F617" s="27">
        <v>400</v>
      </c>
      <c r="G617" s="26">
        <f t="shared" si="259"/>
        <v>13600</v>
      </c>
      <c r="H617" s="27">
        <v>4000</v>
      </c>
      <c r="I617" s="28">
        <f t="shared" si="260"/>
        <v>136000</v>
      </c>
      <c r="J617" s="115">
        <f t="shared" si="261"/>
        <v>149600</v>
      </c>
      <c r="L617" s="150">
        <v>158780</v>
      </c>
      <c r="M617" s="149">
        <f t="shared" si="250"/>
        <v>-9180</v>
      </c>
      <c r="N617" s="130"/>
      <c r="O617" s="155"/>
      <c r="P617" s="159"/>
    </row>
    <row r="618" spans="1:16" s="6" customFormat="1" ht="13.2" x14ac:dyDescent="0.25">
      <c r="A618" s="17">
        <v>607</v>
      </c>
      <c r="B618" s="11" t="s">
        <v>266</v>
      </c>
      <c r="C618" s="24"/>
      <c r="D618" s="24" t="s">
        <v>41</v>
      </c>
      <c r="E618" s="24">
        <v>3</v>
      </c>
      <c r="F618" s="27">
        <v>100</v>
      </c>
      <c r="G618" s="26">
        <f t="shared" si="259"/>
        <v>300</v>
      </c>
      <c r="H618" s="27">
        <v>180</v>
      </c>
      <c r="I618" s="28">
        <f t="shared" si="260"/>
        <v>540</v>
      </c>
      <c r="J618" s="115">
        <f t="shared" si="261"/>
        <v>840</v>
      </c>
      <c r="L618" s="150">
        <v>867</v>
      </c>
      <c r="M618" s="149">
        <f t="shared" si="250"/>
        <v>-27</v>
      </c>
      <c r="N618" s="130"/>
      <c r="O618" s="155"/>
      <c r="P618" s="159"/>
    </row>
    <row r="619" spans="1:16" s="6" customFormat="1" ht="13.2" x14ac:dyDescent="0.25">
      <c r="A619" s="17">
        <v>608</v>
      </c>
      <c r="B619" s="11" t="s">
        <v>267</v>
      </c>
      <c r="C619" s="24" t="s">
        <v>268</v>
      </c>
      <c r="D619" s="24" t="s">
        <v>1</v>
      </c>
      <c r="E619" s="24">
        <v>40</v>
      </c>
      <c r="F619" s="27">
        <v>50</v>
      </c>
      <c r="G619" s="26">
        <f t="shared" si="259"/>
        <v>2000</v>
      </c>
      <c r="H619" s="27">
        <v>300</v>
      </c>
      <c r="I619" s="28">
        <f t="shared" si="260"/>
        <v>12000</v>
      </c>
      <c r="J619" s="115">
        <f t="shared" si="261"/>
        <v>14000</v>
      </c>
      <c r="L619" s="150">
        <v>14960</v>
      </c>
      <c r="M619" s="149">
        <f t="shared" si="250"/>
        <v>-960</v>
      </c>
      <c r="N619" s="130"/>
      <c r="O619" s="155"/>
      <c r="P619" s="159"/>
    </row>
    <row r="620" spans="1:16" s="6" customFormat="1" ht="13.2" x14ac:dyDescent="0.25">
      <c r="A620" s="17">
        <v>609</v>
      </c>
      <c r="B620" s="11" t="s">
        <v>269</v>
      </c>
      <c r="C620" s="30" t="s">
        <v>270</v>
      </c>
      <c r="D620" s="24" t="s">
        <v>41</v>
      </c>
      <c r="E620" s="24">
        <v>200</v>
      </c>
      <c r="F620" s="27">
        <v>70</v>
      </c>
      <c r="G620" s="26">
        <f t="shared" si="259"/>
        <v>14000</v>
      </c>
      <c r="H620" s="27">
        <v>30</v>
      </c>
      <c r="I620" s="28">
        <f t="shared" si="260"/>
        <v>6000</v>
      </c>
      <c r="J620" s="115">
        <f t="shared" si="261"/>
        <v>20000</v>
      </c>
      <c r="L620" s="150">
        <v>22000</v>
      </c>
      <c r="M620" s="149">
        <f t="shared" si="250"/>
        <v>-2000</v>
      </c>
      <c r="N620" s="130"/>
      <c r="O620" s="155"/>
      <c r="P620" s="159"/>
    </row>
    <row r="621" spans="1:16" s="6" customFormat="1" ht="13.2" x14ac:dyDescent="0.25">
      <c r="A621" s="17">
        <v>610</v>
      </c>
      <c r="B621" s="11" t="s">
        <v>269</v>
      </c>
      <c r="C621" s="30" t="s">
        <v>271</v>
      </c>
      <c r="D621" s="24" t="s">
        <v>41</v>
      </c>
      <c r="E621" s="24">
        <v>250</v>
      </c>
      <c r="F621" s="27">
        <v>70</v>
      </c>
      <c r="G621" s="26">
        <f t="shared" si="259"/>
        <v>17500</v>
      </c>
      <c r="H621" s="27">
        <v>45</v>
      </c>
      <c r="I621" s="28">
        <f t="shared" si="260"/>
        <v>11250</v>
      </c>
      <c r="J621" s="115">
        <f t="shared" si="261"/>
        <v>28750</v>
      </c>
      <c r="L621" s="150">
        <v>31250</v>
      </c>
      <c r="M621" s="149">
        <f t="shared" si="250"/>
        <v>-2500</v>
      </c>
      <c r="N621" s="130"/>
      <c r="O621" s="155"/>
      <c r="P621" s="159"/>
    </row>
    <row r="622" spans="1:16" s="6" customFormat="1" ht="13.2" x14ac:dyDescent="0.25">
      <c r="A622" s="17">
        <v>611</v>
      </c>
      <c r="B622" s="11" t="s">
        <v>289</v>
      </c>
      <c r="C622" s="30" t="s">
        <v>270</v>
      </c>
      <c r="D622" s="24" t="s">
        <v>41</v>
      </c>
      <c r="E622" s="24">
        <v>400</v>
      </c>
      <c r="F622" s="27">
        <v>0</v>
      </c>
      <c r="G622" s="26">
        <f t="shared" si="259"/>
        <v>0</v>
      </c>
      <c r="H622" s="27">
        <v>30</v>
      </c>
      <c r="I622" s="28">
        <f t="shared" si="260"/>
        <v>12000</v>
      </c>
      <c r="J622" s="115">
        <f t="shared" si="261"/>
        <v>12000</v>
      </c>
      <c r="L622" s="150">
        <v>12800</v>
      </c>
      <c r="M622" s="149">
        <f t="shared" si="250"/>
        <v>-800</v>
      </c>
      <c r="N622" s="130"/>
      <c r="O622" s="155"/>
      <c r="P622" s="159"/>
    </row>
    <row r="623" spans="1:16" s="6" customFormat="1" ht="13.2" x14ac:dyDescent="0.25">
      <c r="A623" s="17">
        <v>612</v>
      </c>
      <c r="B623" s="11" t="s">
        <v>289</v>
      </c>
      <c r="C623" s="30" t="s">
        <v>271</v>
      </c>
      <c r="D623" s="24" t="s">
        <v>41</v>
      </c>
      <c r="E623" s="24">
        <v>500</v>
      </c>
      <c r="F623" s="27">
        <v>0</v>
      </c>
      <c r="G623" s="26">
        <f t="shared" si="259"/>
        <v>0</v>
      </c>
      <c r="H623" s="27">
        <v>32</v>
      </c>
      <c r="I623" s="28">
        <f t="shared" si="260"/>
        <v>16000</v>
      </c>
      <c r="J623" s="115">
        <f t="shared" si="261"/>
        <v>16000</v>
      </c>
      <c r="L623" s="150">
        <v>17000</v>
      </c>
      <c r="M623" s="149">
        <f t="shared" si="250"/>
        <v>-1000</v>
      </c>
      <c r="N623" s="130"/>
      <c r="O623" s="155"/>
      <c r="P623" s="159"/>
    </row>
    <row r="624" spans="1:16" s="6" customFormat="1" ht="13.2" x14ac:dyDescent="0.25">
      <c r="A624" s="17">
        <v>613</v>
      </c>
      <c r="B624" s="11" t="s">
        <v>272</v>
      </c>
      <c r="C624" s="30" t="s">
        <v>273</v>
      </c>
      <c r="D624" s="24" t="s">
        <v>41</v>
      </c>
      <c r="E624" s="24">
        <v>240</v>
      </c>
      <c r="F624" s="27">
        <v>130</v>
      </c>
      <c r="G624" s="26">
        <f t="shared" si="259"/>
        <v>31200</v>
      </c>
      <c r="H624" s="27">
        <v>215</v>
      </c>
      <c r="I624" s="28">
        <f t="shared" si="260"/>
        <v>51600</v>
      </c>
      <c r="J624" s="115">
        <f t="shared" si="261"/>
        <v>82800</v>
      </c>
      <c r="L624" s="150">
        <v>90480</v>
      </c>
      <c r="M624" s="149">
        <f t="shared" si="250"/>
        <v>-7680</v>
      </c>
      <c r="N624" s="130"/>
      <c r="O624" s="155"/>
      <c r="P624" s="159"/>
    </row>
    <row r="625" spans="1:16" s="6" customFormat="1" ht="13.2" x14ac:dyDescent="0.25">
      <c r="A625" s="17">
        <v>614</v>
      </c>
      <c r="B625" s="11" t="s">
        <v>274</v>
      </c>
      <c r="C625" s="30" t="s">
        <v>275</v>
      </c>
      <c r="D625" s="24" t="s">
        <v>41</v>
      </c>
      <c r="E625" s="24">
        <v>2170</v>
      </c>
      <c r="F625" s="27">
        <v>130</v>
      </c>
      <c r="G625" s="26">
        <f t="shared" si="259"/>
        <v>282100</v>
      </c>
      <c r="H625" s="27">
        <v>150</v>
      </c>
      <c r="I625" s="28">
        <f t="shared" si="260"/>
        <v>325500</v>
      </c>
      <c r="J625" s="115">
        <f t="shared" si="261"/>
        <v>607600</v>
      </c>
      <c r="L625" s="150">
        <v>618450</v>
      </c>
      <c r="M625" s="149">
        <f t="shared" si="250"/>
        <v>-10850</v>
      </c>
      <c r="N625" s="130"/>
      <c r="O625" s="155"/>
      <c r="P625" s="159"/>
    </row>
    <row r="626" spans="1:16" s="6" customFormat="1" ht="13.2" x14ac:dyDescent="0.25">
      <c r="A626" s="17">
        <v>615</v>
      </c>
      <c r="B626" s="11" t="s">
        <v>276</v>
      </c>
      <c r="C626" s="30" t="s">
        <v>277</v>
      </c>
      <c r="D626" s="24" t="s">
        <v>41</v>
      </c>
      <c r="E626" s="24">
        <v>605</v>
      </c>
      <c r="F626" s="27">
        <v>130</v>
      </c>
      <c r="G626" s="26">
        <f t="shared" si="259"/>
        <v>78650</v>
      </c>
      <c r="H626" s="27">
        <v>255</v>
      </c>
      <c r="I626" s="28">
        <f t="shared" si="260"/>
        <v>154275</v>
      </c>
      <c r="J626" s="115">
        <f t="shared" si="261"/>
        <v>232925</v>
      </c>
      <c r="L626" s="150">
        <v>254100</v>
      </c>
      <c r="M626" s="149">
        <f t="shared" si="250"/>
        <v>-21175</v>
      </c>
      <c r="N626" s="130"/>
      <c r="O626" s="155"/>
      <c r="P626" s="159"/>
    </row>
    <row r="627" spans="1:16" s="6" customFormat="1" ht="13.2" x14ac:dyDescent="0.25">
      <c r="A627" s="17">
        <v>616</v>
      </c>
      <c r="B627" s="11" t="s">
        <v>276</v>
      </c>
      <c r="C627" s="30" t="s">
        <v>273</v>
      </c>
      <c r="D627" s="24" t="s">
        <v>41</v>
      </c>
      <c r="E627" s="24">
        <v>665</v>
      </c>
      <c r="F627" s="27">
        <v>130</v>
      </c>
      <c r="G627" s="26">
        <f t="shared" si="259"/>
        <v>86450</v>
      </c>
      <c r="H627" s="27">
        <v>210</v>
      </c>
      <c r="I627" s="28">
        <f t="shared" si="260"/>
        <v>139650</v>
      </c>
      <c r="J627" s="115">
        <f t="shared" si="261"/>
        <v>226100</v>
      </c>
      <c r="L627" s="150">
        <v>246715</v>
      </c>
      <c r="M627" s="149">
        <f t="shared" si="250"/>
        <v>-20615</v>
      </c>
      <c r="N627" s="130"/>
      <c r="O627" s="155"/>
      <c r="P627" s="159"/>
    </row>
    <row r="628" spans="1:16" s="6" customFormat="1" ht="13.2" x14ac:dyDescent="0.25">
      <c r="A628" s="17">
        <v>617</v>
      </c>
      <c r="B628" s="11" t="s">
        <v>278</v>
      </c>
      <c r="C628" s="30" t="s">
        <v>279</v>
      </c>
      <c r="D628" s="24" t="s">
        <v>41</v>
      </c>
      <c r="E628" s="24">
        <v>60</v>
      </c>
      <c r="F628" s="27">
        <v>105</v>
      </c>
      <c r="G628" s="26">
        <f t="shared" si="259"/>
        <v>6300</v>
      </c>
      <c r="H628" s="27">
        <v>35</v>
      </c>
      <c r="I628" s="28">
        <f t="shared" si="260"/>
        <v>2100</v>
      </c>
      <c r="J628" s="115">
        <f t="shared" si="261"/>
        <v>8400</v>
      </c>
      <c r="L628" s="150">
        <v>9180</v>
      </c>
      <c r="M628" s="149">
        <f t="shared" si="250"/>
        <v>-780</v>
      </c>
      <c r="N628" s="130"/>
      <c r="O628" s="155"/>
      <c r="P628" s="159"/>
    </row>
    <row r="629" spans="1:16" s="6" customFormat="1" ht="13.2" x14ac:dyDescent="0.25">
      <c r="A629" s="17">
        <v>618</v>
      </c>
      <c r="B629" s="11" t="s">
        <v>280</v>
      </c>
      <c r="C629" s="30" t="s">
        <v>279</v>
      </c>
      <c r="D629" s="24" t="s">
        <v>41</v>
      </c>
      <c r="E629" s="24">
        <v>80</v>
      </c>
      <c r="F629" s="27">
        <v>105</v>
      </c>
      <c r="G629" s="26">
        <f t="shared" si="259"/>
        <v>8400</v>
      </c>
      <c r="H629" s="27">
        <v>35</v>
      </c>
      <c r="I629" s="28">
        <f t="shared" si="260"/>
        <v>2800</v>
      </c>
      <c r="J629" s="115">
        <f t="shared" si="261"/>
        <v>11200</v>
      </c>
      <c r="L629" s="150">
        <v>12000</v>
      </c>
      <c r="M629" s="149">
        <f t="shared" si="250"/>
        <v>-800</v>
      </c>
      <c r="N629" s="130"/>
      <c r="O629" s="155"/>
      <c r="P629" s="159"/>
    </row>
    <row r="630" spans="1:16" s="6" customFormat="1" ht="13.8" thickBot="1" x14ac:dyDescent="0.3">
      <c r="A630" s="17">
        <v>619</v>
      </c>
      <c r="B630" s="11" t="s">
        <v>315</v>
      </c>
      <c r="C630" s="30"/>
      <c r="D630" s="24" t="s">
        <v>4</v>
      </c>
      <c r="E630" s="24">
        <v>1</v>
      </c>
      <c r="F630" s="27">
        <v>43500</v>
      </c>
      <c r="G630" s="26">
        <f t="shared" si="259"/>
        <v>43500</v>
      </c>
      <c r="H630" s="27">
        <v>95000</v>
      </c>
      <c r="I630" s="28">
        <f t="shared" si="260"/>
        <v>95000</v>
      </c>
      <c r="J630" s="115">
        <f t="shared" si="261"/>
        <v>138500</v>
      </c>
      <c r="L630" s="150">
        <v>148977</v>
      </c>
      <c r="M630" s="149">
        <f t="shared" si="250"/>
        <v>-10477</v>
      </c>
      <c r="N630" s="130"/>
      <c r="O630" s="155"/>
      <c r="P630" s="159"/>
    </row>
    <row r="631" spans="1:16" s="6" customFormat="1" ht="13.8" thickBot="1" x14ac:dyDescent="0.3">
      <c r="A631" s="68">
        <v>620</v>
      </c>
      <c r="B631" s="69" t="s">
        <v>281</v>
      </c>
      <c r="C631" s="70"/>
      <c r="D631" s="71"/>
      <c r="E631" s="72"/>
      <c r="F631" s="73"/>
      <c r="G631" s="74">
        <f>SUM(G611:G630)</f>
        <v>670220</v>
      </c>
      <c r="H631" s="73"/>
      <c r="I631" s="75">
        <f>SUM(I611:I630)</f>
        <v>1335230</v>
      </c>
      <c r="J631" s="121">
        <f>SUM(J611:J630)</f>
        <v>2005450</v>
      </c>
      <c r="L631" s="152">
        <f>SUM(L612:L630)</f>
        <v>1925493.06</v>
      </c>
      <c r="M631" s="158">
        <f t="shared" si="250"/>
        <v>79956.939999999944</v>
      </c>
      <c r="N631" s="130"/>
      <c r="O631" s="155"/>
      <c r="P631" s="159"/>
    </row>
    <row r="632" spans="1:16" s="6" customFormat="1" ht="13.2" x14ac:dyDescent="0.25">
      <c r="A632" s="17">
        <v>621</v>
      </c>
      <c r="B632" s="11"/>
      <c r="C632" s="30"/>
      <c r="D632" s="24"/>
      <c r="E632" s="24"/>
      <c r="F632" s="27"/>
      <c r="G632" s="26"/>
      <c r="H632" s="27"/>
      <c r="I632" s="28"/>
      <c r="J632" s="115"/>
      <c r="L632" s="150"/>
      <c r="M632" s="149"/>
      <c r="N632" s="130"/>
      <c r="O632" s="155"/>
      <c r="P632" s="159"/>
    </row>
    <row r="633" spans="1:16" s="6" customFormat="1" ht="13.2" x14ac:dyDescent="0.25">
      <c r="A633" s="17">
        <v>622</v>
      </c>
      <c r="B633" s="84" t="s">
        <v>282</v>
      </c>
      <c r="C633" s="19"/>
      <c r="D633" s="20"/>
      <c r="E633" s="20"/>
      <c r="F633" s="20"/>
      <c r="G633" s="21"/>
      <c r="H633" s="20"/>
      <c r="I633" s="22"/>
      <c r="J633" s="118"/>
      <c r="L633" s="150"/>
      <c r="M633" s="149"/>
      <c r="N633" s="130"/>
      <c r="O633" s="155"/>
      <c r="P633" s="159"/>
    </row>
    <row r="634" spans="1:16" s="6" customFormat="1" ht="13.2" x14ac:dyDescent="0.25">
      <c r="A634" s="17">
        <v>623</v>
      </c>
      <c r="B634" s="11" t="s">
        <v>361</v>
      </c>
      <c r="C634" s="24" t="s">
        <v>362</v>
      </c>
      <c r="D634" s="24" t="s">
        <v>4</v>
      </c>
      <c r="E634" s="24">
        <v>2</v>
      </c>
      <c r="F634" s="93" t="s">
        <v>333</v>
      </c>
      <c r="G634" s="26"/>
      <c r="H634" s="27"/>
      <c r="I634" s="28"/>
      <c r="J634" s="115"/>
      <c r="L634" s="150"/>
      <c r="M634" s="149"/>
      <c r="N634" s="130"/>
      <c r="O634" s="155"/>
      <c r="P634" s="159"/>
    </row>
    <row r="635" spans="1:16" s="6" customFormat="1" ht="13.2" x14ac:dyDescent="0.25">
      <c r="A635" s="17">
        <v>624</v>
      </c>
      <c r="B635" s="11" t="s">
        <v>361</v>
      </c>
      <c r="C635" s="24" t="s">
        <v>363</v>
      </c>
      <c r="D635" s="24" t="s">
        <v>4</v>
      </c>
      <c r="E635" s="24">
        <v>8</v>
      </c>
      <c r="F635" s="93" t="s">
        <v>333</v>
      </c>
      <c r="G635" s="26"/>
      <c r="H635" s="27"/>
      <c r="I635" s="28"/>
      <c r="J635" s="115"/>
      <c r="L635" s="150"/>
      <c r="M635" s="149"/>
      <c r="N635" s="130"/>
      <c r="O635" s="155"/>
      <c r="P635" s="159"/>
    </row>
    <row r="636" spans="1:16" s="6" customFormat="1" ht="13.2" x14ac:dyDescent="0.25">
      <c r="A636" s="17">
        <v>625</v>
      </c>
      <c r="B636" s="11" t="s">
        <v>361</v>
      </c>
      <c r="C636" s="24" t="s">
        <v>364</v>
      </c>
      <c r="D636" s="24" t="s">
        <v>4</v>
      </c>
      <c r="E636" s="24">
        <v>2</v>
      </c>
      <c r="F636" s="93" t="s">
        <v>333</v>
      </c>
      <c r="G636" s="26"/>
      <c r="H636" s="27"/>
      <c r="I636" s="28"/>
      <c r="J636" s="115"/>
      <c r="L636" s="150"/>
      <c r="M636" s="149"/>
      <c r="N636" s="130"/>
      <c r="O636" s="155"/>
      <c r="P636" s="159"/>
    </row>
    <row r="637" spans="1:16" s="6" customFormat="1" ht="13.2" x14ac:dyDescent="0.25">
      <c r="A637" s="17">
        <v>626</v>
      </c>
      <c r="B637" s="132" t="s">
        <v>365</v>
      </c>
      <c r="C637" s="131" t="s">
        <v>366</v>
      </c>
      <c r="D637" s="131" t="s">
        <v>1</v>
      </c>
      <c r="E637" s="131">
        <v>7</v>
      </c>
      <c r="F637" s="129">
        <v>3250</v>
      </c>
      <c r="G637" s="129">
        <f t="shared" ref="G637:G639" si="262">E637*F637</f>
        <v>22750</v>
      </c>
      <c r="H637" s="129">
        <v>3720</v>
      </c>
      <c r="I637" s="129">
        <f t="shared" ref="I637:I639" si="263">E637*H637</f>
        <v>26040</v>
      </c>
      <c r="J637" s="133">
        <f t="shared" ref="J637:J639" si="264">G637+I637</f>
        <v>48790</v>
      </c>
      <c r="L637" s="150"/>
      <c r="M637" s="149">
        <f t="shared" si="250"/>
        <v>48790</v>
      </c>
      <c r="N637" s="130" t="s">
        <v>420</v>
      </c>
      <c r="O637" s="155"/>
      <c r="P637" s="159"/>
    </row>
    <row r="638" spans="1:16" s="6" customFormat="1" ht="26.4" x14ac:dyDescent="0.25">
      <c r="A638" s="17">
        <v>627</v>
      </c>
      <c r="B638" s="11" t="s">
        <v>367</v>
      </c>
      <c r="C638" s="24"/>
      <c r="D638" s="24" t="s">
        <v>4</v>
      </c>
      <c r="E638" s="24">
        <v>16</v>
      </c>
      <c r="F638" s="93" t="s">
        <v>368</v>
      </c>
      <c r="G638" s="26"/>
      <c r="H638" s="27"/>
      <c r="I638" s="28"/>
      <c r="J638" s="115"/>
      <c r="L638" s="150"/>
      <c r="M638" s="149"/>
      <c r="N638" s="130"/>
      <c r="O638" s="155"/>
      <c r="P638" s="159"/>
    </row>
    <row r="639" spans="1:16" s="6" customFormat="1" ht="26.4" x14ac:dyDescent="0.25">
      <c r="A639" s="17">
        <v>628</v>
      </c>
      <c r="B639" s="11" t="s">
        <v>369</v>
      </c>
      <c r="C639" s="24"/>
      <c r="D639" s="24" t="s">
        <v>4</v>
      </c>
      <c r="E639" s="24">
        <v>16</v>
      </c>
      <c r="F639" s="27">
        <v>31500</v>
      </c>
      <c r="G639" s="26">
        <f t="shared" si="262"/>
        <v>504000</v>
      </c>
      <c r="H639" s="27">
        <v>78650</v>
      </c>
      <c r="I639" s="28">
        <f t="shared" si="263"/>
        <v>1258400</v>
      </c>
      <c r="J639" s="115">
        <f t="shared" si="264"/>
        <v>1762400</v>
      </c>
      <c r="L639" s="150">
        <v>1108097.8400000001</v>
      </c>
      <c r="M639" s="149">
        <f t="shared" si="250"/>
        <v>654302.15999999992</v>
      </c>
      <c r="N639" s="130" t="s">
        <v>421</v>
      </c>
      <c r="O639" s="155"/>
      <c r="P639" s="159"/>
    </row>
    <row r="640" spans="1:16" s="6" customFormat="1" ht="13.2" x14ac:dyDescent="0.25">
      <c r="A640" s="17">
        <v>629</v>
      </c>
      <c r="B640" s="11" t="s">
        <v>283</v>
      </c>
      <c r="C640" s="24" t="s">
        <v>284</v>
      </c>
      <c r="D640" s="24" t="s">
        <v>1</v>
      </c>
      <c r="E640" s="24">
        <v>4</v>
      </c>
      <c r="F640" s="93" t="s">
        <v>333</v>
      </c>
      <c r="G640" s="26"/>
      <c r="H640" s="27"/>
      <c r="I640" s="28"/>
      <c r="J640" s="115"/>
      <c r="L640" s="150"/>
      <c r="M640" s="149"/>
      <c r="N640" s="130"/>
      <c r="O640" s="155"/>
      <c r="P640" s="159"/>
    </row>
    <row r="641" spans="1:16" s="6" customFormat="1" ht="12.75" customHeight="1" x14ac:dyDescent="0.25">
      <c r="A641" s="17">
        <v>630</v>
      </c>
      <c r="B641" s="11" t="s">
        <v>285</v>
      </c>
      <c r="C641" s="24" t="s">
        <v>286</v>
      </c>
      <c r="D641" s="24" t="s">
        <v>1</v>
      </c>
      <c r="E641" s="24">
        <v>4</v>
      </c>
      <c r="F641" s="93" t="s">
        <v>333</v>
      </c>
      <c r="G641" s="26"/>
      <c r="H641" s="27"/>
      <c r="I641" s="28"/>
      <c r="J641" s="115"/>
      <c r="L641" s="150"/>
      <c r="M641" s="149"/>
      <c r="N641" s="130"/>
      <c r="O641" s="155"/>
      <c r="P641" s="159"/>
    </row>
    <row r="642" spans="1:16" s="6" customFormat="1" ht="13.2" x14ac:dyDescent="0.25">
      <c r="A642" s="17">
        <v>631</v>
      </c>
      <c r="B642" s="11" t="s">
        <v>287</v>
      </c>
      <c r="C642" s="24"/>
      <c r="D642" s="24" t="s">
        <v>1</v>
      </c>
      <c r="E642" s="24">
        <v>8</v>
      </c>
      <c r="F642" s="93" t="s">
        <v>333</v>
      </c>
      <c r="G642" s="26"/>
      <c r="H642" s="27"/>
      <c r="I642" s="28"/>
      <c r="J642" s="115"/>
      <c r="L642" s="150"/>
      <c r="M642" s="149"/>
      <c r="N642" s="130"/>
      <c r="O642" s="155"/>
      <c r="P642" s="159"/>
    </row>
    <row r="643" spans="1:16" s="6" customFormat="1" ht="13.2" x14ac:dyDescent="0.25">
      <c r="A643" s="17">
        <v>632</v>
      </c>
      <c r="B643" s="11" t="s">
        <v>370</v>
      </c>
      <c r="C643" s="24"/>
      <c r="D643" s="24" t="s">
        <v>4</v>
      </c>
      <c r="E643" s="24">
        <v>7</v>
      </c>
      <c r="F643" s="93" t="s">
        <v>333</v>
      </c>
      <c r="G643" s="26"/>
      <c r="H643" s="27"/>
      <c r="I643" s="28"/>
      <c r="J643" s="115"/>
      <c r="L643" s="150"/>
      <c r="M643" s="149"/>
      <c r="N643" s="130"/>
      <c r="O643" s="155"/>
      <c r="P643" s="159"/>
    </row>
    <row r="644" spans="1:16" s="6" customFormat="1" ht="26.4" x14ac:dyDescent="0.25">
      <c r="A644" s="17">
        <v>633</v>
      </c>
      <c r="B644" s="11" t="s">
        <v>257</v>
      </c>
      <c r="C644" s="24" t="s">
        <v>371</v>
      </c>
      <c r="D644" s="24" t="s">
        <v>1</v>
      </c>
      <c r="E644" s="24">
        <v>1</v>
      </c>
      <c r="F644" s="27">
        <v>1750</v>
      </c>
      <c r="G644" s="26">
        <f t="shared" ref="G644:G667" si="265">E644*F644</f>
        <v>1750</v>
      </c>
      <c r="H644" s="27">
        <v>1320</v>
      </c>
      <c r="I644" s="28">
        <f t="shared" ref="I644:I665" si="266">E644*H644</f>
        <v>1320</v>
      </c>
      <c r="J644" s="115">
        <f t="shared" ref="J644:J667" si="267">G644+I644</f>
        <v>3070</v>
      </c>
      <c r="L644" s="150">
        <v>3856</v>
      </c>
      <c r="M644" s="149">
        <f t="shared" si="250"/>
        <v>-786</v>
      </c>
      <c r="N644" s="130"/>
      <c r="O644" s="155"/>
      <c r="P644" s="159"/>
    </row>
    <row r="645" spans="1:16" s="6" customFormat="1" ht="13.2" x14ac:dyDescent="0.25">
      <c r="A645" s="17">
        <v>634</v>
      </c>
      <c r="B645" s="11" t="s">
        <v>264</v>
      </c>
      <c r="C645" s="24" t="s">
        <v>265</v>
      </c>
      <c r="D645" s="24" t="s">
        <v>1</v>
      </c>
      <c r="E645" s="24">
        <v>36</v>
      </c>
      <c r="F645" s="27">
        <v>400</v>
      </c>
      <c r="G645" s="26">
        <f t="shared" si="265"/>
        <v>14400</v>
      </c>
      <c r="H645" s="27">
        <v>4000</v>
      </c>
      <c r="I645" s="28">
        <f t="shared" si="266"/>
        <v>144000</v>
      </c>
      <c r="J645" s="115">
        <f t="shared" si="267"/>
        <v>158400</v>
      </c>
      <c r="L645" s="150">
        <v>168120</v>
      </c>
      <c r="M645" s="149">
        <f t="shared" si="250"/>
        <v>-9720</v>
      </c>
      <c r="N645" s="130"/>
      <c r="O645" s="155"/>
      <c r="P645" s="159"/>
    </row>
    <row r="646" spans="1:16" s="6" customFormat="1" ht="13.2" x14ac:dyDescent="0.25">
      <c r="A646" s="17">
        <v>635</v>
      </c>
      <c r="B646" s="11" t="s">
        <v>266</v>
      </c>
      <c r="C646" s="24"/>
      <c r="D646" s="24" t="s">
        <v>41</v>
      </c>
      <c r="E646" s="24">
        <v>5</v>
      </c>
      <c r="F646" s="27">
        <v>100</v>
      </c>
      <c r="G646" s="26">
        <f t="shared" si="265"/>
        <v>500</v>
      </c>
      <c r="H646" s="27">
        <v>180</v>
      </c>
      <c r="I646" s="28">
        <f t="shared" si="266"/>
        <v>900</v>
      </c>
      <c r="J646" s="115">
        <f t="shared" si="267"/>
        <v>1400</v>
      </c>
      <c r="L646" s="150">
        <v>1445</v>
      </c>
      <c r="M646" s="149">
        <f t="shared" si="250"/>
        <v>-45</v>
      </c>
      <c r="N646" s="130"/>
      <c r="O646" s="155"/>
      <c r="P646" s="159"/>
    </row>
    <row r="647" spans="1:16" s="6" customFormat="1" ht="13.2" x14ac:dyDescent="0.25">
      <c r="A647" s="17">
        <v>636</v>
      </c>
      <c r="B647" s="11" t="s">
        <v>267</v>
      </c>
      <c r="C647" s="24" t="s">
        <v>268</v>
      </c>
      <c r="D647" s="24" t="s">
        <v>1</v>
      </c>
      <c r="E647" s="24">
        <v>40</v>
      </c>
      <c r="F647" s="27">
        <v>50</v>
      </c>
      <c r="G647" s="26">
        <f t="shared" si="265"/>
        <v>2000</v>
      </c>
      <c r="H647" s="27">
        <v>300</v>
      </c>
      <c r="I647" s="28">
        <f t="shared" si="266"/>
        <v>12000</v>
      </c>
      <c r="J647" s="115">
        <f t="shared" si="267"/>
        <v>14000</v>
      </c>
      <c r="L647" s="150">
        <v>14960</v>
      </c>
      <c r="M647" s="149">
        <f t="shared" si="250"/>
        <v>-960</v>
      </c>
      <c r="N647" s="130"/>
      <c r="O647" s="155"/>
      <c r="P647" s="159"/>
    </row>
    <row r="648" spans="1:16" s="6" customFormat="1" ht="13.2" x14ac:dyDescent="0.25">
      <c r="A648" s="17">
        <v>637</v>
      </c>
      <c r="B648" s="11" t="s">
        <v>269</v>
      </c>
      <c r="C648" s="30" t="s">
        <v>288</v>
      </c>
      <c r="D648" s="24" t="s">
        <v>41</v>
      </c>
      <c r="E648" s="24">
        <v>4500</v>
      </c>
      <c r="F648" s="27">
        <v>70</v>
      </c>
      <c r="G648" s="26">
        <f t="shared" si="265"/>
        <v>315000</v>
      </c>
      <c r="H648" s="27">
        <v>21</v>
      </c>
      <c r="I648" s="28">
        <f t="shared" si="266"/>
        <v>94500</v>
      </c>
      <c r="J648" s="115">
        <f t="shared" si="267"/>
        <v>409500</v>
      </c>
      <c r="L648" s="149">
        <v>459000</v>
      </c>
      <c r="M648" s="149">
        <f t="shared" si="250"/>
        <v>-49500</v>
      </c>
      <c r="N648" s="130"/>
      <c r="O648" s="155"/>
      <c r="P648" s="159"/>
    </row>
    <row r="649" spans="1:16" s="6" customFormat="1" ht="13.2" x14ac:dyDescent="0.25">
      <c r="A649" s="17">
        <v>638</v>
      </c>
      <c r="B649" s="11" t="s">
        <v>269</v>
      </c>
      <c r="C649" s="30" t="s">
        <v>270</v>
      </c>
      <c r="D649" s="24" t="s">
        <v>41</v>
      </c>
      <c r="E649" s="24">
        <v>4400</v>
      </c>
      <c r="F649" s="27">
        <v>70</v>
      </c>
      <c r="G649" s="26">
        <f t="shared" si="265"/>
        <v>308000</v>
      </c>
      <c r="H649" s="27">
        <v>30</v>
      </c>
      <c r="I649" s="28">
        <f t="shared" si="266"/>
        <v>132000</v>
      </c>
      <c r="J649" s="115">
        <f t="shared" si="267"/>
        <v>440000</v>
      </c>
      <c r="L649" s="149">
        <v>484000</v>
      </c>
      <c r="M649" s="149">
        <f t="shared" si="250"/>
        <v>-44000</v>
      </c>
      <c r="N649" s="130"/>
      <c r="O649" s="155"/>
      <c r="P649" s="159"/>
    </row>
    <row r="650" spans="1:16" s="6" customFormat="1" ht="13.2" x14ac:dyDescent="0.25">
      <c r="A650" s="17">
        <v>639</v>
      </c>
      <c r="B650" s="11" t="s">
        <v>269</v>
      </c>
      <c r="C650" s="30" t="s">
        <v>271</v>
      </c>
      <c r="D650" s="24" t="s">
        <v>41</v>
      </c>
      <c r="E650" s="24">
        <v>4600</v>
      </c>
      <c r="F650" s="27">
        <v>70</v>
      </c>
      <c r="G650" s="26">
        <f t="shared" si="265"/>
        <v>322000</v>
      </c>
      <c r="H650" s="27">
        <v>45</v>
      </c>
      <c r="I650" s="28">
        <f t="shared" si="266"/>
        <v>207000</v>
      </c>
      <c r="J650" s="115">
        <f t="shared" si="267"/>
        <v>529000</v>
      </c>
      <c r="L650" s="149">
        <v>575000</v>
      </c>
      <c r="M650" s="149">
        <f t="shared" si="250"/>
        <v>-46000</v>
      </c>
      <c r="N650" s="130"/>
      <c r="O650" s="155"/>
      <c r="P650" s="159"/>
    </row>
    <row r="651" spans="1:16" s="6" customFormat="1" ht="13.2" x14ac:dyDescent="0.25">
      <c r="A651" s="17">
        <v>640</v>
      </c>
      <c r="B651" s="11" t="s">
        <v>289</v>
      </c>
      <c r="C651" s="30" t="s">
        <v>288</v>
      </c>
      <c r="D651" s="24" t="s">
        <v>41</v>
      </c>
      <c r="E651" s="24">
        <v>9000</v>
      </c>
      <c r="F651" s="27">
        <v>0</v>
      </c>
      <c r="G651" s="26">
        <f t="shared" si="265"/>
        <v>0</v>
      </c>
      <c r="H651" s="27">
        <v>29</v>
      </c>
      <c r="I651" s="28">
        <f t="shared" si="266"/>
        <v>261000</v>
      </c>
      <c r="J651" s="115">
        <f t="shared" si="267"/>
        <v>261000</v>
      </c>
      <c r="L651" s="149">
        <v>279000</v>
      </c>
      <c r="M651" s="149">
        <f t="shared" si="250"/>
        <v>-18000</v>
      </c>
      <c r="N651" s="130"/>
      <c r="O651" s="155"/>
      <c r="P651" s="159"/>
    </row>
    <row r="652" spans="1:16" s="6" customFormat="1" ht="13.2" x14ac:dyDescent="0.25">
      <c r="A652" s="17">
        <v>641</v>
      </c>
      <c r="B652" s="11" t="s">
        <v>289</v>
      </c>
      <c r="C652" s="30" t="s">
        <v>270</v>
      </c>
      <c r="D652" s="24" t="s">
        <v>41</v>
      </c>
      <c r="E652" s="24">
        <v>2200</v>
      </c>
      <c r="F652" s="27">
        <v>0</v>
      </c>
      <c r="G652" s="26">
        <f t="shared" si="265"/>
        <v>0</v>
      </c>
      <c r="H652" s="27">
        <v>30</v>
      </c>
      <c r="I652" s="28">
        <f t="shared" si="266"/>
        <v>66000</v>
      </c>
      <c r="J652" s="115">
        <f t="shared" si="267"/>
        <v>66000</v>
      </c>
      <c r="L652" s="149">
        <v>70400</v>
      </c>
      <c r="M652" s="149">
        <f t="shared" si="250"/>
        <v>-4400</v>
      </c>
      <c r="N652" s="130"/>
      <c r="O652" s="155"/>
      <c r="P652" s="159"/>
    </row>
    <row r="653" spans="1:16" s="6" customFormat="1" ht="13.2" x14ac:dyDescent="0.25">
      <c r="A653" s="17">
        <v>642</v>
      </c>
      <c r="B653" s="11" t="s">
        <v>289</v>
      </c>
      <c r="C653" s="30" t="s">
        <v>271</v>
      </c>
      <c r="D653" s="24" t="s">
        <v>41</v>
      </c>
      <c r="E653" s="24">
        <v>2300</v>
      </c>
      <c r="F653" s="27">
        <v>0</v>
      </c>
      <c r="G653" s="26">
        <f t="shared" si="265"/>
        <v>0</v>
      </c>
      <c r="H653" s="27">
        <v>32</v>
      </c>
      <c r="I653" s="28">
        <f t="shared" si="266"/>
        <v>73600</v>
      </c>
      <c r="J653" s="115">
        <f t="shared" si="267"/>
        <v>73600</v>
      </c>
      <c r="L653" s="149">
        <v>78200</v>
      </c>
      <c r="M653" s="149">
        <f t="shared" si="250"/>
        <v>-4600</v>
      </c>
      <c r="N653" s="130"/>
      <c r="O653" s="155"/>
      <c r="P653" s="159"/>
    </row>
    <row r="654" spans="1:16" s="6" customFormat="1" ht="13.2" x14ac:dyDescent="0.25">
      <c r="A654" s="17">
        <v>643</v>
      </c>
      <c r="B654" s="11" t="s">
        <v>272</v>
      </c>
      <c r="C654" s="30" t="s">
        <v>273</v>
      </c>
      <c r="D654" s="24" t="s">
        <v>41</v>
      </c>
      <c r="E654" s="24">
        <v>95</v>
      </c>
      <c r="F654" s="27">
        <v>130</v>
      </c>
      <c r="G654" s="26">
        <f t="shared" si="265"/>
        <v>12350</v>
      </c>
      <c r="H654" s="27">
        <v>215</v>
      </c>
      <c r="I654" s="28">
        <f t="shared" si="266"/>
        <v>20425</v>
      </c>
      <c r="J654" s="115">
        <f t="shared" si="267"/>
        <v>32775</v>
      </c>
      <c r="L654" s="149">
        <v>35815</v>
      </c>
      <c r="M654" s="149">
        <f t="shared" si="250"/>
        <v>-3040</v>
      </c>
      <c r="N654" s="130"/>
      <c r="O654" s="155"/>
      <c r="P654" s="159"/>
    </row>
    <row r="655" spans="1:16" s="6" customFormat="1" ht="13.2" x14ac:dyDescent="0.25">
      <c r="A655" s="17">
        <v>644</v>
      </c>
      <c r="B655" s="11" t="s">
        <v>272</v>
      </c>
      <c r="C655" s="30" t="s">
        <v>290</v>
      </c>
      <c r="D655" s="24" t="s">
        <v>41</v>
      </c>
      <c r="E655" s="24">
        <v>20</v>
      </c>
      <c r="F655" s="27">
        <v>130</v>
      </c>
      <c r="G655" s="26">
        <f t="shared" si="265"/>
        <v>2600</v>
      </c>
      <c r="H655" s="27">
        <v>265</v>
      </c>
      <c r="I655" s="28">
        <f t="shared" si="266"/>
        <v>5300</v>
      </c>
      <c r="J655" s="115">
        <f t="shared" si="267"/>
        <v>7900</v>
      </c>
      <c r="L655" s="149">
        <v>8620</v>
      </c>
      <c r="M655" s="149">
        <f t="shared" si="250"/>
        <v>-720</v>
      </c>
      <c r="N655" s="130"/>
      <c r="O655" s="155"/>
      <c r="P655" s="159"/>
    </row>
    <row r="656" spans="1:16" s="6" customFormat="1" ht="13.2" x14ac:dyDescent="0.25">
      <c r="A656" s="17">
        <v>645</v>
      </c>
      <c r="B656" s="11" t="s">
        <v>272</v>
      </c>
      <c r="C656" s="30" t="s">
        <v>275</v>
      </c>
      <c r="D656" s="24" t="s">
        <v>41</v>
      </c>
      <c r="E656" s="24">
        <v>2010</v>
      </c>
      <c r="F656" s="27">
        <v>130</v>
      </c>
      <c r="G656" s="26">
        <f t="shared" si="265"/>
        <v>261300</v>
      </c>
      <c r="H656" s="27">
        <v>205</v>
      </c>
      <c r="I656" s="28">
        <f t="shared" si="266"/>
        <v>412050</v>
      </c>
      <c r="J656" s="115">
        <f t="shared" si="267"/>
        <v>673350</v>
      </c>
      <c r="L656" s="149">
        <v>737670</v>
      </c>
      <c r="M656" s="149">
        <f t="shared" si="250"/>
        <v>-64320</v>
      </c>
      <c r="N656" s="130"/>
      <c r="O656" s="155"/>
      <c r="P656" s="159"/>
    </row>
    <row r="657" spans="1:16" s="6" customFormat="1" ht="13.2" x14ac:dyDescent="0.25">
      <c r="A657" s="17">
        <v>646</v>
      </c>
      <c r="B657" s="11" t="s">
        <v>274</v>
      </c>
      <c r="C657" s="30" t="s">
        <v>291</v>
      </c>
      <c r="D657" s="24" t="s">
        <v>41</v>
      </c>
      <c r="E657" s="24">
        <v>200</v>
      </c>
      <c r="F657" s="27">
        <v>130</v>
      </c>
      <c r="G657" s="26">
        <f t="shared" si="265"/>
        <v>26000</v>
      </c>
      <c r="H657" s="27">
        <v>370</v>
      </c>
      <c r="I657" s="28">
        <f t="shared" si="266"/>
        <v>74000</v>
      </c>
      <c r="J657" s="115">
        <f t="shared" si="267"/>
        <v>100000</v>
      </c>
      <c r="L657" s="149">
        <v>108400</v>
      </c>
      <c r="M657" s="149">
        <f t="shared" ref="M657:M696" si="268">J657-L657</f>
        <v>-8400</v>
      </c>
      <c r="N657" s="130"/>
      <c r="O657" s="155"/>
      <c r="P657" s="159"/>
    </row>
    <row r="658" spans="1:16" s="6" customFormat="1" ht="13.2" x14ac:dyDescent="0.25">
      <c r="A658" s="17">
        <v>647</v>
      </c>
      <c r="B658" s="11" t="s">
        <v>274</v>
      </c>
      <c r="C658" s="30" t="s">
        <v>273</v>
      </c>
      <c r="D658" s="24" t="s">
        <v>41</v>
      </c>
      <c r="E658" s="24">
        <v>1930</v>
      </c>
      <c r="F658" s="27">
        <v>130</v>
      </c>
      <c r="G658" s="26">
        <f t="shared" si="265"/>
        <v>250900</v>
      </c>
      <c r="H658" s="27">
        <v>235</v>
      </c>
      <c r="I658" s="28">
        <f t="shared" si="266"/>
        <v>453550</v>
      </c>
      <c r="J658" s="115">
        <f t="shared" si="267"/>
        <v>704450</v>
      </c>
      <c r="L658" s="149">
        <v>772000</v>
      </c>
      <c r="M658" s="149">
        <f t="shared" si="268"/>
        <v>-67550</v>
      </c>
      <c r="N658" s="130"/>
      <c r="O658" s="155"/>
      <c r="P658" s="159"/>
    </row>
    <row r="659" spans="1:16" s="6" customFormat="1" ht="13.2" x14ac:dyDescent="0.25">
      <c r="A659" s="17">
        <v>648</v>
      </c>
      <c r="B659" s="11" t="s">
        <v>274</v>
      </c>
      <c r="C659" s="30" t="s">
        <v>290</v>
      </c>
      <c r="D659" s="24" t="s">
        <v>41</v>
      </c>
      <c r="E659" s="24">
        <v>280</v>
      </c>
      <c r="F659" s="27">
        <v>130</v>
      </c>
      <c r="G659" s="26">
        <f t="shared" si="265"/>
        <v>36400</v>
      </c>
      <c r="H659" s="27">
        <v>260</v>
      </c>
      <c r="I659" s="28">
        <f t="shared" si="266"/>
        <v>72800</v>
      </c>
      <c r="J659" s="115">
        <f t="shared" si="267"/>
        <v>109200</v>
      </c>
      <c r="L659" s="149">
        <v>119280</v>
      </c>
      <c r="M659" s="149">
        <f t="shared" si="268"/>
        <v>-10080</v>
      </c>
      <c r="N659" s="130"/>
      <c r="O659" s="155"/>
      <c r="P659" s="159"/>
    </row>
    <row r="660" spans="1:16" s="6" customFormat="1" ht="13.2" x14ac:dyDescent="0.25">
      <c r="A660" s="17">
        <v>649</v>
      </c>
      <c r="B660" s="11" t="s">
        <v>274</v>
      </c>
      <c r="C660" s="30" t="s">
        <v>275</v>
      </c>
      <c r="D660" s="24" t="s">
        <v>41</v>
      </c>
      <c r="E660" s="24">
        <v>4990</v>
      </c>
      <c r="F660" s="27">
        <v>130</v>
      </c>
      <c r="G660" s="26">
        <f t="shared" si="265"/>
        <v>648700</v>
      </c>
      <c r="H660" s="27">
        <v>150</v>
      </c>
      <c r="I660" s="28">
        <f t="shared" si="266"/>
        <v>748500</v>
      </c>
      <c r="J660" s="115">
        <f t="shared" si="267"/>
        <v>1397200</v>
      </c>
      <c r="L660" s="149">
        <v>1531930</v>
      </c>
      <c r="M660" s="149">
        <f t="shared" si="268"/>
        <v>-134730</v>
      </c>
      <c r="N660" s="130"/>
      <c r="O660" s="155"/>
      <c r="P660" s="159"/>
    </row>
    <row r="661" spans="1:16" s="6" customFormat="1" ht="13.2" x14ac:dyDescent="0.25">
      <c r="A661" s="17">
        <v>650</v>
      </c>
      <c r="B661" s="11" t="s">
        <v>276</v>
      </c>
      <c r="C661" s="30" t="s">
        <v>292</v>
      </c>
      <c r="D661" s="24" t="s">
        <v>41</v>
      </c>
      <c r="E661" s="24">
        <v>2080</v>
      </c>
      <c r="F661" s="27">
        <v>130</v>
      </c>
      <c r="G661" s="26">
        <f t="shared" si="265"/>
        <v>270400</v>
      </c>
      <c r="H661" s="27">
        <v>290</v>
      </c>
      <c r="I661" s="28">
        <f t="shared" si="266"/>
        <v>603200</v>
      </c>
      <c r="J661" s="115">
        <f t="shared" si="267"/>
        <v>873600</v>
      </c>
      <c r="L661" s="149">
        <v>952640</v>
      </c>
      <c r="M661" s="149">
        <f t="shared" si="268"/>
        <v>-79040</v>
      </c>
      <c r="N661" s="130"/>
      <c r="O661" s="155"/>
      <c r="P661" s="159"/>
    </row>
    <row r="662" spans="1:16" s="6" customFormat="1" ht="13.2" x14ac:dyDescent="0.25">
      <c r="A662" s="17">
        <v>651</v>
      </c>
      <c r="B662" s="11" t="s">
        <v>276</v>
      </c>
      <c r="C662" s="30" t="s">
        <v>293</v>
      </c>
      <c r="D662" s="24" t="s">
        <v>41</v>
      </c>
      <c r="E662" s="24">
        <v>2405</v>
      </c>
      <c r="F662" s="27">
        <v>130</v>
      </c>
      <c r="G662" s="26">
        <f t="shared" si="265"/>
        <v>312650</v>
      </c>
      <c r="H662" s="27">
        <v>235</v>
      </c>
      <c r="I662" s="28">
        <f t="shared" si="266"/>
        <v>565175</v>
      </c>
      <c r="J662" s="115">
        <f t="shared" si="267"/>
        <v>877825</v>
      </c>
      <c r="L662" s="149">
        <v>957190</v>
      </c>
      <c r="M662" s="149">
        <f t="shared" si="268"/>
        <v>-79365</v>
      </c>
      <c r="N662" s="130"/>
      <c r="O662" s="155"/>
      <c r="P662" s="159"/>
    </row>
    <row r="663" spans="1:16" s="6" customFormat="1" ht="13.2" x14ac:dyDescent="0.25">
      <c r="A663" s="17">
        <v>652</v>
      </c>
      <c r="B663" s="11" t="s">
        <v>278</v>
      </c>
      <c r="C663" s="30" t="s">
        <v>279</v>
      </c>
      <c r="D663" s="24" t="s">
        <v>41</v>
      </c>
      <c r="E663" s="24">
        <v>100</v>
      </c>
      <c r="F663" s="27">
        <v>105</v>
      </c>
      <c r="G663" s="26">
        <f t="shared" si="265"/>
        <v>10500</v>
      </c>
      <c r="H663" s="27">
        <v>35</v>
      </c>
      <c r="I663" s="28">
        <f t="shared" si="266"/>
        <v>3500</v>
      </c>
      <c r="J663" s="115">
        <f t="shared" si="267"/>
        <v>14000</v>
      </c>
      <c r="L663" s="149">
        <v>15300</v>
      </c>
      <c r="M663" s="149">
        <f t="shared" si="268"/>
        <v>-1300</v>
      </c>
      <c r="N663" s="130"/>
      <c r="O663" s="155"/>
      <c r="P663" s="159"/>
    </row>
    <row r="664" spans="1:16" s="6" customFormat="1" ht="13.2" x14ac:dyDescent="0.25">
      <c r="A664" s="17">
        <v>653</v>
      </c>
      <c r="B664" s="11" t="s">
        <v>280</v>
      </c>
      <c r="C664" s="30" t="s">
        <v>279</v>
      </c>
      <c r="D664" s="24" t="s">
        <v>41</v>
      </c>
      <c r="E664" s="24">
        <v>100</v>
      </c>
      <c r="F664" s="27">
        <v>105</v>
      </c>
      <c r="G664" s="26">
        <f t="shared" si="265"/>
        <v>10500</v>
      </c>
      <c r="H664" s="27">
        <v>35</v>
      </c>
      <c r="I664" s="28">
        <f t="shared" si="266"/>
        <v>3500</v>
      </c>
      <c r="J664" s="115">
        <f t="shared" si="267"/>
        <v>14000</v>
      </c>
      <c r="L664" s="149">
        <v>15000</v>
      </c>
      <c r="M664" s="149">
        <f t="shared" si="268"/>
        <v>-1000</v>
      </c>
      <c r="N664" s="130"/>
      <c r="O664" s="155"/>
      <c r="P664" s="159"/>
    </row>
    <row r="665" spans="1:16" s="6" customFormat="1" ht="13.2" x14ac:dyDescent="0.25">
      <c r="A665" s="17">
        <v>654</v>
      </c>
      <c r="B665" s="11" t="s">
        <v>315</v>
      </c>
      <c r="C665" s="24"/>
      <c r="D665" s="24" t="s">
        <v>4</v>
      </c>
      <c r="E665" s="24">
        <v>1</v>
      </c>
      <c r="F665" s="27">
        <v>195000</v>
      </c>
      <c r="G665" s="26">
        <f t="shared" si="265"/>
        <v>195000</v>
      </c>
      <c r="H665" s="27">
        <v>417000</v>
      </c>
      <c r="I665" s="28">
        <f t="shared" si="266"/>
        <v>417000</v>
      </c>
      <c r="J665" s="115">
        <f t="shared" si="267"/>
        <v>612000</v>
      </c>
      <c r="L665" s="149">
        <v>703876.5</v>
      </c>
      <c r="M665" s="149">
        <f t="shared" si="268"/>
        <v>-91876.5</v>
      </c>
      <c r="N665" s="130"/>
      <c r="O665" s="155"/>
      <c r="P665" s="159"/>
    </row>
    <row r="666" spans="1:16" s="6" customFormat="1" ht="13.2" x14ac:dyDescent="0.25">
      <c r="A666" s="17">
        <v>655</v>
      </c>
      <c r="B666" s="11" t="s">
        <v>6</v>
      </c>
      <c r="C666" s="30"/>
      <c r="D666" s="24" t="s">
        <v>235</v>
      </c>
      <c r="E666" s="24">
        <v>1</v>
      </c>
      <c r="F666" s="27">
        <v>185000</v>
      </c>
      <c r="G666" s="26">
        <f t="shared" si="265"/>
        <v>185000</v>
      </c>
      <c r="H666" s="27"/>
      <c r="I666" s="28"/>
      <c r="J666" s="115">
        <f t="shared" si="267"/>
        <v>185000</v>
      </c>
      <c r="L666" s="149">
        <v>225000</v>
      </c>
      <c r="M666" s="149">
        <f t="shared" si="268"/>
        <v>-40000</v>
      </c>
      <c r="N666" s="130"/>
      <c r="O666" s="155"/>
      <c r="P666" s="159"/>
    </row>
    <row r="667" spans="1:16" s="6" customFormat="1" ht="13.8" thickBot="1" x14ac:dyDescent="0.3">
      <c r="A667" s="17">
        <v>656</v>
      </c>
      <c r="B667" s="11" t="s">
        <v>132</v>
      </c>
      <c r="C667" s="30"/>
      <c r="D667" s="24" t="s">
        <v>235</v>
      </c>
      <c r="E667" s="24">
        <v>1</v>
      </c>
      <c r="F667" s="27">
        <v>165000</v>
      </c>
      <c r="G667" s="26">
        <f t="shared" si="265"/>
        <v>165000</v>
      </c>
      <c r="H667" s="27"/>
      <c r="I667" s="28"/>
      <c r="J667" s="115">
        <f t="shared" si="267"/>
        <v>165000</v>
      </c>
      <c r="L667" s="149">
        <v>189000</v>
      </c>
      <c r="M667" s="149">
        <f t="shared" si="268"/>
        <v>-24000</v>
      </c>
      <c r="N667" s="130"/>
      <c r="O667" s="155"/>
      <c r="P667" s="159"/>
    </row>
    <row r="668" spans="1:16" s="6" customFormat="1" ht="13.8" thickBot="1" x14ac:dyDescent="0.3">
      <c r="A668" s="68">
        <v>657</v>
      </c>
      <c r="B668" s="69" t="s">
        <v>294</v>
      </c>
      <c r="C668" s="70"/>
      <c r="D668" s="71"/>
      <c r="E668" s="72"/>
      <c r="F668" s="73"/>
      <c r="G668" s="74">
        <f>SUM(G634:G667)</f>
        <v>3877700</v>
      </c>
      <c r="H668" s="73"/>
      <c r="I668" s="75">
        <f>SUM(I634:I667)</f>
        <v>5655760</v>
      </c>
      <c r="J668" s="121">
        <f>SUM(J634:J667)</f>
        <v>9533460</v>
      </c>
      <c r="L668" s="152">
        <f>SUM(L634:L667)</f>
        <v>9613800.3399999999</v>
      </c>
      <c r="M668" s="158">
        <f t="shared" si="268"/>
        <v>-80340.339999999851</v>
      </c>
      <c r="N668" s="130"/>
      <c r="O668" s="155"/>
      <c r="P668" s="159"/>
    </row>
    <row r="669" spans="1:16" s="6" customFormat="1" ht="18" customHeight="1" x14ac:dyDescent="0.25">
      <c r="A669" s="17">
        <v>658</v>
      </c>
      <c r="B669" s="11"/>
      <c r="C669" s="30"/>
      <c r="D669" s="24"/>
      <c r="E669" s="24"/>
      <c r="F669" s="27"/>
      <c r="G669" s="26"/>
      <c r="H669" s="27"/>
      <c r="I669" s="28"/>
      <c r="J669" s="115"/>
      <c r="L669" s="150"/>
      <c r="M669" s="149"/>
      <c r="N669" s="130"/>
      <c r="O669" s="155"/>
      <c r="P669" s="159"/>
    </row>
    <row r="670" spans="1:16" s="6" customFormat="1" ht="13.2" x14ac:dyDescent="0.25">
      <c r="A670" s="17">
        <v>659</v>
      </c>
      <c r="B670" s="84" t="s">
        <v>295</v>
      </c>
      <c r="C670" s="19"/>
      <c r="D670" s="20"/>
      <c r="E670" s="20"/>
      <c r="F670" s="20"/>
      <c r="G670" s="21"/>
      <c r="H670" s="20"/>
      <c r="I670" s="22"/>
      <c r="J670" s="118"/>
      <c r="L670" s="150"/>
      <c r="M670" s="149"/>
      <c r="N670" s="130"/>
      <c r="O670" s="155"/>
      <c r="P670" s="159"/>
    </row>
    <row r="671" spans="1:16" s="6" customFormat="1" ht="26.4" x14ac:dyDescent="0.25">
      <c r="A671" s="17">
        <v>660</v>
      </c>
      <c r="B671" s="11" t="s">
        <v>332</v>
      </c>
      <c r="C671" s="24" t="s">
        <v>394</v>
      </c>
      <c r="D671" s="24" t="s">
        <v>4</v>
      </c>
      <c r="E671" s="24">
        <v>1</v>
      </c>
      <c r="F671" s="27">
        <v>47500</v>
      </c>
      <c r="G671" s="26">
        <f t="shared" ref="G671:G691" si="269">E671*F671</f>
        <v>47500</v>
      </c>
      <c r="H671" s="27">
        <v>142647</v>
      </c>
      <c r="I671" s="28">
        <f t="shared" ref="I671:I689" si="270">E671*H671</f>
        <v>142647</v>
      </c>
      <c r="J671" s="115">
        <f t="shared" ref="J671:J691" si="271">G671+I671</f>
        <v>190147</v>
      </c>
      <c r="L671" s="150">
        <v>207313.46</v>
      </c>
      <c r="M671" s="149">
        <f t="shared" si="268"/>
        <v>-17166.459999999992</v>
      </c>
      <c r="N671" s="130"/>
      <c r="O671" s="155"/>
      <c r="P671" s="159"/>
    </row>
    <row r="672" spans="1:16" s="6" customFormat="1" ht="26.4" x14ac:dyDescent="0.25">
      <c r="A672" s="17">
        <v>661</v>
      </c>
      <c r="B672" s="11" t="s">
        <v>372</v>
      </c>
      <c r="C672" s="24" t="s">
        <v>394</v>
      </c>
      <c r="D672" s="24" t="s">
        <v>4</v>
      </c>
      <c r="E672" s="24">
        <v>2</v>
      </c>
      <c r="F672" s="27">
        <v>44500</v>
      </c>
      <c r="G672" s="26">
        <f t="shared" si="269"/>
        <v>89000</v>
      </c>
      <c r="H672" s="27">
        <v>60975</v>
      </c>
      <c r="I672" s="28">
        <f t="shared" si="270"/>
        <v>121950</v>
      </c>
      <c r="J672" s="115">
        <f t="shared" si="271"/>
        <v>210950</v>
      </c>
      <c r="L672" s="150">
        <v>189171.7</v>
      </c>
      <c r="M672" s="149">
        <f t="shared" si="268"/>
        <v>21778.299999999988</v>
      </c>
      <c r="N672" s="130"/>
      <c r="O672" s="155"/>
      <c r="P672" s="159"/>
    </row>
    <row r="673" spans="1:16" s="6" customFormat="1" ht="13.2" x14ac:dyDescent="0.25">
      <c r="A673" s="17">
        <v>662</v>
      </c>
      <c r="B673" s="11" t="s">
        <v>257</v>
      </c>
      <c r="C673" s="24"/>
      <c r="D673" s="24" t="s">
        <v>1</v>
      </c>
      <c r="E673" s="24">
        <v>1</v>
      </c>
      <c r="F673" s="27">
        <v>1750</v>
      </c>
      <c r="G673" s="26">
        <f t="shared" si="269"/>
        <v>1750</v>
      </c>
      <c r="H673" s="27">
        <v>1750</v>
      </c>
      <c r="I673" s="28">
        <f t="shared" si="270"/>
        <v>1750</v>
      </c>
      <c r="J673" s="115">
        <f t="shared" si="271"/>
        <v>3500</v>
      </c>
      <c r="L673" s="150">
        <v>3856</v>
      </c>
      <c r="M673" s="149">
        <f t="shared" si="268"/>
        <v>-356</v>
      </c>
      <c r="N673" s="130"/>
      <c r="O673" s="155"/>
      <c r="P673" s="159"/>
    </row>
    <row r="674" spans="1:16" s="6" customFormat="1" ht="13.2" x14ac:dyDescent="0.25">
      <c r="A674" s="17">
        <v>663</v>
      </c>
      <c r="B674" s="11" t="s">
        <v>258</v>
      </c>
      <c r="C674" s="24" t="s">
        <v>259</v>
      </c>
      <c r="D674" s="24" t="s">
        <v>1</v>
      </c>
      <c r="E674" s="24">
        <v>10</v>
      </c>
      <c r="F674" s="27">
        <v>660</v>
      </c>
      <c r="G674" s="26">
        <f t="shared" si="269"/>
        <v>6600</v>
      </c>
      <c r="H674" s="27">
        <v>500</v>
      </c>
      <c r="I674" s="28">
        <f t="shared" si="270"/>
        <v>5000</v>
      </c>
      <c r="J674" s="115">
        <f t="shared" si="271"/>
        <v>11600</v>
      </c>
      <c r="L674" s="150">
        <v>12820</v>
      </c>
      <c r="M674" s="149">
        <f t="shared" si="268"/>
        <v>-1220</v>
      </c>
      <c r="N674" s="130"/>
      <c r="O674" s="155"/>
      <c r="P674" s="159"/>
    </row>
    <row r="675" spans="1:16" s="6" customFormat="1" ht="13.2" x14ac:dyDescent="0.25">
      <c r="A675" s="17">
        <v>664</v>
      </c>
      <c r="B675" s="11" t="s">
        <v>264</v>
      </c>
      <c r="C675" s="24" t="s">
        <v>265</v>
      </c>
      <c r="D675" s="24" t="s">
        <v>1</v>
      </c>
      <c r="E675" s="24">
        <v>52</v>
      </c>
      <c r="F675" s="27">
        <v>400</v>
      </c>
      <c r="G675" s="26">
        <f t="shared" si="269"/>
        <v>20800</v>
      </c>
      <c r="H675" s="27">
        <v>4000</v>
      </c>
      <c r="I675" s="28">
        <f t="shared" si="270"/>
        <v>208000</v>
      </c>
      <c r="J675" s="115">
        <f t="shared" si="271"/>
        <v>228800</v>
      </c>
      <c r="L675" s="150">
        <v>242840</v>
      </c>
      <c r="M675" s="149">
        <f t="shared" si="268"/>
        <v>-14040</v>
      </c>
      <c r="N675" s="130"/>
      <c r="O675" s="155"/>
      <c r="P675" s="159"/>
    </row>
    <row r="676" spans="1:16" s="6" customFormat="1" ht="13.2" x14ac:dyDescent="0.25">
      <c r="A676" s="17">
        <v>665</v>
      </c>
      <c r="B676" s="11" t="s">
        <v>266</v>
      </c>
      <c r="C676" s="24"/>
      <c r="D676" s="24" t="s">
        <v>41</v>
      </c>
      <c r="E676" s="24">
        <v>3</v>
      </c>
      <c r="F676" s="27">
        <v>100</v>
      </c>
      <c r="G676" s="26">
        <f t="shared" si="269"/>
        <v>300</v>
      </c>
      <c r="H676" s="27">
        <v>180</v>
      </c>
      <c r="I676" s="28">
        <f t="shared" si="270"/>
        <v>540</v>
      </c>
      <c r="J676" s="115">
        <f t="shared" si="271"/>
        <v>840</v>
      </c>
      <c r="L676" s="150">
        <v>867</v>
      </c>
      <c r="M676" s="149">
        <f t="shared" si="268"/>
        <v>-27</v>
      </c>
      <c r="N676" s="130"/>
      <c r="O676" s="155"/>
      <c r="P676" s="159"/>
    </row>
    <row r="677" spans="1:16" s="6" customFormat="1" ht="13.2" x14ac:dyDescent="0.25">
      <c r="A677" s="17">
        <v>666</v>
      </c>
      <c r="B677" s="11" t="s">
        <v>267</v>
      </c>
      <c r="C677" s="24" t="s">
        <v>268</v>
      </c>
      <c r="D677" s="24" t="s">
        <v>1</v>
      </c>
      <c r="E677" s="24">
        <v>60</v>
      </c>
      <c r="F677" s="27">
        <v>50</v>
      </c>
      <c r="G677" s="26">
        <f t="shared" si="269"/>
        <v>3000</v>
      </c>
      <c r="H677" s="27">
        <v>300</v>
      </c>
      <c r="I677" s="28">
        <f t="shared" si="270"/>
        <v>18000</v>
      </c>
      <c r="J677" s="115">
        <f t="shared" si="271"/>
        <v>21000</v>
      </c>
      <c r="L677" s="150">
        <v>22440</v>
      </c>
      <c r="M677" s="149">
        <f t="shared" si="268"/>
        <v>-1440</v>
      </c>
      <c r="N677" s="130"/>
      <c r="O677" s="155"/>
      <c r="P677" s="159"/>
    </row>
    <row r="678" spans="1:16" s="6" customFormat="1" ht="13.2" x14ac:dyDescent="0.25">
      <c r="A678" s="17">
        <v>667</v>
      </c>
      <c r="B678" s="11" t="s">
        <v>269</v>
      </c>
      <c r="C678" s="30" t="s">
        <v>270</v>
      </c>
      <c r="D678" s="24" t="s">
        <v>41</v>
      </c>
      <c r="E678" s="24">
        <v>3505</v>
      </c>
      <c r="F678" s="27">
        <v>70</v>
      </c>
      <c r="G678" s="26">
        <f t="shared" si="269"/>
        <v>245350</v>
      </c>
      <c r="H678" s="27">
        <v>29</v>
      </c>
      <c r="I678" s="28">
        <f t="shared" si="270"/>
        <v>101645</v>
      </c>
      <c r="J678" s="115">
        <f t="shared" si="271"/>
        <v>346995</v>
      </c>
      <c r="L678" s="150">
        <v>385550</v>
      </c>
      <c r="M678" s="149">
        <f t="shared" si="268"/>
        <v>-38555</v>
      </c>
      <c r="N678" s="130"/>
      <c r="O678" s="155"/>
      <c r="P678" s="159"/>
    </row>
    <row r="679" spans="1:16" s="6" customFormat="1" ht="13.2" x14ac:dyDescent="0.25">
      <c r="A679" s="17">
        <v>668</v>
      </c>
      <c r="B679" s="11" t="s">
        <v>269</v>
      </c>
      <c r="C679" s="30" t="s">
        <v>271</v>
      </c>
      <c r="D679" s="24" t="s">
        <v>41</v>
      </c>
      <c r="E679" s="24">
        <v>4805</v>
      </c>
      <c r="F679" s="27">
        <v>70</v>
      </c>
      <c r="G679" s="26">
        <f t="shared" si="269"/>
        <v>336350</v>
      </c>
      <c r="H679" s="27">
        <v>43</v>
      </c>
      <c r="I679" s="28">
        <f t="shared" si="270"/>
        <v>206615</v>
      </c>
      <c r="J679" s="115">
        <f t="shared" si="271"/>
        <v>542965</v>
      </c>
      <c r="L679" s="150">
        <v>600625</v>
      </c>
      <c r="M679" s="149">
        <f t="shared" si="268"/>
        <v>-57660</v>
      </c>
      <c r="N679" s="130"/>
      <c r="O679" s="155"/>
      <c r="P679" s="159"/>
    </row>
    <row r="680" spans="1:16" s="6" customFormat="1" ht="13.2" x14ac:dyDescent="0.25">
      <c r="A680" s="17">
        <v>669</v>
      </c>
      <c r="B680" s="11" t="s">
        <v>289</v>
      </c>
      <c r="C680" s="30" t="s">
        <v>270</v>
      </c>
      <c r="D680" s="24" t="s">
        <v>41</v>
      </c>
      <c r="E680" s="24">
        <v>7010</v>
      </c>
      <c r="F680" s="27">
        <v>0</v>
      </c>
      <c r="G680" s="26">
        <f t="shared" si="269"/>
        <v>0</v>
      </c>
      <c r="H680" s="27">
        <v>30</v>
      </c>
      <c r="I680" s="28">
        <f t="shared" si="270"/>
        <v>210300</v>
      </c>
      <c r="J680" s="115">
        <f t="shared" si="271"/>
        <v>210300</v>
      </c>
      <c r="L680" s="150">
        <v>224320</v>
      </c>
      <c r="M680" s="149">
        <f t="shared" si="268"/>
        <v>-14020</v>
      </c>
      <c r="N680" s="130"/>
      <c r="O680" s="155"/>
      <c r="P680" s="159"/>
    </row>
    <row r="681" spans="1:16" s="6" customFormat="1" ht="13.2" x14ac:dyDescent="0.25">
      <c r="A681" s="17">
        <v>670</v>
      </c>
      <c r="B681" s="11" t="s">
        <v>289</v>
      </c>
      <c r="C681" s="30" t="s">
        <v>271</v>
      </c>
      <c r="D681" s="24" t="s">
        <v>41</v>
      </c>
      <c r="E681" s="24">
        <v>9610</v>
      </c>
      <c r="F681" s="27">
        <v>0</v>
      </c>
      <c r="G681" s="26">
        <f t="shared" si="269"/>
        <v>0</v>
      </c>
      <c r="H681" s="27">
        <v>32</v>
      </c>
      <c r="I681" s="28">
        <f t="shared" si="270"/>
        <v>307520</v>
      </c>
      <c r="J681" s="115">
        <f t="shared" si="271"/>
        <v>307520</v>
      </c>
      <c r="L681" s="150">
        <v>326740</v>
      </c>
      <c r="M681" s="149">
        <f t="shared" si="268"/>
        <v>-19220</v>
      </c>
      <c r="N681" s="130"/>
      <c r="O681" s="155"/>
      <c r="P681" s="159"/>
    </row>
    <row r="682" spans="1:16" s="6" customFormat="1" ht="13.2" x14ac:dyDescent="0.25">
      <c r="A682" s="17">
        <v>671</v>
      </c>
      <c r="B682" s="132" t="s">
        <v>296</v>
      </c>
      <c r="C682" s="131" t="s">
        <v>297</v>
      </c>
      <c r="D682" s="131" t="s">
        <v>1</v>
      </c>
      <c r="E682" s="131">
        <v>16</v>
      </c>
      <c r="F682" s="129">
        <v>1300</v>
      </c>
      <c r="G682" s="129">
        <f t="shared" si="269"/>
        <v>20800</v>
      </c>
      <c r="H682" s="129">
        <v>2280</v>
      </c>
      <c r="I682" s="129">
        <f t="shared" si="270"/>
        <v>36480</v>
      </c>
      <c r="J682" s="133">
        <f t="shared" si="271"/>
        <v>57280</v>
      </c>
      <c r="L682" s="150"/>
      <c r="M682" s="149">
        <f t="shared" si="268"/>
        <v>57280</v>
      </c>
      <c r="N682" s="130" t="s">
        <v>409</v>
      </c>
      <c r="O682" s="155"/>
      <c r="P682" s="159"/>
    </row>
    <row r="683" spans="1:16" s="6" customFormat="1" ht="13.2" x14ac:dyDescent="0.25">
      <c r="A683" s="17">
        <v>672</v>
      </c>
      <c r="B683" s="11" t="s">
        <v>272</v>
      </c>
      <c r="C683" s="30" t="s">
        <v>273</v>
      </c>
      <c r="D683" s="24" t="s">
        <v>41</v>
      </c>
      <c r="E683" s="24">
        <v>320</v>
      </c>
      <c r="F683" s="27">
        <v>130</v>
      </c>
      <c r="G683" s="26">
        <f t="shared" si="269"/>
        <v>41600</v>
      </c>
      <c r="H683" s="27">
        <v>215</v>
      </c>
      <c r="I683" s="28">
        <f t="shared" si="270"/>
        <v>68800</v>
      </c>
      <c r="J683" s="115">
        <f t="shared" si="271"/>
        <v>110400</v>
      </c>
      <c r="L683" s="150">
        <v>120640</v>
      </c>
      <c r="M683" s="149">
        <f t="shared" si="268"/>
        <v>-10240</v>
      </c>
      <c r="N683" s="130"/>
      <c r="O683" s="155"/>
      <c r="P683" s="159"/>
    </row>
    <row r="684" spans="1:16" s="6" customFormat="1" ht="13.2" x14ac:dyDescent="0.25">
      <c r="A684" s="17">
        <v>673</v>
      </c>
      <c r="B684" s="11" t="s">
        <v>298</v>
      </c>
      <c r="C684" s="30" t="s">
        <v>275</v>
      </c>
      <c r="D684" s="24" t="s">
        <v>41</v>
      </c>
      <c r="E684" s="24">
        <v>765</v>
      </c>
      <c r="F684" s="27">
        <v>130</v>
      </c>
      <c r="G684" s="26">
        <f t="shared" si="269"/>
        <v>99450</v>
      </c>
      <c r="H684" s="27">
        <v>220</v>
      </c>
      <c r="I684" s="28">
        <f t="shared" si="270"/>
        <v>168300</v>
      </c>
      <c r="J684" s="115">
        <f t="shared" si="271"/>
        <v>267750</v>
      </c>
      <c r="L684" s="150">
        <v>293760</v>
      </c>
      <c r="M684" s="149">
        <f t="shared" si="268"/>
        <v>-26010</v>
      </c>
      <c r="N684" s="130"/>
      <c r="O684" s="155"/>
      <c r="P684" s="159"/>
    </row>
    <row r="685" spans="1:16" s="6" customFormat="1" ht="13.2" x14ac:dyDescent="0.25">
      <c r="A685" s="17">
        <v>674</v>
      </c>
      <c r="B685" s="11" t="s">
        <v>274</v>
      </c>
      <c r="C685" s="30" t="s">
        <v>275</v>
      </c>
      <c r="D685" s="24" t="s">
        <v>41</v>
      </c>
      <c r="E685" s="24">
        <v>3185</v>
      </c>
      <c r="F685" s="27">
        <v>130</v>
      </c>
      <c r="G685" s="26">
        <f t="shared" si="269"/>
        <v>414050</v>
      </c>
      <c r="H685" s="27">
        <v>150</v>
      </c>
      <c r="I685" s="28">
        <f t="shared" si="270"/>
        <v>477750</v>
      </c>
      <c r="J685" s="115">
        <f t="shared" si="271"/>
        <v>891800</v>
      </c>
      <c r="L685" s="150">
        <v>977795</v>
      </c>
      <c r="M685" s="149">
        <f t="shared" si="268"/>
        <v>-85995</v>
      </c>
      <c r="N685" s="130"/>
      <c r="O685" s="155"/>
      <c r="P685" s="159"/>
    </row>
    <row r="686" spans="1:16" s="6" customFormat="1" ht="13.2" x14ac:dyDescent="0.25">
      <c r="A686" s="17">
        <v>675</v>
      </c>
      <c r="B686" s="11" t="s">
        <v>276</v>
      </c>
      <c r="C686" s="30" t="s">
        <v>273</v>
      </c>
      <c r="D686" s="24" t="s">
        <v>41</v>
      </c>
      <c r="E686" s="24">
        <v>4040</v>
      </c>
      <c r="F686" s="27">
        <v>130</v>
      </c>
      <c r="G686" s="26">
        <f t="shared" si="269"/>
        <v>525200</v>
      </c>
      <c r="H686" s="27">
        <v>210</v>
      </c>
      <c r="I686" s="28">
        <f t="shared" si="270"/>
        <v>848400</v>
      </c>
      <c r="J686" s="115">
        <f t="shared" si="271"/>
        <v>1373600</v>
      </c>
      <c r="L686" s="150">
        <v>1498840</v>
      </c>
      <c r="M686" s="149">
        <f t="shared" si="268"/>
        <v>-125240</v>
      </c>
      <c r="N686" s="130"/>
      <c r="O686" s="155"/>
      <c r="P686" s="159"/>
    </row>
    <row r="687" spans="1:16" s="6" customFormat="1" ht="13.2" x14ac:dyDescent="0.25">
      <c r="A687" s="17">
        <v>676</v>
      </c>
      <c r="B687" s="11" t="s">
        <v>278</v>
      </c>
      <c r="C687" s="30" t="s">
        <v>279</v>
      </c>
      <c r="D687" s="24" t="s">
        <v>41</v>
      </c>
      <c r="E687" s="24">
        <v>60</v>
      </c>
      <c r="F687" s="27">
        <v>105</v>
      </c>
      <c r="G687" s="26">
        <f t="shared" si="269"/>
        <v>6300</v>
      </c>
      <c r="H687" s="27">
        <v>31</v>
      </c>
      <c r="I687" s="28">
        <f t="shared" si="270"/>
        <v>1860</v>
      </c>
      <c r="J687" s="115">
        <f t="shared" si="271"/>
        <v>8160</v>
      </c>
      <c r="L687" s="150">
        <v>9180</v>
      </c>
      <c r="M687" s="149">
        <f t="shared" si="268"/>
        <v>-1020</v>
      </c>
      <c r="N687" s="130"/>
      <c r="O687" s="155"/>
      <c r="P687" s="159"/>
    </row>
    <row r="688" spans="1:16" s="6" customFormat="1" ht="13.2" x14ac:dyDescent="0.25">
      <c r="A688" s="17">
        <v>677</v>
      </c>
      <c r="B688" s="11" t="s">
        <v>280</v>
      </c>
      <c r="C688" s="30" t="s">
        <v>279</v>
      </c>
      <c r="D688" s="24" t="s">
        <v>41</v>
      </c>
      <c r="E688" s="24">
        <v>80</v>
      </c>
      <c r="F688" s="27">
        <v>105</v>
      </c>
      <c r="G688" s="26">
        <f t="shared" si="269"/>
        <v>8400</v>
      </c>
      <c r="H688" s="27">
        <v>29</v>
      </c>
      <c r="I688" s="28">
        <f t="shared" si="270"/>
        <v>2320</v>
      </c>
      <c r="J688" s="115">
        <f t="shared" si="271"/>
        <v>10720</v>
      </c>
      <c r="L688" s="150">
        <v>12000</v>
      </c>
      <c r="M688" s="149">
        <f t="shared" si="268"/>
        <v>-1280</v>
      </c>
      <c r="N688" s="130"/>
      <c r="O688" s="155"/>
      <c r="P688" s="159"/>
    </row>
    <row r="689" spans="1:16" s="6" customFormat="1" ht="13.2" x14ac:dyDescent="0.25">
      <c r="A689" s="17">
        <v>678</v>
      </c>
      <c r="B689" s="11" t="s">
        <v>315</v>
      </c>
      <c r="C689" s="24"/>
      <c r="D689" s="24" t="s">
        <v>4</v>
      </c>
      <c r="E689" s="24">
        <v>1</v>
      </c>
      <c r="F689" s="27">
        <v>105000</v>
      </c>
      <c r="G689" s="26">
        <f t="shared" si="269"/>
        <v>105000</v>
      </c>
      <c r="H689" s="27">
        <v>228000</v>
      </c>
      <c r="I689" s="28">
        <f t="shared" si="270"/>
        <v>228000</v>
      </c>
      <c r="J689" s="115">
        <f t="shared" si="271"/>
        <v>333000</v>
      </c>
      <c r="L689" s="150">
        <v>371005.5</v>
      </c>
      <c r="M689" s="149">
        <f t="shared" si="268"/>
        <v>-38005.5</v>
      </c>
      <c r="N689" s="130"/>
      <c r="O689" s="155"/>
      <c r="P689" s="159"/>
    </row>
    <row r="690" spans="1:16" s="6" customFormat="1" ht="13.2" x14ac:dyDescent="0.25">
      <c r="A690" s="17">
        <v>679</v>
      </c>
      <c r="B690" s="11" t="s">
        <v>6</v>
      </c>
      <c r="C690" s="30"/>
      <c r="D690" s="24" t="s">
        <v>235</v>
      </c>
      <c r="E690" s="24">
        <v>1</v>
      </c>
      <c r="F690" s="27">
        <v>175000</v>
      </c>
      <c r="G690" s="26">
        <f t="shared" si="269"/>
        <v>175000</v>
      </c>
      <c r="H690" s="27"/>
      <c r="I690" s="28"/>
      <c r="J690" s="115">
        <f t="shared" si="271"/>
        <v>175000</v>
      </c>
      <c r="L690" s="150">
        <v>210000</v>
      </c>
      <c r="M690" s="149">
        <f t="shared" si="268"/>
        <v>-35000</v>
      </c>
      <c r="N690" s="130"/>
      <c r="O690" s="155"/>
      <c r="P690" s="159"/>
    </row>
    <row r="691" spans="1:16" s="6" customFormat="1" ht="13.8" thickBot="1" x14ac:dyDescent="0.3">
      <c r="A691" s="17">
        <v>680</v>
      </c>
      <c r="B691" s="11" t="s">
        <v>132</v>
      </c>
      <c r="C691" s="30"/>
      <c r="D691" s="24" t="s">
        <v>235</v>
      </c>
      <c r="E691" s="24">
        <v>1</v>
      </c>
      <c r="F691" s="27">
        <v>160000</v>
      </c>
      <c r="G691" s="26">
        <f t="shared" si="269"/>
        <v>160000</v>
      </c>
      <c r="H691" s="27"/>
      <c r="I691" s="28"/>
      <c r="J691" s="115">
        <f t="shared" si="271"/>
        <v>160000</v>
      </c>
      <c r="L691" s="150">
        <v>189000</v>
      </c>
      <c r="M691" s="149">
        <f t="shared" si="268"/>
        <v>-29000</v>
      </c>
      <c r="N691" s="130"/>
      <c r="O691" s="155"/>
      <c r="P691" s="159"/>
    </row>
    <row r="692" spans="1:16" s="6" customFormat="1" ht="13.8" thickBot="1" x14ac:dyDescent="0.3">
      <c r="A692" s="68">
        <v>681</v>
      </c>
      <c r="B692" s="69" t="s">
        <v>299</v>
      </c>
      <c r="C692" s="70"/>
      <c r="D692" s="71"/>
      <c r="E692" s="72"/>
      <c r="F692" s="73"/>
      <c r="G692" s="74">
        <f>SUM(G671:G691)</f>
        <v>2306450</v>
      </c>
      <c r="H692" s="73"/>
      <c r="I692" s="75">
        <f>SUM(I671:I691)</f>
        <v>3155877</v>
      </c>
      <c r="J692" s="121">
        <f>SUM(J671:J691)</f>
        <v>5462327</v>
      </c>
      <c r="L692" s="152">
        <f>SUM(L671:L691)</f>
        <v>5898763.6600000001</v>
      </c>
      <c r="M692" s="158">
        <f t="shared" si="268"/>
        <v>-436436.66000000015</v>
      </c>
      <c r="N692" s="130"/>
      <c r="O692" s="155"/>
      <c r="P692" s="159"/>
    </row>
    <row r="693" spans="1:16" s="6" customFormat="1" ht="13.8" thickBot="1" x14ac:dyDescent="0.3">
      <c r="A693" s="68">
        <v>682</v>
      </c>
      <c r="B693" s="85"/>
      <c r="C693" s="86"/>
      <c r="D693" s="87"/>
      <c r="E693" s="87"/>
      <c r="F693" s="88"/>
      <c r="G693" s="74"/>
      <c r="H693" s="88"/>
      <c r="I693" s="75"/>
      <c r="J693" s="122"/>
      <c r="L693" s="150"/>
      <c r="M693" s="149"/>
      <c r="N693" s="130"/>
      <c r="O693" s="155"/>
      <c r="P693" s="159"/>
    </row>
    <row r="694" spans="1:16" s="6" customFormat="1" ht="20.25" customHeight="1" thickBot="1" x14ac:dyDescent="0.3">
      <c r="A694" s="89">
        <v>683</v>
      </c>
      <c r="B694" s="94" t="s">
        <v>334</v>
      </c>
      <c r="C694" s="95"/>
      <c r="D694" s="96"/>
      <c r="E694" s="96"/>
      <c r="F694" s="97"/>
      <c r="G694" s="103">
        <f>G631+G476+G169+G608+G668+G692</f>
        <v>32325632.5</v>
      </c>
      <c r="H694" s="90"/>
      <c r="I694" s="104"/>
      <c r="J694" s="123"/>
      <c r="L694" s="150"/>
      <c r="M694" s="149"/>
      <c r="N694" s="130"/>
      <c r="O694" s="155"/>
      <c r="P694" s="159"/>
    </row>
    <row r="695" spans="1:16" s="6" customFormat="1" ht="20.25" customHeight="1" thickBot="1" x14ac:dyDescent="0.3">
      <c r="A695" s="89">
        <v>684</v>
      </c>
      <c r="B695" s="98" t="s">
        <v>335</v>
      </c>
      <c r="C695" s="99"/>
      <c r="D695" s="100"/>
      <c r="E695" s="100"/>
      <c r="F695" s="101"/>
      <c r="G695" s="101"/>
      <c r="H695" s="102"/>
      <c r="I695" s="104">
        <f>I631+I476+I169+I608+I668+I692</f>
        <v>44485609.5</v>
      </c>
      <c r="J695" s="123"/>
      <c r="L695" s="150"/>
      <c r="M695" s="149"/>
      <c r="N695" s="130"/>
      <c r="O695" s="155"/>
      <c r="P695" s="159"/>
    </row>
    <row r="696" spans="1:16" s="6" customFormat="1" ht="21.75" customHeight="1" thickBot="1" x14ac:dyDescent="0.3">
      <c r="A696" s="68">
        <v>685</v>
      </c>
      <c r="B696" s="168" t="s">
        <v>331</v>
      </c>
      <c r="C696" s="168"/>
      <c r="D696" s="168"/>
      <c r="E696" s="168"/>
      <c r="F696" s="168"/>
      <c r="G696" s="168"/>
      <c r="H696" s="168"/>
      <c r="I696" s="168"/>
      <c r="J696" s="148">
        <f>J631+J476+J169+J608+J668+J692</f>
        <v>76811242</v>
      </c>
      <c r="L696" s="152">
        <f>L631+L476+L169+L608+L668+L692</f>
        <v>73659253.440000013</v>
      </c>
      <c r="M696" s="161">
        <f t="shared" si="268"/>
        <v>3151988.5599999875</v>
      </c>
      <c r="N696" s="171">
        <f>M696-(M692+M668+M631+M608+M476+M169)</f>
        <v>-8.8475644588470459E-9</v>
      </c>
      <c r="O696" s="155"/>
      <c r="P696" s="159"/>
    </row>
    <row r="697" spans="1:16" s="6" customFormat="1" ht="23.25" customHeight="1" x14ac:dyDescent="0.25">
      <c r="A697" s="91"/>
      <c r="B697" s="169" t="s">
        <v>11</v>
      </c>
      <c r="C697" s="164"/>
      <c r="D697" s="164"/>
      <c r="E697" s="164"/>
      <c r="F697" s="164"/>
      <c r="G697" s="164"/>
      <c r="H697" s="164"/>
      <c r="I697" s="164"/>
      <c r="J697" s="170"/>
      <c r="L697" s="126"/>
      <c r="M697" s="126"/>
      <c r="N697" s="130"/>
    </row>
    <row r="698" spans="1:16" s="6" customFormat="1" ht="48.75" customHeight="1" x14ac:dyDescent="0.25">
      <c r="A698" s="16"/>
      <c r="B698" s="162" t="s">
        <v>8</v>
      </c>
      <c r="C698" s="163"/>
      <c r="D698" s="13"/>
      <c r="E698" s="164" t="s">
        <v>10</v>
      </c>
      <c r="F698" s="164"/>
      <c r="G698" s="164"/>
      <c r="H698" s="164"/>
      <c r="I698" s="164"/>
      <c r="J698" s="164"/>
      <c r="L698" s="126"/>
      <c r="M698" s="130"/>
      <c r="N698" s="130"/>
    </row>
    <row r="699" spans="1:16" s="5" customFormat="1" ht="13.2" x14ac:dyDescent="0.25">
      <c r="A699" s="16"/>
      <c r="B699" s="92"/>
      <c r="C699" s="16" t="s">
        <v>337</v>
      </c>
      <c r="D699" s="16"/>
      <c r="F699" s="110" t="e">
        <f>E70+E71+E72+E73+E82+E83+E92+E103+E104+E113+E114+E123+E124+#REF!+#REF!+#REF!+#REF!+#REF!+#REF!+#REF!+E275+#REF!+#REF!+#REF!+E227++E230+E231++E235+E236+E238+E239+E241+E251+E254+E255+E259+E260+E262+E263+E265+E275+E277+E278+E284+E285+E287+E288+E290+E298+E303+E304+E306+E307+E309+E317+E321+E322+E324+E325+E327+E337+E339+E340+E344+E345+E347+E348+E350+E356+E361+E362+E364+E369+E374+E375+E377+E384+E386+E387+E391+E392+E394+E395+E397+E404+E406+E407+E411+E412+E415+E416+E418+E423+E425+E426+E442+E445+E499+E500+E501+E502+E503+#REF!+#REF!+#REF!+#REF!+#REF!+#REF!+#REF!+#REF!+#REF!+#REF!+#REF!+#REF!+#REF!+#REF!+#REF!+#REF!+#REF!+#REF!+#REF!+#REF!+#REF!+#REF!+#REF!+#REF!+#REF!+#REF!+#REF!+#REF!+#REF!+#REF!+#REF!+#REF!+#REF!+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699" s="16"/>
      <c r="H699" s="16"/>
      <c r="I699" s="16"/>
      <c r="J699" s="124"/>
      <c r="L699" s="127"/>
      <c r="M699" s="127"/>
      <c r="N699" s="137"/>
    </row>
    <row r="700" spans="1:16" s="5" customFormat="1" ht="13.2" x14ac:dyDescent="0.25">
      <c r="A700" s="16"/>
      <c r="B700" s="92"/>
      <c r="C700" s="16"/>
      <c r="D700" s="16"/>
      <c r="E700" s="16"/>
      <c r="F700" s="16"/>
      <c r="G700" s="16"/>
      <c r="H700" s="16"/>
      <c r="I700" s="16"/>
      <c r="J700" s="124"/>
      <c r="L700" s="127"/>
      <c r="M700" s="127"/>
      <c r="N700" s="137"/>
    </row>
    <row r="701" spans="1:16" s="6" customFormat="1" ht="13.2" x14ac:dyDescent="0.25">
      <c r="A701" s="16"/>
      <c r="B701" s="92" t="s">
        <v>338</v>
      </c>
      <c r="C701" s="16"/>
      <c r="D701" s="16"/>
      <c r="E701" s="16"/>
      <c r="F701" s="16"/>
      <c r="G701" s="16"/>
      <c r="H701" s="16"/>
      <c r="I701" s="16"/>
      <c r="J701" s="124"/>
      <c r="L701" s="126"/>
      <c r="M701" s="126"/>
      <c r="N701" s="130"/>
    </row>
  </sheetData>
  <mergeCells count="8">
    <mergeCell ref="B698:C698"/>
    <mergeCell ref="E698:J698"/>
    <mergeCell ref="A3:J3"/>
    <mergeCell ref="A4:J4"/>
    <mergeCell ref="N30:N32"/>
    <mergeCell ref="N39:N45"/>
    <mergeCell ref="B696:I696"/>
    <mergeCell ref="B697:J697"/>
  </mergeCells>
  <pageMargins left="0.43307086614173229" right="0.23622047244094491" top="0.35433070866141736" bottom="0.35433070866141736" header="0.31496062992125984" footer="0.31496062992125984"/>
  <pageSetup paperSize="9" scale="81" fitToHeight="0" orientation="landscape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01"/>
  <sheetViews>
    <sheetView topLeftCell="A684" zoomScale="85" zoomScaleNormal="85" zoomScaleSheetLayoutView="85" workbookViewId="0">
      <selection activeCell="G9" sqref="G9:G57"/>
    </sheetView>
  </sheetViews>
  <sheetFormatPr defaultColWidth="9.109375" defaultRowHeight="15" x14ac:dyDescent="0.25"/>
  <cols>
    <col min="1" max="1" width="5" style="16" customWidth="1"/>
    <col min="2" max="2" width="63.6640625" style="92" customWidth="1"/>
    <col min="3" max="3" width="16.44140625" style="16" customWidth="1"/>
    <col min="4" max="4" width="7.6640625" style="16" customWidth="1"/>
    <col min="5" max="5" width="6.44140625" style="16" customWidth="1"/>
    <col min="6" max="9" width="13.6640625" style="16" customWidth="1"/>
    <col min="10" max="10" width="21.109375" style="124" customWidth="1"/>
    <col min="11" max="11" width="9.109375" style="1"/>
    <col min="12" max="13" width="27.5546875" style="128" customWidth="1"/>
    <col min="14" max="14" width="29.6640625" style="147" customWidth="1"/>
    <col min="15" max="16384" width="9.109375" style="1"/>
  </cols>
  <sheetData>
    <row r="1" spans="1:14" s="2" customFormat="1" ht="35.25" customHeight="1" x14ac:dyDescent="0.3">
      <c r="A1" s="8" t="s">
        <v>336</v>
      </c>
      <c r="B1" s="8"/>
      <c r="C1" s="8"/>
      <c r="D1" s="8"/>
      <c r="E1" s="8"/>
      <c r="F1" s="8"/>
      <c r="G1" s="8"/>
      <c r="H1" s="8"/>
      <c r="I1" s="8"/>
      <c r="J1" s="112"/>
      <c r="L1" s="125"/>
      <c r="M1" s="125"/>
      <c r="N1" s="140"/>
    </row>
    <row r="2" spans="1:14" s="2" customFormat="1" ht="4.5" customHeight="1" x14ac:dyDescent="0.3">
      <c r="A2" s="3"/>
      <c r="B2" s="3"/>
      <c r="C2" s="3"/>
      <c r="D2" s="3"/>
      <c r="E2" s="3"/>
      <c r="F2" s="3"/>
      <c r="G2" s="3"/>
      <c r="H2" s="3"/>
      <c r="I2" s="3"/>
      <c r="J2" s="112"/>
      <c r="L2" s="125"/>
      <c r="M2" s="125"/>
      <c r="N2" s="140"/>
    </row>
    <row r="3" spans="1:14" s="4" customFormat="1" ht="41.25" customHeight="1" x14ac:dyDescent="0.25">
      <c r="A3" s="165" t="s">
        <v>401</v>
      </c>
      <c r="B3" s="165"/>
      <c r="C3" s="165"/>
      <c r="D3" s="165"/>
      <c r="E3" s="165"/>
      <c r="F3" s="165"/>
      <c r="G3" s="165"/>
      <c r="H3" s="165"/>
      <c r="I3" s="165"/>
      <c r="J3" s="165"/>
      <c r="L3" s="125"/>
      <c r="M3" s="125"/>
      <c r="N3" s="140"/>
    </row>
    <row r="4" spans="1:14" s="4" customFormat="1" ht="30" customHeight="1" x14ac:dyDescent="0.25">
      <c r="A4" s="166" t="s">
        <v>396</v>
      </c>
      <c r="B4" s="166"/>
      <c r="C4" s="166"/>
      <c r="D4" s="166"/>
      <c r="E4" s="166"/>
      <c r="F4" s="166"/>
      <c r="G4" s="166"/>
      <c r="H4" s="166"/>
      <c r="I4" s="166"/>
      <c r="J4" s="166"/>
      <c r="L4" s="125"/>
      <c r="M4" s="125"/>
      <c r="N4" s="140"/>
    </row>
    <row r="5" spans="1:14" s="7" customFormat="1" ht="55.2" x14ac:dyDescent="0.25">
      <c r="A5" s="15" t="s">
        <v>0</v>
      </c>
      <c r="B5" s="9" t="s">
        <v>2</v>
      </c>
      <c r="C5" s="9" t="s">
        <v>3</v>
      </c>
      <c r="D5" s="12" t="s">
        <v>300</v>
      </c>
      <c r="E5" s="9" t="s">
        <v>301</v>
      </c>
      <c r="F5" s="14" t="s">
        <v>302</v>
      </c>
      <c r="G5" s="14" t="s">
        <v>303</v>
      </c>
      <c r="H5" s="14" t="s">
        <v>304</v>
      </c>
      <c r="I5" s="14" t="s">
        <v>305</v>
      </c>
      <c r="J5" s="113" t="s">
        <v>306</v>
      </c>
      <c r="L5" s="135" t="s">
        <v>414</v>
      </c>
      <c r="M5" s="135" t="s">
        <v>416</v>
      </c>
      <c r="N5" s="136" t="s">
        <v>415</v>
      </c>
    </row>
    <row r="6" spans="1:14" s="6" customFormat="1" ht="27.6" x14ac:dyDescent="0.25">
      <c r="A6" s="76">
        <v>1</v>
      </c>
      <c r="B6" s="105" t="s">
        <v>397</v>
      </c>
      <c r="C6" s="106"/>
      <c r="D6" s="107"/>
      <c r="E6" s="107"/>
      <c r="F6" s="107"/>
      <c r="G6" s="108"/>
      <c r="H6" s="107"/>
      <c r="I6" s="109"/>
      <c r="J6" s="114"/>
      <c r="L6" s="126"/>
      <c r="M6" s="126"/>
      <c r="N6" s="130"/>
    </row>
    <row r="7" spans="1:14" s="6" customFormat="1" ht="13.2" x14ac:dyDescent="0.25">
      <c r="A7" s="17">
        <v>2</v>
      </c>
      <c r="B7" s="23" t="s">
        <v>311</v>
      </c>
      <c r="C7" s="24"/>
      <c r="D7" s="24"/>
      <c r="E7" s="24"/>
      <c r="F7" s="25"/>
      <c r="G7" s="26"/>
      <c r="H7" s="27"/>
      <c r="I7" s="28"/>
      <c r="J7" s="115"/>
      <c r="L7" s="126"/>
      <c r="M7" s="126"/>
      <c r="N7" s="130"/>
    </row>
    <row r="8" spans="1:14" s="6" customFormat="1" ht="13.2" x14ac:dyDescent="0.25">
      <c r="A8" s="17">
        <v>3</v>
      </c>
      <c r="B8" s="29" t="s">
        <v>312</v>
      </c>
      <c r="C8" s="24"/>
      <c r="D8" s="24"/>
      <c r="E8" s="24"/>
      <c r="F8" s="25"/>
      <c r="G8" s="26"/>
      <c r="H8" s="27"/>
      <c r="I8" s="28"/>
      <c r="J8" s="115"/>
      <c r="L8" s="126"/>
      <c r="M8" s="126"/>
      <c r="N8" s="130"/>
    </row>
    <row r="9" spans="1:14" s="6" customFormat="1" ht="26.4" x14ac:dyDescent="0.25">
      <c r="A9" s="17">
        <v>4</v>
      </c>
      <c r="B9" s="11" t="s">
        <v>13</v>
      </c>
      <c r="C9" s="24" t="s">
        <v>14</v>
      </c>
      <c r="D9" s="24" t="s">
        <v>5</v>
      </c>
      <c r="E9" s="24">
        <v>1</v>
      </c>
      <c r="F9" s="27">
        <v>26300</v>
      </c>
      <c r="G9" s="26">
        <f>E9*F9</f>
        <v>26300</v>
      </c>
      <c r="H9" s="27">
        <v>148500</v>
      </c>
      <c r="I9" s="28">
        <f>E9*H9</f>
        <v>148500</v>
      </c>
      <c r="J9" s="115">
        <f>G9+I9</f>
        <v>174800</v>
      </c>
      <c r="L9" s="149">
        <v>186894</v>
      </c>
      <c r="M9" s="149">
        <f>J9-L9</f>
        <v>-12094</v>
      </c>
      <c r="N9" s="130"/>
    </row>
    <row r="10" spans="1:14" s="6" customFormat="1" ht="13.2" x14ac:dyDescent="0.25">
      <c r="A10" s="17">
        <v>5</v>
      </c>
      <c r="B10" s="11" t="s">
        <v>15</v>
      </c>
      <c r="C10" s="24" t="s">
        <v>16</v>
      </c>
      <c r="D10" s="24" t="s">
        <v>5</v>
      </c>
      <c r="E10" s="24">
        <v>1</v>
      </c>
      <c r="F10" s="27">
        <v>2250</v>
      </c>
      <c r="G10" s="26">
        <f>E10*F10</f>
        <v>2250</v>
      </c>
      <c r="H10" s="27">
        <v>10500</v>
      </c>
      <c r="I10" s="28">
        <f>E10*H10</f>
        <v>10500</v>
      </c>
      <c r="J10" s="115">
        <f t="shared" ref="J10:J74" si="0">G10+I10</f>
        <v>12750</v>
      </c>
      <c r="L10" s="149">
        <v>13667</v>
      </c>
      <c r="M10" s="149">
        <f>J10-L10</f>
        <v>-917</v>
      </c>
      <c r="N10" s="130"/>
    </row>
    <row r="11" spans="1:14" s="6" customFormat="1" ht="26.4" x14ac:dyDescent="0.25">
      <c r="A11" s="17">
        <v>6</v>
      </c>
      <c r="B11" s="11" t="s">
        <v>313</v>
      </c>
      <c r="C11" s="24" t="s">
        <v>17</v>
      </c>
      <c r="D11" s="24" t="s">
        <v>4</v>
      </c>
      <c r="E11" s="24">
        <v>58</v>
      </c>
      <c r="F11" s="27"/>
      <c r="G11" s="26"/>
      <c r="H11" s="27"/>
      <c r="I11" s="28"/>
      <c r="J11" s="115"/>
      <c r="K11" s="6" t="s">
        <v>374</v>
      </c>
      <c r="L11" s="149"/>
      <c r="M11" s="149"/>
      <c r="N11" s="130"/>
    </row>
    <row r="12" spans="1:14" s="6" customFormat="1" ht="13.2" x14ac:dyDescent="0.25">
      <c r="A12" s="17">
        <v>7</v>
      </c>
      <c r="B12" s="30" t="s">
        <v>18</v>
      </c>
      <c r="C12" s="24"/>
      <c r="D12" s="24" t="s">
        <v>5</v>
      </c>
      <c r="E12" s="24">
        <v>7</v>
      </c>
      <c r="F12" s="27">
        <v>3150</v>
      </c>
      <c r="G12" s="26">
        <f>E12*F12</f>
        <v>22050</v>
      </c>
      <c r="H12" s="27">
        <v>12400</v>
      </c>
      <c r="I12" s="28">
        <f>E12*H12</f>
        <v>86800</v>
      </c>
      <c r="J12" s="115">
        <f t="shared" si="0"/>
        <v>108850</v>
      </c>
      <c r="K12" s="6" t="s">
        <v>374</v>
      </c>
      <c r="L12" s="149">
        <v>112238</v>
      </c>
      <c r="M12" s="149">
        <f>J12-L12</f>
        <v>-3388</v>
      </c>
      <c r="N12" s="130"/>
    </row>
    <row r="13" spans="1:14" s="6" customFormat="1" ht="13.2" x14ac:dyDescent="0.25">
      <c r="A13" s="17">
        <v>8</v>
      </c>
      <c r="B13" s="30" t="s">
        <v>19</v>
      </c>
      <c r="C13" s="24"/>
      <c r="D13" s="24" t="s">
        <v>5</v>
      </c>
      <c r="E13" s="24">
        <v>9</v>
      </c>
      <c r="F13" s="27">
        <v>3150</v>
      </c>
      <c r="G13" s="26">
        <f t="shared" ref="G13:G52" si="1">E13*F13</f>
        <v>28350</v>
      </c>
      <c r="H13" s="27">
        <v>10700</v>
      </c>
      <c r="I13" s="28">
        <f t="shared" ref="I13:I53" si="2">E13*H13</f>
        <v>96300</v>
      </c>
      <c r="J13" s="115">
        <f t="shared" si="0"/>
        <v>124650</v>
      </c>
      <c r="K13" s="6" t="s">
        <v>374</v>
      </c>
      <c r="L13" s="149">
        <v>128196</v>
      </c>
      <c r="M13" s="149">
        <f t="shared" ref="M13:M76" si="3">J13-L13</f>
        <v>-3546</v>
      </c>
      <c r="N13" s="130"/>
    </row>
    <row r="14" spans="1:14" s="6" customFormat="1" ht="13.2" x14ac:dyDescent="0.25">
      <c r="A14" s="17">
        <v>9</v>
      </c>
      <c r="B14" s="30" t="s">
        <v>20</v>
      </c>
      <c r="C14" s="24"/>
      <c r="D14" s="24" t="s">
        <v>5</v>
      </c>
      <c r="E14" s="24">
        <v>27</v>
      </c>
      <c r="F14" s="27">
        <v>3150</v>
      </c>
      <c r="G14" s="26">
        <f t="shared" si="1"/>
        <v>85050</v>
      </c>
      <c r="H14" s="27">
        <v>8950</v>
      </c>
      <c r="I14" s="28">
        <f t="shared" si="2"/>
        <v>241650</v>
      </c>
      <c r="J14" s="115">
        <f t="shared" si="0"/>
        <v>326700</v>
      </c>
      <c r="K14" s="6" t="s">
        <v>374</v>
      </c>
      <c r="L14" s="149">
        <v>336231</v>
      </c>
      <c r="M14" s="149">
        <f t="shared" si="3"/>
        <v>-9531</v>
      </c>
      <c r="N14" s="130"/>
    </row>
    <row r="15" spans="1:14" s="6" customFormat="1" ht="13.2" x14ac:dyDescent="0.25">
      <c r="A15" s="17">
        <v>10</v>
      </c>
      <c r="B15" s="30" t="s">
        <v>21</v>
      </c>
      <c r="C15" s="24"/>
      <c r="D15" s="24" t="s">
        <v>5</v>
      </c>
      <c r="E15" s="24">
        <v>15</v>
      </c>
      <c r="F15" s="27">
        <v>3150</v>
      </c>
      <c r="G15" s="26">
        <f t="shared" si="1"/>
        <v>47250</v>
      </c>
      <c r="H15" s="27">
        <v>7150</v>
      </c>
      <c r="I15" s="28">
        <f t="shared" si="2"/>
        <v>107250</v>
      </c>
      <c r="J15" s="115">
        <f t="shared" si="0"/>
        <v>154500</v>
      </c>
      <c r="K15" s="6" t="s">
        <v>374</v>
      </c>
      <c r="L15" s="149">
        <v>159930</v>
      </c>
      <c r="M15" s="149">
        <f t="shared" si="3"/>
        <v>-5430</v>
      </c>
      <c r="N15" s="130"/>
    </row>
    <row r="16" spans="1:14" s="6" customFormat="1" ht="26.4" x14ac:dyDescent="0.25">
      <c r="A16" s="17">
        <v>11</v>
      </c>
      <c r="B16" s="11" t="s">
        <v>314</v>
      </c>
      <c r="C16" s="24"/>
      <c r="D16" s="24" t="s">
        <v>4</v>
      </c>
      <c r="E16" s="24">
        <v>58</v>
      </c>
      <c r="F16" s="27"/>
      <c r="G16" s="26"/>
      <c r="H16" s="27">
        <v>300</v>
      </c>
      <c r="I16" s="28">
        <f t="shared" si="2"/>
        <v>17400</v>
      </c>
      <c r="J16" s="115">
        <f t="shared" si="0"/>
        <v>17400</v>
      </c>
      <c r="K16" s="6" t="s">
        <v>374</v>
      </c>
      <c r="L16" s="149">
        <v>18328</v>
      </c>
      <c r="M16" s="149">
        <f t="shared" si="3"/>
        <v>-928</v>
      </c>
      <c r="N16" s="130"/>
    </row>
    <row r="17" spans="1:14" s="6" customFormat="1" ht="26.4" x14ac:dyDescent="0.25">
      <c r="A17" s="17">
        <v>12</v>
      </c>
      <c r="B17" s="11" t="s">
        <v>316</v>
      </c>
      <c r="C17" s="24" t="s">
        <v>22</v>
      </c>
      <c r="D17" s="24" t="s">
        <v>1</v>
      </c>
      <c r="E17" s="24">
        <v>58</v>
      </c>
      <c r="F17" s="27">
        <v>1750</v>
      </c>
      <c r="G17" s="26">
        <f t="shared" si="1"/>
        <v>101500</v>
      </c>
      <c r="H17" s="27">
        <v>3550</v>
      </c>
      <c r="I17" s="28">
        <f t="shared" si="2"/>
        <v>205900</v>
      </c>
      <c r="J17" s="115">
        <f t="shared" si="0"/>
        <v>307400</v>
      </c>
      <c r="K17" s="6" t="s">
        <v>374</v>
      </c>
      <c r="L17" s="149">
        <v>335994</v>
      </c>
      <c r="M17" s="149">
        <f t="shared" si="3"/>
        <v>-28594</v>
      </c>
      <c r="N17" s="130"/>
    </row>
    <row r="18" spans="1:14" s="6" customFormat="1" ht="13.2" x14ac:dyDescent="0.25">
      <c r="A18" s="17">
        <v>13</v>
      </c>
      <c r="B18" s="11" t="s">
        <v>317</v>
      </c>
      <c r="C18" s="24" t="s">
        <v>321</v>
      </c>
      <c r="D18" s="24" t="s">
        <v>5</v>
      </c>
      <c r="E18" s="24">
        <v>26</v>
      </c>
      <c r="F18" s="27">
        <v>520</v>
      </c>
      <c r="G18" s="26">
        <f t="shared" si="1"/>
        <v>13520</v>
      </c>
      <c r="H18" s="27">
        <v>360</v>
      </c>
      <c r="I18" s="28">
        <f t="shared" si="2"/>
        <v>9360</v>
      </c>
      <c r="J18" s="115">
        <f t="shared" si="0"/>
        <v>22880</v>
      </c>
      <c r="K18" s="6" t="s">
        <v>374</v>
      </c>
      <c r="L18" s="149">
        <v>39270</v>
      </c>
      <c r="M18" s="149">
        <f t="shared" si="3"/>
        <v>-16390</v>
      </c>
      <c r="N18" s="130"/>
    </row>
    <row r="19" spans="1:14" s="6" customFormat="1" ht="13.2" x14ac:dyDescent="0.25">
      <c r="A19" s="17">
        <v>14</v>
      </c>
      <c r="B19" s="11" t="s">
        <v>318</v>
      </c>
      <c r="C19" s="24" t="s">
        <v>321</v>
      </c>
      <c r="D19" s="24" t="s">
        <v>5</v>
      </c>
      <c r="E19" s="24">
        <v>12</v>
      </c>
      <c r="F19" s="27">
        <v>520</v>
      </c>
      <c r="G19" s="26">
        <f t="shared" si="1"/>
        <v>6240</v>
      </c>
      <c r="H19" s="27">
        <v>550</v>
      </c>
      <c r="I19" s="28">
        <f t="shared" si="2"/>
        <v>6600</v>
      </c>
      <c r="J19" s="115">
        <f t="shared" si="0"/>
        <v>12840</v>
      </c>
      <c r="K19" s="6" t="s">
        <v>374</v>
      </c>
      <c r="L19" s="149">
        <v>13608</v>
      </c>
      <c r="M19" s="149">
        <f t="shared" si="3"/>
        <v>-768</v>
      </c>
      <c r="N19" s="130"/>
    </row>
    <row r="20" spans="1:14" s="6" customFormat="1" ht="13.2" x14ac:dyDescent="0.25">
      <c r="A20" s="17">
        <v>15</v>
      </c>
      <c r="B20" s="11" t="s">
        <v>319</v>
      </c>
      <c r="C20" s="24" t="s">
        <v>321</v>
      </c>
      <c r="D20" s="24" t="s">
        <v>5</v>
      </c>
      <c r="E20" s="24">
        <v>8</v>
      </c>
      <c r="F20" s="27">
        <v>520</v>
      </c>
      <c r="G20" s="26">
        <f t="shared" si="1"/>
        <v>4160</v>
      </c>
      <c r="H20" s="27">
        <v>990</v>
      </c>
      <c r="I20" s="28">
        <f t="shared" si="2"/>
        <v>7920</v>
      </c>
      <c r="J20" s="115">
        <f t="shared" si="0"/>
        <v>12080</v>
      </c>
      <c r="K20" s="6" t="s">
        <v>374</v>
      </c>
      <c r="L20" s="149">
        <v>13008</v>
      </c>
      <c r="M20" s="149">
        <f t="shared" si="3"/>
        <v>-928</v>
      </c>
      <c r="N20" s="130"/>
    </row>
    <row r="21" spans="1:14" s="6" customFormat="1" ht="13.2" x14ac:dyDescent="0.25">
      <c r="A21" s="17">
        <v>16</v>
      </c>
      <c r="B21" s="11" t="s">
        <v>320</v>
      </c>
      <c r="C21" s="24" t="s">
        <v>321</v>
      </c>
      <c r="D21" s="24" t="s">
        <v>5</v>
      </c>
      <c r="E21" s="24">
        <v>2</v>
      </c>
      <c r="F21" s="25">
        <v>1300</v>
      </c>
      <c r="G21" s="26">
        <f t="shared" si="1"/>
        <v>2600</v>
      </c>
      <c r="H21" s="27">
        <v>6700</v>
      </c>
      <c r="I21" s="28">
        <f t="shared" si="2"/>
        <v>13400</v>
      </c>
      <c r="J21" s="115">
        <f t="shared" si="0"/>
        <v>16000</v>
      </c>
      <c r="K21" s="6" t="s">
        <v>374</v>
      </c>
      <c r="L21" s="149">
        <v>33824</v>
      </c>
      <c r="M21" s="149">
        <f t="shared" si="3"/>
        <v>-17824</v>
      </c>
      <c r="N21" s="130"/>
    </row>
    <row r="22" spans="1:14" s="6" customFormat="1" ht="13.2" x14ac:dyDescent="0.25">
      <c r="A22" s="17">
        <v>17</v>
      </c>
      <c r="B22" s="11" t="s">
        <v>25</v>
      </c>
      <c r="C22" s="24"/>
      <c r="D22" s="24" t="s">
        <v>5</v>
      </c>
      <c r="E22" s="24">
        <v>2</v>
      </c>
      <c r="F22" s="27">
        <v>550</v>
      </c>
      <c r="G22" s="26">
        <f t="shared" si="1"/>
        <v>1100</v>
      </c>
      <c r="H22" s="27">
        <v>910</v>
      </c>
      <c r="I22" s="28">
        <f t="shared" si="2"/>
        <v>1820</v>
      </c>
      <c r="J22" s="115">
        <f t="shared" si="0"/>
        <v>2920</v>
      </c>
      <c r="L22" s="150">
        <v>3056</v>
      </c>
      <c r="M22" s="149">
        <f t="shared" si="3"/>
        <v>-136</v>
      </c>
      <c r="N22" s="130"/>
    </row>
    <row r="23" spans="1:14" s="6" customFormat="1" ht="13.2" x14ac:dyDescent="0.25">
      <c r="A23" s="17">
        <v>18</v>
      </c>
      <c r="B23" s="11" t="s">
        <v>26</v>
      </c>
      <c r="C23" s="24"/>
      <c r="D23" s="24" t="s">
        <v>27</v>
      </c>
      <c r="E23" s="24">
        <v>344</v>
      </c>
      <c r="F23" s="27">
        <v>1015</v>
      </c>
      <c r="G23" s="26">
        <f t="shared" si="1"/>
        <v>349160</v>
      </c>
      <c r="H23" s="27">
        <v>720</v>
      </c>
      <c r="I23" s="28">
        <f t="shared" si="2"/>
        <v>247680</v>
      </c>
      <c r="J23" s="115">
        <f t="shared" si="0"/>
        <v>596840</v>
      </c>
      <c r="L23" s="150">
        <v>655320</v>
      </c>
      <c r="M23" s="149">
        <f t="shared" si="3"/>
        <v>-58480</v>
      </c>
      <c r="N23" s="130"/>
    </row>
    <row r="24" spans="1:14" s="6" customFormat="1" ht="13.2" x14ac:dyDescent="0.25">
      <c r="A24" s="17">
        <v>19</v>
      </c>
      <c r="B24" s="11" t="s">
        <v>28</v>
      </c>
      <c r="C24" s="24"/>
      <c r="D24" s="24" t="s">
        <v>27</v>
      </c>
      <c r="E24" s="24">
        <v>40</v>
      </c>
      <c r="F24" s="27">
        <v>880</v>
      </c>
      <c r="G24" s="26">
        <f t="shared" si="1"/>
        <v>35200</v>
      </c>
      <c r="H24" s="27">
        <v>480</v>
      </c>
      <c r="I24" s="28">
        <f t="shared" si="2"/>
        <v>19200</v>
      </c>
      <c r="J24" s="115">
        <f t="shared" si="0"/>
        <v>54400</v>
      </c>
      <c r="L24" s="150">
        <v>60160</v>
      </c>
      <c r="M24" s="149">
        <f t="shared" si="3"/>
        <v>-5760</v>
      </c>
      <c r="N24" s="130"/>
    </row>
    <row r="25" spans="1:14" s="6" customFormat="1" ht="13.2" x14ac:dyDescent="0.25">
      <c r="A25" s="17">
        <v>20</v>
      </c>
      <c r="B25" s="11" t="s">
        <v>29</v>
      </c>
      <c r="C25" s="24"/>
      <c r="D25" s="24" t="s">
        <v>27</v>
      </c>
      <c r="E25" s="24">
        <v>8</v>
      </c>
      <c r="F25" s="27">
        <v>620</v>
      </c>
      <c r="G25" s="26">
        <f t="shared" si="1"/>
        <v>4960</v>
      </c>
      <c r="H25" s="27">
        <v>400</v>
      </c>
      <c r="I25" s="28">
        <f t="shared" si="2"/>
        <v>3200</v>
      </c>
      <c r="J25" s="115">
        <f t="shared" si="0"/>
        <v>8160</v>
      </c>
      <c r="L25" s="150">
        <v>8968</v>
      </c>
      <c r="M25" s="149">
        <f t="shared" si="3"/>
        <v>-808</v>
      </c>
      <c r="N25" s="130"/>
    </row>
    <row r="26" spans="1:14" s="6" customFormat="1" ht="13.2" x14ac:dyDescent="0.25">
      <c r="A26" s="17">
        <v>21</v>
      </c>
      <c r="B26" s="11" t="s">
        <v>30</v>
      </c>
      <c r="C26" s="24"/>
      <c r="D26" s="24" t="s">
        <v>27</v>
      </c>
      <c r="E26" s="24">
        <v>14</v>
      </c>
      <c r="F26" s="27">
        <v>620</v>
      </c>
      <c r="G26" s="26">
        <f t="shared" si="1"/>
        <v>8680</v>
      </c>
      <c r="H26" s="27">
        <v>315</v>
      </c>
      <c r="I26" s="28">
        <f t="shared" si="2"/>
        <v>4410</v>
      </c>
      <c r="J26" s="115">
        <f t="shared" si="0"/>
        <v>13090</v>
      </c>
      <c r="L26" s="150">
        <v>14448</v>
      </c>
      <c r="M26" s="149">
        <f t="shared" si="3"/>
        <v>-1358</v>
      </c>
      <c r="N26" s="130"/>
    </row>
    <row r="27" spans="1:14" s="6" customFormat="1" ht="13.2" x14ac:dyDescent="0.25">
      <c r="A27" s="17">
        <v>22</v>
      </c>
      <c r="B27" s="11" t="s">
        <v>31</v>
      </c>
      <c r="C27" s="24"/>
      <c r="D27" s="24" t="s">
        <v>27</v>
      </c>
      <c r="E27" s="24">
        <v>6</v>
      </c>
      <c r="F27" s="27">
        <v>570</v>
      </c>
      <c r="G27" s="26">
        <f t="shared" si="1"/>
        <v>3420</v>
      </c>
      <c r="H27" s="27">
        <v>225</v>
      </c>
      <c r="I27" s="28">
        <f t="shared" si="2"/>
        <v>1350</v>
      </c>
      <c r="J27" s="115">
        <f t="shared" si="0"/>
        <v>4770</v>
      </c>
      <c r="L27" s="150">
        <v>5322</v>
      </c>
      <c r="M27" s="149">
        <f t="shared" si="3"/>
        <v>-552</v>
      </c>
      <c r="N27" s="130"/>
    </row>
    <row r="28" spans="1:14" s="6" customFormat="1" ht="13.2" x14ac:dyDescent="0.25">
      <c r="A28" s="17">
        <v>23</v>
      </c>
      <c r="B28" s="11" t="s">
        <v>32</v>
      </c>
      <c r="C28" s="24"/>
      <c r="D28" s="24" t="s">
        <v>27</v>
      </c>
      <c r="E28" s="24">
        <v>14</v>
      </c>
      <c r="F28" s="27">
        <v>570</v>
      </c>
      <c r="G28" s="26">
        <f t="shared" si="1"/>
        <v>7980</v>
      </c>
      <c r="H28" s="27">
        <v>190</v>
      </c>
      <c r="I28" s="28">
        <f t="shared" si="2"/>
        <v>2660</v>
      </c>
      <c r="J28" s="115">
        <f t="shared" si="0"/>
        <v>10640</v>
      </c>
      <c r="L28" s="150">
        <v>11886</v>
      </c>
      <c r="M28" s="149">
        <f t="shared" si="3"/>
        <v>-1246</v>
      </c>
      <c r="N28" s="130"/>
    </row>
    <row r="29" spans="1:14" s="6" customFormat="1" ht="13.2" x14ac:dyDescent="0.25">
      <c r="A29" s="17">
        <v>24</v>
      </c>
      <c r="B29" s="11" t="s">
        <v>33</v>
      </c>
      <c r="C29" s="24"/>
      <c r="D29" s="24" t="s">
        <v>27</v>
      </c>
      <c r="E29" s="24">
        <v>6</v>
      </c>
      <c r="F29" s="27">
        <v>570</v>
      </c>
      <c r="G29" s="26">
        <f t="shared" si="1"/>
        <v>3420</v>
      </c>
      <c r="H29" s="27">
        <v>145</v>
      </c>
      <c r="I29" s="28">
        <f t="shared" si="2"/>
        <v>870</v>
      </c>
      <c r="J29" s="115">
        <f t="shared" si="0"/>
        <v>4290</v>
      </c>
      <c r="L29" s="150">
        <v>4818</v>
      </c>
      <c r="M29" s="149">
        <f t="shared" si="3"/>
        <v>-528</v>
      </c>
      <c r="N29" s="130"/>
    </row>
    <row r="30" spans="1:14" s="6" customFormat="1" ht="13.2" x14ac:dyDescent="0.25">
      <c r="A30" s="17">
        <v>25</v>
      </c>
      <c r="B30" s="11" t="s">
        <v>34</v>
      </c>
      <c r="C30" s="24" t="s">
        <v>35</v>
      </c>
      <c r="D30" s="24" t="s">
        <v>27</v>
      </c>
      <c r="E30" s="24">
        <v>40</v>
      </c>
      <c r="F30" s="27">
        <v>450</v>
      </c>
      <c r="G30" s="26">
        <f t="shared" si="1"/>
        <v>18000</v>
      </c>
      <c r="H30" s="27">
        <v>140</v>
      </c>
      <c r="I30" s="28">
        <f t="shared" si="2"/>
        <v>5600</v>
      </c>
      <c r="J30" s="115">
        <f t="shared" si="0"/>
        <v>23600</v>
      </c>
      <c r="L30" s="150">
        <v>25960</v>
      </c>
      <c r="M30" s="149">
        <f t="shared" si="3"/>
        <v>-2360</v>
      </c>
      <c r="N30" s="167" t="s">
        <v>404</v>
      </c>
    </row>
    <row r="31" spans="1:14" s="6" customFormat="1" ht="13.2" x14ac:dyDescent="0.25">
      <c r="A31" s="17">
        <v>26</v>
      </c>
      <c r="B31" s="11" t="s">
        <v>34</v>
      </c>
      <c r="C31" s="24" t="s">
        <v>36</v>
      </c>
      <c r="D31" s="24" t="s">
        <v>27</v>
      </c>
      <c r="E31" s="24">
        <v>80</v>
      </c>
      <c r="F31" s="27">
        <v>450</v>
      </c>
      <c r="G31" s="26">
        <f t="shared" si="1"/>
        <v>36000</v>
      </c>
      <c r="H31" s="27">
        <v>85</v>
      </c>
      <c r="I31" s="28">
        <f t="shared" si="2"/>
        <v>6800</v>
      </c>
      <c r="J31" s="115">
        <f t="shared" si="0"/>
        <v>42800</v>
      </c>
      <c r="L31" s="150">
        <v>47040</v>
      </c>
      <c r="M31" s="149">
        <f t="shared" si="3"/>
        <v>-4240</v>
      </c>
      <c r="N31" s="167"/>
    </row>
    <row r="32" spans="1:14" s="6" customFormat="1" ht="13.2" x14ac:dyDescent="0.25">
      <c r="A32" s="17">
        <v>27</v>
      </c>
      <c r="B32" s="11" t="s">
        <v>34</v>
      </c>
      <c r="C32" s="24" t="s">
        <v>37</v>
      </c>
      <c r="D32" s="24" t="s">
        <v>27</v>
      </c>
      <c r="E32" s="24">
        <v>381</v>
      </c>
      <c r="F32" s="27">
        <v>450</v>
      </c>
      <c r="G32" s="26">
        <f t="shared" si="1"/>
        <v>171450</v>
      </c>
      <c r="H32" s="27">
        <v>60</v>
      </c>
      <c r="I32" s="28">
        <f t="shared" si="2"/>
        <v>22860</v>
      </c>
      <c r="J32" s="115">
        <f t="shared" si="0"/>
        <v>194310</v>
      </c>
      <c r="L32" s="150">
        <v>213360</v>
      </c>
      <c r="M32" s="149">
        <f t="shared" si="3"/>
        <v>-19050</v>
      </c>
      <c r="N32" s="167"/>
    </row>
    <row r="33" spans="1:14" s="6" customFormat="1" ht="13.2" x14ac:dyDescent="0.25">
      <c r="A33" s="17">
        <v>28</v>
      </c>
      <c r="B33" s="11" t="s">
        <v>38</v>
      </c>
      <c r="C33" s="30"/>
      <c r="D33" s="24" t="s">
        <v>4</v>
      </c>
      <c r="E33" s="24">
        <v>1</v>
      </c>
      <c r="F33" s="27">
        <v>125000</v>
      </c>
      <c r="G33" s="26">
        <f t="shared" si="1"/>
        <v>125000</v>
      </c>
      <c r="H33" s="27">
        <v>61500</v>
      </c>
      <c r="I33" s="28">
        <f t="shared" si="2"/>
        <v>61500</v>
      </c>
      <c r="J33" s="115">
        <f t="shared" si="0"/>
        <v>186500</v>
      </c>
      <c r="L33" s="150">
        <v>209456</v>
      </c>
      <c r="M33" s="149">
        <f t="shared" si="3"/>
        <v>-22956</v>
      </c>
      <c r="N33" s="130"/>
    </row>
    <row r="34" spans="1:14" s="6" customFormat="1" ht="13.2" x14ac:dyDescent="0.25">
      <c r="A34" s="17">
        <v>29</v>
      </c>
      <c r="B34" s="11" t="s">
        <v>39</v>
      </c>
      <c r="C34" s="24" t="s">
        <v>40</v>
      </c>
      <c r="D34" s="24" t="s">
        <v>41</v>
      </c>
      <c r="E34" s="24">
        <v>2</v>
      </c>
      <c r="F34" s="27">
        <v>450</v>
      </c>
      <c r="G34" s="26">
        <f t="shared" si="1"/>
        <v>900</v>
      </c>
      <c r="H34" s="27">
        <v>850</v>
      </c>
      <c r="I34" s="28">
        <f t="shared" si="2"/>
        <v>1700</v>
      </c>
      <c r="J34" s="115">
        <f t="shared" si="0"/>
        <v>2600</v>
      </c>
      <c r="L34" s="150">
        <v>1688</v>
      </c>
      <c r="M34" s="149">
        <f t="shared" si="3"/>
        <v>912</v>
      </c>
      <c r="N34" s="130"/>
    </row>
    <row r="35" spans="1:14" s="6" customFormat="1" ht="13.2" x14ac:dyDescent="0.25">
      <c r="A35" s="17">
        <v>30</v>
      </c>
      <c r="B35" s="11" t="s">
        <v>39</v>
      </c>
      <c r="C35" s="24" t="s">
        <v>42</v>
      </c>
      <c r="D35" s="24" t="s">
        <v>41</v>
      </c>
      <c r="E35" s="24">
        <v>2</v>
      </c>
      <c r="F35" s="27">
        <v>350</v>
      </c>
      <c r="G35" s="26">
        <f t="shared" si="1"/>
        <v>700</v>
      </c>
      <c r="H35" s="27">
        <v>460</v>
      </c>
      <c r="I35" s="28">
        <f t="shared" si="2"/>
        <v>920</v>
      </c>
      <c r="J35" s="115">
        <f t="shared" si="0"/>
        <v>1620</v>
      </c>
      <c r="L35" s="150">
        <v>942</v>
      </c>
      <c r="M35" s="149">
        <f t="shared" si="3"/>
        <v>678</v>
      </c>
      <c r="N35" s="130"/>
    </row>
    <row r="36" spans="1:14" s="6" customFormat="1" ht="13.2" x14ac:dyDescent="0.25">
      <c r="A36" s="17">
        <v>31</v>
      </c>
      <c r="B36" s="11" t="s">
        <v>39</v>
      </c>
      <c r="C36" s="24" t="s">
        <v>43</v>
      </c>
      <c r="D36" s="24" t="s">
        <v>41</v>
      </c>
      <c r="E36" s="24">
        <v>3</v>
      </c>
      <c r="F36" s="27">
        <v>350</v>
      </c>
      <c r="G36" s="26">
        <f t="shared" si="1"/>
        <v>1050</v>
      </c>
      <c r="H36" s="27">
        <v>300</v>
      </c>
      <c r="I36" s="28">
        <f t="shared" si="2"/>
        <v>900</v>
      </c>
      <c r="J36" s="115">
        <f t="shared" si="0"/>
        <v>1950</v>
      </c>
      <c r="L36" s="150">
        <v>915</v>
      </c>
      <c r="M36" s="149">
        <f t="shared" si="3"/>
        <v>1035</v>
      </c>
      <c r="N36" s="130"/>
    </row>
    <row r="37" spans="1:14" s="6" customFormat="1" ht="13.2" x14ac:dyDescent="0.25">
      <c r="A37" s="17">
        <v>32</v>
      </c>
      <c r="B37" s="11" t="s">
        <v>39</v>
      </c>
      <c r="C37" s="24" t="s">
        <v>44</v>
      </c>
      <c r="D37" s="24" t="s">
        <v>41</v>
      </c>
      <c r="E37" s="24">
        <v>8</v>
      </c>
      <c r="F37" s="27">
        <v>350</v>
      </c>
      <c r="G37" s="26">
        <f t="shared" si="1"/>
        <v>2800</v>
      </c>
      <c r="H37" s="27">
        <v>230</v>
      </c>
      <c r="I37" s="28">
        <f t="shared" si="2"/>
        <v>1840</v>
      </c>
      <c r="J37" s="115">
        <f t="shared" si="0"/>
        <v>4640</v>
      </c>
      <c r="L37" s="150">
        <v>1896</v>
      </c>
      <c r="M37" s="149">
        <f t="shared" si="3"/>
        <v>2744</v>
      </c>
      <c r="N37" s="130"/>
    </row>
    <row r="38" spans="1:14" s="6" customFormat="1" ht="13.2" x14ac:dyDescent="0.25">
      <c r="A38" s="17">
        <v>33</v>
      </c>
      <c r="B38" s="11" t="s">
        <v>45</v>
      </c>
      <c r="C38" s="24"/>
      <c r="D38" s="24"/>
      <c r="E38" s="24"/>
      <c r="F38" s="27"/>
      <c r="G38" s="26"/>
      <c r="H38" s="27"/>
      <c r="I38" s="28"/>
      <c r="J38" s="115"/>
      <c r="L38" s="150"/>
      <c r="M38" s="149"/>
      <c r="N38" s="130"/>
    </row>
    <row r="39" spans="1:14" s="6" customFormat="1" ht="12.75" customHeight="1" x14ac:dyDescent="0.25">
      <c r="A39" s="17">
        <v>34</v>
      </c>
      <c r="B39" s="30" t="s">
        <v>46</v>
      </c>
      <c r="C39" s="24"/>
      <c r="D39" s="24" t="s">
        <v>27</v>
      </c>
      <c r="E39" s="24">
        <v>344</v>
      </c>
      <c r="F39" s="27">
        <v>255</v>
      </c>
      <c r="G39" s="26">
        <f t="shared" si="1"/>
        <v>87720</v>
      </c>
      <c r="H39" s="27">
        <v>110</v>
      </c>
      <c r="I39" s="28">
        <f t="shared" si="2"/>
        <v>37840</v>
      </c>
      <c r="J39" s="115">
        <f t="shared" si="0"/>
        <v>125560</v>
      </c>
      <c r="L39" s="150">
        <v>139320</v>
      </c>
      <c r="M39" s="149">
        <f t="shared" si="3"/>
        <v>-13760</v>
      </c>
      <c r="N39" s="167" t="s">
        <v>405</v>
      </c>
    </row>
    <row r="40" spans="1:14" s="6" customFormat="1" ht="13.2" x14ac:dyDescent="0.25">
      <c r="A40" s="17">
        <v>35</v>
      </c>
      <c r="B40" s="30" t="s">
        <v>47</v>
      </c>
      <c r="C40" s="24"/>
      <c r="D40" s="24" t="s">
        <v>27</v>
      </c>
      <c r="E40" s="24">
        <v>40</v>
      </c>
      <c r="F40" s="27">
        <v>255</v>
      </c>
      <c r="G40" s="26">
        <f t="shared" si="1"/>
        <v>10200</v>
      </c>
      <c r="H40" s="27">
        <v>85</v>
      </c>
      <c r="I40" s="28">
        <f t="shared" si="2"/>
        <v>3400</v>
      </c>
      <c r="J40" s="115">
        <f t="shared" si="0"/>
        <v>13600</v>
      </c>
      <c r="L40" s="150">
        <v>15160</v>
      </c>
      <c r="M40" s="149">
        <f t="shared" si="3"/>
        <v>-1560</v>
      </c>
      <c r="N40" s="167"/>
    </row>
    <row r="41" spans="1:14" s="6" customFormat="1" ht="13.2" x14ac:dyDescent="0.25">
      <c r="A41" s="17">
        <v>36</v>
      </c>
      <c r="B41" s="30" t="s">
        <v>48</v>
      </c>
      <c r="C41" s="24"/>
      <c r="D41" s="24" t="s">
        <v>27</v>
      </c>
      <c r="E41" s="24">
        <v>8</v>
      </c>
      <c r="F41" s="27">
        <v>255</v>
      </c>
      <c r="G41" s="26">
        <f t="shared" si="1"/>
        <v>2040</v>
      </c>
      <c r="H41" s="27">
        <v>65</v>
      </c>
      <c r="I41" s="28">
        <f t="shared" si="2"/>
        <v>520</v>
      </c>
      <c r="J41" s="115">
        <f t="shared" si="0"/>
        <v>2560</v>
      </c>
      <c r="L41" s="150">
        <v>2880</v>
      </c>
      <c r="M41" s="149">
        <f t="shared" si="3"/>
        <v>-320</v>
      </c>
      <c r="N41" s="167"/>
    </row>
    <row r="42" spans="1:14" s="6" customFormat="1" ht="13.2" x14ac:dyDescent="0.25">
      <c r="A42" s="17">
        <v>37</v>
      </c>
      <c r="B42" s="30" t="s">
        <v>49</v>
      </c>
      <c r="C42" s="24"/>
      <c r="D42" s="24" t="s">
        <v>27</v>
      </c>
      <c r="E42" s="24">
        <v>14</v>
      </c>
      <c r="F42" s="27">
        <v>255</v>
      </c>
      <c r="G42" s="26">
        <f t="shared" si="1"/>
        <v>3570</v>
      </c>
      <c r="H42" s="27">
        <v>55</v>
      </c>
      <c r="I42" s="28">
        <f t="shared" si="2"/>
        <v>770</v>
      </c>
      <c r="J42" s="115">
        <f t="shared" si="0"/>
        <v>4340</v>
      </c>
      <c r="L42" s="150">
        <v>4886</v>
      </c>
      <c r="M42" s="149">
        <f t="shared" si="3"/>
        <v>-546</v>
      </c>
      <c r="N42" s="167"/>
    </row>
    <row r="43" spans="1:14" s="6" customFormat="1" ht="13.2" x14ac:dyDescent="0.25">
      <c r="A43" s="17">
        <v>38</v>
      </c>
      <c r="B43" s="30" t="s">
        <v>50</v>
      </c>
      <c r="C43" s="24"/>
      <c r="D43" s="24" t="s">
        <v>27</v>
      </c>
      <c r="E43" s="24">
        <v>6</v>
      </c>
      <c r="F43" s="27">
        <v>255</v>
      </c>
      <c r="G43" s="26">
        <f t="shared" si="1"/>
        <v>1530</v>
      </c>
      <c r="H43" s="27">
        <v>45</v>
      </c>
      <c r="I43" s="28">
        <f t="shared" si="2"/>
        <v>270</v>
      </c>
      <c r="J43" s="115">
        <f t="shared" si="0"/>
        <v>1800</v>
      </c>
      <c r="L43" s="150">
        <v>2094</v>
      </c>
      <c r="M43" s="149">
        <f t="shared" si="3"/>
        <v>-294</v>
      </c>
      <c r="N43" s="167"/>
    </row>
    <row r="44" spans="1:14" s="6" customFormat="1" ht="13.2" x14ac:dyDescent="0.25">
      <c r="A44" s="17">
        <v>39</v>
      </c>
      <c r="B44" s="30" t="s">
        <v>51</v>
      </c>
      <c r="C44" s="24"/>
      <c r="D44" s="24" t="s">
        <v>27</v>
      </c>
      <c r="E44" s="24">
        <v>14</v>
      </c>
      <c r="F44" s="27">
        <v>255</v>
      </c>
      <c r="G44" s="26">
        <f t="shared" si="1"/>
        <v>3570</v>
      </c>
      <c r="H44" s="27">
        <v>35</v>
      </c>
      <c r="I44" s="28">
        <f t="shared" si="2"/>
        <v>490</v>
      </c>
      <c r="J44" s="115">
        <f t="shared" si="0"/>
        <v>4060</v>
      </c>
      <c r="L44" s="150">
        <v>4690</v>
      </c>
      <c r="M44" s="149">
        <f t="shared" si="3"/>
        <v>-630</v>
      </c>
      <c r="N44" s="167"/>
    </row>
    <row r="45" spans="1:14" s="6" customFormat="1" ht="13.2" x14ac:dyDescent="0.25">
      <c r="A45" s="17"/>
      <c r="B45" s="30" t="s">
        <v>403</v>
      </c>
      <c r="C45" s="24"/>
      <c r="D45" s="24" t="s">
        <v>27</v>
      </c>
      <c r="E45" s="24">
        <v>6</v>
      </c>
      <c r="F45" s="27"/>
      <c r="G45" s="26"/>
      <c r="H45" s="27"/>
      <c r="I45" s="28"/>
      <c r="J45" s="115"/>
      <c r="L45" s="150">
        <v>1962</v>
      </c>
      <c r="M45" s="149">
        <f t="shared" si="3"/>
        <v>-1962</v>
      </c>
      <c r="N45" s="167"/>
    </row>
    <row r="46" spans="1:14" s="6" customFormat="1" ht="13.2" x14ac:dyDescent="0.25">
      <c r="A46" s="17">
        <v>40</v>
      </c>
      <c r="B46" s="11" t="s">
        <v>52</v>
      </c>
      <c r="C46" s="30"/>
      <c r="D46" s="24" t="s">
        <v>53</v>
      </c>
      <c r="E46" s="24">
        <v>1</v>
      </c>
      <c r="F46" s="27"/>
      <c r="G46" s="26"/>
      <c r="H46" s="27">
        <v>62000</v>
      </c>
      <c r="I46" s="28">
        <f t="shared" si="2"/>
        <v>62000</v>
      </c>
      <c r="J46" s="115">
        <f t="shared" si="0"/>
        <v>62000</v>
      </c>
      <c r="L46" s="150">
        <v>66809</v>
      </c>
      <c r="M46" s="149">
        <f t="shared" si="3"/>
        <v>-4809</v>
      </c>
      <c r="N46" s="130"/>
    </row>
    <row r="47" spans="1:14" s="6" customFormat="1" ht="13.2" x14ac:dyDescent="0.25">
      <c r="A47" s="17">
        <v>41</v>
      </c>
      <c r="B47" s="31" t="s">
        <v>54</v>
      </c>
      <c r="C47" s="24"/>
      <c r="D47" s="24"/>
      <c r="E47" s="24"/>
      <c r="F47" s="27"/>
      <c r="G47" s="26"/>
      <c r="H47" s="27"/>
      <c r="I47" s="28"/>
      <c r="J47" s="115"/>
      <c r="L47" s="150"/>
      <c r="M47" s="149"/>
      <c r="N47" s="130"/>
    </row>
    <row r="48" spans="1:14" s="6" customFormat="1" ht="13.2" x14ac:dyDescent="0.25">
      <c r="A48" s="17">
        <v>42</v>
      </c>
      <c r="B48" s="11" t="s">
        <v>25</v>
      </c>
      <c r="C48" s="24"/>
      <c r="D48" s="24" t="s">
        <v>1</v>
      </c>
      <c r="E48" s="24">
        <v>2</v>
      </c>
      <c r="F48" s="27">
        <v>550</v>
      </c>
      <c r="G48" s="26">
        <f t="shared" si="1"/>
        <v>1100</v>
      </c>
      <c r="H48" s="27">
        <v>928</v>
      </c>
      <c r="I48" s="28">
        <f t="shared" si="2"/>
        <v>1856</v>
      </c>
      <c r="J48" s="115">
        <f t="shared" si="0"/>
        <v>2956</v>
      </c>
      <c r="L48" s="150">
        <v>3056</v>
      </c>
      <c r="M48" s="149">
        <f t="shared" si="3"/>
        <v>-100</v>
      </c>
      <c r="N48" s="130"/>
    </row>
    <row r="49" spans="1:14" s="6" customFormat="1" ht="13.2" x14ac:dyDescent="0.25">
      <c r="A49" s="17">
        <v>43</v>
      </c>
      <c r="B49" s="11" t="s">
        <v>24</v>
      </c>
      <c r="C49" s="24"/>
      <c r="D49" s="24" t="s">
        <v>1</v>
      </c>
      <c r="E49" s="24">
        <v>2</v>
      </c>
      <c r="F49" s="27">
        <v>530</v>
      </c>
      <c r="G49" s="26">
        <f t="shared" si="1"/>
        <v>1060</v>
      </c>
      <c r="H49" s="27">
        <v>990</v>
      </c>
      <c r="I49" s="28">
        <f t="shared" si="2"/>
        <v>1980</v>
      </c>
      <c r="J49" s="115">
        <f t="shared" si="0"/>
        <v>3040</v>
      </c>
      <c r="K49" s="6" t="s">
        <v>374</v>
      </c>
      <c r="L49" s="150">
        <v>3252</v>
      </c>
      <c r="M49" s="149">
        <f t="shared" si="3"/>
        <v>-212</v>
      </c>
      <c r="N49" s="130"/>
    </row>
    <row r="50" spans="1:14" s="6" customFormat="1" ht="13.2" x14ac:dyDescent="0.25">
      <c r="A50" s="17">
        <v>44</v>
      </c>
      <c r="B50" s="11" t="s">
        <v>55</v>
      </c>
      <c r="C50" s="24"/>
      <c r="D50" s="24" t="s">
        <v>27</v>
      </c>
      <c r="E50" s="24">
        <v>390</v>
      </c>
      <c r="F50" s="27">
        <v>575</v>
      </c>
      <c r="G50" s="26">
        <f t="shared" si="1"/>
        <v>224250</v>
      </c>
      <c r="H50" s="27">
        <v>237</v>
      </c>
      <c r="I50" s="28">
        <f t="shared" si="2"/>
        <v>92430</v>
      </c>
      <c r="J50" s="115">
        <f t="shared" si="0"/>
        <v>316680</v>
      </c>
      <c r="L50" s="150">
        <v>345930</v>
      </c>
      <c r="M50" s="149">
        <f t="shared" si="3"/>
        <v>-29250</v>
      </c>
      <c r="N50" s="130"/>
    </row>
    <row r="51" spans="1:14" s="6" customFormat="1" ht="13.2" x14ac:dyDescent="0.25">
      <c r="A51" s="17">
        <v>45</v>
      </c>
      <c r="B51" s="11" t="s">
        <v>56</v>
      </c>
      <c r="C51" s="24"/>
      <c r="D51" s="24" t="s">
        <v>27</v>
      </c>
      <c r="E51" s="24">
        <v>390</v>
      </c>
      <c r="F51" s="27">
        <v>260</v>
      </c>
      <c r="G51" s="26">
        <f t="shared" si="1"/>
        <v>101400</v>
      </c>
      <c r="H51" s="27">
        <v>45</v>
      </c>
      <c r="I51" s="28">
        <f t="shared" si="2"/>
        <v>17550</v>
      </c>
      <c r="J51" s="115">
        <f t="shared" si="0"/>
        <v>118950</v>
      </c>
      <c r="L51" s="150">
        <v>130650</v>
      </c>
      <c r="M51" s="149">
        <f t="shared" si="3"/>
        <v>-11700</v>
      </c>
      <c r="N51" s="130"/>
    </row>
    <row r="52" spans="1:14" s="6" customFormat="1" ht="13.2" x14ac:dyDescent="0.25">
      <c r="A52" s="17">
        <v>46</v>
      </c>
      <c r="B52" s="11" t="s">
        <v>38</v>
      </c>
      <c r="C52" s="30"/>
      <c r="D52" s="24" t="s">
        <v>4</v>
      </c>
      <c r="E52" s="24">
        <v>1</v>
      </c>
      <c r="F52" s="27">
        <v>8750</v>
      </c>
      <c r="G52" s="26">
        <f t="shared" si="1"/>
        <v>8750</v>
      </c>
      <c r="H52" s="27">
        <v>17500</v>
      </c>
      <c r="I52" s="28">
        <f t="shared" si="2"/>
        <v>17500</v>
      </c>
      <c r="J52" s="115">
        <f t="shared" si="0"/>
        <v>26250</v>
      </c>
      <c r="L52" s="150">
        <v>18486</v>
      </c>
      <c r="M52" s="149">
        <f t="shared" si="3"/>
        <v>7764</v>
      </c>
      <c r="N52" s="130"/>
    </row>
    <row r="53" spans="1:14" s="6" customFormat="1" ht="13.2" x14ac:dyDescent="0.25">
      <c r="A53" s="17">
        <v>47</v>
      </c>
      <c r="B53" s="11" t="s">
        <v>52</v>
      </c>
      <c r="C53" s="30"/>
      <c r="D53" s="24" t="s">
        <v>53</v>
      </c>
      <c r="E53" s="24">
        <v>1</v>
      </c>
      <c r="F53" s="27"/>
      <c r="G53" s="26"/>
      <c r="H53" s="27">
        <v>18500</v>
      </c>
      <c r="I53" s="28">
        <f t="shared" si="2"/>
        <v>18500</v>
      </c>
      <c r="J53" s="115">
        <f t="shared" si="0"/>
        <v>18500</v>
      </c>
      <c r="L53" s="150">
        <v>19270</v>
      </c>
      <c r="M53" s="149">
        <f t="shared" si="3"/>
        <v>-770</v>
      </c>
      <c r="N53" s="130"/>
    </row>
    <row r="54" spans="1:14" s="6" customFormat="1" ht="13.2" x14ac:dyDescent="0.25">
      <c r="A54" s="17">
        <v>48</v>
      </c>
      <c r="B54" s="31" t="s">
        <v>9</v>
      </c>
      <c r="C54" s="24"/>
      <c r="D54" s="24"/>
      <c r="E54" s="24"/>
      <c r="F54" s="27"/>
      <c r="G54" s="26"/>
      <c r="H54" s="27"/>
      <c r="I54" s="28"/>
      <c r="J54" s="115"/>
      <c r="L54" s="150"/>
      <c r="M54" s="149"/>
      <c r="N54" s="130"/>
    </row>
    <row r="55" spans="1:14" s="6" customFormat="1" ht="13.2" x14ac:dyDescent="0.25">
      <c r="A55" s="17">
        <v>49</v>
      </c>
      <c r="B55" s="31" t="s">
        <v>57</v>
      </c>
      <c r="C55" s="24"/>
      <c r="D55" s="24"/>
      <c r="E55" s="24"/>
      <c r="F55" s="27"/>
      <c r="G55" s="26"/>
      <c r="H55" s="27"/>
      <c r="I55" s="28"/>
      <c r="J55" s="115"/>
      <c r="L55" s="150"/>
      <c r="M55" s="149"/>
      <c r="N55" s="130"/>
    </row>
    <row r="56" spans="1:14" s="6" customFormat="1" ht="13.2" x14ac:dyDescent="0.25">
      <c r="A56" s="17">
        <v>50</v>
      </c>
      <c r="B56" s="11" t="s">
        <v>58</v>
      </c>
      <c r="C56" s="24" t="s">
        <v>209</v>
      </c>
      <c r="D56" s="24" t="s">
        <v>1</v>
      </c>
      <c r="E56" s="24">
        <v>1</v>
      </c>
      <c r="F56" s="27">
        <v>1300</v>
      </c>
      <c r="G56" s="26">
        <f t="shared" ref="G56:G83" si="4">E56*F56</f>
        <v>1300</v>
      </c>
      <c r="H56" s="27">
        <v>3310</v>
      </c>
      <c r="I56" s="28">
        <f t="shared" ref="I56:I62" si="5">E56*H56</f>
        <v>3310</v>
      </c>
      <c r="J56" s="115">
        <f t="shared" si="0"/>
        <v>4610</v>
      </c>
      <c r="L56" s="150">
        <v>5019.63</v>
      </c>
      <c r="M56" s="149">
        <f t="shared" si="3"/>
        <v>-409.63000000000011</v>
      </c>
      <c r="N56" s="130"/>
    </row>
    <row r="57" spans="1:14" s="6" customFormat="1" ht="26.4" x14ac:dyDescent="0.25">
      <c r="A57" s="17">
        <v>51</v>
      </c>
      <c r="B57" s="11" t="s">
        <v>59</v>
      </c>
      <c r="C57" s="24" t="s">
        <v>209</v>
      </c>
      <c r="D57" s="24" t="s">
        <v>1</v>
      </c>
      <c r="E57" s="24">
        <v>1</v>
      </c>
      <c r="F57" s="27">
        <v>9900</v>
      </c>
      <c r="G57" s="26">
        <f t="shared" si="4"/>
        <v>9900</v>
      </c>
      <c r="H57" s="27">
        <v>29000</v>
      </c>
      <c r="I57" s="28">
        <f t="shared" si="5"/>
        <v>29000</v>
      </c>
      <c r="J57" s="115">
        <f t="shared" si="0"/>
        <v>38900</v>
      </c>
      <c r="L57" s="150">
        <v>42108.43</v>
      </c>
      <c r="M57" s="149">
        <f t="shared" si="3"/>
        <v>-3208.4300000000003</v>
      </c>
      <c r="N57" s="130" t="s">
        <v>407</v>
      </c>
    </row>
    <row r="58" spans="1:14" s="6" customFormat="1" ht="13.2" x14ac:dyDescent="0.25">
      <c r="A58" s="17">
        <v>52</v>
      </c>
      <c r="B58" s="132" t="s">
        <v>60</v>
      </c>
      <c r="C58" s="131" t="s">
        <v>209</v>
      </c>
      <c r="D58" s="131" t="s">
        <v>1</v>
      </c>
      <c r="E58" s="131">
        <v>1</v>
      </c>
      <c r="F58" s="129">
        <v>1100</v>
      </c>
      <c r="G58" s="129">
        <f t="shared" si="4"/>
        <v>1100</v>
      </c>
      <c r="H58" s="129">
        <v>2703</v>
      </c>
      <c r="I58" s="129">
        <f t="shared" si="5"/>
        <v>2703</v>
      </c>
      <c r="J58" s="133">
        <f t="shared" si="0"/>
        <v>3803</v>
      </c>
      <c r="K58" s="134"/>
      <c r="L58" s="151"/>
      <c r="M58" s="149">
        <f t="shared" si="3"/>
        <v>3803</v>
      </c>
      <c r="N58" s="130" t="s">
        <v>406</v>
      </c>
    </row>
    <row r="59" spans="1:14" s="6" customFormat="1" ht="13.2" x14ac:dyDescent="0.25">
      <c r="A59" s="17">
        <v>53</v>
      </c>
      <c r="B59" s="11" t="s">
        <v>61</v>
      </c>
      <c r="C59" s="24" t="s">
        <v>209</v>
      </c>
      <c r="D59" s="24" t="s">
        <v>1</v>
      </c>
      <c r="E59" s="24">
        <v>1</v>
      </c>
      <c r="F59" s="27">
        <v>3350</v>
      </c>
      <c r="G59" s="26">
        <f t="shared" si="4"/>
        <v>3350</v>
      </c>
      <c r="H59" s="27">
        <v>8363</v>
      </c>
      <c r="I59" s="28">
        <f t="shared" si="5"/>
        <v>8363</v>
      </c>
      <c r="J59" s="115">
        <f t="shared" si="0"/>
        <v>11713</v>
      </c>
      <c r="L59" s="150">
        <v>16784.900000000001</v>
      </c>
      <c r="M59" s="149">
        <f t="shared" si="3"/>
        <v>-5071.9000000000015</v>
      </c>
      <c r="N59" s="130" t="s">
        <v>408</v>
      </c>
    </row>
    <row r="60" spans="1:14" s="6" customFormat="1" ht="13.2" x14ac:dyDescent="0.25">
      <c r="A60" s="17">
        <v>54</v>
      </c>
      <c r="B60" s="11" t="s">
        <v>62</v>
      </c>
      <c r="C60" s="24" t="s">
        <v>209</v>
      </c>
      <c r="D60" s="24" t="s">
        <v>1</v>
      </c>
      <c r="E60" s="24">
        <v>1</v>
      </c>
      <c r="F60" s="27">
        <v>9350</v>
      </c>
      <c r="G60" s="26">
        <f t="shared" si="4"/>
        <v>9350</v>
      </c>
      <c r="H60" s="27">
        <v>23436</v>
      </c>
      <c r="I60" s="28">
        <f t="shared" si="5"/>
        <v>23436</v>
      </c>
      <c r="J60" s="115">
        <f t="shared" si="0"/>
        <v>32786</v>
      </c>
      <c r="L60" s="150">
        <v>35547.120000000003</v>
      </c>
      <c r="M60" s="149">
        <f t="shared" si="3"/>
        <v>-2761.1200000000026</v>
      </c>
      <c r="N60" s="130"/>
    </row>
    <row r="61" spans="1:14" s="6" customFormat="1" ht="13.2" x14ac:dyDescent="0.25">
      <c r="A61" s="17">
        <v>55</v>
      </c>
      <c r="B61" s="11" t="s">
        <v>391</v>
      </c>
      <c r="C61" s="24" t="s">
        <v>209</v>
      </c>
      <c r="D61" s="24" t="s">
        <v>1</v>
      </c>
      <c r="E61" s="24">
        <v>1</v>
      </c>
      <c r="F61" s="27">
        <v>33400</v>
      </c>
      <c r="G61" s="26">
        <f t="shared" si="4"/>
        <v>33400</v>
      </c>
      <c r="H61" s="27">
        <v>72912</v>
      </c>
      <c r="I61" s="28">
        <f t="shared" si="5"/>
        <v>72912</v>
      </c>
      <c r="J61" s="115">
        <f t="shared" si="0"/>
        <v>106312</v>
      </c>
      <c r="L61" s="150">
        <v>126772.6</v>
      </c>
      <c r="M61" s="149">
        <f t="shared" si="3"/>
        <v>-20460.600000000006</v>
      </c>
      <c r="N61" s="130"/>
    </row>
    <row r="62" spans="1:14" s="6" customFormat="1" ht="13.2" x14ac:dyDescent="0.25">
      <c r="A62" s="17">
        <v>56</v>
      </c>
      <c r="B62" s="11" t="s">
        <v>58</v>
      </c>
      <c r="C62" s="24" t="s">
        <v>209</v>
      </c>
      <c r="D62" s="24" t="s">
        <v>1</v>
      </c>
      <c r="E62" s="24">
        <v>1</v>
      </c>
      <c r="F62" s="27">
        <v>1300</v>
      </c>
      <c r="G62" s="26">
        <f t="shared" si="4"/>
        <v>1300</v>
      </c>
      <c r="H62" s="27">
        <v>13860</v>
      </c>
      <c r="I62" s="28">
        <f t="shared" si="5"/>
        <v>13860</v>
      </c>
      <c r="J62" s="115">
        <f t="shared" si="0"/>
        <v>15160</v>
      </c>
      <c r="L62" s="150">
        <v>5019.63</v>
      </c>
      <c r="M62" s="149">
        <f t="shared" si="3"/>
        <v>10140.369999999999</v>
      </c>
      <c r="N62" s="130"/>
    </row>
    <row r="63" spans="1:14" s="6" customFormat="1" ht="13.2" x14ac:dyDescent="0.25">
      <c r="A63" s="17">
        <v>57</v>
      </c>
      <c r="B63" s="132" t="s">
        <v>63</v>
      </c>
      <c r="C63" s="131" t="s">
        <v>64</v>
      </c>
      <c r="D63" s="131" t="s">
        <v>1</v>
      </c>
      <c r="E63" s="131">
        <v>1</v>
      </c>
      <c r="F63" s="129">
        <v>6200</v>
      </c>
      <c r="G63" s="129">
        <f t="shared" si="4"/>
        <v>6200</v>
      </c>
      <c r="H63" s="129">
        <v>3310</v>
      </c>
      <c r="I63" s="129">
        <f t="shared" ref="I63:I74" si="6">E63*H63</f>
        <v>3310</v>
      </c>
      <c r="J63" s="133">
        <f t="shared" si="0"/>
        <v>9510</v>
      </c>
      <c r="K63" s="6" t="s">
        <v>373</v>
      </c>
      <c r="L63" s="150"/>
      <c r="M63" s="149">
        <f t="shared" si="3"/>
        <v>9510</v>
      </c>
      <c r="N63" s="130" t="s">
        <v>409</v>
      </c>
    </row>
    <row r="64" spans="1:14" s="6" customFormat="1" ht="26.4" x14ac:dyDescent="0.25">
      <c r="A64" s="17">
        <v>58</v>
      </c>
      <c r="B64" s="11" t="s">
        <v>332</v>
      </c>
      <c r="C64" s="24"/>
      <c r="D64" s="24" t="s">
        <v>1</v>
      </c>
      <c r="E64" s="24">
        <v>1</v>
      </c>
      <c r="F64" s="27">
        <v>78000</v>
      </c>
      <c r="G64" s="26">
        <f t="shared" si="4"/>
        <v>78000</v>
      </c>
      <c r="H64" s="27">
        <v>124000</v>
      </c>
      <c r="I64" s="28">
        <f t="shared" si="6"/>
        <v>124000</v>
      </c>
      <c r="J64" s="115">
        <f t="shared" si="0"/>
        <v>202000</v>
      </c>
      <c r="L64" s="150">
        <v>207313.46</v>
      </c>
      <c r="M64" s="149">
        <f t="shared" si="3"/>
        <v>-5313.4599999999919</v>
      </c>
      <c r="N64" s="130"/>
    </row>
    <row r="65" spans="1:14" s="6" customFormat="1" ht="13.2" x14ac:dyDescent="0.25">
      <c r="A65" s="17">
        <v>59</v>
      </c>
      <c r="B65" s="11" t="s">
        <v>65</v>
      </c>
      <c r="C65" s="24"/>
      <c r="D65" s="24" t="s">
        <v>1</v>
      </c>
      <c r="E65" s="24">
        <v>1</v>
      </c>
      <c r="F65" s="27">
        <v>19500</v>
      </c>
      <c r="G65" s="26">
        <f t="shared" si="4"/>
        <v>19500</v>
      </c>
      <c r="H65" s="27">
        <v>76650</v>
      </c>
      <c r="I65" s="28">
        <f t="shared" si="6"/>
        <v>76650</v>
      </c>
      <c r="J65" s="115">
        <f t="shared" si="0"/>
        <v>96150</v>
      </c>
      <c r="L65" s="150">
        <v>92400.6</v>
      </c>
      <c r="M65" s="149">
        <f t="shared" si="3"/>
        <v>3749.3999999999942</v>
      </c>
      <c r="N65" s="130"/>
    </row>
    <row r="66" spans="1:14" s="6" customFormat="1" ht="13.2" x14ac:dyDescent="0.25">
      <c r="A66" s="17">
        <v>60</v>
      </c>
      <c r="B66" s="11" t="s">
        <v>66</v>
      </c>
      <c r="C66" s="24" t="s">
        <v>67</v>
      </c>
      <c r="D66" s="24" t="s">
        <v>5</v>
      </c>
      <c r="E66" s="24">
        <v>1</v>
      </c>
      <c r="F66" s="27">
        <v>1500</v>
      </c>
      <c r="G66" s="26">
        <f t="shared" si="4"/>
        <v>1500</v>
      </c>
      <c r="H66" s="27">
        <v>3970</v>
      </c>
      <c r="I66" s="28">
        <f t="shared" si="6"/>
        <v>3970</v>
      </c>
      <c r="J66" s="115">
        <f t="shared" si="0"/>
        <v>5470</v>
      </c>
      <c r="L66" s="150">
        <v>5675</v>
      </c>
      <c r="M66" s="149">
        <f t="shared" si="3"/>
        <v>-205</v>
      </c>
      <c r="N66" s="130"/>
    </row>
    <row r="67" spans="1:14" s="6" customFormat="1" ht="13.2" x14ac:dyDescent="0.25">
      <c r="A67" s="17">
        <v>61</v>
      </c>
      <c r="B67" s="11" t="s">
        <v>68</v>
      </c>
      <c r="C67" s="24" t="s">
        <v>69</v>
      </c>
      <c r="D67" s="24" t="s">
        <v>5</v>
      </c>
      <c r="E67" s="24">
        <v>9</v>
      </c>
      <c r="F67" s="27">
        <v>530</v>
      </c>
      <c r="G67" s="26">
        <f t="shared" si="4"/>
        <v>4770</v>
      </c>
      <c r="H67" s="27">
        <v>750</v>
      </c>
      <c r="I67" s="28">
        <f t="shared" si="6"/>
        <v>6750</v>
      </c>
      <c r="J67" s="115">
        <f t="shared" si="0"/>
        <v>11520</v>
      </c>
      <c r="L67" s="150">
        <v>12456</v>
      </c>
      <c r="M67" s="149">
        <f t="shared" si="3"/>
        <v>-936</v>
      </c>
      <c r="N67" s="130"/>
    </row>
    <row r="68" spans="1:14" s="6" customFormat="1" ht="13.2" x14ac:dyDescent="0.25">
      <c r="A68" s="17">
        <v>62</v>
      </c>
      <c r="B68" s="11" t="s">
        <v>68</v>
      </c>
      <c r="C68" s="24" t="s">
        <v>70</v>
      </c>
      <c r="D68" s="24" t="s">
        <v>5</v>
      </c>
      <c r="E68" s="24">
        <v>13</v>
      </c>
      <c r="F68" s="27">
        <v>530</v>
      </c>
      <c r="G68" s="26">
        <f t="shared" si="4"/>
        <v>6890</v>
      </c>
      <c r="H68" s="27">
        <v>400</v>
      </c>
      <c r="I68" s="28">
        <f t="shared" si="6"/>
        <v>5200</v>
      </c>
      <c r="J68" s="115">
        <f t="shared" si="0"/>
        <v>12090</v>
      </c>
      <c r="L68" s="150">
        <v>13260</v>
      </c>
      <c r="M68" s="149">
        <f t="shared" si="3"/>
        <v>-1170</v>
      </c>
      <c r="N68" s="130"/>
    </row>
    <row r="69" spans="1:14" s="6" customFormat="1" ht="13.2" x14ac:dyDescent="0.25">
      <c r="A69" s="17">
        <v>63</v>
      </c>
      <c r="B69" s="11" t="s">
        <v>71</v>
      </c>
      <c r="C69" s="24" t="s">
        <v>72</v>
      </c>
      <c r="D69" s="24" t="s">
        <v>5</v>
      </c>
      <c r="E69" s="24">
        <v>12</v>
      </c>
      <c r="F69" s="27">
        <v>700</v>
      </c>
      <c r="G69" s="26">
        <f t="shared" si="4"/>
        <v>8400</v>
      </c>
      <c r="H69" s="27">
        <v>685</v>
      </c>
      <c r="I69" s="28">
        <f t="shared" si="6"/>
        <v>8220</v>
      </c>
      <c r="J69" s="115">
        <f t="shared" si="0"/>
        <v>16620</v>
      </c>
      <c r="L69" s="150">
        <v>18252</v>
      </c>
      <c r="M69" s="149">
        <f t="shared" si="3"/>
        <v>-1632</v>
      </c>
      <c r="N69" s="130"/>
    </row>
    <row r="70" spans="1:14" s="6" customFormat="1" ht="13.2" x14ac:dyDescent="0.25">
      <c r="A70" s="17">
        <v>64</v>
      </c>
      <c r="B70" s="11" t="s">
        <v>73</v>
      </c>
      <c r="C70" s="24"/>
      <c r="D70" s="24" t="s">
        <v>74</v>
      </c>
      <c r="E70" s="24">
        <v>11</v>
      </c>
      <c r="F70" s="27">
        <v>1650</v>
      </c>
      <c r="G70" s="26">
        <f t="shared" si="4"/>
        <v>18150</v>
      </c>
      <c r="H70" s="27">
        <v>815</v>
      </c>
      <c r="I70" s="28">
        <f t="shared" si="6"/>
        <v>8965</v>
      </c>
      <c r="J70" s="115">
        <f t="shared" si="0"/>
        <v>27115</v>
      </c>
      <c r="L70" s="150">
        <v>20790</v>
      </c>
      <c r="M70" s="149">
        <f t="shared" si="3"/>
        <v>6325</v>
      </c>
      <c r="N70" s="130"/>
    </row>
    <row r="71" spans="1:14" s="6" customFormat="1" ht="13.2" x14ac:dyDescent="0.25">
      <c r="A71" s="17">
        <v>65</v>
      </c>
      <c r="B71" s="11" t="s">
        <v>75</v>
      </c>
      <c r="C71" s="30"/>
      <c r="D71" s="24" t="s">
        <v>74</v>
      </c>
      <c r="E71" s="24">
        <v>146</v>
      </c>
      <c r="F71" s="27">
        <v>1650</v>
      </c>
      <c r="G71" s="26">
        <f t="shared" si="4"/>
        <v>240900</v>
      </c>
      <c r="H71" s="27">
        <v>1150</v>
      </c>
      <c r="I71" s="28">
        <f t="shared" si="6"/>
        <v>167900</v>
      </c>
      <c r="J71" s="115">
        <f t="shared" si="0"/>
        <v>408800</v>
      </c>
      <c r="L71" s="150">
        <v>327040</v>
      </c>
      <c r="M71" s="149">
        <f t="shared" si="3"/>
        <v>81760</v>
      </c>
      <c r="N71" s="130"/>
    </row>
    <row r="72" spans="1:14" s="6" customFormat="1" ht="26.4" x14ac:dyDescent="0.25">
      <c r="A72" s="17">
        <v>66</v>
      </c>
      <c r="B72" s="11" t="s">
        <v>76</v>
      </c>
      <c r="C72" s="30"/>
      <c r="D72" s="24" t="s">
        <v>74</v>
      </c>
      <c r="E72" s="24">
        <v>13</v>
      </c>
      <c r="F72" s="27">
        <v>925</v>
      </c>
      <c r="G72" s="26">
        <f t="shared" si="4"/>
        <v>12025</v>
      </c>
      <c r="H72" s="27">
        <v>2260</v>
      </c>
      <c r="I72" s="28">
        <f t="shared" si="6"/>
        <v>29380</v>
      </c>
      <c r="J72" s="115">
        <f t="shared" si="0"/>
        <v>41405</v>
      </c>
      <c r="L72" s="150">
        <v>44590</v>
      </c>
      <c r="M72" s="149">
        <f t="shared" si="3"/>
        <v>-3185</v>
      </c>
      <c r="N72" s="130"/>
    </row>
    <row r="73" spans="1:14" s="6" customFormat="1" ht="13.2" x14ac:dyDescent="0.25">
      <c r="A73" s="17">
        <v>67</v>
      </c>
      <c r="B73" s="11" t="s">
        <v>77</v>
      </c>
      <c r="C73" s="24"/>
      <c r="D73" s="24" t="s">
        <v>74</v>
      </c>
      <c r="E73" s="24">
        <v>1.2</v>
      </c>
      <c r="F73" s="27">
        <v>925</v>
      </c>
      <c r="G73" s="26">
        <f t="shared" si="4"/>
        <v>1110</v>
      </c>
      <c r="H73" s="27">
        <v>2925</v>
      </c>
      <c r="I73" s="28">
        <f t="shared" si="6"/>
        <v>3510</v>
      </c>
      <c r="J73" s="115">
        <f t="shared" si="0"/>
        <v>4620</v>
      </c>
      <c r="L73" s="150">
        <v>4956</v>
      </c>
      <c r="M73" s="149">
        <f t="shared" si="3"/>
        <v>-336</v>
      </c>
      <c r="N73" s="130"/>
    </row>
    <row r="74" spans="1:14" s="6" customFormat="1" ht="13.2" x14ac:dyDescent="0.25">
      <c r="A74" s="17">
        <v>68</v>
      </c>
      <c r="B74" s="11" t="s">
        <v>78</v>
      </c>
      <c r="C74" s="30"/>
      <c r="D74" s="24" t="s">
        <v>4</v>
      </c>
      <c r="E74" s="24">
        <v>1</v>
      </c>
      <c r="F74" s="27"/>
      <c r="G74" s="26"/>
      <c r="H74" s="27">
        <v>31000</v>
      </c>
      <c r="I74" s="28">
        <f t="shared" si="6"/>
        <v>31000</v>
      </c>
      <c r="J74" s="115">
        <f t="shared" si="0"/>
        <v>31000</v>
      </c>
      <c r="L74" s="150">
        <v>32642</v>
      </c>
      <c r="M74" s="149">
        <f t="shared" si="3"/>
        <v>-1642</v>
      </c>
      <c r="N74" s="130"/>
    </row>
    <row r="75" spans="1:14" s="6" customFormat="1" ht="13.2" x14ac:dyDescent="0.25">
      <c r="A75" s="17">
        <v>69</v>
      </c>
      <c r="B75" s="31" t="s">
        <v>79</v>
      </c>
      <c r="C75" s="24"/>
      <c r="D75" s="24"/>
      <c r="E75" s="24"/>
      <c r="F75" s="27"/>
      <c r="G75" s="26"/>
      <c r="H75" s="27"/>
      <c r="I75" s="28"/>
      <c r="J75" s="115"/>
      <c r="L75" s="150"/>
      <c r="M75" s="149"/>
      <c r="N75" s="130"/>
    </row>
    <row r="76" spans="1:14" s="6" customFormat="1" ht="13.2" x14ac:dyDescent="0.25">
      <c r="A76" s="17">
        <v>70</v>
      </c>
      <c r="B76" s="11" t="s">
        <v>339</v>
      </c>
      <c r="C76" s="24" t="s">
        <v>92</v>
      </c>
      <c r="D76" s="24" t="s">
        <v>1</v>
      </c>
      <c r="E76" s="24">
        <v>1</v>
      </c>
      <c r="F76" s="27">
        <v>3100</v>
      </c>
      <c r="G76" s="26">
        <f t="shared" si="4"/>
        <v>3100</v>
      </c>
      <c r="H76" s="27">
        <v>7140</v>
      </c>
      <c r="I76" s="28">
        <f t="shared" ref="I76:I78" si="7">E76*H76</f>
        <v>7140</v>
      </c>
      <c r="J76" s="115">
        <f t="shared" ref="J76:J138" si="8">G76+I76</f>
        <v>10240</v>
      </c>
      <c r="L76" s="150">
        <v>11106.8</v>
      </c>
      <c r="M76" s="149">
        <f t="shared" si="3"/>
        <v>-866.79999999999927</v>
      </c>
      <c r="N76" s="130"/>
    </row>
    <row r="77" spans="1:14" s="6" customFormat="1" ht="13.2" x14ac:dyDescent="0.25">
      <c r="A77" s="17">
        <v>71</v>
      </c>
      <c r="B77" s="132" t="s">
        <v>392</v>
      </c>
      <c r="C77" s="131" t="s">
        <v>92</v>
      </c>
      <c r="D77" s="131" t="s">
        <v>1</v>
      </c>
      <c r="E77" s="131">
        <v>2</v>
      </c>
      <c r="F77" s="129">
        <v>350</v>
      </c>
      <c r="G77" s="129">
        <f t="shared" ref="G77" si="9">E77*F77</f>
        <v>700</v>
      </c>
      <c r="H77" s="129">
        <v>551</v>
      </c>
      <c r="I77" s="129">
        <f t="shared" si="7"/>
        <v>1102</v>
      </c>
      <c r="J77" s="133">
        <f t="shared" si="8"/>
        <v>1802</v>
      </c>
      <c r="L77" s="150"/>
      <c r="M77" s="149">
        <f t="shared" ref="M77:M140" si="10">J77-L77</f>
        <v>1802</v>
      </c>
      <c r="N77" s="130" t="s">
        <v>409</v>
      </c>
    </row>
    <row r="78" spans="1:14" s="6" customFormat="1" ht="13.2" x14ac:dyDescent="0.25">
      <c r="A78" s="17">
        <v>72</v>
      </c>
      <c r="B78" s="11" t="s">
        <v>81</v>
      </c>
      <c r="C78" s="24" t="s">
        <v>93</v>
      </c>
      <c r="D78" s="24" t="s">
        <v>1</v>
      </c>
      <c r="E78" s="24">
        <v>1</v>
      </c>
      <c r="F78" s="27">
        <v>1750</v>
      </c>
      <c r="G78" s="26">
        <f t="shared" si="4"/>
        <v>1750</v>
      </c>
      <c r="H78" s="27">
        <v>4620</v>
      </c>
      <c r="I78" s="28">
        <f t="shared" si="7"/>
        <v>4620</v>
      </c>
      <c r="J78" s="115">
        <f t="shared" si="8"/>
        <v>6370</v>
      </c>
      <c r="L78" s="150">
        <v>6915.4</v>
      </c>
      <c r="M78" s="149">
        <f t="shared" si="10"/>
        <v>-545.39999999999964</v>
      </c>
      <c r="N78" s="130"/>
    </row>
    <row r="79" spans="1:14" s="6" customFormat="1" ht="13.2" x14ac:dyDescent="0.25">
      <c r="A79" s="17">
        <v>73</v>
      </c>
      <c r="B79" s="11" t="s">
        <v>83</v>
      </c>
      <c r="C79" s="24" t="s">
        <v>88</v>
      </c>
      <c r="D79" s="24" t="s">
        <v>1</v>
      </c>
      <c r="E79" s="24">
        <v>2</v>
      </c>
      <c r="F79" s="27">
        <v>530</v>
      </c>
      <c r="G79" s="26">
        <f t="shared" si="4"/>
        <v>1060</v>
      </c>
      <c r="H79" s="27">
        <v>400</v>
      </c>
      <c r="I79" s="28">
        <f t="shared" ref="I79:I80" si="11">E79*H79</f>
        <v>800</v>
      </c>
      <c r="J79" s="115">
        <f t="shared" si="8"/>
        <v>1860</v>
      </c>
      <c r="L79" s="150">
        <v>2460</v>
      </c>
      <c r="M79" s="149">
        <f t="shared" si="10"/>
        <v>-600</v>
      </c>
      <c r="N79" s="130"/>
    </row>
    <row r="80" spans="1:14" s="6" customFormat="1" ht="13.2" x14ac:dyDescent="0.25">
      <c r="A80" s="17">
        <v>74</v>
      </c>
      <c r="B80" s="11" t="s">
        <v>83</v>
      </c>
      <c r="C80" s="24" t="s">
        <v>84</v>
      </c>
      <c r="D80" s="24" t="s">
        <v>1</v>
      </c>
      <c r="E80" s="24">
        <v>1</v>
      </c>
      <c r="F80" s="27">
        <v>530</v>
      </c>
      <c r="G80" s="26">
        <f t="shared" ref="G80" si="12">E80*F80</f>
        <v>530</v>
      </c>
      <c r="H80" s="27">
        <v>400</v>
      </c>
      <c r="I80" s="28">
        <f t="shared" si="11"/>
        <v>400</v>
      </c>
      <c r="J80" s="115">
        <f t="shared" si="8"/>
        <v>930</v>
      </c>
      <c r="L80" s="150">
        <v>1020</v>
      </c>
      <c r="M80" s="149">
        <f t="shared" si="10"/>
        <v>-90</v>
      </c>
      <c r="N80" s="130"/>
    </row>
    <row r="81" spans="1:14" s="6" customFormat="1" ht="13.2" x14ac:dyDescent="0.25">
      <c r="A81" s="17">
        <v>75</v>
      </c>
      <c r="B81" s="11" t="s">
        <v>355</v>
      </c>
      <c r="C81" s="24"/>
      <c r="D81" s="24" t="s">
        <v>1</v>
      </c>
      <c r="E81" s="24">
        <v>1</v>
      </c>
      <c r="F81" s="27">
        <v>530</v>
      </c>
      <c r="G81" s="26">
        <f t="shared" si="4"/>
        <v>530</v>
      </c>
      <c r="H81" s="27">
        <v>540</v>
      </c>
      <c r="I81" s="28">
        <f t="shared" ref="I81:I84" si="13">E81*H81</f>
        <v>540</v>
      </c>
      <c r="J81" s="115">
        <f t="shared" si="8"/>
        <v>1070</v>
      </c>
      <c r="L81" s="150">
        <v>1550</v>
      </c>
      <c r="M81" s="149">
        <f t="shared" si="10"/>
        <v>-480</v>
      </c>
      <c r="N81" s="130"/>
    </row>
    <row r="82" spans="1:14" s="6" customFormat="1" ht="13.2" x14ac:dyDescent="0.25">
      <c r="A82" s="17">
        <v>76</v>
      </c>
      <c r="B82" s="11" t="s">
        <v>95</v>
      </c>
      <c r="C82" s="24"/>
      <c r="D82" s="24" t="s">
        <v>74</v>
      </c>
      <c r="E82" s="24">
        <v>12</v>
      </c>
      <c r="F82" s="27">
        <v>1650</v>
      </c>
      <c r="G82" s="26">
        <f t="shared" si="4"/>
        <v>19800</v>
      </c>
      <c r="H82" s="27">
        <v>800</v>
      </c>
      <c r="I82" s="28">
        <f>E82*H82</f>
        <v>9600</v>
      </c>
      <c r="J82" s="115">
        <f t="shared" si="8"/>
        <v>29400</v>
      </c>
      <c r="L82" s="150">
        <v>22680</v>
      </c>
      <c r="M82" s="149">
        <f t="shared" si="10"/>
        <v>6720</v>
      </c>
      <c r="N82" s="130"/>
    </row>
    <row r="83" spans="1:14" s="6" customFormat="1" ht="13.2" x14ac:dyDescent="0.25">
      <c r="A83" s="17">
        <v>77</v>
      </c>
      <c r="B83" s="11" t="s">
        <v>96</v>
      </c>
      <c r="C83" s="24"/>
      <c r="D83" s="24" t="s">
        <v>74</v>
      </c>
      <c r="E83" s="24">
        <v>2</v>
      </c>
      <c r="F83" s="27">
        <v>1650</v>
      </c>
      <c r="G83" s="26">
        <f t="shared" si="4"/>
        <v>3300</v>
      </c>
      <c r="H83" s="27">
        <v>2925</v>
      </c>
      <c r="I83" s="28">
        <f t="shared" si="13"/>
        <v>5850</v>
      </c>
      <c r="J83" s="115">
        <f t="shared" si="8"/>
        <v>9150</v>
      </c>
      <c r="L83" s="150">
        <v>8260</v>
      </c>
      <c r="M83" s="149">
        <f t="shared" si="10"/>
        <v>890</v>
      </c>
      <c r="N83" s="130"/>
    </row>
    <row r="84" spans="1:14" s="6" customFormat="1" ht="13.2" x14ac:dyDescent="0.25">
      <c r="A84" s="17">
        <v>78</v>
      </c>
      <c r="B84" s="11" t="s">
        <v>78</v>
      </c>
      <c r="C84" s="30"/>
      <c r="D84" s="24" t="s">
        <v>4</v>
      </c>
      <c r="E84" s="24">
        <v>1</v>
      </c>
      <c r="F84" s="27"/>
      <c r="G84" s="26"/>
      <c r="H84" s="27">
        <v>2840</v>
      </c>
      <c r="I84" s="28">
        <f t="shared" si="13"/>
        <v>2840</v>
      </c>
      <c r="J84" s="115">
        <f t="shared" si="8"/>
        <v>2840</v>
      </c>
      <c r="L84" s="150">
        <v>1218</v>
      </c>
      <c r="M84" s="149">
        <f t="shared" si="10"/>
        <v>1622</v>
      </c>
      <c r="N84" s="130"/>
    </row>
    <row r="85" spans="1:14" s="6" customFormat="1" ht="13.2" x14ac:dyDescent="0.25">
      <c r="A85" s="17">
        <v>79</v>
      </c>
      <c r="B85" s="31" t="s">
        <v>87</v>
      </c>
      <c r="C85" s="24"/>
      <c r="D85" s="24"/>
      <c r="E85" s="24"/>
      <c r="F85" s="27"/>
      <c r="G85" s="26"/>
      <c r="H85" s="27"/>
      <c r="I85" s="28"/>
      <c r="J85" s="115"/>
      <c r="L85" s="150"/>
      <c r="M85" s="149"/>
      <c r="N85" s="130"/>
    </row>
    <row r="86" spans="1:14" s="6" customFormat="1" ht="13.2" x14ac:dyDescent="0.25">
      <c r="A86" s="17">
        <v>80</v>
      </c>
      <c r="B86" s="11" t="s">
        <v>340</v>
      </c>
      <c r="C86" s="24" t="s">
        <v>80</v>
      </c>
      <c r="D86" s="24" t="s">
        <v>1</v>
      </c>
      <c r="E86" s="24">
        <v>1</v>
      </c>
      <c r="F86" s="27">
        <v>2500</v>
      </c>
      <c r="G86" s="26">
        <f t="shared" ref="G86:G93" si="14">E86*F86</f>
        <v>2500</v>
      </c>
      <c r="H86" s="27">
        <v>5292</v>
      </c>
      <c r="I86" s="28">
        <f t="shared" ref="I86:I89" si="15">E86*H86</f>
        <v>5292</v>
      </c>
      <c r="J86" s="115">
        <f t="shared" si="8"/>
        <v>7792</v>
      </c>
      <c r="L86" s="149">
        <v>8453.64</v>
      </c>
      <c r="M86" s="149">
        <f t="shared" si="10"/>
        <v>-661.63999999999942</v>
      </c>
      <c r="N86" s="130"/>
    </row>
    <row r="87" spans="1:14" s="6" customFormat="1" ht="13.2" x14ac:dyDescent="0.25">
      <c r="A87" s="17">
        <v>81</v>
      </c>
      <c r="B87" s="132" t="s">
        <v>392</v>
      </c>
      <c r="C87" s="131" t="s">
        <v>80</v>
      </c>
      <c r="D87" s="131" t="s">
        <v>1</v>
      </c>
      <c r="E87" s="131">
        <v>2</v>
      </c>
      <c r="F87" s="129">
        <v>350</v>
      </c>
      <c r="G87" s="129">
        <f t="shared" ref="G87" si="16">E87*F87</f>
        <v>700</v>
      </c>
      <c r="H87" s="129">
        <v>458</v>
      </c>
      <c r="I87" s="129">
        <f t="shared" si="15"/>
        <v>916</v>
      </c>
      <c r="J87" s="133">
        <f t="shared" si="8"/>
        <v>1616</v>
      </c>
      <c r="L87" s="150"/>
      <c r="M87" s="149">
        <f t="shared" si="10"/>
        <v>1616</v>
      </c>
      <c r="N87" s="130" t="s">
        <v>409</v>
      </c>
    </row>
    <row r="88" spans="1:14" s="6" customFormat="1" ht="13.2" x14ac:dyDescent="0.25">
      <c r="A88" s="17"/>
      <c r="B88" s="132" t="s">
        <v>410</v>
      </c>
      <c r="C88" s="131">
        <v>160</v>
      </c>
      <c r="D88" s="131" t="s">
        <v>5</v>
      </c>
      <c r="E88" s="131">
        <v>1</v>
      </c>
      <c r="F88" s="129"/>
      <c r="G88" s="129"/>
      <c r="H88" s="129"/>
      <c r="I88" s="129"/>
      <c r="J88" s="133"/>
      <c r="L88" s="150">
        <v>6256.6</v>
      </c>
      <c r="M88" s="149">
        <f t="shared" si="10"/>
        <v>-6256.6</v>
      </c>
      <c r="N88" s="130" t="s">
        <v>411</v>
      </c>
    </row>
    <row r="89" spans="1:14" s="6" customFormat="1" ht="13.2" x14ac:dyDescent="0.25">
      <c r="A89" s="17">
        <v>82</v>
      </c>
      <c r="B89" s="11" t="s">
        <v>81</v>
      </c>
      <c r="C89" s="24" t="s">
        <v>82</v>
      </c>
      <c r="D89" s="24" t="s">
        <v>1</v>
      </c>
      <c r="E89" s="24">
        <v>1</v>
      </c>
      <c r="F89" s="27">
        <v>1500</v>
      </c>
      <c r="G89" s="26">
        <f t="shared" si="14"/>
        <v>1500</v>
      </c>
      <c r="H89" s="27">
        <v>4305</v>
      </c>
      <c r="I89" s="28">
        <f t="shared" si="15"/>
        <v>4305</v>
      </c>
      <c r="J89" s="115">
        <f t="shared" si="8"/>
        <v>5805</v>
      </c>
      <c r="L89" s="150">
        <v>1433</v>
      </c>
      <c r="M89" s="149">
        <f t="shared" si="10"/>
        <v>4372</v>
      </c>
      <c r="N89" s="130"/>
    </row>
    <row r="90" spans="1:14" s="6" customFormat="1" ht="13.2" x14ac:dyDescent="0.25">
      <c r="A90" s="17">
        <v>83</v>
      </c>
      <c r="B90" s="11" t="s">
        <v>83</v>
      </c>
      <c r="C90" s="24" t="s">
        <v>84</v>
      </c>
      <c r="D90" s="24" t="s">
        <v>1</v>
      </c>
      <c r="E90" s="24">
        <v>6</v>
      </c>
      <c r="F90" s="27">
        <v>530</v>
      </c>
      <c r="G90" s="26">
        <f t="shared" si="14"/>
        <v>3180</v>
      </c>
      <c r="H90" s="27">
        <v>400</v>
      </c>
      <c r="I90" s="28">
        <f t="shared" ref="I90:I93" si="17">E90*H90</f>
        <v>2400</v>
      </c>
      <c r="J90" s="115">
        <f t="shared" si="8"/>
        <v>5580</v>
      </c>
      <c r="L90" s="150">
        <v>6120</v>
      </c>
      <c r="M90" s="149">
        <f t="shared" si="10"/>
        <v>-540</v>
      </c>
      <c r="N90" s="130"/>
    </row>
    <row r="91" spans="1:14" s="6" customFormat="1" ht="13.2" x14ac:dyDescent="0.25">
      <c r="A91" s="17">
        <v>84</v>
      </c>
      <c r="B91" s="11" t="s">
        <v>247</v>
      </c>
      <c r="C91" s="24"/>
      <c r="D91" s="24" t="s">
        <v>1</v>
      </c>
      <c r="E91" s="24">
        <v>1</v>
      </c>
      <c r="F91" s="27">
        <v>530</v>
      </c>
      <c r="G91" s="26">
        <f t="shared" si="14"/>
        <v>530</v>
      </c>
      <c r="H91" s="27">
        <v>350</v>
      </c>
      <c r="I91" s="28">
        <f t="shared" si="17"/>
        <v>350</v>
      </c>
      <c r="J91" s="115">
        <f t="shared" si="8"/>
        <v>880</v>
      </c>
      <c r="L91" s="150">
        <v>1500</v>
      </c>
      <c r="M91" s="149">
        <f t="shared" si="10"/>
        <v>-620</v>
      </c>
      <c r="N91" s="130"/>
    </row>
    <row r="92" spans="1:14" s="6" customFormat="1" ht="13.2" x14ac:dyDescent="0.25">
      <c r="A92" s="17">
        <v>85</v>
      </c>
      <c r="B92" s="11" t="s">
        <v>85</v>
      </c>
      <c r="C92" s="24"/>
      <c r="D92" s="24" t="s">
        <v>74</v>
      </c>
      <c r="E92" s="24">
        <v>12</v>
      </c>
      <c r="F92" s="27">
        <v>1650</v>
      </c>
      <c r="G92" s="26">
        <f t="shared" si="14"/>
        <v>19800</v>
      </c>
      <c r="H92" s="27">
        <v>800</v>
      </c>
      <c r="I92" s="28">
        <f t="shared" si="17"/>
        <v>9600</v>
      </c>
      <c r="J92" s="115">
        <f t="shared" si="8"/>
        <v>29400</v>
      </c>
      <c r="L92" s="150">
        <v>22680</v>
      </c>
      <c r="M92" s="149">
        <f t="shared" si="10"/>
        <v>6720</v>
      </c>
      <c r="N92" s="130"/>
    </row>
    <row r="93" spans="1:14" s="6" customFormat="1" ht="13.2" x14ac:dyDescent="0.25">
      <c r="A93" s="17">
        <v>86</v>
      </c>
      <c r="B93" s="11" t="s">
        <v>86</v>
      </c>
      <c r="C93" s="24"/>
      <c r="D93" s="24" t="s">
        <v>74</v>
      </c>
      <c r="E93" s="24">
        <v>3</v>
      </c>
      <c r="F93" s="27">
        <v>1650</v>
      </c>
      <c r="G93" s="26">
        <f t="shared" si="14"/>
        <v>4950</v>
      </c>
      <c r="H93" s="27">
        <v>2925</v>
      </c>
      <c r="I93" s="28">
        <f t="shared" si="17"/>
        <v>8775</v>
      </c>
      <c r="J93" s="115">
        <f t="shared" si="8"/>
        <v>13725</v>
      </c>
      <c r="L93" s="150">
        <v>12390</v>
      </c>
      <c r="M93" s="149">
        <f t="shared" si="10"/>
        <v>1335</v>
      </c>
      <c r="N93" s="130"/>
    </row>
    <row r="94" spans="1:14" s="6" customFormat="1" ht="13.2" x14ac:dyDescent="0.25">
      <c r="A94" s="17">
        <v>87</v>
      </c>
      <c r="B94" s="11" t="s">
        <v>78</v>
      </c>
      <c r="C94" s="30"/>
      <c r="D94" s="24" t="s">
        <v>4</v>
      </c>
      <c r="E94" s="24">
        <v>1</v>
      </c>
      <c r="F94" s="27"/>
      <c r="G94" s="26"/>
      <c r="H94" s="27">
        <v>1600</v>
      </c>
      <c r="I94" s="28">
        <v>2970</v>
      </c>
      <c r="J94" s="115">
        <f t="shared" si="8"/>
        <v>2970</v>
      </c>
      <c r="L94" s="150">
        <v>1688</v>
      </c>
      <c r="M94" s="149">
        <f t="shared" si="10"/>
        <v>1282</v>
      </c>
      <c r="N94" s="130"/>
    </row>
    <row r="95" spans="1:14" s="6" customFormat="1" ht="13.2" x14ac:dyDescent="0.25">
      <c r="A95" s="17">
        <v>88</v>
      </c>
      <c r="B95" s="31" t="s">
        <v>89</v>
      </c>
      <c r="C95" s="24"/>
      <c r="D95" s="24"/>
      <c r="E95" s="24"/>
      <c r="F95" s="27"/>
      <c r="G95" s="26"/>
      <c r="H95" s="27"/>
      <c r="I95" s="28"/>
      <c r="J95" s="115"/>
      <c r="L95" s="150"/>
      <c r="M95" s="149"/>
      <c r="N95" s="130"/>
    </row>
    <row r="96" spans="1:14" s="6" customFormat="1" ht="13.2" x14ac:dyDescent="0.25">
      <c r="A96" s="17">
        <v>89</v>
      </c>
      <c r="B96" s="11" t="s">
        <v>341</v>
      </c>
      <c r="C96" s="24" t="s">
        <v>342</v>
      </c>
      <c r="D96" s="24" t="s">
        <v>1</v>
      </c>
      <c r="E96" s="24">
        <v>1</v>
      </c>
      <c r="F96" s="27">
        <v>3550</v>
      </c>
      <c r="G96" s="26">
        <f t="shared" ref="G96:G104" si="18">E96*F96</f>
        <v>3550</v>
      </c>
      <c r="H96" s="27">
        <v>8148</v>
      </c>
      <c r="I96" s="28">
        <f t="shared" ref="I96:I98" si="19">E96*H96</f>
        <v>8148</v>
      </c>
      <c r="J96" s="115">
        <f t="shared" si="8"/>
        <v>11698</v>
      </c>
      <c r="L96" s="150">
        <v>12106.8</v>
      </c>
      <c r="M96" s="149">
        <f t="shared" si="10"/>
        <v>-408.79999999999927</v>
      </c>
      <c r="N96" s="130"/>
    </row>
    <row r="97" spans="1:14" s="6" customFormat="1" ht="13.2" x14ac:dyDescent="0.25">
      <c r="A97" s="17">
        <v>90</v>
      </c>
      <c r="B97" s="132" t="s">
        <v>392</v>
      </c>
      <c r="C97" s="131" t="s">
        <v>342</v>
      </c>
      <c r="D97" s="131" t="s">
        <v>5</v>
      </c>
      <c r="E97" s="131">
        <v>2</v>
      </c>
      <c r="F97" s="129">
        <v>350</v>
      </c>
      <c r="G97" s="129">
        <f t="shared" si="18"/>
        <v>700</v>
      </c>
      <c r="H97" s="129">
        <v>588</v>
      </c>
      <c r="I97" s="129">
        <f t="shared" si="19"/>
        <v>1176</v>
      </c>
      <c r="J97" s="133">
        <f t="shared" si="8"/>
        <v>1876</v>
      </c>
      <c r="L97" s="150"/>
      <c r="M97" s="149">
        <f t="shared" si="10"/>
        <v>1876</v>
      </c>
      <c r="N97" s="130" t="s">
        <v>409</v>
      </c>
    </row>
    <row r="98" spans="1:14" s="6" customFormat="1" ht="13.2" x14ac:dyDescent="0.25">
      <c r="A98" s="17">
        <v>91</v>
      </c>
      <c r="B98" s="11" t="s">
        <v>81</v>
      </c>
      <c r="C98" s="24" t="s">
        <v>343</v>
      </c>
      <c r="D98" s="24" t="s">
        <v>1</v>
      </c>
      <c r="E98" s="24">
        <v>1</v>
      </c>
      <c r="F98" s="27">
        <v>2350</v>
      </c>
      <c r="G98" s="26">
        <f t="shared" si="18"/>
        <v>2350</v>
      </c>
      <c r="H98" s="27">
        <v>4830</v>
      </c>
      <c r="I98" s="28">
        <f t="shared" si="19"/>
        <v>4830</v>
      </c>
      <c r="J98" s="115">
        <f t="shared" si="8"/>
        <v>7180</v>
      </c>
      <c r="L98" s="150">
        <v>8138.6</v>
      </c>
      <c r="M98" s="149">
        <f t="shared" si="10"/>
        <v>-958.60000000000036</v>
      </c>
      <c r="N98" s="130"/>
    </row>
    <row r="99" spans="1:14" s="6" customFormat="1" ht="13.2" x14ac:dyDescent="0.25">
      <c r="A99" s="17">
        <v>92</v>
      </c>
      <c r="B99" s="11" t="s">
        <v>83</v>
      </c>
      <c r="C99" s="24" t="s">
        <v>94</v>
      </c>
      <c r="D99" s="24" t="s">
        <v>5</v>
      </c>
      <c r="E99" s="24">
        <v>2</v>
      </c>
      <c r="F99" s="27">
        <v>530</v>
      </c>
      <c r="G99" s="26">
        <f t="shared" si="18"/>
        <v>1060</v>
      </c>
      <c r="H99" s="27">
        <v>745</v>
      </c>
      <c r="I99" s="28">
        <f t="shared" ref="I99:I102" si="20">E99*H99</f>
        <v>1490</v>
      </c>
      <c r="J99" s="115">
        <f t="shared" si="8"/>
        <v>2550</v>
      </c>
      <c r="L99" s="150">
        <v>2768</v>
      </c>
      <c r="M99" s="149">
        <f t="shared" si="10"/>
        <v>-218</v>
      </c>
      <c r="N99" s="130"/>
    </row>
    <row r="100" spans="1:14" s="6" customFormat="1" ht="13.2" x14ac:dyDescent="0.25">
      <c r="A100" s="17">
        <v>93</v>
      </c>
      <c r="B100" s="11" t="s">
        <v>83</v>
      </c>
      <c r="C100" s="24" t="s">
        <v>88</v>
      </c>
      <c r="D100" s="24" t="s">
        <v>5</v>
      </c>
      <c r="E100" s="24">
        <v>1</v>
      </c>
      <c r="F100" s="27">
        <v>530</v>
      </c>
      <c r="G100" s="26">
        <f t="shared" si="18"/>
        <v>530</v>
      </c>
      <c r="H100" s="27">
        <v>600</v>
      </c>
      <c r="I100" s="28">
        <f t="shared" si="20"/>
        <v>600</v>
      </c>
      <c r="J100" s="115">
        <f t="shared" si="8"/>
        <v>1130</v>
      </c>
      <c r="L100" s="150">
        <v>1230</v>
      </c>
      <c r="M100" s="149">
        <f t="shared" si="10"/>
        <v>-100</v>
      </c>
      <c r="N100" s="130"/>
    </row>
    <row r="101" spans="1:14" s="6" customFormat="1" ht="13.2" x14ac:dyDescent="0.25">
      <c r="A101" s="17">
        <v>94</v>
      </c>
      <c r="B101" s="11" t="s">
        <v>83</v>
      </c>
      <c r="C101" s="24" t="s">
        <v>84</v>
      </c>
      <c r="D101" s="24" t="s">
        <v>5</v>
      </c>
      <c r="E101" s="24">
        <v>5</v>
      </c>
      <c r="F101" s="27">
        <v>530</v>
      </c>
      <c r="G101" s="26">
        <f t="shared" si="18"/>
        <v>2650</v>
      </c>
      <c r="H101" s="27">
        <v>400</v>
      </c>
      <c r="I101" s="28">
        <f t="shared" si="20"/>
        <v>2000</v>
      </c>
      <c r="J101" s="115">
        <f t="shared" si="8"/>
        <v>4650</v>
      </c>
      <c r="L101" s="150">
        <v>5100</v>
      </c>
      <c r="M101" s="149">
        <f t="shared" si="10"/>
        <v>-450</v>
      </c>
      <c r="N101" s="130"/>
    </row>
    <row r="102" spans="1:14" s="6" customFormat="1" ht="13.2" x14ac:dyDescent="0.25">
      <c r="A102" s="17">
        <v>95</v>
      </c>
      <c r="B102" s="11" t="s">
        <v>246</v>
      </c>
      <c r="C102" s="24"/>
      <c r="D102" s="24" t="s">
        <v>1</v>
      </c>
      <c r="E102" s="24">
        <v>1</v>
      </c>
      <c r="F102" s="27">
        <v>530</v>
      </c>
      <c r="G102" s="26">
        <f t="shared" si="18"/>
        <v>530</v>
      </c>
      <c r="H102" s="27">
        <v>585</v>
      </c>
      <c r="I102" s="28">
        <f t="shared" si="20"/>
        <v>585</v>
      </c>
      <c r="J102" s="115">
        <f t="shared" si="8"/>
        <v>1115</v>
      </c>
      <c r="L102" s="150">
        <v>1650</v>
      </c>
      <c r="M102" s="149">
        <f t="shared" si="10"/>
        <v>-535</v>
      </c>
      <c r="N102" s="130"/>
    </row>
    <row r="103" spans="1:14" s="6" customFormat="1" ht="13.2" x14ac:dyDescent="0.25">
      <c r="A103" s="17">
        <v>96</v>
      </c>
      <c r="B103" s="11" t="s">
        <v>344</v>
      </c>
      <c r="C103" s="24"/>
      <c r="D103" s="24" t="s">
        <v>74</v>
      </c>
      <c r="E103" s="24">
        <v>29</v>
      </c>
      <c r="F103" s="27">
        <v>1650</v>
      </c>
      <c r="G103" s="26">
        <f t="shared" si="18"/>
        <v>47850</v>
      </c>
      <c r="H103" s="27">
        <v>800</v>
      </c>
      <c r="I103" s="28">
        <f t="shared" ref="I103:I104" si="21">E103*H103</f>
        <v>23200</v>
      </c>
      <c r="J103" s="115">
        <f t="shared" si="8"/>
        <v>71050</v>
      </c>
      <c r="L103" s="150">
        <v>54810</v>
      </c>
      <c r="M103" s="149">
        <f t="shared" si="10"/>
        <v>16240</v>
      </c>
      <c r="N103" s="130"/>
    </row>
    <row r="104" spans="1:14" s="6" customFormat="1" ht="13.2" x14ac:dyDescent="0.25">
      <c r="A104" s="17">
        <v>97</v>
      </c>
      <c r="B104" s="11" t="s">
        <v>345</v>
      </c>
      <c r="C104" s="24"/>
      <c r="D104" s="24" t="s">
        <v>74</v>
      </c>
      <c r="E104" s="24">
        <v>6</v>
      </c>
      <c r="F104" s="27">
        <v>1650</v>
      </c>
      <c r="G104" s="26">
        <f t="shared" si="18"/>
        <v>9900</v>
      </c>
      <c r="H104" s="27">
        <v>2925</v>
      </c>
      <c r="I104" s="28">
        <f t="shared" si="21"/>
        <v>17550</v>
      </c>
      <c r="J104" s="115">
        <f t="shared" si="8"/>
        <v>27450</v>
      </c>
      <c r="L104" s="150">
        <v>24780</v>
      </c>
      <c r="M104" s="149">
        <f t="shared" si="10"/>
        <v>2670</v>
      </c>
      <c r="N104" s="130"/>
    </row>
    <row r="105" spans="1:14" s="6" customFormat="1" ht="13.2" x14ac:dyDescent="0.25">
      <c r="A105" s="17">
        <v>98</v>
      </c>
      <c r="B105" s="11" t="s">
        <v>78</v>
      </c>
      <c r="C105" s="30"/>
      <c r="D105" s="24" t="s">
        <v>4</v>
      </c>
      <c r="E105" s="24">
        <v>1</v>
      </c>
      <c r="F105" s="27"/>
      <c r="G105" s="26"/>
      <c r="H105" s="27">
        <v>2500</v>
      </c>
      <c r="I105" s="28">
        <v>5330</v>
      </c>
      <c r="J105" s="115">
        <f t="shared" si="8"/>
        <v>5330</v>
      </c>
      <c r="L105" s="150">
        <v>4701</v>
      </c>
      <c r="M105" s="149">
        <f t="shared" si="10"/>
        <v>629</v>
      </c>
      <c r="N105" s="130"/>
    </row>
    <row r="106" spans="1:14" s="6" customFormat="1" ht="13.2" x14ac:dyDescent="0.25">
      <c r="A106" s="17">
        <v>99</v>
      </c>
      <c r="B106" s="31" t="s">
        <v>90</v>
      </c>
      <c r="C106" s="24"/>
      <c r="D106" s="24"/>
      <c r="E106" s="24"/>
      <c r="F106" s="27"/>
      <c r="G106" s="26"/>
      <c r="H106" s="27"/>
      <c r="I106" s="28"/>
      <c r="J106" s="115"/>
      <c r="L106" s="150"/>
      <c r="M106" s="149"/>
      <c r="N106" s="130"/>
    </row>
    <row r="107" spans="1:14" s="6" customFormat="1" ht="13.2" x14ac:dyDescent="0.25">
      <c r="A107" s="17">
        <v>100</v>
      </c>
      <c r="B107" s="11" t="s">
        <v>341</v>
      </c>
      <c r="C107" s="24" t="s">
        <v>342</v>
      </c>
      <c r="D107" s="24" t="s">
        <v>1</v>
      </c>
      <c r="E107" s="24">
        <v>1</v>
      </c>
      <c r="F107" s="27">
        <v>3550</v>
      </c>
      <c r="G107" s="26">
        <f t="shared" ref="G107:G114" si="22">E107*F107</f>
        <v>3550</v>
      </c>
      <c r="H107" s="27">
        <v>8148</v>
      </c>
      <c r="I107" s="28">
        <f t="shared" ref="I107:I109" si="23">E107*H107</f>
        <v>8148</v>
      </c>
      <c r="J107" s="115">
        <f t="shared" si="8"/>
        <v>11698</v>
      </c>
      <c r="L107" s="150">
        <v>12106.8</v>
      </c>
      <c r="M107" s="149">
        <f t="shared" si="10"/>
        <v>-408.79999999999927</v>
      </c>
      <c r="N107" s="130"/>
    </row>
    <row r="108" spans="1:14" s="6" customFormat="1" ht="13.2" x14ac:dyDescent="0.25">
      <c r="A108" s="17">
        <v>101</v>
      </c>
      <c r="B108" s="132" t="s">
        <v>392</v>
      </c>
      <c r="C108" s="131" t="s">
        <v>342</v>
      </c>
      <c r="D108" s="131" t="s">
        <v>5</v>
      </c>
      <c r="E108" s="131">
        <v>2</v>
      </c>
      <c r="F108" s="129">
        <v>350</v>
      </c>
      <c r="G108" s="129">
        <f t="shared" si="22"/>
        <v>700</v>
      </c>
      <c r="H108" s="129">
        <v>588</v>
      </c>
      <c r="I108" s="129">
        <f t="shared" si="23"/>
        <v>1176</v>
      </c>
      <c r="J108" s="133">
        <f t="shared" si="8"/>
        <v>1876</v>
      </c>
      <c r="L108" s="150"/>
      <c r="M108" s="149">
        <f t="shared" si="10"/>
        <v>1876</v>
      </c>
      <c r="N108" s="130" t="s">
        <v>409</v>
      </c>
    </row>
    <row r="109" spans="1:14" s="6" customFormat="1" ht="13.2" x14ac:dyDescent="0.25">
      <c r="A109" s="17">
        <v>102</v>
      </c>
      <c r="B109" s="11" t="s">
        <v>81</v>
      </c>
      <c r="C109" s="24" t="s">
        <v>343</v>
      </c>
      <c r="D109" s="24" t="s">
        <v>1</v>
      </c>
      <c r="E109" s="24">
        <v>1</v>
      </c>
      <c r="F109" s="27">
        <v>2350</v>
      </c>
      <c r="G109" s="26">
        <f t="shared" si="22"/>
        <v>2350</v>
      </c>
      <c r="H109" s="27">
        <v>4830</v>
      </c>
      <c r="I109" s="28">
        <f t="shared" si="23"/>
        <v>4830</v>
      </c>
      <c r="J109" s="115">
        <f t="shared" si="8"/>
        <v>7180</v>
      </c>
      <c r="L109" s="150">
        <v>8138.6</v>
      </c>
      <c r="M109" s="149">
        <f t="shared" si="10"/>
        <v>-958.60000000000036</v>
      </c>
      <c r="N109" s="130"/>
    </row>
    <row r="110" spans="1:14" s="6" customFormat="1" ht="13.2" x14ac:dyDescent="0.25">
      <c r="A110" s="17">
        <v>103</v>
      </c>
      <c r="B110" s="11" t="s">
        <v>83</v>
      </c>
      <c r="C110" s="24" t="s">
        <v>94</v>
      </c>
      <c r="D110" s="24" t="s">
        <v>5</v>
      </c>
      <c r="E110" s="24">
        <v>2</v>
      </c>
      <c r="F110" s="27">
        <v>530</v>
      </c>
      <c r="G110" s="26">
        <f t="shared" si="22"/>
        <v>1060</v>
      </c>
      <c r="H110" s="27">
        <v>745</v>
      </c>
      <c r="I110" s="28">
        <f t="shared" ref="I110:I111" si="24">E110*H110</f>
        <v>1490</v>
      </c>
      <c r="J110" s="115">
        <f t="shared" si="8"/>
        <v>2550</v>
      </c>
      <c r="L110" s="150">
        <v>2768</v>
      </c>
      <c r="M110" s="149">
        <f t="shared" si="10"/>
        <v>-218</v>
      </c>
      <c r="N110" s="130"/>
    </row>
    <row r="111" spans="1:14" s="6" customFormat="1" ht="13.2" x14ac:dyDescent="0.25">
      <c r="A111" s="17">
        <v>104</v>
      </c>
      <c r="B111" s="11" t="s">
        <v>83</v>
      </c>
      <c r="C111" s="24" t="s">
        <v>84</v>
      </c>
      <c r="D111" s="24" t="s">
        <v>5</v>
      </c>
      <c r="E111" s="24">
        <v>4</v>
      </c>
      <c r="F111" s="27">
        <v>530</v>
      </c>
      <c r="G111" s="26">
        <f t="shared" si="22"/>
        <v>2120</v>
      </c>
      <c r="H111" s="27">
        <v>400</v>
      </c>
      <c r="I111" s="28">
        <f t="shared" si="24"/>
        <v>1600</v>
      </c>
      <c r="J111" s="115">
        <f t="shared" si="8"/>
        <v>3720</v>
      </c>
      <c r="L111" s="150">
        <v>4080</v>
      </c>
      <c r="M111" s="149">
        <f t="shared" si="10"/>
        <v>-360</v>
      </c>
      <c r="N111" s="130"/>
    </row>
    <row r="112" spans="1:14" s="6" customFormat="1" ht="13.2" x14ac:dyDescent="0.25">
      <c r="A112" s="17">
        <v>105</v>
      </c>
      <c r="B112" s="11" t="s">
        <v>246</v>
      </c>
      <c r="C112" s="24"/>
      <c r="D112" s="24" t="s">
        <v>1</v>
      </c>
      <c r="E112" s="24">
        <v>1</v>
      </c>
      <c r="F112" s="27">
        <v>530</v>
      </c>
      <c r="G112" s="26">
        <f t="shared" si="22"/>
        <v>530</v>
      </c>
      <c r="H112" s="27">
        <v>585</v>
      </c>
      <c r="I112" s="28">
        <f t="shared" ref="I112:I114" si="25">E112*H112</f>
        <v>585</v>
      </c>
      <c r="J112" s="115">
        <f t="shared" si="8"/>
        <v>1115</v>
      </c>
      <c r="L112" s="150">
        <v>1650</v>
      </c>
      <c r="M112" s="149">
        <f t="shared" si="10"/>
        <v>-535</v>
      </c>
      <c r="N112" s="130"/>
    </row>
    <row r="113" spans="1:14" s="6" customFormat="1" ht="13.2" x14ac:dyDescent="0.25">
      <c r="A113" s="17">
        <v>106</v>
      </c>
      <c r="B113" s="11" t="s">
        <v>344</v>
      </c>
      <c r="C113" s="24"/>
      <c r="D113" s="24" t="s">
        <v>74</v>
      </c>
      <c r="E113" s="24">
        <v>22</v>
      </c>
      <c r="F113" s="27">
        <v>1650</v>
      </c>
      <c r="G113" s="26">
        <f t="shared" si="22"/>
        <v>36300</v>
      </c>
      <c r="H113" s="27">
        <v>800</v>
      </c>
      <c r="I113" s="28">
        <f t="shared" si="25"/>
        <v>17600</v>
      </c>
      <c r="J113" s="115">
        <f t="shared" si="8"/>
        <v>53900</v>
      </c>
      <c r="L113" s="150">
        <v>41580</v>
      </c>
      <c r="M113" s="149">
        <f t="shared" si="10"/>
        <v>12320</v>
      </c>
      <c r="N113" s="130"/>
    </row>
    <row r="114" spans="1:14" s="6" customFormat="1" ht="13.2" x14ac:dyDescent="0.25">
      <c r="A114" s="17">
        <v>107</v>
      </c>
      <c r="B114" s="11" t="s">
        <v>345</v>
      </c>
      <c r="C114" s="24"/>
      <c r="D114" s="24" t="s">
        <v>74</v>
      </c>
      <c r="E114" s="24">
        <v>5</v>
      </c>
      <c r="F114" s="27">
        <v>1650</v>
      </c>
      <c r="G114" s="26">
        <f t="shared" si="22"/>
        <v>8250</v>
      </c>
      <c r="H114" s="27">
        <v>2925</v>
      </c>
      <c r="I114" s="28">
        <f t="shared" si="25"/>
        <v>14625</v>
      </c>
      <c r="J114" s="115">
        <f t="shared" si="8"/>
        <v>22875</v>
      </c>
      <c r="L114" s="150">
        <v>20650</v>
      </c>
      <c r="M114" s="149">
        <f t="shared" si="10"/>
        <v>2225</v>
      </c>
      <c r="N114" s="130"/>
    </row>
    <row r="115" spans="1:14" s="6" customFormat="1" ht="13.2" x14ac:dyDescent="0.25">
      <c r="A115" s="17">
        <v>108</v>
      </c>
      <c r="B115" s="11" t="s">
        <v>78</v>
      </c>
      <c r="C115" s="30"/>
      <c r="D115" s="24" t="s">
        <v>4</v>
      </c>
      <c r="E115" s="24">
        <v>1</v>
      </c>
      <c r="F115" s="27"/>
      <c r="G115" s="26"/>
      <c r="H115" s="27">
        <v>1500</v>
      </c>
      <c r="I115" s="28">
        <v>4910</v>
      </c>
      <c r="J115" s="115">
        <f t="shared" si="8"/>
        <v>4910</v>
      </c>
      <c r="L115" s="150">
        <v>4701</v>
      </c>
      <c r="M115" s="149">
        <f t="shared" si="10"/>
        <v>209</v>
      </c>
      <c r="N115" s="130"/>
    </row>
    <row r="116" spans="1:14" s="6" customFormat="1" ht="13.2" x14ac:dyDescent="0.25">
      <c r="A116" s="17">
        <v>109</v>
      </c>
      <c r="B116" s="31" t="s">
        <v>91</v>
      </c>
      <c r="C116" s="24"/>
      <c r="D116" s="24"/>
      <c r="E116" s="24"/>
      <c r="F116" s="27"/>
      <c r="G116" s="26"/>
      <c r="H116" s="27"/>
      <c r="I116" s="28"/>
      <c r="J116" s="115"/>
      <c r="L116" s="150"/>
      <c r="M116" s="149"/>
      <c r="N116" s="130"/>
    </row>
    <row r="117" spans="1:14" s="6" customFormat="1" ht="13.2" x14ac:dyDescent="0.25">
      <c r="A117" s="17">
        <v>110</v>
      </c>
      <c r="B117" s="11" t="s">
        <v>341</v>
      </c>
      <c r="C117" s="24" t="s">
        <v>342</v>
      </c>
      <c r="D117" s="24" t="s">
        <v>1</v>
      </c>
      <c r="E117" s="24">
        <v>1</v>
      </c>
      <c r="F117" s="27">
        <v>3550</v>
      </c>
      <c r="G117" s="26">
        <f t="shared" ref="G117:G119" si="26">E117*F117</f>
        <v>3550</v>
      </c>
      <c r="H117" s="27">
        <v>8148</v>
      </c>
      <c r="I117" s="28">
        <f t="shared" ref="I117:I119" si="27">E117*H117</f>
        <v>8148</v>
      </c>
      <c r="J117" s="115">
        <f t="shared" si="8"/>
        <v>11698</v>
      </c>
      <c r="L117" s="150">
        <v>12106.8</v>
      </c>
      <c r="M117" s="149">
        <f t="shared" si="10"/>
        <v>-408.79999999999927</v>
      </c>
      <c r="N117" s="130"/>
    </row>
    <row r="118" spans="1:14" s="6" customFormat="1" ht="13.2" x14ac:dyDescent="0.25">
      <c r="A118" s="17">
        <v>111</v>
      </c>
      <c r="B118" s="132" t="s">
        <v>392</v>
      </c>
      <c r="C118" s="131" t="s">
        <v>342</v>
      </c>
      <c r="D118" s="131" t="s">
        <v>5</v>
      </c>
      <c r="E118" s="131">
        <v>2</v>
      </c>
      <c r="F118" s="129">
        <v>350</v>
      </c>
      <c r="G118" s="129">
        <f t="shared" si="26"/>
        <v>700</v>
      </c>
      <c r="H118" s="129">
        <v>588</v>
      </c>
      <c r="I118" s="129">
        <f t="shared" si="27"/>
        <v>1176</v>
      </c>
      <c r="J118" s="133">
        <f t="shared" si="8"/>
        <v>1876</v>
      </c>
      <c r="L118" s="150"/>
      <c r="M118" s="149">
        <f t="shared" si="10"/>
        <v>1876</v>
      </c>
      <c r="N118" s="130" t="s">
        <v>409</v>
      </c>
    </row>
    <row r="119" spans="1:14" s="6" customFormat="1" ht="13.2" x14ac:dyDescent="0.25">
      <c r="A119" s="17">
        <v>112</v>
      </c>
      <c r="B119" s="11" t="s">
        <v>81</v>
      </c>
      <c r="C119" s="24" t="s">
        <v>343</v>
      </c>
      <c r="D119" s="24" t="s">
        <v>1</v>
      </c>
      <c r="E119" s="24">
        <v>1</v>
      </c>
      <c r="F119" s="27">
        <v>2350</v>
      </c>
      <c r="G119" s="26">
        <f t="shared" si="26"/>
        <v>2350</v>
      </c>
      <c r="H119" s="27">
        <v>4830</v>
      </c>
      <c r="I119" s="28">
        <f t="shared" si="27"/>
        <v>4830</v>
      </c>
      <c r="J119" s="115">
        <f t="shared" si="8"/>
        <v>7180</v>
      </c>
      <c r="L119" s="150">
        <v>8138.6</v>
      </c>
      <c r="M119" s="149">
        <f t="shared" si="10"/>
        <v>-958.60000000000036</v>
      </c>
      <c r="N119" s="130"/>
    </row>
    <row r="120" spans="1:14" s="6" customFormat="1" ht="13.2" x14ac:dyDescent="0.25">
      <c r="A120" s="17">
        <v>113</v>
      </c>
      <c r="B120" s="11" t="s">
        <v>83</v>
      </c>
      <c r="C120" s="24" t="s">
        <v>94</v>
      </c>
      <c r="D120" s="24" t="s">
        <v>5</v>
      </c>
      <c r="E120" s="24">
        <v>2</v>
      </c>
      <c r="F120" s="27">
        <v>530</v>
      </c>
      <c r="G120" s="26">
        <f t="shared" ref="G120:G124" si="28">E120*F120</f>
        <v>1060</v>
      </c>
      <c r="H120" s="27">
        <v>745</v>
      </c>
      <c r="I120" s="28">
        <f t="shared" ref="I120:I124" si="29">E120*H120</f>
        <v>1490</v>
      </c>
      <c r="J120" s="115">
        <f t="shared" si="8"/>
        <v>2550</v>
      </c>
      <c r="L120" s="150">
        <v>2768</v>
      </c>
      <c r="M120" s="149">
        <f t="shared" si="10"/>
        <v>-218</v>
      </c>
      <c r="N120" s="130"/>
    </row>
    <row r="121" spans="1:14" s="6" customFormat="1" ht="13.2" x14ac:dyDescent="0.25">
      <c r="A121" s="17">
        <v>114</v>
      </c>
      <c r="B121" s="11" t="s">
        <v>83</v>
      </c>
      <c r="C121" s="24" t="s">
        <v>84</v>
      </c>
      <c r="D121" s="24" t="s">
        <v>5</v>
      </c>
      <c r="E121" s="24">
        <v>9</v>
      </c>
      <c r="F121" s="27">
        <v>530</v>
      </c>
      <c r="G121" s="26">
        <f t="shared" si="28"/>
        <v>4770</v>
      </c>
      <c r="H121" s="27">
        <v>400</v>
      </c>
      <c r="I121" s="28">
        <f t="shared" si="29"/>
        <v>3600</v>
      </c>
      <c r="J121" s="115">
        <f t="shared" si="8"/>
        <v>8370</v>
      </c>
      <c r="L121" s="150">
        <v>9180</v>
      </c>
      <c r="M121" s="149">
        <f t="shared" si="10"/>
        <v>-810</v>
      </c>
      <c r="N121" s="130"/>
    </row>
    <row r="122" spans="1:14" s="6" customFormat="1" ht="13.2" x14ac:dyDescent="0.25">
      <c r="A122" s="17">
        <v>115</v>
      </c>
      <c r="B122" s="11" t="s">
        <v>246</v>
      </c>
      <c r="C122" s="24"/>
      <c r="D122" s="24" t="s">
        <v>1</v>
      </c>
      <c r="E122" s="24">
        <v>1</v>
      </c>
      <c r="F122" s="27">
        <v>530</v>
      </c>
      <c r="G122" s="26">
        <f t="shared" si="28"/>
        <v>530</v>
      </c>
      <c r="H122" s="27">
        <v>585</v>
      </c>
      <c r="I122" s="28">
        <f t="shared" si="29"/>
        <v>585</v>
      </c>
      <c r="J122" s="115">
        <f t="shared" si="8"/>
        <v>1115</v>
      </c>
      <c r="L122" s="150">
        <v>1650</v>
      </c>
      <c r="M122" s="149">
        <f t="shared" si="10"/>
        <v>-535</v>
      </c>
      <c r="N122" s="130"/>
    </row>
    <row r="123" spans="1:14" s="6" customFormat="1" ht="13.2" x14ac:dyDescent="0.25">
      <c r="A123" s="17">
        <v>116</v>
      </c>
      <c r="B123" s="11" t="s">
        <v>344</v>
      </c>
      <c r="C123" s="24"/>
      <c r="D123" s="24" t="s">
        <v>74</v>
      </c>
      <c r="E123" s="24">
        <v>22</v>
      </c>
      <c r="F123" s="27">
        <v>1650</v>
      </c>
      <c r="G123" s="26">
        <f t="shared" si="28"/>
        <v>36300</v>
      </c>
      <c r="H123" s="27">
        <v>800</v>
      </c>
      <c r="I123" s="28">
        <f t="shared" si="29"/>
        <v>17600</v>
      </c>
      <c r="J123" s="115">
        <f t="shared" si="8"/>
        <v>53900</v>
      </c>
      <c r="L123" s="150">
        <v>41580</v>
      </c>
      <c r="M123" s="149">
        <f t="shared" si="10"/>
        <v>12320</v>
      </c>
      <c r="N123" s="130"/>
    </row>
    <row r="124" spans="1:14" s="6" customFormat="1" ht="13.2" x14ac:dyDescent="0.25">
      <c r="A124" s="17">
        <v>117</v>
      </c>
      <c r="B124" s="11" t="s">
        <v>345</v>
      </c>
      <c r="C124" s="24"/>
      <c r="D124" s="24" t="s">
        <v>74</v>
      </c>
      <c r="E124" s="24">
        <v>5</v>
      </c>
      <c r="F124" s="27">
        <v>1650</v>
      </c>
      <c r="G124" s="26">
        <f t="shared" si="28"/>
        <v>8250</v>
      </c>
      <c r="H124" s="27">
        <v>2925</v>
      </c>
      <c r="I124" s="28">
        <f t="shared" si="29"/>
        <v>14625</v>
      </c>
      <c r="J124" s="115">
        <f t="shared" si="8"/>
        <v>22875</v>
      </c>
      <c r="L124" s="150">
        <v>20650</v>
      </c>
      <c r="M124" s="149">
        <f t="shared" si="10"/>
        <v>2225</v>
      </c>
      <c r="N124" s="130"/>
    </row>
    <row r="125" spans="1:14" s="6" customFormat="1" ht="13.2" x14ac:dyDescent="0.25">
      <c r="A125" s="17">
        <v>118</v>
      </c>
      <c r="B125" s="11" t="s">
        <v>78</v>
      </c>
      <c r="C125" s="30"/>
      <c r="D125" s="24" t="s">
        <v>4</v>
      </c>
      <c r="E125" s="24">
        <v>1</v>
      </c>
      <c r="F125" s="27"/>
      <c r="G125" s="26"/>
      <c r="H125" s="27">
        <v>3300</v>
      </c>
      <c r="I125" s="28">
        <v>5160</v>
      </c>
      <c r="J125" s="115">
        <f t="shared" si="8"/>
        <v>5160</v>
      </c>
      <c r="L125" s="150">
        <v>4701</v>
      </c>
      <c r="M125" s="149">
        <f t="shared" si="10"/>
        <v>459</v>
      </c>
      <c r="N125" s="130"/>
    </row>
    <row r="126" spans="1:14" s="6" customFormat="1" ht="13.2" x14ac:dyDescent="0.25">
      <c r="A126" s="17">
        <v>119</v>
      </c>
      <c r="B126" s="31" t="s">
        <v>97</v>
      </c>
      <c r="C126" s="24"/>
      <c r="D126" s="24"/>
      <c r="E126" s="24"/>
      <c r="F126" s="27"/>
      <c r="G126" s="26"/>
      <c r="H126" s="27"/>
      <c r="I126" s="28"/>
      <c r="J126" s="115"/>
      <c r="L126" s="150"/>
      <c r="M126" s="149"/>
      <c r="N126" s="130"/>
    </row>
    <row r="127" spans="1:14" s="6" customFormat="1" ht="13.2" x14ac:dyDescent="0.25">
      <c r="A127" s="17">
        <v>120</v>
      </c>
      <c r="B127" s="11" t="s">
        <v>98</v>
      </c>
      <c r="C127" s="24"/>
      <c r="D127" s="24" t="s">
        <v>5</v>
      </c>
      <c r="E127" s="24">
        <v>1</v>
      </c>
      <c r="F127" s="27">
        <v>21500</v>
      </c>
      <c r="G127" s="26">
        <f t="shared" ref="G127:G137" si="30">E127*F127</f>
        <v>21500</v>
      </c>
      <c r="H127" s="27">
        <v>58149</v>
      </c>
      <c r="I127" s="28">
        <f t="shared" ref="I127:I129" si="31">E127*H127</f>
        <v>58149</v>
      </c>
      <c r="J127" s="115">
        <f t="shared" si="8"/>
        <v>79649</v>
      </c>
      <c r="L127" s="150">
        <v>94563.38</v>
      </c>
      <c r="M127" s="149">
        <f t="shared" si="10"/>
        <v>-14914.380000000005</v>
      </c>
      <c r="N127" s="130"/>
    </row>
    <row r="128" spans="1:14" s="6" customFormat="1" ht="26.4" x14ac:dyDescent="0.25">
      <c r="A128" s="17">
        <v>121</v>
      </c>
      <c r="B128" s="11" t="s">
        <v>99</v>
      </c>
      <c r="C128" s="32" t="s">
        <v>100</v>
      </c>
      <c r="D128" s="24" t="s">
        <v>5</v>
      </c>
      <c r="E128" s="24">
        <v>2</v>
      </c>
      <c r="F128" s="27">
        <v>4500</v>
      </c>
      <c r="G128" s="26">
        <f t="shared" si="30"/>
        <v>9000</v>
      </c>
      <c r="H128" s="27">
        <v>11425</v>
      </c>
      <c r="I128" s="28">
        <f t="shared" si="31"/>
        <v>22850</v>
      </c>
      <c r="J128" s="115">
        <f t="shared" si="8"/>
        <v>31850</v>
      </c>
      <c r="L128" s="150">
        <v>35501.279999999999</v>
      </c>
      <c r="M128" s="149">
        <f t="shared" si="10"/>
        <v>-3651.2799999999988</v>
      </c>
      <c r="N128" s="130"/>
    </row>
    <row r="129" spans="1:14" s="6" customFormat="1" ht="26.4" x14ac:dyDescent="0.25">
      <c r="A129" s="17">
        <v>122</v>
      </c>
      <c r="B129" s="11" t="s">
        <v>99</v>
      </c>
      <c r="C129" s="32" t="s">
        <v>307</v>
      </c>
      <c r="D129" s="24" t="s">
        <v>5</v>
      </c>
      <c r="E129" s="24">
        <v>1</v>
      </c>
      <c r="F129" s="27">
        <v>4500</v>
      </c>
      <c r="G129" s="26">
        <f t="shared" si="30"/>
        <v>4500</v>
      </c>
      <c r="H129" s="27">
        <v>11425</v>
      </c>
      <c r="I129" s="28">
        <f t="shared" si="31"/>
        <v>11425</v>
      </c>
      <c r="J129" s="115">
        <f t="shared" si="8"/>
        <v>15925</v>
      </c>
      <c r="L129" s="150">
        <v>17721.310000000001</v>
      </c>
      <c r="M129" s="149">
        <f t="shared" si="10"/>
        <v>-1796.3100000000013</v>
      </c>
      <c r="N129" s="130"/>
    </row>
    <row r="130" spans="1:14" s="6" customFormat="1" ht="13.2" x14ac:dyDescent="0.25">
      <c r="A130" s="17">
        <v>123</v>
      </c>
      <c r="B130" s="11" t="s">
        <v>101</v>
      </c>
      <c r="C130" s="24" t="s">
        <v>102</v>
      </c>
      <c r="D130" s="24" t="s">
        <v>5</v>
      </c>
      <c r="E130" s="24">
        <v>2</v>
      </c>
      <c r="F130" s="27">
        <v>1350</v>
      </c>
      <c r="G130" s="26">
        <f t="shared" si="30"/>
        <v>2700</v>
      </c>
      <c r="H130" s="27">
        <v>3599</v>
      </c>
      <c r="I130" s="28">
        <f t="shared" ref="I130:I138" si="32">E130*H130</f>
        <v>7198</v>
      </c>
      <c r="J130" s="115">
        <f t="shared" si="8"/>
        <v>9898</v>
      </c>
      <c r="L130" s="150">
        <v>10760</v>
      </c>
      <c r="M130" s="149">
        <f t="shared" si="10"/>
        <v>-862</v>
      </c>
      <c r="N130" s="130"/>
    </row>
    <row r="131" spans="1:14" s="6" customFormat="1" ht="13.2" x14ac:dyDescent="0.25">
      <c r="A131" s="17">
        <v>124</v>
      </c>
      <c r="B131" s="11" t="s">
        <v>103</v>
      </c>
      <c r="C131" s="24" t="s">
        <v>102</v>
      </c>
      <c r="D131" s="24" t="s">
        <v>5</v>
      </c>
      <c r="E131" s="24">
        <v>1</v>
      </c>
      <c r="F131" s="27">
        <v>1800</v>
      </c>
      <c r="G131" s="26">
        <f t="shared" si="30"/>
        <v>1800</v>
      </c>
      <c r="H131" s="27">
        <v>5444</v>
      </c>
      <c r="I131" s="28">
        <f t="shared" si="32"/>
        <v>5444</v>
      </c>
      <c r="J131" s="115">
        <f t="shared" si="8"/>
        <v>7244</v>
      </c>
      <c r="L131" s="150">
        <v>7032</v>
      </c>
      <c r="M131" s="149">
        <f t="shared" si="10"/>
        <v>212</v>
      </c>
      <c r="N131" s="130"/>
    </row>
    <row r="132" spans="1:14" s="6" customFormat="1" ht="13.2" x14ac:dyDescent="0.25">
      <c r="A132" s="17">
        <v>125</v>
      </c>
      <c r="B132" s="11" t="s">
        <v>325</v>
      </c>
      <c r="C132" s="24" t="s">
        <v>394</v>
      </c>
      <c r="D132" s="24" t="s">
        <v>4</v>
      </c>
      <c r="E132" s="24">
        <v>1</v>
      </c>
      <c r="F132" s="27">
        <v>44500</v>
      </c>
      <c r="G132" s="26">
        <f t="shared" ref="G132" si="33">E132*F132</f>
        <v>44500</v>
      </c>
      <c r="H132" s="27">
        <v>90449</v>
      </c>
      <c r="I132" s="28">
        <f t="shared" ref="I132" si="34">E132*H132</f>
        <v>90449</v>
      </c>
      <c r="J132" s="115">
        <f t="shared" si="8"/>
        <v>134949</v>
      </c>
      <c r="K132" s="134" t="s">
        <v>373</v>
      </c>
      <c r="L132" s="150">
        <v>7032</v>
      </c>
      <c r="M132" s="149">
        <f t="shared" si="10"/>
        <v>127917</v>
      </c>
      <c r="N132" s="130" t="s">
        <v>412</v>
      </c>
    </row>
    <row r="133" spans="1:14" s="6" customFormat="1" ht="13.2" x14ac:dyDescent="0.25">
      <c r="A133" s="17">
        <v>126</v>
      </c>
      <c r="B133" s="11" t="s">
        <v>66</v>
      </c>
      <c r="C133" s="24" t="s">
        <v>104</v>
      </c>
      <c r="D133" s="24" t="s">
        <v>5</v>
      </c>
      <c r="E133" s="24">
        <v>1</v>
      </c>
      <c r="F133" s="27">
        <v>1500</v>
      </c>
      <c r="G133" s="26">
        <f t="shared" si="30"/>
        <v>1500</v>
      </c>
      <c r="H133" s="27">
        <v>4400</v>
      </c>
      <c r="I133" s="28">
        <f t="shared" si="32"/>
        <v>4400</v>
      </c>
      <c r="J133" s="115">
        <f t="shared" si="8"/>
        <v>5900</v>
      </c>
      <c r="L133" s="150">
        <v>6057</v>
      </c>
      <c r="M133" s="149">
        <f t="shared" si="10"/>
        <v>-157</v>
      </c>
      <c r="N133" s="130"/>
    </row>
    <row r="134" spans="1:14" s="6" customFormat="1" ht="13.2" x14ac:dyDescent="0.25">
      <c r="A134" s="17">
        <v>127</v>
      </c>
      <c r="B134" s="11" t="s">
        <v>105</v>
      </c>
      <c r="C134" s="24" t="s">
        <v>106</v>
      </c>
      <c r="D134" s="24" t="s">
        <v>5</v>
      </c>
      <c r="E134" s="24">
        <v>2</v>
      </c>
      <c r="F134" s="27">
        <v>1300</v>
      </c>
      <c r="G134" s="26">
        <f t="shared" si="30"/>
        <v>2600</v>
      </c>
      <c r="H134" s="27">
        <v>2400</v>
      </c>
      <c r="I134" s="28">
        <f t="shared" si="32"/>
        <v>4800</v>
      </c>
      <c r="J134" s="115">
        <f t="shared" si="8"/>
        <v>7400</v>
      </c>
      <c r="L134" s="150">
        <v>7998</v>
      </c>
      <c r="M134" s="149">
        <f t="shared" si="10"/>
        <v>-598</v>
      </c>
      <c r="N134" s="130"/>
    </row>
    <row r="135" spans="1:14" s="6" customFormat="1" ht="13.2" x14ac:dyDescent="0.25">
      <c r="A135" s="17">
        <v>128</v>
      </c>
      <c r="B135" s="11" t="s">
        <v>107</v>
      </c>
      <c r="C135" s="24"/>
      <c r="D135" s="24" t="s">
        <v>74</v>
      </c>
      <c r="E135" s="24">
        <v>7</v>
      </c>
      <c r="F135" s="27">
        <v>3150</v>
      </c>
      <c r="G135" s="26">
        <f t="shared" si="30"/>
        <v>22050</v>
      </c>
      <c r="H135" s="27">
        <v>2865</v>
      </c>
      <c r="I135" s="28">
        <f t="shared" si="32"/>
        <v>20055</v>
      </c>
      <c r="J135" s="115">
        <f t="shared" si="8"/>
        <v>42105</v>
      </c>
      <c r="L135" s="150">
        <v>29519</v>
      </c>
      <c r="M135" s="149">
        <f t="shared" si="10"/>
        <v>12586</v>
      </c>
      <c r="N135" s="130"/>
    </row>
    <row r="136" spans="1:14" s="6" customFormat="1" ht="13.2" x14ac:dyDescent="0.25">
      <c r="A136" s="17">
        <v>129</v>
      </c>
      <c r="B136" s="11" t="s">
        <v>108</v>
      </c>
      <c r="C136" s="24"/>
      <c r="D136" s="24" t="s">
        <v>74</v>
      </c>
      <c r="E136" s="24">
        <v>75</v>
      </c>
      <c r="F136" s="27">
        <v>2250</v>
      </c>
      <c r="G136" s="26">
        <f t="shared" si="30"/>
        <v>168750</v>
      </c>
      <c r="H136" s="27">
        <v>1830</v>
      </c>
      <c r="I136" s="28">
        <f t="shared" si="32"/>
        <v>137250</v>
      </c>
      <c r="J136" s="115">
        <f t="shared" si="8"/>
        <v>306000</v>
      </c>
      <c r="L136" s="150">
        <v>234975</v>
      </c>
      <c r="M136" s="149">
        <f t="shared" si="10"/>
        <v>71025</v>
      </c>
      <c r="N136" s="130"/>
    </row>
    <row r="137" spans="1:14" s="6" customFormat="1" ht="14.25" customHeight="1" x14ac:dyDescent="0.25">
      <c r="A137" s="17">
        <v>130</v>
      </c>
      <c r="B137" s="11" t="s">
        <v>386</v>
      </c>
      <c r="C137" s="24" t="s">
        <v>110</v>
      </c>
      <c r="D137" s="24" t="s">
        <v>74</v>
      </c>
      <c r="E137" s="24">
        <v>86</v>
      </c>
      <c r="F137" s="25">
        <v>1600</v>
      </c>
      <c r="G137" s="26">
        <f t="shared" si="30"/>
        <v>137600</v>
      </c>
      <c r="H137" s="27">
        <v>560</v>
      </c>
      <c r="I137" s="28">
        <f t="shared" si="32"/>
        <v>48160</v>
      </c>
      <c r="J137" s="115">
        <f t="shared" si="8"/>
        <v>185760</v>
      </c>
      <c r="K137" s="6" t="s">
        <v>374</v>
      </c>
      <c r="L137" s="150">
        <v>89100</v>
      </c>
      <c r="M137" s="149">
        <f t="shared" si="10"/>
        <v>96660</v>
      </c>
      <c r="N137" s="130"/>
    </row>
    <row r="138" spans="1:14" s="6" customFormat="1" ht="13.2" x14ac:dyDescent="0.25">
      <c r="A138" s="17">
        <v>131</v>
      </c>
      <c r="B138" s="11" t="s">
        <v>78</v>
      </c>
      <c r="C138" s="30"/>
      <c r="D138" s="24" t="s">
        <v>4</v>
      </c>
      <c r="E138" s="24">
        <v>1</v>
      </c>
      <c r="F138" s="27"/>
      <c r="G138" s="26"/>
      <c r="H138" s="27">
        <v>32500</v>
      </c>
      <c r="I138" s="28">
        <f t="shared" si="32"/>
        <v>32500</v>
      </c>
      <c r="J138" s="115">
        <f t="shared" si="8"/>
        <v>32500</v>
      </c>
      <c r="L138" s="150">
        <v>35562</v>
      </c>
      <c r="M138" s="149">
        <f t="shared" si="10"/>
        <v>-3062</v>
      </c>
      <c r="N138" s="130"/>
    </row>
    <row r="139" spans="1:14" s="6" customFormat="1" ht="13.2" x14ac:dyDescent="0.25">
      <c r="A139" s="17">
        <v>132</v>
      </c>
      <c r="B139" s="31" t="s">
        <v>111</v>
      </c>
      <c r="C139" s="24"/>
      <c r="D139" s="24"/>
      <c r="E139" s="24"/>
      <c r="F139" s="27"/>
      <c r="G139" s="26"/>
      <c r="H139" s="27"/>
      <c r="I139" s="28"/>
      <c r="J139" s="115"/>
      <c r="L139" s="150"/>
      <c r="M139" s="149"/>
      <c r="N139" s="130"/>
    </row>
    <row r="140" spans="1:14" s="6" customFormat="1" ht="13.2" x14ac:dyDescent="0.25">
      <c r="A140" s="17">
        <v>133</v>
      </c>
      <c r="B140" s="11" t="s">
        <v>112</v>
      </c>
      <c r="C140" s="24"/>
      <c r="D140" s="24" t="s">
        <v>5</v>
      </c>
      <c r="E140" s="24">
        <v>1</v>
      </c>
      <c r="F140" s="27">
        <v>99600</v>
      </c>
      <c r="G140" s="26">
        <f t="shared" ref="G140:G149" si="35">E140*F140</f>
        <v>99600</v>
      </c>
      <c r="H140" s="27">
        <v>275846</v>
      </c>
      <c r="I140" s="28">
        <f t="shared" ref="I140:I144" si="36">E140*H140</f>
        <v>275846</v>
      </c>
      <c r="J140" s="115">
        <f t="shared" ref="J140:J168" si="37">G140+I140</f>
        <v>375446</v>
      </c>
      <c r="L140" s="150">
        <v>426135.73</v>
      </c>
      <c r="M140" s="149">
        <f t="shared" si="10"/>
        <v>-50689.729999999981</v>
      </c>
      <c r="N140" s="130"/>
    </row>
    <row r="141" spans="1:14" s="6" customFormat="1" ht="26.4" x14ac:dyDescent="0.25">
      <c r="A141" s="17">
        <v>134</v>
      </c>
      <c r="B141" s="11" t="s">
        <v>99</v>
      </c>
      <c r="C141" s="32" t="s">
        <v>113</v>
      </c>
      <c r="D141" s="24" t="s">
        <v>5</v>
      </c>
      <c r="E141" s="24">
        <v>2</v>
      </c>
      <c r="F141" s="27">
        <v>5950</v>
      </c>
      <c r="G141" s="26">
        <f t="shared" si="35"/>
        <v>11900</v>
      </c>
      <c r="H141" s="27">
        <v>13679</v>
      </c>
      <c r="I141" s="28">
        <f t="shared" si="36"/>
        <v>27358</v>
      </c>
      <c r="J141" s="115">
        <f t="shared" si="37"/>
        <v>39258</v>
      </c>
      <c r="L141" s="150">
        <v>42536.5</v>
      </c>
      <c r="M141" s="149">
        <f t="shared" ref="M141:M204" si="38">J141-L141</f>
        <v>-3278.5</v>
      </c>
      <c r="N141" s="130"/>
    </row>
    <row r="142" spans="1:14" s="6" customFormat="1" ht="22.8" x14ac:dyDescent="0.25">
      <c r="A142" s="17">
        <v>135</v>
      </c>
      <c r="B142" s="11" t="s">
        <v>114</v>
      </c>
      <c r="C142" s="32" t="s">
        <v>308</v>
      </c>
      <c r="D142" s="24" t="s">
        <v>5</v>
      </c>
      <c r="E142" s="24">
        <v>1</v>
      </c>
      <c r="F142" s="27">
        <v>7300</v>
      </c>
      <c r="G142" s="26">
        <f t="shared" si="35"/>
        <v>7300</v>
      </c>
      <c r="H142" s="27">
        <v>17636</v>
      </c>
      <c r="I142" s="28">
        <f t="shared" si="36"/>
        <v>17636</v>
      </c>
      <c r="J142" s="115">
        <f t="shared" si="37"/>
        <v>24936</v>
      </c>
      <c r="L142" s="150">
        <v>27359.34</v>
      </c>
      <c r="M142" s="149">
        <f t="shared" si="38"/>
        <v>-2423.34</v>
      </c>
      <c r="N142" s="130"/>
    </row>
    <row r="143" spans="1:14" s="6" customFormat="1" ht="13.2" x14ac:dyDescent="0.25">
      <c r="A143" s="17">
        <v>136</v>
      </c>
      <c r="B143" s="11" t="s">
        <v>115</v>
      </c>
      <c r="C143" s="24" t="s">
        <v>116</v>
      </c>
      <c r="D143" s="24" t="s">
        <v>5</v>
      </c>
      <c r="E143" s="24">
        <v>2</v>
      </c>
      <c r="F143" s="27">
        <v>3200</v>
      </c>
      <c r="G143" s="26">
        <f t="shared" si="35"/>
        <v>6400</v>
      </c>
      <c r="H143" s="27">
        <v>8145</v>
      </c>
      <c r="I143" s="28">
        <f t="shared" si="36"/>
        <v>16290</v>
      </c>
      <c r="J143" s="115">
        <f t="shared" si="37"/>
        <v>22690</v>
      </c>
      <c r="L143" s="150">
        <v>24996</v>
      </c>
      <c r="M143" s="149">
        <f t="shared" si="38"/>
        <v>-2306</v>
      </c>
      <c r="N143" s="130"/>
    </row>
    <row r="144" spans="1:14" s="6" customFormat="1" ht="13.2" x14ac:dyDescent="0.25">
      <c r="A144" s="17">
        <v>137</v>
      </c>
      <c r="B144" s="11" t="s">
        <v>325</v>
      </c>
      <c r="C144" s="24" t="s">
        <v>394</v>
      </c>
      <c r="D144" s="24" t="s">
        <v>4</v>
      </c>
      <c r="E144" s="24">
        <v>1</v>
      </c>
      <c r="F144" s="27">
        <v>44500</v>
      </c>
      <c r="G144" s="26">
        <f t="shared" si="35"/>
        <v>44500</v>
      </c>
      <c r="H144" s="27">
        <v>96257</v>
      </c>
      <c r="I144" s="28">
        <f t="shared" si="36"/>
        <v>96257</v>
      </c>
      <c r="J144" s="115">
        <f t="shared" si="37"/>
        <v>140757</v>
      </c>
      <c r="K144" s="6" t="s">
        <v>373</v>
      </c>
      <c r="L144" s="150"/>
      <c r="M144" s="149">
        <f t="shared" si="38"/>
        <v>140757</v>
      </c>
      <c r="N144" s="130"/>
    </row>
    <row r="145" spans="1:14" s="6" customFormat="1" ht="13.2" x14ac:dyDescent="0.25">
      <c r="A145" s="17">
        <v>138</v>
      </c>
      <c r="B145" s="11" t="s">
        <v>105</v>
      </c>
      <c r="C145" s="24" t="s">
        <v>117</v>
      </c>
      <c r="D145" s="24" t="s">
        <v>5</v>
      </c>
      <c r="E145" s="24">
        <v>2</v>
      </c>
      <c r="F145" s="27">
        <v>1500</v>
      </c>
      <c r="G145" s="26">
        <f t="shared" si="35"/>
        <v>3000</v>
      </c>
      <c r="H145" s="27">
        <v>3300</v>
      </c>
      <c r="I145" s="28">
        <f t="shared" ref="I145:I150" si="39">E145*H145</f>
        <v>6600</v>
      </c>
      <c r="J145" s="115">
        <f t="shared" si="37"/>
        <v>9600</v>
      </c>
      <c r="L145" s="150">
        <v>10056</v>
      </c>
      <c r="M145" s="149">
        <f t="shared" si="38"/>
        <v>-456</v>
      </c>
      <c r="N145" s="130"/>
    </row>
    <row r="146" spans="1:14" s="6" customFormat="1" ht="13.2" x14ac:dyDescent="0.25">
      <c r="A146" s="17">
        <v>139</v>
      </c>
      <c r="B146" s="11" t="s">
        <v>118</v>
      </c>
      <c r="C146" s="24"/>
      <c r="D146" s="24" t="s">
        <v>5</v>
      </c>
      <c r="E146" s="24">
        <v>1</v>
      </c>
      <c r="F146" s="27">
        <v>1550</v>
      </c>
      <c r="G146" s="26">
        <f t="shared" si="35"/>
        <v>1550</v>
      </c>
      <c r="H146" s="27">
        <v>5600</v>
      </c>
      <c r="I146" s="28">
        <f t="shared" si="39"/>
        <v>5600</v>
      </c>
      <c r="J146" s="115">
        <f t="shared" si="37"/>
        <v>7150</v>
      </c>
      <c r="L146" s="150">
        <v>7531</v>
      </c>
      <c r="M146" s="149">
        <f t="shared" si="38"/>
        <v>-381</v>
      </c>
      <c r="N146" s="130"/>
    </row>
    <row r="147" spans="1:14" s="6" customFormat="1" ht="13.5" customHeight="1" x14ac:dyDescent="0.25">
      <c r="A147" s="17">
        <v>140</v>
      </c>
      <c r="B147" s="11" t="s">
        <v>119</v>
      </c>
      <c r="C147" s="24"/>
      <c r="D147" s="24" t="s">
        <v>74</v>
      </c>
      <c r="E147" s="24">
        <v>12</v>
      </c>
      <c r="F147" s="27">
        <v>3150</v>
      </c>
      <c r="G147" s="26">
        <f t="shared" si="35"/>
        <v>37800</v>
      </c>
      <c r="H147" s="27">
        <v>3200</v>
      </c>
      <c r="I147" s="28">
        <f t="shared" si="39"/>
        <v>38400</v>
      </c>
      <c r="J147" s="115">
        <f t="shared" si="37"/>
        <v>76200</v>
      </c>
      <c r="L147" s="150">
        <v>55680</v>
      </c>
      <c r="M147" s="149">
        <f t="shared" si="38"/>
        <v>20520</v>
      </c>
      <c r="N147" s="130"/>
    </row>
    <row r="148" spans="1:14" s="6" customFormat="1" ht="13.2" x14ac:dyDescent="0.25">
      <c r="A148" s="17">
        <v>141</v>
      </c>
      <c r="B148" s="11" t="s">
        <v>120</v>
      </c>
      <c r="C148" s="24"/>
      <c r="D148" s="24" t="s">
        <v>74</v>
      </c>
      <c r="E148" s="24">
        <v>58</v>
      </c>
      <c r="F148" s="27">
        <v>2250</v>
      </c>
      <c r="G148" s="26">
        <f t="shared" si="35"/>
        <v>130500</v>
      </c>
      <c r="H148" s="27">
        <v>1900</v>
      </c>
      <c r="I148" s="28">
        <f t="shared" si="39"/>
        <v>110200</v>
      </c>
      <c r="J148" s="115">
        <f t="shared" si="37"/>
        <v>240700</v>
      </c>
      <c r="L148" s="150">
        <v>190124</v>
      </c>
      <c r="M148" s="149">
        <f t="shared" si="38"/>
        <v>50576</v>
      </c>
      <c r="N148" s="130"/>
    </row>
    <row r="149" spans="1:14" s="6" customFormat="1" ht="15.75" customHeight="1" x14ac:dyDescent="0.25">
      <c r="A149" s="17">
        <v>142</v>
      </c>
      <c r="B149" s="11" t="s">
        <v>109</v>
      </c>
      <c r="C149" s="24" t="s">
        <v>110</v>
      </c>
      <c r="D149" s="24" t="s">
        <v>74</v>
      </c>
      <c r="E149" s="24">
        <v>81</v>
      </c>
      <c r="F149" s="25">
        <v>750</v>
      </c>
      <c r="G149" s="26">
        <f t="shared" si="35"/>
        <v>60750</v>
      </c>
      <c r="H149" s="27">
        <v>560</v>
      </c>
      <c r="I149" s="28">
        <f t="shared" si="39"/>
        <v>45360</v>
      </c>
      <c r="J149" s="115">
        <f t="shared" si="37"/>
        <v>106110</v>
      </c>
      <c r="K149" s="6" t="s">
        <v>374</v>
      </c>
      <c r="L149" s="150">
        <v>96228</v>
      </c>
      <c r="M149" s="149">
        <f t="shared" si="38"/>
        <v>9882</v>
      </c>
      <c r="N149" s="130"/>
    </row>
    <row r="150" spans="1:14" s="6" customFormat="1" ht="13.2" x14ac:dyDescent="0.25">
      <c r="A150" s="17">
        <v>143</v>
      </c>
      <c r="B150" s="11" t="s">
        <v>78</v>
      </c>
      <c r="C150" s="30"/>
      <c r="D150" s="24" t="s">
        <v>4</v>
      </c>
      <c r="E150" s="24">
        <v>1</v>
      </c>
      <c r="F150" s="27"/>
      <c r="G150" s="26"/>
      <c r="H150" s="27">
        <v>28500</v>
      </c>
      <c r="I150" s="28">
        <f t="shared" si="39"/>
        <v>28500</v>
      </c>
      <c r="J150" s="115">
        <f t="shared" si="37"/>
        <v>28500</v>
      </c>
      <c r="L150" s="150">
        <v>31415</v>
      </c>
      <c r="M150" s="149">
        <f t="shared" si="38"/>
        <v>-2915</v>
      </c>
      <c r="N150" s="130"/>
    </row>
    <row r="151" spans="1:14" s="6" customFormat="1" ht="13.2" x14ac:dyDescent="0.25">
      <c r="A151" s="17">
        <v>144</v>
      </c>
      <c r="B151" s="31" t="s">
        <v>121</v>
      </c>
      <c r="C151" s="24"/>
      <c r="D151" s="24"/>
      <c r="E151" s="24"/>
      <c r="F151" s="27"/>
      <c r="G151" s="26"/>
      <c r="H151" s="27"/>
      <c r="I151" s="28"/>
      <c r="J151" s="115"/>
      <c r="L151" s="150"/>
      <c r="M151" s="149"/>
      <c r="N151" s="130"/>
    </row>
    <row r="152" spans="1:14" s="6" customFormat="1" ht="13.2" x14ac:dyDescent="0.25">
      <c r="A152" s="17">
        <v>145</v>
      </c>
      <c r="B152" s="31" t="s">
        <v>122</v>
      </c>
      <c r="C152" s="24"/>
      <c r="D152" s="24"/>
      <c r="E152" s="24"/>
      <c r="F152" s="27"/>
      <c r="G152" s="26"/>
      <c r="H152" s="27"/>
      <c r="I152" s="28"/>
      <c r="J152" s="115"/>
      <c r="L152" s="150"/>
      <c r="M152" s="149"/>
      <c r="N152" s="130"/>
    </row>
    <row r="153" spans="1:14" s="6" customFormat="1" ht="13.2" x14ac:dyDescent="0.25">
      <c r="A153" s="17">
        <v>146</v>
      </c>
      <c r="B153" s="11" t="s">
        <v>375</v>
      </c>
      <c r="C153" s="24" t="s">
        <v>376</v>
      </c>
      <c r="D153" s="24" t="s">
        <v>4</v>
      </c>
      <c r="E153" s="24">
        <v>1</v>
      </c>
      <c r="F153" s="27"/>
      <c r="G153" s="26"/>
      <c r="H153" s="27"/>
      <c r="I153" s="28"/>
      <c r="J153" s="115"/>
      <c r="L153" s="150"/>
      <c r="M153" s="149"/>
      <c r="N153" s="130"/>
    </row>
    <row r="154" spans="1:14" s="6" customFormat="1" ht="13.2" x14ac:dyDescent="0.25">
      <c r="A154" s="17">
        <v>147</v>
      </c>
      <c r="B154" s="30" t="s">
        <v>346</v>
      </c>
      <c r="C154" s="24" t="s">
        <v>384</v>
      </c>
      <c r="D154" s="24" t="s">
        <v>5</v>
      </c>
      <c r="E154" s="24">
        <v>1</v>
      </c>
      <c r="F154" s="27">
        <v>12500</v>
      </c>
      <c r="G154" s="26">
        <f t="shared" ref="G154" si="40">E154*F154</f>
        <v>12500</v>
      </c>
      <c r="H154" s="27">
        <v>53300</v>
      </c>
      <c r="I154" s="28">
        <f t="shared" ref="I154" si="41">E154*H154</f>
        <v>53300</v>
      </c>
      <c r="J154" s="115">
        <f t="shared" si="37"/>
        <v>65800</v>
      </c>
      <c r="K154" s="6" t="s">
        <v>374</v>
      </c>
      <c r="L154" s="150">
        <v>59868</v>
      </c>
      <c r="M154" s="149">
        <f t="shared" si="38"/>
        <v>5932</v>
      </c>
      <c r="N154" s="130"/>
    </row>
    <row r="155" spans="1:14" s="6" customFormat="1" ht="13.2" x14ac:dyDescent="0.25">
      <c r="A155" s="17">
        <v>148</v>
      </c>
      <c r="B155" s="30" t="s">
        <v>346</v>
      </c>
      <c r="C155" s="24" t="s">
        <v>383</v>
      </c>
      <c r="D155" s="24" t="s">
        <v>5</v>
      </c>
      <c r="E155" s="24">
        <v>2</v>
      </c>
      <c r="F155" s="27">
        <v>12500</v>
      </c>
      <c r="G155" s="26">
        <f t="shared" ref="G155:G156" si="42">E155*F155</f>
        <v>25000</v>
      </c>
      <c r="H155" s="27">
        <v>47700</v>
      </c>
      <c r="I155" s="28">
        <f t="shared" ref="I155:I166" si="43">E155*H155</f>
        <v>95400</v>
      </c>
      <c r="J155" s="115">
        <f t="shared" si="37"/>
        <v>120400</v>
      </c>
      <c r="K155" s="6" t="s">
        <v>374</v>
      </c>
      <c r="L155" s="150">
        <v>102948</v>
      </c>
      <c r="M155" s="149">
        <f t="shared" si="38"/>
        <v>17452</v>
      </c>
      <c r="N155" s="130"/>
    </row>
    <row r="156" spans="1:14" s="6" customFormat="1" ht="13.2" x14ac:dyDescent="0.25">
      <c r="A156" s="17">
        <v>149</v>
      </c>
      <c r="B156" s="30" t="s">
        <v>123</v>
      </c>
      <c r="C156" s="24" t="s">
        <v>382</v>
      </c>
      <c r="D156" s="24" t="s">
        <v>5</v>
      </c>
      <c r="E156" s="24">
        <v>1</v>
      </c>
      <c r="F156" s="27">
        <v>41500</v>
      </c>
      <c r="G156" s="26">
        <f t="shared" si="42"/>
        <v>41500</v>
      </c>
      <c r="H156" s="27">
        <v>287500</v>
      </c>
      <c r="I156" s="28">
        <f t="shared" si="43"/>
        <v>287500</v>
      </c>
      <c r="J156" s="115">
        <f t="shared" si="37"/>
        <v>329000</v>
      </c>
      <c r="K156" s="6" t="s">
        <v>374</v>
      </c>
      <c r="L156" s="150">
        <v>338604.13</v>
      </c>
      <c r="M156" s="149">
        <f t="shared" si="38"/>
        <v>-9604.1300000000047</v>
      </c>
      <c r="N156" s="130"/>
    </row>
    <row r="157" spans="1:14" s="6" customFormat="1" ht="13.2" x14ac:dyDescent="0.25">
      <c r="A157" s="17">
        <v>150</v>
      </c>
      <c r="B157" s="30" t="s">
        <v>124</v>
      </c>
      <c r="C157" s="24"/>
      <c r="D157" s="24" t="s">
        <v>5</v>
      </c>
      <c r="E157" s="24">
        <v>3</v>
      </c>
      <c r="F157" s="27"/>
      <c r="G157" s="26"/>
      <c r="H157" s="27"/>
      <c r="I157" s="28"/>
      <c r="J157" s="115"/>
      <c r="L157" s="150"/>
      <c r="M157" s="149"/>
      <c r="N157" s="130"/>
    </row>
    <row r="158" spans="1:14" s="6" customFormat="1" ht="13.2" x14ac:dyDescent="0.25">
      <c r="A158" s="17">
        <v>151</v>
      </c>
      <c r="B158" s="11" t="s">
        <v>323</v>
      </c>
      <c r="C158" s="24"/>
      <c r="D158" s="24"/>
      <c r="E158" s="24"/>
      <c r="F158" s="27"/>
      <c r="G158" s="26"/>
      <c r="H158" s="27"/>
      <c r="I158" s="28"/>
      <c r="J158" s="115"/>
      <c r="L158" s="150"/>
      <c r="M158" s="149"/>
      <c r="N158" s="130"/>
    </row>
    <row r="159" spans="1:14" s="6" customFormat="1" ht="13.2" x14ac:dyDescent="0.25">
      <c r="A159" s="17">
        <v>152</v>
      </c>
      <c r="B159" s="30" t="s">
        <v>347</v>
      </c>
      <c r="C159" s="24"/>
      <c r="D159" s="24" t="s">
        <v>125</v>
      </c>
      <c r="E159" s="24">
        <v>22</v>
      </c>
      <c r="F159" s="27">
        <v>220</v>
      </c>
      <c r="G159" s="26">
        <f t="shared" ref="G159:G165" si="44">E159*F159</f>
        <v>4840</v>
      </c>
      <c r="H159" s="27">
        <v>230</v>
      </c>
      <c r="I159" s="28">
        <f t="shared" si="43"/>
        <v>5060</v>
      </c>
      <c r="J159" s="115">
        <f t="shared" si="37"/>
        <v>9900</v>
      </c>
      <c r="L159" s="150">
        <v>13090</v>
      </c>
      <c r="M159" s="149">
        <f t="shared" si="38"/>
        <v>-3190</v>
      </c>
      <c r="N159" s="130"/>
    </row>
    <row r="160" spans="1:14" s="6" customFormat="1" ht="13.2" x14ac:dyDescent="0.25">
      <c r="A160" s="17">
        <v>153</v>
      </c>
      <c r="B160" s="30" t="s">
        <v>349</v>
      </c>
      <c r="C160" s="24"/>
      <c r="D160" s="24" t="s">
        <v>125</v>
      </c>
      <c r="E160" s="24">
        <v>33</v>
      </c>
      <c r="F160" s="27">
        <v>260</v>
      </c>
      <c r="G160" s="26">
        <f t="shared" si="44"/>
        <v>8580</v>
      </c>
      <c r="H160" s="27">
        <v>335</v>
      </c>
      <c r="I160" s="28">
        <f t="shared" si="43"/>
        <v>11055</v>
      </c>
      <c r="J160" s="115">
        <f t="shared" si="37"/>
        <v>19635</v>
      </c>
      <c r="L160" s="150">
        <v>27654</v>
      </c>
      <c r="M160" s="149">
        <f t="shared" si="38"/>
        <v>-8019</v>
      </c>
      <c r="N160" s="130"/>
    </row>
    <row r="161" spans="1:14" s="6" customFormat="1" ht="13.2" x14ac:dyDescent="0.25">
      <c r="A161" s="17">
        <v>154</v>
      </c>
      <c r="B161" s="30" t="s">
        <v>348</v>
      </c>
      <c r="C161" s="24"/>
      <c r="D161" s="24" t="s">
        <v>125</v>
      </c>
      <c r="E161" s="24">
        <v>4</v>
      </c>
      <c r="F161" s="27">
        <v>310</v>
      </c>
      <c r="G161" s="26">
        <f t="shared" si="44"/>
        <v>1240</v>
      </c>
      <c r="H161" s="27">
        <v>475</v>
      </c>
      <c r="I161" s="28">
        <f t="shared" si="43"/>
        <v>1900</v>
      </c>
      <c r="J161" s="115">
        <f t="shared" si="37"/>
        <v>3140</v>
      </c>
      <c r="L161" s="150">
        <v>3924</v>
      </c>
      <c r="M161" s="149">
        <f t="shared" si="38"/>
        <v>-784</v>
      </c>
      <c r="N161" s="130"/>
    </row>
    <row r="162" spans="1:14" s="6" customFormat="1" ht="13.2" x14ac:dyDescent="0.25">
      <c r="A162" s="17">
        <v>155</v>
      </c>
      <c r="B162" s="138" t="s">
        <v>388</v>
      </c>
      <c r="C162" s="131"/>
      <c r="D162" s="131" t="s">
        <v>125</v>
      </c>
      <c r="E162" s="131">
        <v>15</v>
      </c>
      <c r="F162" s="129">
        <v>390</v>
      </c>
      <c r="G162" s="129">
        <f>E162*F162</f>
        <v>5850</v>
      </c>
      <c r="H162" s="129">
        <v>795</v>
      </c>
      <c r="I162" s="129">
        <f>E162*H162</f>
        <v>11925</v>
      </c>
      <c r="J162" s="133">
        <f t="shared" si="37"/>
        <v>17775</v>
      </c>
      <c r="L162" s="150">
        <v>20670</v>
      </c>
      <c r="M162" s="149">
        <f t="shared" si="38"/>
        <v>-2895</v>
      </c>
      <c r="N162" s="130" t="s">
        <v>413</v>
      </c>
    </row>
    <row r="163" spans="1:14" s="6" customFormat="1" ht="13.2" x14ac:dyDescent="0.25">
      <c r="A163" s="17">
        <v>156</v>
      </c>
      <c r="B163" s="11" t="s">
        <v>359</v>
      </c>
      <c r="C163" s="24" t="s">
        <v>385</v>
      </c>
      <c r="D163" s="24" t="s">
        <v>4</v>
      </c>
      <c r="E163" s="24">
        <v>2</v>
      </c>
      <c r="F163" s="27">
        <v>2850</v>
      </c>
      <c r="G163" s="26">
        <f>E163*F163</f>
        <v>5700</v>
      </c>
      <c r="H163" s="27">
        <v>3950</v>
      </c>
      <c r="I163" s="28">
        <f>E163*H163</f>
        <v>7900</v>
      </c>
      <c r="J163" s="115">
        <f t="shared" si="37"/>
        <v>13600</v>
      </c>
      <c r="K163" s="6" t="s">
        <v>373</v>
      </c>
      <c r="L163" s="150"/>
      <c r="M163" s="149">
        <f t="shared" si="38"/>
        <v>13600</v>
      </c>
      <c r="N163" s="130"/>
    </row>
    <row r="164" spans="1:14" s="6" customFormat="1" ht="13.2" x14ac:dyDescent="0.25">
      <c r="A164" s="17">
        <v>157</v>
      </c>
      <c r="B164" s="11" t="s">
        <v>126</v>
      </c>
      <c r="C164" s="24" t="s">
        <v>127</v>
      </c>
      <c r="D164" s="24" t="s">
        <v>5</v>
      </c>
      <c r="E164" s="24">
        <v>3</v>
      </c>
      <c r="F164" s="27">
        <v>2200</v>
      </c>
      <c r="G164" s="26">
        <f t="shared" si="44"/>
        <v>6600</v>
      </c>
      <c r="H164" s="27">
        <v>7800</v>
      </c>
      <c r="I164" s="28">
        <f t="shared" si="43"/>
        <v>23400</v>
      </c>
      <c r="J164" s="115">
        <f t="shared" si="37"/>
        <v>30000</v>
      </c>
      <c r="K164" s="6" t="s">
        <v>374</v>
      </c>
      <c r="L164" s="150"/>
      <c r="M164" s="149">
        <f t="shared" si="38"/>
        <v>30000</v>
      </c>
      <c r="N164" s="130"/>
    </row>
    <row r="165" spans="1:14" s="6" customFormat="1" ht="13.2" x14ac:dyDescent="0.25">
      <c r="A165" s="17">
        <v>158</v>
      </c>
      <c r="B165" s="11" t="s">
        <v>128</v>
      </c>
      <c r="C165" s="24" t="s">
        <v>37</v>
      </c>
      <c r="D165" s="24" t="s">
        <v>125</v>
      </c>
      <c r="E165" s="24">
        <v>16</v>
      </c>
      <c r="F165" s="27">
        <v>440</v>
      </c>
      <c r="G165" s="26">
        <f t="shared" si="44"/>
        <v>7040</v>
      </c>
      <c r="H165" s="27">
        <v>110</v>
      </c>
      <c r="I165" s="28">
        <f t="shared" si="43"/>
        <v>1760</v>
      </c>
      <c r="J165" s="115">
        <f t="shared" si="37"/>
        <v>8800</v>
      </c>
      <c r="L165" s="150">
        <v>9872</v>
      </c>
      <c r="M165" s="149">
        <f t="shared" si="38"/>
        <v>-1072</v>
      </c>
      <c r="N165" s="130"/>
    </row>
    <row r="166" spans="1:14" s="6" customFormat="1" ht="13.2" x14ac:dyDescent="0.25">
      <c r="A166" s="17">
        <v>159</v>
      </c>
      <c r="B166" s="11" t="s">
        <v>322</v>
      </c>
      <c r="C166" s="24"/>
      <c r="D166" s="24" t="s">
        <v>4</v>
      </c>
      <c r="E166" s="24">
        <v>1</v>
      </c>
      <c r="F166" s="27"/>
      <c r="G166" s="26"/>
      <c r="H166" s="27">
        <v>36500</v>
      </c>
      <c r="I166" s="28">
        <f t="shared" si="43"/>
        <v>36500</v>
      </c>
      <c r="J166" s="115">
        <f t="shared" si="37"/>
        <v>36500</v>
      </c>
      <c r="L166" s="150">
        <v>12600</v>
      </c>
      <c r="M166" s="149">
        <f t="shared" si="38"/>
        <v>23900</v>
      </c>
      <c r="N166" s="130"/>
    </row>
    <row r="167" spans="1:14" s="6" customFormat="1" ht="13.2" x14ac:dyDescent="0.25">
      <c r="A167" s="17">
        <v>160</v>
      </c>
      <c r="B167" s="11" t="s">
        <v>131</v>
      </c>
      <c r="C167" s="24"/>
      <c r="D167" s="24" t="s">
        <v>4</v>
      </c>
      <c r="E167" s="24">
        <v>1</v>
      </c>
      <c r="F167" s="27">
        <v>320000</v>
      </c>
      <c r="G167" s="26">
        <v>385000</v>
      </c>
      <c r="H167" s="25"/>
      <c r="I167" s="28"/>
      <c r="J167" s="115">
        <f t="shared" si="37"/>
        <v>385000</v>
      </c>
      <c r="L167" s="150">
        <v>366000</v>
      </c>
      <c r="M167" s="149">
        <f t="shared" si="38"/>
        <v>19000</v>
      </c>
      <c r="N167" s="130"/>
    </row>
    <row r="168" spans="1:14" s="6" customFormat="1" ht="13.8" thickBot="1" x14ac:dyDescent="0.3">
      <c r="A168" s="17">
        <v>161</v>
      </c>
      <c r="B168" s="11" t="s">
        <v>132</v>
      </c>
      <c r="C168" s="24"/>
      <c r="D168" s="24" t="s">
        <v>4</v>
      </c>
      <c r="E168" s="24">
        <v>1</v>
      </c>
      <c r="F168" s="27">
        <v>140000</v>
      </c>
      <c r="G168" s="26">
        <f t="shared" ref="G168" si="45">E168*F168</f>
        <v>140000</v>
      </c>
      <c r="H168" s="25"/>
      <c r="I168" s="28"/>
      <c r="J168" s="115">
        <f t="shared" si="37"/>
        <v>140000</v>
      </c>
      <c r="L168" s="150">
        <v>162000</v>
      </c>
      <c r="M168" s="149">
        <f t="shared" si="38"/>
        <v>-22000</v>
      </c>
      <c r="N168" s="130"/>
    </row>
    <row r="169" spans="1:14" s="6" customFormat="1" ht="14.4" thickTop="1" thickBot="1" x14ac:dyDescent="0.3">
      <c r="A169" s="17">
        <v>162</v>
      </c>
      <c r="B169" s="33" t="s">
        <v>309</v>
      </c>
      <c r="C169" s="34"/>
      <c r="D169" s="35"/>
      <c r="E169" s="36"/>
      <c r="F169" s="37"/>
      <c r="G169" s="38">
        <f>SUM(G7:G168)</f>
        <v>3720495</v>
      </c>
      <c r="H169" s="37"/>
      <c r="I169" s="39">
        <f>SUM(I7:I168)</f>
        <v>4103449</v>
      </c>
      <c r="J169" s="116">
        <f>SUM(J7:J168)</f>
        <v>7823944</v>
      </c>
      <c r="L169" s="152">
        <v>7283360.21</v>
      </c>
      <c r="M169" s="149">
        <f t="shared" si="38"/>
        <v>540583.79</v>
      </c>
      <c r="N169" s="130"/>
    </row>
    <row r="170" spans="1:14" s="6" customFormat="1" ht="13.8" thickTop="1" x14ac:dyDescent="0.25">
      <c r="A170" s="17">
        <v>163</v>
      </c>
      <c r="B170" s="40"/>
      <c r="C170" s="41"/>
      <c r="D170" s="42"/>
      <c r="E170" s="43"/>
      <c r="F170" s="44"/>
      <c r="G170" s="45"/>
      <c r="H170" s="44"/>
      <c r="I170" s="46"/>
      <c r="J170" s="117"/>
      <c r="L170" s="150"/>
      <c r="M170" s="149"/>
      <c r="N170" s="130"/>
    </row>
    <row r="171" spans="1:14" s="6" customFormat="1" ht="41.4" x14ac:dyDescent="0.25">
      <c r="A171" s="17">
        <v>164</v>
      </c>
      <c r="B171" s="18" t="s">
        <v>310</v>
      </c>
      <c r="C171" s="19"/>
      <c r="D171" s="20"/>
      <c r="E171" s="20"/>
      <c r="F171" s="20"/>
      <c r="G171" s="21"/>
      <c r="H171" s="20"/>
      <c r="I171" s="22"/>
      <c r="J171" s="118"/>
      <c r="L171" s="150"/>
      <c r="M171" s="149"/>
      <c r="N171" s="130"/>
    </row>
    <row r="172" spans="1:14" s="6" customFormat="1" ht="13.2" x14ac:dyDescent="0.25">
      <c r="A172" s="17">
        <v>165</v>
      </c>
      <c r="B172" s="10" t="s">
        <v>9</v>
      </c>
      <c r="C172" s="30"/>
      <c r="D172" s="24"/>
      <c r="E172" s="24"/>
      <c r="F172" s="27"/>
      <c r="G172" s="26"/>
      <c r="H172" s="27"/>
      <c r="I172" s="28"/>
      <c r="J172" s="115"/>
      <c r="L172" s="150"/>
      <c r="M172" s="149"/>
      <c r="N172" s="130"/>
    </row>
    <row r="173" spans="1:14" s="6" customFormat="1" ht="13.2" x14ac:dyDescent="0.25">
      <c r="A173" s="17">
        <v>166</v>
      </c>
      <c r="B173" s="10" t="s">
        <v>133</v>
      </c>
      <c r="C173" s="30"/>
      <c r="D173" s="24"/>
      <c r="E173" s="24"/>
      <c r="F173" s="27"/>
      <c r="G173" s="26"/>
      <c r="H173" s="27"/>
      <c r="I173" s="28"/>
      <c r="J173" s="115"/>
      <c r="L173" s="150"/>
      <c r="M173" s="149"/>
      <c r="N173" s="130"/>
    </row>
    <row r="174" spans="1:14" s="6" customFormat="1" ht="13.2" x14ac:dyDescent="0.25">
      <c r="A174" s="17">
        <v>167</v>
      </c>
      <c r="B174" s="10" t="s">
        <v>134</v>
      </c>
      <c r="C174" s="30"/>
      <c r="D174" s="24"/>
      <c r="E174" s="24"/>
      <c r="F174" s="27"/>
      <c r="G174" s="26"/>
      <c r="H174" s="27"/>
      <c r="I174" s="28"/>
      <c r="J174" s="115"/>
      <c r="L174" s="150"/>
      <c r="M174" s="149"/>
      <c r="N174" s="130"/>
    </row>
    <row r="175" spans="1:14" s="6" customFormat="1" ht="13.2" x14ac:dyDescent="0.25">
      <c r="A175" s="17">
        <v>168</v>
      </c>
      <c r="B175" s="10" t="s">
        <v>135</v>
      </c>
      <c r="C175" s="30"/>
      <c r="D175" s="24"/>
      <c r="E175" s="24"/>
      <c r="F175" s="27"/>
      <c r="G175" s="26"/>
      <c r="H175" s="27"/>
      <c r="I175" s="28"/>
      <c r="J175" s="115"/>
      <c r="L175" s="150"/>
      <c r="M175" s="149"/>
      <c r="N175" s="130"/>
    </row>
    <row r="176" spans="1:14" s="6" customFormat="1" ht="13.2" x14ac:dyDescent="0.25">
      <c r="A176" s="17">
        <v>169</v>
      </c>
      <c r="B176" s="11" t="s">
        <v>328</v>
      </c>
      <c r="C176" s="24" t="s">
        <v>394</v>
      </c>
      <c r="D176" s="24" t="s">
        <v>1</v>
      </c>
      <c r="E176" s="24">
        <v>1</v>
      </c>
      <c r="F176" s="27">
        <v>196000</v>
      </c>
      <c r="G176" s="26">
        <f t="shared" ref="G176:G179" si="46">E176*F176</f>
        <v>196000</v>
      </c>
      <c r="H176" s="27">
        <v>809386</v>
      </c>
      <c r="I176" s="28">
        <f t="shared" ref="I176:I218" si="47">E176*H176</f>
        <v>809386</v>
      </c>
      <c r="J176" s="115">
        <f t="shared" ref="J176:J179" si="48">G176+I176</f>
        <v>1005386</v>
      </c>
      <c r="L176" s="150">
        <v>794235.08</v>
      </c>
      <c r="M176" s="149">
        <f t="shared" si="38"/>
        <v>211150.92000000004</v>
      </c>
      <c r="N176" s="130"/>
    </row>
    <row r="177" spans="1:14" s="6" customFormat="1" ht="13.2" x14ac:dyDescent="0.25">
      <c r="A177" s="17">
        <v>170</v>
      </c>
      <c r="B177" s="11" t="s">
        <v>325</v>
      </c>
      <c r="C177" s="24" t="s">
        <v>394</v>
      </c>
      <c r="D177" s="24" t="s">
        <v>1</v>
      </c>
      <c r="E177" s="24">
        <v>1</v>
      </c>
      <c r="F177" s="27">
        <v>68500</v>
      </c>
      <c r="G177" s="26">
        <f t="shared" si="46"/>
        <v>68500</v>
      </c>
      <c r="H177" s="27">
        <v>188483</v>
      </c>
      <c r="I177" s="28">
        <f t="shared" si="47"/>
        <v>188483</v>
      </c>
      <c r="J177" s="115">
        <f t="shared" si="48"/>
        <v>256983</v>
      </c>
      <c r="L177" s="150">
        <v>278111.21000000002</v>
      </c>
      <c r="M177" s="149">
        <f t="shared" si="38"/>
        <v>-21128.210000000021</v>
      </c>
      <c r="N177" s="130"/>
    </row>
    <row r="178" spans="1:14" s="6" customFormat="1" ht="13.2" x14ac:dyDescent="0.25">
      <c r="A178" s="17">
        <v>171</v>
      </c>
      <c r="B178" s="11" t="s">
        <v>399</v>
      </c>
      <c r="C178" s="24" t="s">
        <v>394</v>
      </c>
      <c r="D178" s="24" t="s">
        <v>1</v>
      </c>
      <c r="E178" s="24">
        <v>1</v>
      </c>
      <c r="F178" s="27">
        <v>28500</v>
      </c>
      <c r="G178" s="26">
        <f t="shared" si="46"/>
        <v>28500</v>
      </c>
      <c r="H178" s="27"/>
      <c r="I178" s="28"/>
      <c r="J178" s="115">
        <f t="shared" si="48"/>
        <v>28500</v>
      </c>
      <c r="L178" s="150">
        <v>136436.04999999999</v>
      </c>
      <c r="M178" s="149">
        <f t="shared" si="38"/>
        <v>-107936.04999999999</v>
      </c>
      <c r="N178" s="130"/>
    </row>
    <row r="179" spans="1:14" s="6" customFormat="1" ht="13.2" x14ac:dyDescent="0.25">
      <c r="A179" s="17">
        <v>172</v>
      </c>
      <c r="B179" s="132" t="s">
        <v>327</v>
      </c>
      <c r="C179" s="131" t="s">
        <v>394</v>
      </c>
      <c r="D179" s="131" t="s">
        <v>1</v>
      </c>
      <c r="E179" s="131">
        <v>1</v>
      </c>
      <c r="F179" s="129">
        <v>45500</v>
      </c>
      <c r="G179" s="129">
        <f t="shared" si="46"/>
        <v>45500</v>
      </c>
      <c r="H179" s="129">
        <v>276570</v>
      </c>
      <c r="I179" s="129">
        <f t="shared" si="47"/>
        <v>276570</v>
      </c>
      <c r="J179" s="133">
        <f t="shared" si="48"/>
        <v>322070</v>
      </c>
      <c r="L179" s="150"/>
      <c r="M179" s="149">
        <f t="shared" si="38"/>
        <v>322070</v>
      </c>
      <c r="N179" s="130" t="s">
        <v>409</v>
      </c>
    </row>
    <row r="180" spans="1:14" s="6" customFormat="1" ht="13.2" x14ac:dyDescent="0.25">
      <c r="A180" s="17">
        <v>173</v>
      </c>
      <c r="B180" s="10" t="s">
        <v>137</v>
      </c>
      <c r="C180" s="30"/>
      <c r="D180" s="24"/>
      <c r="E180" s="24"/>
      <c r="F180" s="27"/>
      <c r="G180" s="26"/>
      <c r="H180" s="27"/>
      <c r="I180" s="28"/>
      <c r="J180" s="115"/>
      <c r="L180" s="150"/>
      <c r="M180" s="149"/>
      <c r="N180" s="130"/>
    </row>
    <row r="181" spans="1:14" s="6" customFormat="1" ht="13.2" x14ac:dyDescent="0.25">
      <c r="A181" s="17">
        <v>174</v>
      </c>
      <c r="B181" s="11" t="s">
        <v>324</v>
      </c>
      <c r="C181" s="24" t="s">
        <v>394</v>
      </c>
      <c r="D181" s="24" t="s">
        <v>1</v>
      </c>
      <c r="E181" s="24">
        <v>1</v>
      </c>
      <c r="F181" s="27">
        <v>196000</v>
      </c>
      <c r="G181" s="26">
        <f t="shared" ref="G181:G184" si="49">E181*F181</f>
        <v>196000</v>
      </c>
      <c r="H181" s="27">
        <v>809386</v>
      </c>
      <c r="I181" s="28">
        <f t="shared" si="47"/>
        <v>809386</v>
      </c>
      <c r="J181" s="115">
        <f t="shared" ref="J181:J184" si="50">G181+I181</f>
        <v>1005386</v>
      </c>
      <c r="L181" s="150">
        <v>787392.3</v>
      </c>
      <c r="M181" s="149">
        <f t="shared" si="38"/>
        <v>217993.69999999995</v>
      </c>
      <c r="N181" s="130"/>
    </row>
    <row r="182" spans="1:14" s="6" customFormat="1" ht="13.2" x14ac:dyDescent="0.25">
      <c r="A182" s="17">
        <v>175</v>
      </c>
      <c r="B182" s="11" t="s">
        <v>325</v>
      </c>
      <c r="C182" s="24" t="s">
        <v>394</v>
      </c>
      <c r="D182" s="24" t="s">
        <v>1</v>
      </c>
      <c r="E182" s="24">
        <v>1</v>
      </c>
      <c r="F182" s="27">
        <v>68500</v>
      </c>
      <c r="G182" s="26">
        <f t="shared" si="49"/>
        <v>68500</v>
      </c>
      <c r="H182" s="27">
        <v>188483</v>
      </c>
      <c r="I182" s="28">
        <f t="shared" si="47"/>
        <v>188483</v>
      </c>
      <c r="J182" s="115">
        <f t="shared" si="50"/>
        <v>256983</v>
      </c>
      <c r="L182" s="150">
        <v>278111.21000000002</v>
      </c>
      <c r="M182" s="149">
        <f t="shared" si="38"/>
        <v>-21128.210000000021</v>
      </c>
      <c r="N182" s="130"/>
    </row>
    <row r="183" spans="1:14" s="6" customFormat="1" ht="13.2" x14ac:dyDescent="0.25">
      <c r="A183" s="17">
        <v>176</v>
      </c>
      <c r="B183" s="11" t="s">
        <v>399</v>
      </c>
      <c r="C183" s="24" t="s">
        <v>394</v>
      </c>
      <c r="D183" s="24" t="s">
        <v>1</v>
      </c>
      <c r="E183" s="24">
        <v>1</v>
      </c>
      <c r="F183" s="27">
        <v>28500</v>
      </c>
      <c r="G183" s="26">
        <f t="shared" si="49"/>
        <v>28500</v>
      </c>
      <c r="H183" s="27"/>
      <c r="I183" s="28"/>
      <c r="J183" s="115">
        <f t="shared" si="50"/>
        <v>28500</v>
      </c>
      <c r="L183" s="150">
        <v>136436.04999999999</v>
      </c>
      <c r="M183" s="149">
        <f t="shared" si="38"/>
        <v>-107936.04999999999</v>
      </c>
      <c r="N183" s="130"/>
    </row>
    <row r="184" spans="1:14" s="6" customFormat="1" ht="13.2" x14ac:dyDescent="0.25">
      <c r="A184" s="17">
        <v>177</v>
      </c>
      <c r="B184" s="132" t="s">
        <v>327</v>
      </c>
      <c r="C184" s="131" t="s">
        <v>394</v>
      </c>
      <c r="D184" s="131" t="s">
        <v>1</v>
      </c>
      <c r="E184" s="131">
        <v>1</v>
      </c>
      <c r="F184" s="129">
        <v>45500</v>
      </c>
      <c r="G184" s="129">
        <f t="shared" si="49"/>
        <v>45500</v>
      </c>
      <c r="H184" s="129">
        <v>276570</v>
      </c>
      <c r="I184" s="129">
        <f t="shared" si="47"/>
        <v>276570</v>
      </c>
      <c r="J184" s="133">
        <f t="shared" si="50"/>
        <v>322070</v>
      </c>
      <c r="L184" s="150"/>
      <c r="M184" s="149">
        <f t="shared" si="38"/>
        <v>322070</v>
      </c>
      <c r="N184" s="130" t="s">
        <v>409</v>
      </c>
    </row>
    <row r="185" spans="1:14" s="6" customFormat="1" ht="13.2" x14ac:dyDescent="0.25">
      <c r="A185" s="17">
        <v>178</v>
      </c>
      <c r="B185" s="10" t="s">
        <v>138</v>
      </c>
      <c r="C185" s="30"/>
      <c r="D185" s="24"/>
      <c r="E185" s="24"/>
      <c r="F185" s="27"/>
      <c r="G185" s="26"/>
      <c r="H185" s="27"/>
      <c r="I185" s="28"/>
      <c r="J185" s="115"/>
      <c r="L185" s="150"/>
      <c r="M185" s="149"/>
      <c r="N185" s="130"/>
    </row>
    <row r="186" spans="1:14" s="6" customFormat="1" ht="13.2" x14ac:dyDescent="0.25">
      <c r="A186" s="17">
        <v>179</v>
      </c>
      <c r="B186" s="11" t="s">
        <v>324</v>
      </c>
      <c r="C186" s="24" t="s">
        <v>394</v>
      </c>
      <c r="D186" s="24" t="s">
        <v>1</v>
      </c>
      <c r="E186" s="24">
        <v>1</v>
      </c>
      <c r="F186" s="27">
        <v>151500</v>
      </c>
      <c r="G186" s="26">
        <f t="shared" ref="G186:G189" si="51">E186*F186</f>
        <v>151500</v>
      </c>
      <c r="H186" s="27">
        <v>491558</v>
      </c>
      <c r="I186" s="28">
        <f t="shared" si="47"/>
        <v>491558</v>
      </c>
      <c r="J186" s="115">
        <f t="shared" ref="J186:J189" si="52">G186+I186</f>
        <v>643058</v>
      </c>
      <c r="L186" s="150">
        <v>644640.85</v>
      </c>
      <c r="M186" s="149">
        <f t="shared" si="38"/>
        <v>-1582.8499999999767</v>
      </c>
      <c r="N186" s="130"/>
    </row>
    <row r="187" spans="1:14" s="6" customFormat="1" ht="13.2" x14ac:dyDescent="0.25">
      <c r="A187" s="17">
        <v>180</v>
      </c>
      <c r="B187" s="11" t="s">
        <v>325</v>
      </c>
      <c r="C187" s="24" t="s">
        <v>394</v>
      </c>
      <c r="D187" s="24" t="s">
        <v>1</v>
      </c>
      <c r="E187" s="24">
        <v>1</v>
      </c>
      <c r="F187" s="27">
        <v>68500</v>
      </c>
      <c r="G187" s="26">
        <f t="shared" si="51"/>
        <v>68500</v>
      </c>
      <c r="H187" s="27">
        <v>188483</v>
      </c>
      <c r="I187" s="28">
        <f t="shared" si="47"/>
        <v>188483</v>
      </c>
      <c r="J187" s="115">
        <f t="shared" si="52"/>
        <v>256983</v>
      </c>
      <c r="L187" s="150">
        <v>238626.38</v>
      </c>
      <c r="M187" s="149">
        <f t="shared" si="38"/>
        <v>18356.619999999995</v>
      </c>
      <c r="N187" s="130"/>
    </row>
    <row r="188" spans="1:14" s="6" customFormat="1" ht="13.2" x14ac:dyDescent="0.25">
      <c r="A188" s="17">
        <v>181</v>
      </c>
      <c r="B188" s="11" t="s">
        <v>399</v>
      </c>
      <c r="C188" s="24" t="s">
        <v>394</v>
      </c>
      <c r="D188" s="24" t="s">
        <v>1</v>
      </c>
      <c r="E188" s="24">
        <v>1</v>
      </c>
      <c r="F188" s="27">
        <v>19500</v>
      </c>
      <c r="G188" s="26">
        <f t="shared" si="51"/>
        <v>19500</v>
      </c>
      <c r="H188" s="27"/>
      <c r="I188" s="28"/>
      <c r="J188" s="115">
        <f t="shared" si="52"/>
        <v>19500</v>
      </c>
      <c r="L188" s="150">
        <v>85421.21</v>
      </c>
      <c r="M188" s="149">
        <f t="shared" si="38"/>
        <v>-65921.210000000006</v>
      </c>
      <c r="N188" s="130"/>
    </row>
    <row r="189" spans="1:14" s="6" customFormat="1" ht="13.2" x14ac:dyDescent="0.25">
      <c r="A189" s="17">
        <v>182</v>
      </c>
      <c r="B189" s="132" t="s">
        <v>327</v>
      </c>
      <c r="C189" s="131" t="s">
        <v>394</v>
      </c>
      <c r="D189" s="131" t="s">
        <v>1</v>
      </c>
      <c r="E189" s="131">
        <v>1</v>
      </c>
      <c r="F189" s="129">
        <v>35000</v>
      </c>
      <c r="G189" s="129">
        <f t="shared" si="51"/>
        <v>35000</v>
      </c>
      <c r="H189" s="129">
        <v>161386</v>
      </c>
      <c r="I189" s="129">
        <f t="shared" si="47"/>
        <v>161386</v>
      </c>
      <c r="J189" s="133">
        <f t="shared" si="52"/>
        <v>196386</v>
      </c>
      <c r="L189" s="150"/>
      <c r="M189" s="149">
        <f t="shared" si="38"/>
        <v>196386</v>
      </c>
      <c r="N189" s="130" t="s">
        <v>409</v>
      </c>
    </row>
    <row r="190" spans="1:14" s="6" customFormat="1" ht="13.2" x14ac:dyDescent="0.25">
      <c r="A190" s="17">
        <v>183</v>
      </c>
      <c r="B190" s="10" t="s">
        <v>139</v>
      </c>
      <c r="C190" s="30"/>
      <c r="D190" s="24"/>
      <c r="E190" s="24"/>
      <c r="F190" s="27"/>
      <c r="G190" s="26"/>
      <c r="H190" s="27"/>
      <c r="I190" s="28"/>
      <c r="J190" s="115"/>
      <c r="L190" s="150"/>
      <c r="M190" s="149"/>
      <c r="N190" s="130"/>
    </row>
    <row r="191" spans="1:14" s="6" customFormat="1" ht="13.2" x14ac:dyDescent="0.25">
      <c r="A191" s="17">
        <v>184</v>
      </c>
      <c r="B191" s="11" t="s">
        <v>324</v>
      </c>
      <c r="C191" s="24" t="s">
        <v>394</v>
      </c>
      <c r="D191" s="24" t="s">
        <v>1</v>
      </c>
      <c r="E191" s="24">
        <v>1</v>
      </c>
      <c r="F191" s="27">
        <v>151500</v>
      </c>
      <c r="G191" s="26">
        <f t="shared" ref="G191:G194" si="53">E191*F191</f>
        <v>151500</v>
      </c>
      <c r="H191" s="27">
        <v>481933</v>
      </c>
      <c r="I191" s="28">
        <f t="shared" si="47"/>
        <v>481933</v>
      </c>
      <c r="J191" s="115">
        <f t="shared" ref="J191:J194" si="54">G191+I191</f>
        <v>633433</v>
      </c>
      <c r="L191" s="150">
        <v>644347.72</v>
      </c>
      <c r="M191" s="149">
        <f t="shared" si="38"/>
        <v>-10914.719999999972</v>
      </c>
      <c r="N191" s="130"/>
    </row>
    <row r="192" spans="1:14" s="6" customFormat="1" ht="13.2" x14ac:dyDescent="0.25">
      <c r="A192" s="17">
        <v>185</v>
      </c>
      <c r="B192" s="11" t="s">
        <v>325</v>
      </c>
      <c r="C192" s="24" t="s">
        <v>394</v>
      </c>
      <c r="D192" s="24" t="s">
        <v>1</v>
      </c>
      <c r="E192" s="24">
        <v>1</v>
      </c>
      <c r="F192" s="27">
        <v>68500</v>
      </c>
      <c r="G192" s="26">
        <f t="shared" si="53"/>
        <v>68500</v>
      </c>
      <c r="H192" s="27">
        <v>188483</v>
      </c>
      <c r="I192" s="28">
        <f t="shared" si="47"/>
        <v>188483</v>
      </c>
      <c r="J192" s="115">
        <f t="shared" si="54"/>
        <v>256983</v>
      </c>
      <c r="L192" s="150">
        <v>238626.38</v>
      </c>
      <c r="M192" s="149">
        <f t="shared" si="38"/>
        <v>18356.619999999995</v>
      </c>
      <c r="N192" s="130"/>
    </row>
    <row r="193" spans="1:14" s="6" customFormat="1" ht="13.2" x14ac:dyDescent="0.25">
      <c r="A193" s="17">
        <v>186</v>
      </c>
      <c r="B193" s="11" t="s">
        <v>399</v>
      </c>
      <c r="C193" s="24" t="s">
        <v>394</v>
      </c>
      <c r="D193" s="24" t="s">
        <v>1</v>
      </c>
      <c r="E193" s="24">
        <v>1</v>
      </c>
      <c r="F193" s="27">
        <v>19500</v>
      </c>
      <c r="G193" s="26">
        <f t="shared" si="53"/>
        <v>19500</v>
      </c>
      <c r="H193" s="27"/>
      <c r="I193" s="28"/>
      <c r="J193" s="115">
        <f t="shared" si="54"/>
        <v>19500</v>
      </c>
      <c r="L193" s="150">
        <v>85421.21</v>
      </c>
      <c r="M193" s="149">
        <f t="shared" si="38"/>
        <v>-65921.210000000006</v>
      </c>
      <c r="N193" s="130"/>
    </row>
    <row r="194" spans="1:14" s="6" customFormat="1" ht="13.2" x14ac:dyDescent="0.25">
      <c r="A194" s="17">
        <v>187</v>
      </c>
      <c r="B194" s="132" t="s">
        <v>327</v>
      </c>
      <c r="C194" s="131" t="s">
        <v>394</v>
      </c>
      <c r="D194" s="131" t="s">
        <v>1</v>
      </c>
      <c r="E194" s="131">
        <v>1</v>
      </c>
      <c r="F194" s="129">
        <v>35000</v>
      </c>
      <c r="G194" s="129">
        <f t="shared" si="53"/>
        <v>35000</v>
      </c>
      <c r="H194" s="129">
        <v>161386</v>
      </c>
      <c r="I194" s="129">
        <f t="shared" si="47"/>
        <v>161386</v>
      </c>
      <c r="J194" s="133">
        <f t="shared" si="54"/>
        <v>196386</v>
      </c>
      <c r="L194" s="150"/>
      <c r="M194" s="149">
        <f t="shared" si="38"/>
        <v>196386</v>
      </c>
      <c r="N194" s="130" t="s">
        <v>409</v>
      </c>
    </row>
    <row r="195" spans="1:14" s="6" customFormat="1" ht="13.2" x14ac:dyDescent="0.25">
      <c r="A195" s="17">
        <v>188</v>
      </c>
      <c r="B195" s="10" t="s">
        <v>140</v>
      </c>
      <c r="C195" s="30"/>
      <c r="D195" s="24"/>
      <c r="E195" s="24"/>
      <c r="F195" s="27"/>
      <c r="G195" s="26"/>
      <c r="H195" s="27"/>
      <c r="I195" s="28"/>
      <c r="J195" s="115"/>
      <c r="L195" s="150"/>
      <c r="M195" s="149"/>
      <c r="N195" s="130"/>
    </row>
    <row r="196" spans="1:14" s="6" customFormat="1" ht="13.2" x14ac:dyDescent="0.25">
      <c r="A196" s="17">
        <v>189</v>
      </c>
      <c r="B196" s="11" t="s">
        <v>324</v>
      </c>
      <c r="C196" s="24" t="s">
        <v>394</v>
      </c>
      <c r="D196" s="24" t="s">
        <v>1</v>
      </c>
      <c r="E196" s="24">
        <v>1</v>
      </c>
      <c r="F196" s="27">
        <v>151500</v>
      </c>
      <c r="G196" s="26">
        <f t="shared" ref="G196:G199" si="55">E196*F196</f>
        <v>151500</v>
      </c>
      <c r="H196" s="27">
        <v>491558</v>
      </c>
      <c r="I196" s="28">
        <f t="shared" si="47"/>
        <v>491558</v>
      </c>
      <c r="J196" s="115">
        <f t="shared" ref="J196:J199" si="56">G196+I196</f>
        <v>643058</v>
      </c>
      <c r="L196" s="150">
        <v>644640.85</v>
      </c>
      <c r="M196" s="149">
        <f t="shared" si="38"/>
        <v>-1582.8499999999767</v>
      </c>
      <c r="N196" s="130"/>
    </row>
    <row r="197" spans="1:14" s="6" customFormat="1" ht="13.2" x14ac:dyDescent="0.25">
      <c r="A197" s="17">
        <v>190</v>
      </c>
      <c r="B197" s="11" t="s">
        <v>325</v>
      </c>
      <c r="C197" s="24" t="s">
        <v>394</v>
      </c>
      <c r="D197" s="24" t="s">
        <v>1</v>
      </c>
      <c r="E197" s="24">
        <v>1</v>
      </c>
      <c r="F197" s="27">
        <v>68500</v>
      </c>
      <c r="G197" s="26">
        <f t="shared" si="55"/>
        <v>68500</v>
      </c>
      <c r="H197" s="27">
        <v>188483</v>
      </c>
      <c r="I197" s="28">
        <f t="shared" si="47"/>
        <v>188483</v>
      </c>
      <c r="J197" s="115">
        <f t="shared" si="56"/>
        <v>256983</v>
      </c>
      <c r="L197" s="150">
        <v>238626.38</v>
      </c>
      <c r="M197" s="149">
        <f t="shared" si="38"/>
        <v>18356.619999999995</v>
      </c>
      <c r="N197" s="130"/>
    </row>
    <row r="198" spans="1:14" s="6" customFormat="1" ht="13.2" x14ac:dyDescent="0.25">
      <c r="A198" s="17">
        <v>191</v>
      </c>
      <c r="B198" s="11" t="s">
        <v>399</v>
      </c>
      <c r="C198" s="24" t="s">
        <v>394</v>
      </c>
      <c r="D198" s="24" t="s">
        <v>1</v>
      </c>
      <c r="E198" s="24">
        <v>1</v>
      </c>
      <c r="F198" s="27">
        <v>19500</v>
      </c>
      <c r="G198" s="26">
        <f t="shared" si="55"/>
        <v>19500</v>
      </c>
      <c r="H198" s="27"/>
      <c r="I198" s="28"/>
      <c r="J198" s="115">
        <f t="shared" si="56"/>
        <v>19500</v>
      </c>
      <c r="L198" s="150">
        <v>85421.21</v>
      </c>
      <c r="M198" s="149">
        <f t="shared" si="38"/>
        <v>-65921.210000000006</v>
      </c>
      <c r="N198" s="130"/>
    </row>
    <row r="199" spans="1:14" s="6" customFormat="1" ht="13.2" x14ac:dyDescent="0.25">
      <c r="A199" s="17">
        <v>192</v>
      </c>
      <c r="B199" s="132" t="s">
        <v>327</v>
      </c>
      <c r="C199" s="131" t="s">
        <v>394</v>
      </c>
      <c r="D199" s="131" t="s">
        <v>1</v>
      </c>
      <c r="E199" s="131">
        <v>1</v>
      </c>
      <c r="F199" s="129">
        <v>35000</v>
      </c>
      <c r="G199" s="129">
        <f t="shared" si="55"/>
        <v>35000</v>
      </c>
      <c r="H199" s="129">
        <v>161386</v>
      </c>
      <c r="I199" s="129">
        <f t="shared" si="47"/>
        <v>161386</v>
      </c>
      <c r="J199" s="133">
        <f t="shared" si="56"/>
        <v>196386</v>
      </c>
      <c r="L199" s="150"/>
      <c r="M199" s="149">
        <f t="shared" si="38"/>
        <v>196386</v>
      </c>
      <c r="N199" s="130" t="s">
        <v>409</v>
      </c>
    </row>
    <row r="200" spans="1:14" s="6" customFormat="1" ht="13.2" x14ac:dyDescent="0.25">
      <c r="A200" s="17">
        <v>193</v>
      </c>
      <c r="B200" s="10" t="s">
        <v>141</v>
      </c>
      <c r="C200" s="30"/>
      <c r="D200" s="24"/>
      <c r="E200" s="24"/>
      <c r="F200" s="27"/>
      <c r="G200" s="26"/>
      <c r="H200" s="27"/>
      <c r="I200" s="28"/>
      <c r="J200" s="115"/>
      <c r="L200" s="150"/>
      <c r="M200" s="149"/>
      <c r="N200" s="130"/>
    </row>
    <row r="201" spans="1:14" s="6" customFormat="1" ht="13.2" x14ac:dyDescent="0.25">
      <c r="A201" s="17">
        <v>194</v>
      </c>
      <c r="B201" s="11" t="s">
        <v>324</v>
      </c>
      <c r="C201" s="24" t="s">
        <v>394</v>
      </c>
      <c r="D201" s="24" t="s">
        <v>1</v>
      </c>
      <c r="E201" s="24">
        <v>1</v>
      </c>
      <c r="F201" s="27">
        <v>151500</v>
      </c>
      <c r="G201" s="26">
        <f t="shared" ref="G201:G204" si="57">E201*F201</f>
        <v>151500</v>
      </c>
      <c r="H201" s="27">
        <v>481933</v>
      </c>
      <c r="I201" s="28">
        <f t="shared" si="47"/>
        <v>481933</v>
      </c>
      <c r="J201" s="115">
        <f t="shared" ref="J201:J204" si="58">G201+I201</f>
        <v>633433</v>
      </c>
      <c r="L201" s="150">
        <v>644640.85</v>
      </c>
      <c r="M201" s="149">
        <f t="shared" si="38"/>
        <v>-11207.849999999977</v>
      </c>
      <c r="N201" s="130"/>
    </row>
    <row r="202" spans="1:14" s="6" customFormat="1" ht="13.2" x14ac:dyDescent="0.25">
      <c r="A202" s="17">
        <v>195</v>
      </c>
      <c r="B202" s="11" t="s">
        <v>325</v>
      </c>
      <c r="C202" s="24" t="s">
        <v>394</v>
      </c>
      <c r="D202" s="24" t="s">
        <v>1</v>
      </c>
      <c r="E202" s="24">
        <v>1</v>
      </c>
      <c r="F202" s="27">
        <v>68500</v>
      </c>
      <c r="G202" s="26">
        <f t="shared" si="57"/>
        <v>68500</v>
      </c>
      <c r="H202" s="27">
        <v>188483</v>
      </c>
      <c r="I202" s="28">
        <f t="shared" si="47"/>
        <v>188483</v>
      </c>
      <c r="J202" s="115">
        <f t="shared" si="58"/>
        <v>256983</v>
      </c>
      <c r="L202" s="150">
        <v>238626.38</v>
      </c>
      <c r="M202" s="149">
        <f t="shared" si="38"/>
        <v>18356.619999999995</v>
      </c>
      <c r="N202" s="130"/>
    </row>
    <row r="203" spans="1:14" s="6" customFormat="1" ht="13.2" x14ac:dyDescent="0.25">
      <c r="A203" s="17">
        <v>196</v>
      </c>
      <c r="B203" s="11" t="s">
        <v>399</v>
      </c>
      <c r="C203" s="24" t="s">
        <v>394</v>
      </c>
      <c r="D203" s="24" t="s">
        <v>1</v>
      </c>
      <c r="E203" s="24">
        <v>1</v>
      </c>
      <c r="F203" s="27">
        <v>19500</v>
      </c>
      <c r="G203" s="26">
        <f t="shared" si="57"/>
        <v>19500</v>
      </c>
      <c r="H203" s="27"/>
      <c r="I203" s="28"/>
      <c r="J203" s="115">
        <f t="shared" si="58"/>
        <v>19500</v>
      </c>
      <c r="L203" s="150">
        <v>85421.21</v>
      </c>
      <c r="M203" s="149">
        <f t="shared" si="38"/>
        <v>-65921.210000000006</v>
      </c>
      <c r="N203" s="130"/>
    </row>
    <row r="204" spans="1:14" s="6" customFormat="1" ht="13.2" x14ac:dyDescent="0.25">
      <c r="A204" s="17">
        <v>197</v>
      </c>
      <c r="B204" s="132" t="s">
        <v>327</v>
      </c>
      <c r="C204" s="131" t="s">
        <v>394</v>
      </c>
      <c r="D204" s="131" t="s">
        <v>1</v>
      </c>
      <c r="E204" s="131">
        <v>1</v>
      </c>
      <c r="F204" s="129">
        <v>35000</v>
      </c>
      <c r="G204" s="129">
        <f t="shared" si="57"/>
        <v>35000</v>
      </c>
      <c r="H204" s="129">
        <v>161386</v>
      </c>
      <c r="I204" s="129">
        <f t="shared" si="47"/>
        <v>161386</v>
      </c>
      <c r="J204" s="133">
        <f t="shared" si="58"/>
        <v>196386</v>
      </c>
      <c r="L204" s="150"/>
      <c r="M204" s="149">
        <f t="shared" si="38"/>
        <v>196386</v>
      </c>
      <c r="N204" s="130" t="s">
        <v>409</v>
      </c>
    </row>
    <row r="205" spans="1:14" s="6" customFormat="1" ht="13.2" x14ac:dyDescent="0.25">
      <c r="A205" s="17">
        <v>198</v>
      </c>
      <c r="B205" s="10" t="s">
        <v>142</v>
      </c>
      <c r="C205" s="30"/>
      <c r="D205" s="24"/>
      <c r="E205" s="24"/>
      <c r="F205" s="27"/>
      <c r="G205" s="26"/>
      <c r="H205" s="27"/>
      <c r="I205" s="28"/>
      <c r="J205" s="115"/>
      <c r="L205" s="150"/>
      <c r="M205" s="149"/>
      <c r="N205" s="130"/>
    </row>
    <row r="206" spans="1:14" s="6" customFormat="1" ht="13.2" x14ac:dyDescent="0.25">
      <c r="A206" s="17">
        <v>199</v>
      </c>
      <c r="B206" s="11" t="s">
        <v>329</v>
      </c>
      <c r="C206" s="24" t="s">
        <v>394</v>
      </c>
      <c r="D206" s="24" t="s">
        <v>1</v>
      </c>
      <c r="E206" s="24">
        <v>1</v>
      </c>
      <c r="F206" s="27">
        <v>116500</v>
      </c>
      <c r="G206" s="26">
        <f t="shared" ref="G206:G208" si="59">E206*F206</f>
        <v>116500</v>
      </c>
      <c r="H206" s="27">
        <v>228020</v>
      </c>
      <c r="I206" s="28">
        <f t="shared" si="47"/>
        <v>228020</v>
      </c>
      <c r="J206" s="115">
        <f t="shared" ref="J206:J208" si="60">G206+I206</f>
        <v>344520</v>
      </c>
      <c r="L206" s="150">
        <v>415756.7</v>
      </c>
      <c r="M206" s="149">
        <f t="shared" ref="M206:M268" si="61">J206-L206</f>
        <v>-71236.700000000012</v>
      </c>
      <c r="N206" s="130"/>
    </row>
    <row r="207" spans="1:14" s="6" customFormat="1" ht="13.2" x14ac:dyDescent="0.25">
      <c r="A207" s="17">
        <v>200</v>
      </c>
      <c r="B207" s="11" t="s">
        <v>136</v>
      </c>
      <c r="C207" s="24" t="s">
        <v>394</v>
      </c>
      <c r="D207" s="24" t="s">
        <v>1</v>
      </c>
      <c r="E207" s="24">
        <v>1</v>
      </c>
      <c r="F207" s="27">
        <v>44500</v>
      </c>
      <c r="G207" s="26">
        <f t="shared" si="59"/>
        <v>44500</v>
      </c>
      <c r="H207" s="27">
        <v>58916</v>
      </c>
      <c r="I207" s="28">
        <f t="shared" si="47"/>
        <v>58916</v>
      </c>
      <c r="J207" s="115">
        <f t="shared" si="60"/>
        <v>103416</v>
      </c>
      <c r="L207" s="150">
        <v>79817.19</v>
      </c>
      <c r="M207" s="149">
        <f t="shared" si="61"/>
        <v>23598.809999999998</v>
      </c>
      <c r="N207" s="130"/>
    </row>
    <row r="208" spans="1:14" s="6" customFormat="1" ht="13.2" x14ac:dyDescent="0.25">
      <c r="A208" s="17">
        <v>201</v>
      </c>
      <c r="B208" s="11" t="s">
        <v>326</v>
      </c>
      <c r="C208" s="24" t="s">
        <v>394</v>
      </c>
      <c r="D208" s="24" t="s">
        <v>1</v>
      </c>
      <c r="E208" s="24">
        <v>2</v>
      </c>
      <c r="F208" s="27">
        <v>10500</v>
      </c>
      <c r="G208" s="26">
        <f t="shared" si="59"/>
        <v>21000</v>
      </c>
      <c r="H208" s="27">
        <v>40245</v>
      </c>
      <c r="I208" s="28">
        <f t="shared" si="47"/>
        <v>80490</v>
      </c>
      <c r="J208" s="115">
        <f t="shared" si="60"/>
        <v>101490</v>
      </c>
      <c r="L208" s="150">
        <f>55333.79*2</f>
        <v>110667.58</v>
      </c>
      <c r="M208" s="149">
        <f t="shared" si="61"/>
        <v>-9177.5800000000017</v>
      </c>
      <c r="N208" s="130"/>
    </row>
    <row r="209" spans="1:14" s="6" customFormat="1" ht="13.2" x14ac:dyDescent="0.25">
      <c r="A209" s="17">
        <v>202</v>
      </c>
      <c r="B209" s="10" t="s">
        <v>143</v>
      </c>
      <c r="C209" s="30"/>
      <c r="D209" s="24"/>
      <c r="E209" s="24"/>
      <c r="F209" s="27"/>
      <c r="G209" s="26"/>
      <c r="H209" s="27"/>
      <c r="I209" s="28"/>
      <c r="J209" s="115"/>
      <c r="L209" s="150"/>
      <c r="M209" s="149"/>
      <c r="N209" s="130"/>
    </row>
    <row r="210" spans="1:14" s="6" customFormat="1" ht="13.2" x14ac:dyDescent="0.25">
      <c r="A210" s="17">
        <v>203</v>
      </c>
      <c r="B210" s="11" t="s">
        <v>144</v>
      </c>
      <c r="C210" s="24" t="s">
        <v>394</v>
      </c>
      <c r="D210" s="24" t="s">
        <v>1</v>
      </c>
      <c r="E210" s="24">
        <v>2</v>
      </c>
      <c r="F210" s="27">
        <v>79550</v>
      </c>
      <c r="G210" s="26">
        <f t="shared" ref="G210:G213" si="62">E210*F210</f>
        <v>159100</v>
      </c>
      <c r="H210" s="27">
        <v>150515</v>
      </c>
      <c r="I210" s="28">
        <f t="shared" si="47"/>
        <v>301030</v>
      </c>
      <c r="J210" s="115">
        <f t="shared" ref="J210:J213" si="63">G210+I210</f>
        <v>460130</v>
      </c>
      <c r="L210" s="150">
        <v>459929.69</v>
      </c>
      <c r="M210" s="149">
        <f t="shared" si="61"/>
        <v>200.30999999999767</v>
      </c>
      <c r="N210" s="130"/>
    </row>
    <row r="211" spans="1:14" s="6" customFormat="1" ht="13.2" x14ac:dyDescent="0.25">
      <c r="A211" s="17">
        <v>204</v>
      </c>
      <c r="B211" s="11" t="s">
        <v>145</v>
      </c>
      <c r="C211" s="24" t="s">
        <v>394</v>
      </c>
      <c r="D211" s="24" t="s">
        <v>1</v>
      </c>
      <c r="E211" s="24">
        <v>2</v>
      </c>
      <c r="F211" s="27">
        <v>18500</v>
      </c>
      <c r="G211" s="26">
        <f t="shared" si="62"/>
        <v>37000</v>
      </c>
      <c r="H211" s="27">
        <v>36203</v>
      </c>
      <c r="I211" s="28">
        <f t="shared" si="47"/>
        <v>72406</v>
      </c>
      <c r="J211" s="115">
        <f t="shared" si="63"/>
        <v>109406</v>
      </c>
      <c r="L211" s="150">
        <v>113781.14</v>
      </c>
      <c r="M211" s="149">
        <f t="shared" si="61"/>
        <v>-4375.1399999999994</v>
      </c>
      <c r="N211" s="130"/>
    </row>
    <row r="212" spans="1:14" s="6" customFormat="1" ht="13.2" x14ac:dyDescent="0.25">
      <c r="A212" s="17">
        <v>205</v>
      </c>
      <c r="B212" s="11" t="s">
        <v>136</v>
      </c>
      <c r="C212" s="24" t="s">
        <v>394</v>
      </c>
      <c r="D212" s="24" t="s">
        <v>1</v>
      </c>
      <c r="E212" s="24">
        <v>2</v>
      </c>
      <c r="F212" s="27">
        <v>21000</v>
      </c>
      <c r="G212" s="26">
        <f t="shared" si="62"/>
        <v>42000</v>
      </c>
      <c r="H212" s="27">
        <v>28540</v>
      </c>
      <c r="I212" s="28">
        <f t="shared" si="47"/>
        <v>57080</v>
      </c>
      <c r="J212" s="115">
        <f t="shared" si="63"/>
        <v>99080</v>
      </c>
      <c r="L212" s="150">
        <v>109215.88</v>
      </c>
      <c r="M212" s="149">
        <f t="shared" si="61"/>
        <v>-10135.880000000005</v>
      </c>
      <c r="N212" s="130"/>
    </row>
    <row r="213" spans="1:14" s="6" customFormat="1" ht="13.2" x14ac:dyDescent="0.25">
      <c r="A213" s="17">
        <v>206</v>
      </c>
      <c r="B213" s="11" t="s">
        <v>399</v>
      </c>
      <c r="C213" s="24" t="s">
        <v>394</v>
      </c>
      <c r="D213" s="24" t="s">
        <v>1</v>
      </c>
      <c r="E213" s="24">
        <v>2</v>
      </c>
      <c r="F213" s="27">
        <v>31500</v>
      </c>
      <c r="G213" s="26">
        <f t="shared" si="62"/>
        <v>63000</v>
      </c>
      <c r="H213" s="27">
        <v>58892</v>
      </c>
      <c r="I213" s="28">
        <f t="shared" si="47"/>
        <v>117784</v>
      </c>
      <c r="J213" s="115">
        <f t="shared" si="63"/>
        <v>180784</v>
      </c>
      <c r="L213" s="150">
        <v>165020.42000000001</v>
      </c>
      <c r="M213" s="149">
        <f t="shared" si="61"/>
        <v>15763.579999999987</v>
      </c>
      <c r="N213" s="130"/>
    </row>
    <row r="214" spans="1:14" s="6" customFormat="1" ht="13.2" x14ac:dyDescent="0.25">
      <c r="A214" s="17">
        <v>207</v>
      </c>
      <c r="B214" s="10" t="s">
        <v>146</v>
      </c>
      <c r="C214" s="30"/>
      <c r="D214" s="24"/>
      <c r="E214" s="24"/>
      <c r="F214" s="27"/>
      <c r="G214" s="26"/>
      <c r="H214" s="27"/>
      <c r="I214" s="28"/>
      <c r="J214" s="115"/>
      <c r="L214" s="150"/>
      <c r="M214" s="149"/>
      <c r="N214" s="130"/>
    </row>
    <row r="215" spans="1:14" s="6" customFormat="1" ht="13.2" x14ac:dyDescent="0.25">
      <c r="A215" s="17">
        <v>208</v>
      </c>
      <c r="B215" s="11" t="s">
        <v>144</v>
      </c>
      <c r="C215" s="24" t="s">
        <v>394</v>
      </c>
      <c r="D215" s="24" t="s">
        <v>1</v>
      </c>
      <c r="E215" s="24">
        <v>2</v>
      </c>
      <c r="F215" s="27">
        <v>79550</v>
      </c>
      <c r="G215" s="26">
        <f t="shared" ref="G215:G218" si="64">E215*F215</f>
        <v>159100</v>
      </c>
      <c r="H215" s="27">
        <v>150515</v>
      </c>
      <c r="I215" s="28">
        <f t="shared" si="47"/>
        <v>301030</v>
      </c>
      <c r="J215" s="115">
        <f t="shared" ref="J215:J218" si="65">G215+I215</f>
        <v>460130</v>
      </c>
      <c r="L215" s="150">
        <v>459929.69</v>
      </c>
      <c r="M215" s="149">
        <f t="shared" si="61"/>
        <v>200.30999999999767</v>
      </c>
      <c r="N215" s="130"/>
    </row>
    <row r="216" spans="1:14" s="6" customFormat="1" ht="13.2" x14ac:dyDescent="0.25">
      <c r="A216" s="17">
        <v>209</v>
      </c>
      <c r="B216" s="11" t="s">
        <v>145</v>
      </c>
      <c r="C216" s="24" t="s">
        <v>394</v>
      </c>
      <c r="D216" s="24" t="s">
        <v>1</v>
      </c>
      <c r="E216" s="24">
        <v>2</v>
      </c>
      <c r="F216" s="27">
        <v>18500</v>
      </c>
      <c r="G216" s="26">
        <f t="shared" si="64"/>
        <v>37000</v>
      </c>
      <c r="H216" s="27">
        <v>36203</v>
      </c>
      <c r="I216" s="28">
        <f t="shared" si="47"/>
        <v>72406</v>
      </c>
      <c r="J216" s="115">
        <f t="shared" si="65"/>
        <v>109406</v>
      </c>
      <c r="L216" s="150">
        <v>113781.14</v>
      </c>
      <c r="M216" s="149">
        <f t="shared" si="61"/>
        <v>-4375.1399999999994</v>
      </c>
      <c r="N216" s="130"/>
    </row>
    <row r="217" spans="1:14" s="6" customFormat="1" ht="13.2" x14ac:dyDescent="0.25">
      <c r="A217" s="17">
        <v>210</v>
      </c>
      <c r="B217" s="11" t="s">
        <v>147</v>
      </c>
      <c r="C217" s="24" t="s">
        <v>394</v>
      </c>
      <c r="D217" s="24" t="s">
        <v>1</v>
      </c>
      <c r="E217" s="24">
        <v>2</v>
      </c>
      <c r="F217" s="27">
        <v>21000</v>
      </c>
      <c r="G217" s="26">
        <f t="shared" si="64"/>
        <v>42000</v>
      </c>
      <c r="H217" s="27">
        <v>28540</v>
      </c>
      <c r="I217" s="28">
        <f t="shared" si="47"/>
        <v>57080</v>
      </c>
      <c r="J217" s="115">
        <f t="shared" si="65"/>
        <v>99080</v>
      </c>
      <c r="L217" s="150">
        <v>109215.88</v>
      </c>
      <c r="M217" s="149">
        <f t="shared" si="61"/>
        <v>-10135.880000000005</v>
      </c>
      <c r="N217" s="130"/>
    </row>
    <row r="218" spans="1:14" s="6" customFormat="1" ht="13.2" x14ac:dyDescent="0.25">
      <c r="A218" s="17">
        <v>211</v>
      </c>
      <c r="B218" s="11" t="s">
        <v>330</v>
      </c>
      <c r="C218" s="24" t="s">
        <v>394</v>
      </c>
      <c r="D218" s="24" t="s">
        <v>1</v>
      </c>
      <c r="E218" s="24">
        <v>2</v>
      </c>
      <c r="F218" s="27">
        <v>31500</v>
      </c>
      <c r="G218" s="26">
        <f t="shared" si="64"/>
        <v>63000</v>
      </c>
      <c r="H218" s="27">
        <v>58892</v>
      </c>
      <c r="I218" s="28">
        <f t="shared" si="47"/>
        <v>117784</v>
      </c>
      <c r="J218" s="115">
        <f t="shared" si="65"/>
        <v>180784</v>
      </c>
      <c r="L218" s="150">
        <v>165020.42000000001</v>
      </c>
      <c r="M218" s="149">
        <f t="shared" si="61"/>
        <v>15763.579999999987</v>
      </c>
      <c r="N218" s="130"/>
    </row>
    <row r="219" spans="1:14" s="6" customFormat="1" ht="13.2" x14ac:dyDescent="0.25">
      <c r="A219" s="17">
        <v>212</v>
      </c>
      <c r="B219" s="10"/>
      <c r="C219" s="30"/>
      <c r="D219" s="24"/>
      <c r="E219" s="24"/>
      <c r="F219" s="27"/>
      <c r="G219" s="26"/>
      <c r="H219" s="27"/>
      <c r="I219" s="28"/>
      <c r="J219" s="115"/>
      <c r="L219" s="150"/>
      <c r="M219" s="149"/>
      <c r="N219" s="130"/>
    </row>
    <row r="220" spans="1:14" s="6" customFormat="1" ht="13.2" x14ac:dyDescent="0.25">
      <c r="A220" s="17">
        <v>213</v>
      </c>
      <c r="B220" s="10" t="s">
        <v>148</v>
      </c>
      <c r="C220" s="30"/>
      <c r="D220" s="24"/>
      <c r="E220" s="24"/>
      <c r="F220" s="27"/>
      <c r="G220" s="26"/>
      <c r="H220" s="27"/>
      <c r="I220" s="28"/>
      <c r="J220" s="115"/>
      <c r="L220" s="150"/>
      <c r="M220" s="149"/>
      <c r="N220" s="130"/>
    </row>
    <row r="221" spans="1:14" s="6" customFormat="1" ht="13.2" x14ac:dyDescent="0.25">
      <c r="A221" s="17">
        <v>214</v>
      </c>
      <c r="B221" s="10" t="s">
        <v>135</v>
      </c>
      <c r="C221" s="30"/>
      <c r="D221" s="24"/>
      <c r="E221" s="24"/>
      <c r="F221" s="27"/>
      <c r="G221" s="26"/>
      <c r="H221" s="27"/>
      <c r="I221" s="28"/>
      <c r="J221" s="115"/>
      <c r="L221" s="150"/>
      <c r="M221" s="149"/>
      <c r="N221" s="130"/>
    </row>
    <row r="222" spans="1:14" s="6" customFormat="1" ht="39.6" x14ac:dyDescent="0.25">
      <c r="A222" s="17">
        <v>215</v>
      </c>
      <c r="B222" s="11" t="s">
        <v>149</v>
      </c>
      <c r="C222" s="24" t="s">
        <v>150</v>
      </c>
      <c r="D222" s="24" t="s">
        <v>1</v>
      </c>
      <c r="E222" s="24">
        <v>1</v>
      </c>
      <c r="F222" s="27">
        <v>11900</v>
      </c>
      <c r="G222" s="26">
        <f t="shared" ref="G222:G227" si="66">E222*F222</f>
        <v>11900</v>
      </c>
      <c r="H222" s="27">
        <v>34229</v>
      </c>
      <c r="I222" s="28">
        <f t="shared" ref="I222:I227" si="67">E222*H222</f>
        <v>34229</v>
      </c>
      <c r="J222" s="115">
        <f t="shared" ref="J222:J227" si="68">G222+I222</f>
        <v>46129</v>
      </c>
      <c r="K222" s="6" t="s">
        <v>400</v>
      </c>
      <c r="L222" s="150">
        <v>49884.86</v>
      </c>
      <c r="M222" s="149">
        <f t="shared" si="61"/>
        <v>-3755.8600000000006</v>
      </c>
      <c r="N222" s="130"/>
    </row>
    <row r="223" spans="1:14" s="6" customFormat="1" ht="26.4" x14ac:dyDescent="0.25">
      <c r="A223" s="17">
        <v>216</v>
      </c>
      <c r="B223" s="11" t="s">
        <v>151</v>
      </c>
      <c r="C223" s="24" t="s">
        <v>152</v>
      </c>
      <c r="D223" s="24" t="s">
        <v>1</v>
      </c>
      <c r="E223" s="24">
        <v>1</v>
      </c>
      <c r="F223" s="27">
        <v>5700</v>
      </c>
      <c r="G223" s="26">
        <f t="shared" si="66"/>
        <v>5700</v>
      </c>
      <c r="H223" s="27">
        <v>16392</v>
      </c>
      <c r="I223" s="28">
        <f t="shared" si="67"/>
        <v>16392</v>
      </c>
      <c r="J223" s="115">
        <f t="shared" si="68"/>
        <v>22092</v>
      </c>
      <c r="L223" s="150">
        <v>23889.25</v>
      </c>
      <c r="M223" s="149">
        <f t="shared" si="61"/>
        <v>-1797.25</v>
      </c>
      <c r="N223" s="130"/>
    </row>
    <row r="224" spans="1:14" s="6" customFormat="1" ht="13.2" x14ac:dyDescent="0.25">
      <c r="A224" s="17">
        <v>217</v>
      </c>
      <c r="B224" s="11" t="s">
        <v>153</v>
      </c>
      <c r="C224" s="30" t="s">
        <v>154</v>
      </c>
      <c r="D224" s="24" t="s">
        <v>1</v>
      </c>
      <c r="E224" s="24">
        <v>1</v>
      </c>
      <c r="F224" s="27">
        <v>2700</v>
      </c>
      <c r="G224" s="26">
        <f t="shared" si="66"/>
        <v>2700</v>
      </c>
      <c r="H224" s="27">
        <v>6950</v>
      </c>
      <c r="I224" s="28">
        <f t="shared" si="67"/>
        <v>6950</v>
      </c>
      <c r="J224" s="115">
        <f t="shared" si="68"/>
        <v>9650</v>
      </c>
      <c r="L224" s="150">
        <v>10333.89</v>
      </c>
      <c r="M224" s="149">
        <f t="shared" si="61"/>
        <v>-683.88999999999942</v>
      </c>
      <c r="N224" s="130"/>
    </row>
    <row r="225" spans="1:14" s="6" customFormat="1" ht="13.2" x14ac:dyDescent="0.25">
      <c r="A225" s="17">
        <v>218</v>
      </c>
      <c r="B225" s="11" t="s">
        <v>155</v>
      </c>
      <c r="C225" s="30" t="s">
        <v>156</v>
      </c>
      <c r="D225" s="24" t="s">
        <v>1</v>
      </c>
      <c r="E225" s="24">
        <v>12</v>
      </c>
      <c r="F225" s="27">
        <v>3600</v>
      </c>
      <c r="G225" s="26">
        <f t="shared" si="66"/>
        <v>43200</v>
      </c>
      <c r="H225" s="27">
        <v>9250</v>
      </c>
      <c r="I225" s="28">
        <f t="shared" si="67"/>
        <v>111000</v>
      </c>
      <c r="J225" s="115">
        <f t="shared" si="68"/>
        <v>154200</v>
      </c>
      <c r="L225" s="150">
        <v>165206.88</v>
      </c>
      <c r="M225" s="149">
        <f t="shared" si="61"/>
        <v>-11006.880000000005</v>
      </c>
      <c r="N225" s="130"/>
    </row>
    <row r="226" spans="1:14" s="6" customFormat="1" ht="13.2" x14ac:dyDescent="0.25">
      <c r="A226" s="17">
        <v>219</v>
      </c>
      <c r="B226" s="11" t="s">
        <v>157</v>
      </c>
      <c r="C226" s="30"/>
      <c r="D226" s="24" t="s">
        <v>1</v>
      </c>
      <c r="E226" s="24">
        <v>12</v>
      </c>
      <c r="F226" s="27">
        <v>710</v>
      </c>
      <c r="G226" s="26">
        <f t="shared" si="66"/>
        <v>8520</v>
      </c>
      <c r="H226" s="27">
        <v>2030</v>
      </c>
      <c r="I226" s="28">
        <f t="shared" si="67"/>
        <v>24360</v>
      </c>
      <c r="J226" s="115">
        <f t="shared" si="68"/>
        <v>32880</v>
      </c>
      <c r="L226" s="150">
        <v>35304</v>
      </c>
      <c r="M226" s="149">
        <f t="shared" si="61"/>
        <v>-2424</v>
      </c>
      <c r="N226" s="130"/>
    </row>
    <row r="227" spans="1:14" s="6" customFormat="1" ht="13.2" x14ac:dyDescent="0.25">
      <c r="A227" s="17">
        <v>220</v>
      </c>
      <c r="B227" s="11" t="s">
        <v>158</v>
      </c>
      <c r="C227" s="30"/>
      <c r="D227" s="24" t="s">
        <v>74</v>
      </c>
      <c r="E227" s="24">
        <v>117</v>
      </c>
      <c r="F227" s="27">
        <v>1650</v>
      </c>
      <c r="G227" s="26">
        <f t="shared" si="66"/>
        <v>193050</v>
      </c>
      <c r="H227" s="27">
        <v>825</v>
      </c>
      <c r="I227" s="28">
        <f t="shared" si="67"/>
        <v>96525</v>
      </c>
      <c r="J227" s="115">
        <f t="shared" si="68"/>
        <v>289575</v>
      </c>
      <c r="L227" s="150">
        <v>321048</v>
      </c>
      <c r="M227" s="149">
        <f t="shared" si="61"/>
        <v>-31473</v>
      </c>
      <c r="N227" s="130"/>
    </row>
    <row r="228" spans="1:14" s="6" customFormat="1" ht="13.2" x14ac:dyDescent="0.25">
      <c r="A228" s="17">
        <v>221</v>
      </c>
      <c r="B228" s="11" t="s">
        <v>159</v>
      </c>
      <c r="C228" s="30"/>
      <c r="D228" s="24" t="s">
        <v>160</v>
      </c>
      <c r="E228" s="24">
        <v>55</v>
      </c>
      <c r="F228" s="27"/>
      <c r="G228" s="26"/>
      <c r="H228" s="27"/>
      <c r="I228" s="28"/>
      <c r="J228" s="115"/>
      <c r="L228" s="150"/>
      <c r="M228" s="149"/>
      <c r="N228" s="130"/>
    </row>
    <row r="229" spans="1:14" s="6" customFormat="1" ht="13.2" x14ac:dyDescent="0.25">
      <c r="A229" s="17">
        <v>222</v>
      </c>
      <c r="B229" s="11" t="s">
        <v>161</v>
      </c>
      <c r="C229" s="30"/>
      <c r="D229" s="24" t="s">
        <v>160</v>
      </c>
      <c r="E229" s="24">
        <v>13.3</v>
      </c>
      <c r="F229" s="27"/>
      <c r="G229" s="26"/>
      <c r="H229" s="27"/>
      <c r="I229" s="28"/>
      <c r="J229" s="115"/>
      <c r="L229" s="150"/>
      <c r="M229" s="149"/>
      <c r="N229" s="130"/>
    </row>
    <row r="230" spans="1:14" s="6" customFormat="1" ht="13.2" x14ac:dyDescent="0.25">
      <c r="A230" s="17">
        <v>223</v>
      </c>
      <c r="B230" s="11" t="s">
        <v>162</v>
      </c>
      <c r="C230" s="30"/>
      <c r="D230" s="24" t="s">
        <v>74</v>
      </c>
      <c r="E230" s="47">
        <v>39.299999999999997</v>
      </c>
      <c r="F230" s="27">
        <v>1650</v>
      </c>
      <c r="G230" s="26">
        <f t="shared" ref="G230:G231" si="69">E230*F230</f>
        <v>64844.999999999993</v>
      </c>
      <c r="H230" s="27">
        <v>1535</v>
      </c>
      <c r="I230" s="28">
        <f t="shared" ref="I230:I231" si="70">E230*H230</f>
        <v>60325.499999999993</v>
      </c>
      <c r="J230" s="115">
        <f t="shared" ref="J230:J231" si="71">G230+I230</f>
        <v>125170.49999999999</v>
      </c>
      <c r="L230" s="150">
        <v>137235.6</v>
      </c>
      <c r="M230" s="149">
        <f t="shared" si="61"/>
        <v>-12065.10000000002</v>
      </c>
      <c r="N230" s="130"/>
    </row>
    <row r="231" spans="1:14" s="6" customFormat="1" ht="13.2" x14ac:dyDescent="0.25">
      <c r="A231" s="17">
        <v>224</v>
      </c>
      <c r="B231" s="11" t="s">
        <v>163</v>
      </c>
      <c r="C231" s="30"/>
      <c r="D231" s="24" t="s">
        <v>74</v>
      </c>
      <c r="E231" s="24">
        <v>139</v>
      </c>
      <c r="F231" s="27">
        <v>1650</v>
      </c>
      <c r="G231" s="26">
        <f t="shared" si="69"/>
        <v>229350</v>
      </c>
      <c r="H231" s="27">
        <v>1165</v>
      </c>
      <c r="I231" s="28">
        <f t="shared" si="70"/>
        <v>161935</v>
      </c>
      <c r="J231" s="115">
        <f t="shared" si="71"/>
        <v>391285</v>
      </c>
      <c r="L231" s="150">
        <v>431039</v>
      </c>
      <c r="M231" s="149">
        <f t="shared" si="61"/>
        <v>-39754</v>
      </c>
      <c r="N231" s="130"/>
    </row>
    <row r="232" spans="1:14" s="6" customFormat="1" ht="13.2" x14ac:dyDescent="0.25">
      <c r="A232" s="17">
        <v>225</v>
      </c>
      <c r="B232" s="11" t="s">
        <v>164</v>
      </c>
      <c r="C232" s="30"/>
      <c r="D232" s="24" t="s">
        <v>160</v>
      </c>
      <c r="E232" s="24">
        <v>14</v>
      </c>
      <c r="F232" s="27"/>
      <c r="G232" s="26"/>
      <c r="H232" s="27"/>
      <c r="I232" s="28"/>
      <c r="J232" s="115"/>
      <c r="L232" s="150"/>
      <c r="M232" s="149"/>
      <c r="N232" s="130"/>
    </row>
    <row r="233" spans="1:14" s="6" customFormat="1" ht="13.2" x14ac:dyDescent="0.25">
      <c r="A233" s="17">
        <v>226</v>
      </c>
      <c r="B233" s="11" t="s">
        <v>165</v>
      </c>
      <c r="C233" s="30"/>
      <c r="D233" s="24" t="s">
        <v>160</v>
      </c>
      <c r="E233" s="24">
        <v>12.3</v>
      </c>
      <c r="F233" s="27"/>
      <c r="G233" s="26"/>
      <c r="H233" s="27"/>
      <c r="I233" s="28"/>
      <c r="J233" s="115"/>
      <c r="L233" s="150"/>
      <c r="M233" s="149"/>
      <c r="N233" s="130"/>
    </row>
    <row r="234" spans="1:14" s="6" customFormat="1" ht="13.2" x14ac:dyDescent="0.25">
      <c r="A234" s="17">
        <v>227</v>
      </c>
      <c r="B234" s="11" t="s">
        <v>166</v>
      </c>
      <c r="C234" s="30"/>
      <c r="D234" s="24" t="s">
        <v>160</v>
      </c>
      <c r="E234" s="24">
        <v>14.3</v>
      </c>
      <c r="F234" s="27"/>
      <c r="G234" s="26"/>
      <c r="H234" s="27"/>
      <c r="I234" s="28"/>
      <c r="J234" s="115"/>
      <c r="L234" s="150"/>
      <c r="M234" s="149"/>
      <c r="N234" s="130"/>
    </row>
    <row r="235" spans="1:14" s="6" customFormat="1" ht="13.2" x14ac:dyDescent="0.25">
      <c r="A235" s="17">
        <v>228</v>
      </c>
      <c r="B235" s="11" t="s">
        <v>167</v>
      </c>
      <c r="C235" s="30"/>
      <c r="D235" s="24" t="s">
        <v>74</v>
      </c>
      <c r="E235" s="47">
        <v>46.7</v>
      </c>
      <c r="F235" s="27">
        <v>1650</v>
      </c>
      <c r="G235" s="26">
        <f t="shared" ref="G235:G236" si="72">E235*F235</f>
        <v>77055</v>
      </c>
      <c r="H235" s="27">
        <v>2025</v>
      </c>
      <c r="I235" s="28">
        <f t="shared" ref="I235:I236" si="73">E235*H235</f>
        <v>94567.5</v>
      </c>
      <c r="J235" s="115">
        <f t="shared" ref="J235:J236" si="74">G235+I235</f>
        <v>171622.5</v>
      </c>
      <c r="L235" s="150">
        <v>187126.9</v>
      </c>
      <c r="M235" s="149">
        <f t="shared" si="61"/>
        <v>-15504.399999999994</v>
      </c>
      <c r="N235" s="130"/>
    </row>
    <row r="236" spans="1:14" s="6" customFormat="1" ht="13.2" x14ac:dyDescent="0.25">
      <c r="A236" s="17">
        <v>229</v>
      </c>
      <c r="B236" s="11" t="s">
        <v>168</v>
      </c>
      <c r="C236" s="30"/>
      <c r="D236" s="24" t="s">
        <v>74</v>
      </c>
      <c r="E236" s="24">
        <v>28</v>
      </c>
      <c r="F236" s="27">
        <v>1650</v>
      </c>
      <c r="G236" s="26">
        <f t="shared" si="72"/>
        <v>46200</v>
      </c>
      <c r="H236" s="27">
        <v>1130</v>
      </c>
      <c r="I236" s="28">
        <f t="shared" si="73"/>
        <v>31640</v>
      </c>
      <c r="J236" s="115">
        <f t="shared" si="74"/>
        <v>77840</v>
      </c>
      <c r="L236" s="150">
        <v>85820</v>
      </c>
      <c r="M236" s="149">
        <f t="shared" si="61"/>
        <v>-7980</v>
      </c>
      <c r="N236" s="130"/>
    </row>
    <row r="237" spans="1:14" s="6" customFormat="1" ht="13.2" x14ac:dyDescent="0.25">
      <c r="A237" s="17">
        <v>230</v>
      </c>
      <c r="B237" s="11" t="s">
        <v>169</v>
      </c>
      <c r="C237" s="30"/>
      <c r="D237" s="24" t="s">
        <v>160</v>
      </c>
      <c r="E237" s="24">
        <v>8.6999999999999993</v>
      </c>
      <c r="F237" s="27"/>
      <c r="G237" s="26"/>
      <c r="H237" s="27"/>
      <c r="I237" s="28"/>
      <c r="J237" s="115"/>
      <c r="L237" s="150"/>
      <c r="M237" s="149"/>
      <c r="N237" s="130"/>
    </row>
    <row r="238" spans="1:14" s="6" customFormat="1" ht="13.2" x14ac:dyDescent="0.25">
      <c r="A238" s="17">
        <v>231</v>
      </c>
      <c r="B238" s="11" t="s">
        <v>170</v>
      </c>
      <c r="C238" s="30"/>
      <c r="D238" s="24" t="s">
        <v>74</v>
      </c>
      <c r="E238" s="47">
        <v>9.5</v>
      </c>
      <c r="F238" s="27">
        <v>1650</v>
      </c>
      <c r="G238" s="26">
        <f t="shared" ref="G238:G239" si="75">E238*F238</f>
        <v>15675</v>
      </c>
      <c r="H238" s="27">
        <v>1675</v>
      </c>
      <c r="I238" s="28">
        <f t="shared" ref="I238:I239" si="76">E238*H238</f>
        <v>15912.5</v>
      </c>
      <c r="J238" s="115">
        <f t="shared" ref="J238:J239" si="77">G238+I238</f>
        <v>31587.5</v>
      </c>
      <c r="L238" s="150">
        <v>34570.5</v>
      </c>
      <c r="M238" s="149">
        <f t="shared" si="61"/>
        <v>-2983</v>
      </c>
      <c r="N238" s="130"/>
    </row>
    <row r="239" spans="1:14" s="6" customFormat="1" ht="13.2" x14ac:dyDescent="0.25">
      <c r="A239" s="17">
        <v>232</v>
      </c>
      <c r="B239" s="11" t="s">
        <v>171</v>
      </c>
      <c r="C239" s="30"/>
      <c r="D239" s="24" t="s">
        <v>74</v>
      </c>
      <c r="E239" s="24">
        <v>21</v>
      </c>
      <c r="F239" s="27">
        <v>1650</v>
      </c>
      <c r="G239" s="26">
        <f t="shared" si="75"/>
        <v>34650</v>
      </c>
      <c r="H239" s="27">
        <v>1355</v>
      </c>
      <c r="I239" s="28">
        <f t="shared" si="76"/>
        <v>28455</v>
      </c>
      <c r="J239" s="115">
        <f t="shared" si="77"/>
        <v>63105</v>
      </c>
      <c r="L239" s="150">
        <v>69363</v>
      </c>
      <c r="M239" s="149">
        <f t="shared" si="61"/>
        <v>-6258</v>
      </c>
      <c r="N239" s="130"/>
    </row>
    <row r="240" spans="1:14" s="6" customFormat="1" ht="13.2" x14ac:dyDescent="0.25">
      <c r="A240" s="17">
        <v>233</v>
      </c>
      <c r="B240" s="11" t="s">
        <v>172</v>
      </c>
      <c r="C240" s="30"/>
      <c r="D240" s="24" t="s">
        <v>160</v>
      </c>
      <c r="E240" s="24">
        <v>4.0999999999999996</v>
      </c>
      <c r="F240" s="27"/>
      <c r="G240" s="26"/>
      <c r="H240" s="27"/>
      <c r="I240" s="28"/>
      <c r="J240" s="115"/>
      <c r="L240" s="150"/>
      <c r="M240" s="149"/>
      <c r="N240" s="130"/>
    </row>
    <row r="241" spans="1:14" s="6" customFormat="1" ht="13.2" x14ac:dyDescent="0.25">
      <c r="A241" s="17">
        <v>234</v>
      </c>
      <c r="B241" s="11" t="s">
        <v>173</v>
      </c>
      <c r="C241" s="30"/>
      <c r="D241" s="24" t="s">
        <v>74</v>
      </c>
      <c r="E241" s="47">
        <v>7.1999999999999993</v>
      </c>
      <c r="F241" s="27">
        <v>1650</v>
      </c>
      <c r="G241" s="26">
        <f t="shared" ref="G241:G243" si="78">E241*F241</f>
        <v>11879.999999999998</v>
      </c>
      <c r="H241" s="27">
        <v>2510</v>
      </c>
      <c r="I241" s="28">
        <f t="shared" ref="I241:I244" si="79">E241*H241</f>
        <v>18072</v>
      </c>
      <c r="J241" s="115">
        <f t="shared" ref="J241:J244" si="80">G241+I241</f>
        <v>29952</v>
      </c>
      <c r="L241" s="150">
        <v>32551.200000000001</v>
      </c>
      <c r="M241" s="149">
        <f t="shared" si="61"/>
        <v>-2599.2000000000007</v>
      </c>
      <c r="N241" s="130"/>
    </row>
    <row r="242" spans="1:14" s="6" customFormat="1" ht="26.4" x14ac:dyDescent="0.25">
      <c r="A242" s="17">
        <v>235</v>
      </c>
      <c r="B242" s="11" t="s">
        <v>174</v>
      </c>
      <c r="C242" s="24" t="s">
        <v>175</v>
      </c>
      <c r="D242" s="24" t="s">
        <v>74</v>
      </c>
      <c r="E242" s="24">
        <v>46</v>
      </c>
      <c r="F242" s="25">
        <v>530</v>
      </c>
      <c r="G242" s="26">
        <f t="shared" si="78"/>
        <v>24380</v>
      </c>
      <c r="H242" s="27">
        <v>360</v>
      </c>
      <c r="I242" s="28">
        <f t="shared" si="79"/>
        <v>16560</v>
      </c>
      <c r="J242" s="115">
        <f t="shared" si="80"/>
        <v>40940</v>
      </c>
      <c r="K242" s="6" t="s">
        <v>374</v>
      </c>
      <c r="L242" s="150">
        <v>45126</v>
      </c>
      <c r="M242" s="149">
        <f t="shared" si="61"/>
        <v>-4186</v>
      </c>
      <c r="N242" s="130"/>
    </row>
    <row r="243" spans="1:14" s="6" customFormat="1" ht="13.2" x14ac:dyDescent="0.25">
      <c r="A243" s="17">
        <v>236</v>
      </c>
      <c r="B243" s="11" t="s">
        <v>176</v>
      </c>
      <c r="C243" s="30"/>
      <c r="D243" s="24" t="s">
        <v>74</v>
      </c>
      <c r="E243" s="24">
        <v>1.5</v>
      </c>
      <c r="F243" s="27">
        <v>1000</v>
      </c>
      <c r="G243" s="26">
        <f t="shared" si="78"/>
        <v>1500</v>
      </c>
      <c r="H243" s="27">
        <v>120</v>
      </c>
      <c r="I243" s="28">
        <f t="shared" si="79"/>
        <v>180</v>
      </c>
      <c r="J243" s="115">
        <f t="shared" si="80"/>
        <v>1680</v>
      </c>
      <c r="L243" s="150">
        <v>1684.5</v>
      </c>
      <c r="M243" s="149">
        <f t="shared" si="61"/>
        <v>-4.5</v>
      </c>
      <c r="N243" s="130"/>
    </row>
    <row r="244" spans="1:14" s="6" customFormat="1" ht="13.2" x14ac:dyDescent="0.25">
      <c r="A244" s="17">
        <v>237</v>
      </c>
      <c r="B244" s="11" t="s">
        <v>78</v>
      </c>
      <c r="C244" s="30"/>
      <c r="D244" s="24" t="s">
        <v>4</v>
      </c>
      <c r="E244" s="24">
        <v>1</v>
      </c>
      <c r="F244" s="27"/>
      <c r="G244" s="26"/>
      <c r="H244" s="27">
        <v>128000</v>
      </c>
      <c r="I244" s="28">
        <f t="shared" si="79"/>
        <v>128000</v>
      </c>
      <c r="J244" s="115">
        <f t="shared" si="80"/>
        <v>128000</v>
      </c>
      <c r="L244" s="150">
        <v>137961</v>
      </c>
      <c r="M244" s="149">
        <f t="shared" si="61"/>
        <v>-9961</v>
      </c>
      <c r="N244" s="130"/>
    </row>
    <row r="245" spans="1:14" s="6" customFormat="1" ht="13.2" x14ac:dyDescent="0.25">
      <c r="A245" s="17">
        <v>238</v>
      </c>
      <c r="B245" s="31" t="s">
        <v>137</v>
      </c>
      <c r="C245" s="30"/>
      <c r="D245" s="24"/>
      <c r="E245" s="24"/>
      <c r="F245" s="27"/>
      <c r="G245" s="26"/>
      <c r="H245" s="27"/>
      <c r="I245" s="28"/>
      <c r="J245" s="115"/>
      <c r="L245" s="150"/>
      <c r="M245" s="149"/>
      <c r="N245" s="130"/>
    </row>
    <row r="246" spans="1:14" s="6" customFormat="1" ht="39.6" x14ac:dyDescent="0.25">
      <c r="A246" s="17">
        <v>239</v>
      </c>
      <c r="B246" s="11" t="s">
        <v>149</v>
      </c>
      <c r="C246" s="24" t="s">
        <v>150</v>
      </c>
      <c r="D246" s="24" t="s">
        <v>1</v>
      </c>
      <c r="E246" s="24">
        <v>1</v>
      </c>
      <c r="F246" s="27">
        <v>11900</v>
      </c>
      <c r="G246" s="26">
        <f t="shared" ref="G246:G251" si="81">E246*F246</f>
        <v>11900</v>
      </c>
      <c r="H246" s="27">
        <v>34229</v>
      </c>
      <c r="I246" s="28">
        <f t="shared" ref="I246:I251" si="82">E246*H246</f>
        <v>34229</v>
      </c>
      <c r="J246" s="115">
        <f t="shared" ref="J246:J251" si="83">G246+I246</f>
        <v>46129</v>
      </c>
      <c r="K246" s="6" t="s">
        <v>400</v>
      </c>
      <c r="L246" s="150">
        <v>49884.86</v>
      </c>
      <c r="M246" s="149">
        <f t="shared" si="61"/>
        <v>-3755.8600000000006</v>
      </c>
      <c r="N246" s="130"/>
    </row>
    <row r="247" spans="1:14" s="6" customFormat="1" ht="26.4" x14ac:dyDescent="0.25">
      <c r="A247" s="17">
        <v>240</v>
      </c>
      <c r="B247" s="11" t="s">
        <v>151</v>
      </c>
      <c r="C247" s="24" t="s">
        <v>152</v>
      </c>
      <c r="D247" s="24" t="s">
        <v>1</v>
      </c>
      <c r="E247" s="24">
        <v>1</v>
      </c>
      <c r="F247" s="27">
        <v>5700</v>
      </c>
      <c r="G247" s="26">
        <f t="shared" si="81"/>
        <v>5700</v>
      </c>
      <c r="H247" s="27">
        <v>16392</v>
      </c>
      <c r="I247" s="28">
        <f t="shared" si="82"/>
        <v>16392</v>
      </c>
      <c r="J247" s="115">
        <f t="shared" si="83"/>
        <v>22092</v>
      </c>
      <c r="L247" s="150">
        <v>23889.25</v>
      </c>
      <c r="M247" s="149">
        <f t="shared" si="61"/>
        <v>-1797.25</v>
      </c>
      <c r="N247" s="130"/>
    </row>
    <row r="248" spans="1:14" s="6" customFormat="1" ht="13.2" x14ac:dyDescent="0.25">
      <c r="A248" s="17">
        <v>241</v>
      </c>
      <c r="B248" s="11" t="s">
        <v>153</v>
      </c>
      <c r="C248" s="30" t="s">
        <v>154</v>
      </c>
      <c r="D248" s="24" t="s">
        <v>1</v>
      </c>
      <c r="E248" s="24">
        <v>1</v>
      </c>
      <c r="F248" s="27">
        <v>2700</v>
      </c>
      <c r="G248" s="26">
        <f t="shared" si="81"/>
        <v>2700</v>
      </c>
      <c r="H248" s="27">
        <v>6950</v>
      </c>
      <c r="I248" s="28">
        <f t="shared" si="82"/>
        <v>6950</v>
      </c>
      <c r="J248" s="115">
        <f t="shared" si="83"/>
        <v>9650</v>
      </c>
      <c r="L248" s="150">
        <v>10333.89</v>
      </c>
      <c r="M248" s="149">
        <f t="shared" si="61"/>
        <v>-683.88999999999942</v>
      </c>
      <c r="N248" s="130"/>
    </row>
    <row r="249" spans="1:14" s="6" customFormat="1" ht="13.2" x14ac:dyDescent="0.25">
      <c r="A249" s="17">
        <v>242</v>
      </c>
      <c r="B249" s="11" t="s">
        <v>155</v>
      </c>
      <c r="C249" s="30" t="s">
        <v>156</v>
      </c>
      <c r="D249" s="24" t="s">
        <v>1</v>
      </c>
      <c r="E249" s="24">
        <v>12</v>
      </c>
      <c r="F249" s="27">
        <v>3600</v>
      </c>
      <c r="G249" s="26">
        <f t="shared" si="81"/>
        <v>43200</v>
      </c>
      <c r="H249" s="27">
        <v>9250</v>
      </c>
      <c r="I249" s="28">
        <f t="shared" si="82"/>
        <v>111000</v>
      </c>
      <c r="J249" s="115">
        <f t="shared" si="83"/>
        <v>154200</v>
      </c>
      <c r="L249" s="150">
        <v>165206.88</v>
      </c>
      <c r="M249" s="149">
        <f t="shared" si="61"/>
        <v>-11006.880000000005</v>
      </c>
      <c r="N249" s="130"/>
    </row>
    <row r="250" spans="1:14" s="6" customFormat="1" ht="13.2" x14ac:dyDescent="0.25">
      <c r="A250" s="17">
        <v>243</v>
      </c>
      <c r="B250" s="11" t="s">
        <v>157</v>
      </c>
      <c r="C250" s="30"/>
      <c r="D250" s="24" t="s">
        <v>1</v>
      </c>
      <c r="E250" s="24">
        <v>12</v>
      </c>
      <c r="F250" s="27">
        <v>710</v>
      </c>
      <c r="G250" s="26">
        <f t="shared" si="81"/>
        <v>8520</v>
      </c>
      <c r="H250" s="27">
        <v>2050</v>
      </c>
      <c r="I250" s="28">
        <f t="shared" si="82"/>
        <v>24600</v>
      </c>
      <c r="J250" s="115">
        <f t="shared" si="83"/>
        <v>33120</v>
      </c>
      <c r="L250" s="150">
        <v>35304</v>
      </c>
      <c r="M250" s="149">
        <f t="shared" si="61"/>
        <v>-2184</v>
      </c>
      <c r="N250" s="130"/>
    </row>
    <row r="251" spans="1:14" s="6" customFormat="1" ht="13.2" x14ac:dyDescent="0.25">
      <c r="A251" s="17">
        <v>244</v>
      </c>
      <c r="B251" s="11" t="s">
        <v>158</v>
      </c>
      <c r="C251" s="30"/>
      <c r="D251" s="24" t="s">
        <v>74</v>
      </c>
      <c r="E251" s="24">
        <v>117</v>
      </c>
      <c r="F251" s="27">
        <v>1650</v>
      </c>
      <c r="G251" s="26">
        <f t="shared" si="81"/>
        <v>193050</v>
      </c>
      <c r="H251" s="27">
        <v>825</v>
      </c>
      <c r="I251" s="28">
        <f t="shared" si="82"/>
        <v>96525</v>
      </c>
      <c r="J251" s="115">
        <f t="shared" si="83"/>
        <v>289575</v>
      </c>
      <c r="L251" s="150">
        <v>321048</v>
      </c>
      <c r="M251" s="149">
        <f t="shared" si="61"/>
        <v>-31473</v>
      </c>
      <c r="N251" s="130"/>
    </row>
    <row r="252" spans="1:14" s="6" customFormat="1" ht="13.2" x14ac:dyDescent="0.25">
      <c r="A252" s="17">
        <v>245</v>
      </c>
      <c r="B252" s="11" t="s">
        <v>159</v>
      </c>
      <c r="C252" s="30"/>
      <c r="D252" s="24" t="s">
        <v>160</v>
      </c>
      <c r="E252" s="24">
        <v>55</v>
      </c>
      <c r="F252" s="27"/>
      <c r="G252" s="26"/>
      <c r="H252" s="27"/>
      <c r="I252" s="28"/>
      <c r="J252" s="115"/>
      <c r="L252" s="150"/>
      <c r="M252" s="149"/>
      <c r="N252" s="130"/>
    </row>
    <row r="253" spans="1:14" s="6" customFormat="1" ht="13.2" x14ac:dyDescent="0.25">
      <c r="A253" s="17">
        <v>246</v>
      </c>
      <c r="B253" s="11" t="s">
        <v>161</v>
      </c>
      <c r="C253" s="30"/>
      <c r="D253" s="24" t="s">
        <v>160</v>
      </c>
      <c r="E253" s="24">
        <v>13.3</v>
      </c>
      <c r="F253" s="27">
        <v>1650</v>
      </c>
      <c r="G253" s="26"/>
      <c r="H253" s="27"/>
      <c r="I253" s="28"/>
      <c r="J253" s="115"/>
      <c r="L253" s="150"/>
      <c r="M253" s="149"/>
      <c r="N253" s="130"/>
    </row>
    <row r="254" spans="1:14" s="6" customFormat="1" ht="13.2" x14ac:dyDescent="0.25">
      <c r="A254" s="17">
        <v>247</v>
      </c>
      <c r="B254" s="11" t="s">
        <v>162</v>
      </c>
      <c r="C254" s="30"/>
      <c r="D254" s="24" t="s">
        <v>74</v>
      </c>
      <c r="E254" s="47">
        <v>39.299999999999997</v>
      </c>
      <c r="F254" s="27">
        <v>1650</v>
      </c>
      <c r="G254" s="26">
        <f t="shared" ref="G254:G255" si="84">E254*F254</f>
        <v>64844.999999999993</v>
      </c>
      <c r="H254" s="27">
        <v>1535</v>
      </c>
      <c r="I254" s="28">
        <f t="shared" ref="I254:I255" si="85">E254*H254</f>
        <v>60325.499999999993</v>
      </c>
      <c r="J254" s="115">
        <f t="shared" ref="J254:J255" si="86">G254+I254</f>
        <v>125170.49999999999</v>
      </c>
      <c r="L254" s="150">
        <v>137235.6</v>
      </c>
      <c r="M254" s="149">
        <f t="shared" si="61"/>
        <v>-12065.10000000002</v>
      </c>
      <c r="N254" s="130"/>
    </row>
    <row r="255" spans="1:14" s="6" customFormat="1" ht="13.2" x14ac:dyDescent="0.25">
      <c r="A255" s="17">
        <v>248</v>
      </c>
      <c r="B255" s="11" t="s">
        <v>163</v>
      </c>
      <c r="C255" s="30"/>
      <c r="D255" s="24" t="s">
        <v>74</v>
      </c>
      <c r="E255" s="24">
        <v>139</v>
      </c>
      <c r="F255" s="27">
        <v>1875</v>
      </c>
      <c r="G255" s="26">
        <f t="shared" si="84"/>
        <v>260625</v>
      </c>
      <c r="H255" s="27">
        <v>1165</v>
      </c>
      <c r="I255" s="28">
        <f t="shared" si="85"/>
        <v>161935</v>
      </c>
      <c r="J255" s="115">
        <f t="shared" si="86"/>
        <v>422560</v>
      </c>
      <c r="L255" s="150">
        <v>431039</v>
      </c>
      <c r="M255" s="149">
        <f t="shared" si="61"/>
        <v>-8479</v>
      </c>
      <c r="N255" s="130"/>
    </row>
    <row r="256" spans="1:14" s="6" customFormat="1" ht="13.2" x14ac:dyDescent="0.25">
      <c r="A256" s="17">
        <v>249</v>
      </c>
      <c r="B256" s="11" t="s">
        <v>164</v>
      </c>
      <c r="C256" s="30"/>
      <c r="D256" s="24" t="s">
        <v>160</v>
      </c>
      <c r="E256" s="24">
        <v>14</v>
      </c>
      <c r="F256" s="27"/>
      <c r="G256" s="26"/>
      <c r="H256" s="27"/>
      <c r="I256" s="28"/>
      <c r="J256" s="115"/>
      <c r="L256" s="150"/>
      <c r="M256" s="149"/>
      <c r="N256" s="130"/>
    </row>
    <row r="257" spans="1:14" s="6" customFormat="1" ht="13.2" x14ac:dyDescent="0.25">
      <c r="A257" s="17">
        <v>250</v>
      </c>
      <c r="B257" s="11" t="s">
        <v>165</v>
      </c>
      <c r="C257" s="30"/>
      <c r="D257" s="24" t="s">
        <v>160</v>
      </c>
      <c r="E257" s="24">
        <v>12.3</v>
      </c>
      <c r="F257" s="27"/>
      <c r="G257" s="26"/>
      <c r="H257" s="27"/>
      <c r="I257" s="28"/>
      <c r="J257" s="115"/>
      <c r="L257" s="150"/>
      <c r="M257" s="149"/>
      <c r="N257" s="130"/>
    </row>
    <row r="258" spans="1:14" s="6" customFormat="1" ht="13.2" x14ac:dyDescent="0.25">
      <c r="A258" s="17">
        <v>251</v>
      </c>
      <c r="B258" s="11" t="s">
        <v>166</v>
      </c>
      <c r="C258" s="30"/>
      <c r="D258" s="24" t="s">
        <v>160</v>
      </c>
      <c r="E258" s="24">
        <v>14.3</v>
      </c>
      <c r="F258" s="27"/>
      <c r="G258" s="26"/>
      <c r="H258" s="27"/>
      <c r="I258" s="28"/>
      <c r="J258" s="115"/>
      <c r="L258" s="150"/>
      <c r="M258" s="149"/>
      <c r="N258" s="130"/>
    </row>
    <row r="259" spans="1:14" s="6" customFormat="1" ht="13.2" x14ac:dyDescent="0.25">
      <c r="A259" s="17">
        <v>252</v>
      </c>
      <c r="B259" s="11" t="s">
        <v>167</v>
      </c>
      <c r="C259" s="30"/>
      <c r="D259" s="24" t="s">
        <v>74</v>
      </c>
      <c r="E259" s="47">
        <v>46.7</v>
      </c>
      <c r="F259" s="27">
        <v>1650</v>
      </c>
      <c r="G259" s="26">
        <f t="shared" ref="G259:G260" si="87">E259*F259</f>
        <v>77055</v>
      </c>
      <c r="H259" s="27">
        <v>2025</v>
      </c>
      <c r="I259" s="28">
        <f t="shared" ref="I259:I260" si="88">E259*H259</f>
        <v>94567.5</v>
      </c>
      <c r="J259" s="115">
        <f t="shared" ref="J259:J260" si="89">G259+I259</f>
        <v>171622.5</v>
      </c>
      <c r="L259" s="150">
        <v>187126.9</v>
      </c>
      <c r="M259" s="149">
        <f t="shared" si="61"/>
        <v>-15504.399999999994</v>
      </c>
      <c r="N259" s="130"/>
    </row>
    <row r="260" spans="1:14" s="6" customFormat="1" ht="13.2" x14ac:dyDescent="0.25">
      <c r="A260" s="17">
        <v>253</v>
      </c>
      <c r="B260" s="11" t="s">
        <v>168</v>
      </c>
      <c r="C260" s="30"/>
      <c r="D260" s="24" t="s">
        <v>74</v>
      </c>
      <c r="E260" s="24">
        <v>28</v>
      </c>
      <c r="F260" s="27">
        <v>1650</v>
      </c>
      <c r="G260" s="26">
        <f t="shared" si="87"/>
        <v>46200</v>
      </c>
      <c r="H260" s="27">
        <v>1130</v>
      </c>
      <c r="I260" s="28">
        <f t="shared" si="88"/>
        <v>31640</v>
      </c>
      <c r="J260" s="115">
        <f t="shared" si="89"/>
        <v>77840</v>
      </c>
      <c r="L260" s="150">
        <v>85820</v>
      </c>
      <c r="M260" s="149">
        <f t="shared" si="61"/>
        <v>-7980</v>
      </c>
      <c r="N260" s="130"/>
    </row>
    <row r="261" spans="1:14" s="6" customFormat="1" ht="13.2" x14ac:dyDescent="0.25">
      <c r="A261" s="17">
        <v>254</v>
      </c>
      <c r="B261" s="11" t="s">
        <v>169</v>
      </c>
      <c r="C261" s="30"/>
      <c r="D261" s="24" t="s">
        <v>160</v>
      </c>
      <c r="E261" s="24">
        <v>8.6999999999999993</v>
      </c>
      <c r="F261" s="27"/>
      <c r="G261" s="26"/>
      <c r="H261" s="27"/>
      <c r="I261" s="28"/>
      <c r="J261" s="115"/>
      <c r="L261" s="150"/>
      <c r="M261" s="149"/>
      <c r="N261" s="130"/>
    </row>
    <row r="262" spans="1:14" s="6" customFormat="1" ht="13.2" x14ac:dyDescent="0.25">
      <c r="A262" s="17">
        <v>255</v>
      </c>
      <c r="B262" s="11" t="s">
        <v>170</v>
      </c>
      <c r="C262" s="30"/>
      <c r="D262" s="24" t="s">
        <v>74</v>
      </c>
      <c r="E262" s="47">
        <v>9.5</v>
      </c>
      <c r="F262" s="27">
        <v>1650</v>
      </c>
      <c r="G262" s="26">
        <f t="shared" ref="G262:G263" si="90">E262*F262</f>
        <v>15675</v>
      </c>
      <c r="H262" s="27">
        <v>1675</v>
      </c>
      <c r="I262" s="28">
        <f t="shared" ref="I262:I263" si="91">E262*H262</f>
        <v>15912.5</v>
      </c>
      <c r="J262" s="115">
        <f t="shared" ref="J262:J263" si="92">G262+I262</f>
        <v>31587.5</v>
      </c>
      <c r="L262" s="150">
        <v>34570.5</v>
      </c>
      <c r="M262" s="149">
        <f t="shared" si="61"/>
        <v>-2983</v>
      </c>
      <c r="N262" s="130"/>
    </row>
    <row r="263" spans="1:14" s="6" customFormat="1" ht="13.2" x14ac:dyDescent="0.25">
      <c r="A263" s="17">
        <v>256</v>
      </c>
      <c r="B263" s="11" t="s">
        <v>171</v>
      </c>
      <c r="C263" s="30"/>
      <c r="D263" s="24" t="s">
        <v>74</v>
      </c>
      <c r="E263" s="24">
        <v>21</v>
      </c>
      <c r="F263" s="27">
        <v>1650</v>
      </c>
      <c r="G263" s="26">
        <f t="shared" si="90"/>
        <v>34650</v>
      </c>
      <c r="H263" s="27">
        <v>1355</v>
      </c>
      <c r="I263" s="28">
        <f t="shared" si="91"/>
        <v>28455</v>
      </c>
      <c r="J263" s="115">
        <f t="shared" si="92"/>
        <v>63105</v>
      </c>
      <c r="L263" s="150">
        <v>69363</v>
      </c>
      <c r="M263" s="149">
        <f t="shared" si="61"/>
        <v>-6258</v>
      </c>
      <c r="N263" s="130"/>
    </row>
    <row r="264" spans="1:14" s="6" customFormat="1" ht="13.2" x14ac:dyDescent="0.25">
      <c r="A264" s="17">
        <v>257</v>
      </c>
      <c r="B264" s="11" t="s">
        <v>172</v>
      </c>
      <c r="C264" s="30"/>
      <c r="D264" s="24" t="s">
        <v>160</v>
      </c>
      <c r="E264" s="24">
        <v>4.0999999999999996</v>
      </c>
      <c r="F264" s="27"/>
      <c r="G264" s="26"/>
      <c r="H264" s="27"/>
      <c r="I264" s="28"/>
      <c r="J264" s="115"/>
      <c r="L264" s="150"/>
      <c r="M264" s="149"/>
      <c r="N264" s="130"/>
    </row>
    <row r="265" spans="1:14" s="6" customFormat="1" ht="13.2" x14ac:dyDescent="0.25">
      <c r="A265" s="17">
        <v>258</v>
      </c>
      <c r="B265" s="11" t="s">
        <v>173</v>
      </c>
      <c r="C265" s="30"/>
      <c r="D265" s="24" t="s">
        <v>74</v>
      </c>
      <c r="E265" s="47">
        <v>7.1999999999999993</v>
      </c>
      <c r="F265" s="27">
        <v>1650</v>
      </c>
      <c r="G265" s="26">
        <f t="shared" ref="G265:G267" si="93">E265*F265</f>
        <v>11879.999999999998</v>
      </c>
      <c r="H265" s="27">
        <v>2510</v>
      </c>
      <c r="I265" s="28">
        <f t="shared" ref="I265:I268" si="94">E265*H265</f>
        <v>18072</v>
      </c>
      <c r="J265" s="115">
        <f t="shared" ref="J265:J268" si="95">G265+I265</f>
        <v>29952</v>
      </c>
      <c r="L265" s="150">
        <v>32551.200000000001</v>
      </c>
      <c r="M265" s="149">
        <f t="shared" si="61"/>
        <v>-2599.2000000000007</v>
      </c>
      <c r="N265" s="130"/>
    </row>
    <row r="266" spans="1:14" s="6" customFormat="1" ht="26.4" x14ac:dyDescent="0.25">
      <c r="A266" s="17">
        <v>259</v>
      </c>
      <c r="B266" s="11" t="s">
        <v>174</v>
      </c>
      <c r="C266" s="24" t="s">
        <v>175</v>
      </c>
      <c r="D266" s="24" t="s">
        <v>74</v>
      </c>
      <c r="E266" s="24">
        <v>46</v>
      </c>
      <c r="F266" s="25">
        <v>530</v>
      </c>
      <c r="G266" s="26">
        <f t="shared" si="93"/>
        <v>24380</v>
      </c>
      <c r="H266" s="27">
        <v>360</v>
      </c>
      <c r="I266" s="28">
        <f t="shared" si="94"/>
        <v>16560</v>
      </c>
      <c r="J266" s="115">
        <f t="shared" si="95"/>
        <v>40940</v>
      </c>
      <c r="K266" s="6" t="s">
        <v>374</v>
      </c>
      <c r="L266" s="150">
        <v>45126</v>
      </c>
      <c r="M266" s="149">
        <f t="shared" si="61"/>
        <v>-4186</v>
      </c>
      <c r="N266" s="130"/>
    </row>
    <row r="267" spans="1:14" s="6" customFormat="1" ht="13.2" x14ac:dyDescent="0.25">
      <c r="A267" s="17">
        <v>260</v>
      </c>
      <c r="B267" s="11" t="s">
        <v>176</v>
      </c>
      <c r="C267" s="30"/>
      <c r="D267" s="24" t="s">
        <v>74</v>
      </c>
      <c r="E267" s="24">
        <v>1.5</v>
      </c>
      <c r="F267" s="27">
        <v>1000</v>
      </c>
      <c r="G267" s="26">
        <f t="shared" si="93"/>
        <v>1500</v>
      </c>
      <c r="H267" s="27">
        <v>120</v>
      </c>
      <c r="I267" s="28">
        <f t="shared" si="94"/>
        <v>180</v>
      </c>
      <c r="J267" s="115">
        <f t="shared" si="95"/>
        <v>1680</v>
      </c>
      <c r="L267" s="150">
        <v>1684.5</v>
      </c>
      <c r="M267" s="149">
        <f t="shared" si="61"/>
        <v>-4.5</v>
      </c>
      <c r="N267" s="130"/>
    </row>
    <row r="268" spans="1:14" s="6" customFormat="1" ht="13.2" x14ac:dyDescent="0.25">
      <c r="A268" s="17">
        <v>261</v>
      </c>
      <c r="B268" s="11" t="s">
        <v>78</v>
      </c>
      <c r="C268" s="30"/>
      <c r="D268" s="24" t="s">
        <v>4</v>
      </c>
      <c r="E268" s="24">
        <v>1</v>
      </c>
      <c r="F268" s="27"/>
      <c r="G268" s="26"/>
      <c r="H268" s="27">
        <v>129000</v>
      </c>
      <c r="I268" s="28">
        <f t="shared" si="94"/>
        <v>129000</v>
      </c>
      <c r="J268" s="115">
        <f t="shared" si="95"/>
        <v>129000</v>
      </c>
      <c r="L268" s="150">
        <v>137961</v>
      </c>
      <c r="M268" s="149">
        <f t="shared" si="61"/>
        <v>-8961</v>
      </c>
      <c r="N268" s="130"/>
    </row>
    <row r="269" spans="1:14" s="6" customFormat="1" ht="13.2" x14ac:dyDescent="0.25">
      <c r="A269" s="17">
        <v>262</v>
      </c>
      <c r="B269" s="31" t="s">
        <v>138</v>
      </c>
      <c r="C269" s="30"/>
      <c r="D269" s="24"/>
      <c r="E269" s="24"/>
      <c r="F269" s="27"/>
      <c r="G269" s="26"/>
      <c r="H269" s="27"/>
      <c r="I269" s="28"/>
      <c r="J269" s="115"/>
      <c r="L269" s="150"/>
      <c r="M269" s="149"/>
      <c r="N269" s="130"/>
    </row>
    <row r="270" spans="1:14" s="6" customFormat="1" ht="26.4" x14ac:dyDescent="0.25">
      <c r="A270" s="17">
        <v>263</v>
      </c>
      <c r="B270" s="11" t="s">
        <v>177</v>
      </c>
      <c r="C270" s="24" t="s">
        <v>178</v>
      </c>
      <c r="D270" s="24" t="s">
        <v>1</v>
      </c>
      <c r="E270" s="24">
        <v>1</v>
      </c>
      <c r="F270" s="27">
        <v>7300</v>
      </c>
      <c r="G270" s="26">
        <f t="shared" ref="G270:G275" si="96">E270*F270</f>
        <v>7300</v>
      </c>
      <c r="H270" s="27">
        <v>21021</v>
      </c>
      <c r="I270" s="28">
        <f t="shared" ref="I270:I275" si="97">E270*H270</f>
        <v>21021</v>
      </c>
      <c r="J270" s="115">
        <f t="shared" ref="J270:J275" si="98">G270+I270</f>
        <v>28321</v>
      </c>
      <c r="L270" s="150">
        <v>30635.919999999998</v>
      </c>
      <c r="M270" s="149">
        <f t="shared" ref="M270:M332" si="99">J270-L270</f>
        <v>-2314.9199999999983</v>
      </c>
      <c r="N270" s="130"/>
    </row>
    <row r="271" spans="1:14" s="6" customFormat="1" ht="13.2" x14ac:dyDescent="0.25">
      <c r="A271" s="17">
        <v>264</v>
      </c>
      <c r="B271" s="11" t="s">
        <v>179</v>
      </c>
      <c r="C271" s="30" t="s">
        <v>180</v>
      </c>
      <c r="D271" s="24" t="s">
        <v>1</v>
      </c>
      <c r="E271" s="24">
        <v>2</v>
      </c>
      <c r="F271" s="27">
        <v>710</v>
      </c>
      <c r="G271" s="26">
        <f t="shared" si="96"/>
        <v>1420</v>
      </c>
      <c r="H271" s="27">
        <v>970</v>
      </c>
      <c r="I271" s="28">
        <f t="shared" si="97"/>
        <v>1940</v>
      </c>
      <c r="J271" s="115">
        <f t="shared" si="98"/>
        <v>3360</v>
      </c>
      <c r="L271" s="150">
        <v>3642</v>
      </c>
      <c r="M271" s="149">
        <f t="shared" si="99"/>
        <v>-282</v>
      </c>
      <c r="N271" s="130"/>
    </row>
    <row r="272" spans="1:14" s="6" customFormat="1" ht="13.2" x14ac:dyDescent="0.25">
      <c r="A272" s="17">
        <v>265</v>
      </c>
      <c r="B272" s="11" t="s">
        <v>155</v>
      </c>
      <c r="C272" s="30" t="s">
        <v>156</v>
      </c>
      <c r="D272" s="24" t="s">
        <v>1</v>
      </c>
      <c r="E272" s="24">
        <v>12</v>
      </c>
      <c r="F272" s="27">
        <v>3600</v>
      </c>
      <c r="G272" s="26">
        <f t="shared" si="96"/>
        <v>43200</v>
      </c>
      <c r="H272" s="27">
        <v>9250</v>
      </c>
      <c r="I272" s="28">
        <f t="shared" si="97"/>
        <v>111000</v>
      </c>
      <c r="J272" s="115">
        <f t="shared" si="98"/>
        <v>154200</v>
      </c>
      <c r="L272" s="150">
        <v>165206.88</v>
      </c>
      <c r="M272" s="149">
        <f t="shared" si="99"/>
        <v>-11006.880000000005</v>
      </c>
      <c r="N272" s="130"/>
    </row>
    <row r="273" spans="1:14" s="6" customFormat="1" ht="13.2" x14ac:dyDescent="0.25">
      <c r="A273" s="17">
        <v>266</v>
      </c>
      <c r="B273" s="11" t="s">
        <v>181</v>
      </c>
      <c r="C273" s="30"/>
      <c r="D273" s="24" t="s">
        <v>1</v>
      </c>
      <c r="E273" s="24">
        <v>2</v>
      </c>
      <c r="F273" s="27">
        <v>530</v>
      </c>
      <c r="G273" s="26">
        <f t="shared" si="96"/>
        <v>1060</v>
      </c>
      <c r="H273" s="27">
        <v>565</v>
      </c>
      <c r="I273" s="28">
        <f t="shared" si="97"/>
        <v>1130</v>
      </c>
      <c r="J273" s="115">
        <f t="shared" si="98"/>
        <v>2190</v>
      </c>
      <c r="L273" s="150">
        <v>2390</v>
      </c>
      <c r="M273" s="149">
        <f t="shared" si="99"/>
        <v>-200</v>
      </c>
      <c r="N273" s="130"/>
    </row>
    <row r="274" spans="1:14" s="6" customFormat="1" ht="13.2" x14ac:dyDescent="0.25">
      <c r="A274" s="17">
        <v>267</v>
      </c>
      <c r="B274" s="11" t="s">
        <v>157</v>
      </c>
      <c r="C274" s="30"/>
      <c r="D274" s="24" t="s">
        <v>1</v>
      </c>
      <c r="E274" s="24">
        <v>12</v>
      </c>
      <c r="F274" s="27">
        <v>710</v>
      </c>
      <c r="G274" s="26">
        <f t="shared" si="96"/>
        <v>8520</v>
      </c>
      <c r="H274" s="27">
        <v>2050</v>
      </c>
      <c r="I274" s="28">
        <f t="shared" si="97"/>
        <v>24600</v>
      </c>
      <c r="J274" s="115">
        <f t="shared" si="98"/>
        <v>33120</v>
      </c>
      <c r="L274" s="150">
        <v>35304</v>
      </c>
      <c r="M274" s="149">
        <f t="shared" si="99"/>
        <v>-2184</v>
      </c>
      <c r="N274" s="130"/>
    </row>
    <row r="275" spans="1:14" s="6" customFormat="1" ht="13.2" x14ac:dyDescent="0.25">
      <c r="A275" s="17">
        <v>268</v>
      </c>
      <c r="B275" s="11" t="s">
        <v>182</v>
      </c>
      <c r="C275" s="24"/>
      <c r="D275" s="24" t="s">
        <v>74</v>
      </c>
      <c r="E275" s="24">
        <v>9</v>
      </c>
      <c r="F275" s="27">
        <v>795</v>
      </c>
      <c r="G275" s="26">
        <f t="shared" si="96"/>
        <v>7155</v>
      </c>
      <c r="H275" s="27">
        <v>800</v>
      </c>
      <c r="I275" s="28">
        <f t="shared" si="97"/>
        <v>7200</v>
      </c>
      <c r="J275" s="115">
        <f t="shared" si="98"/>
        <v>14355</v>
      </c>
      <c r="L275" s="150">
        <v>15660</v>
      </c>
      <c r="M275" s="149">
        <f t="shared" si="99"/>
        <v>-1305</v>
      </c>
      <c r="N275" s="130"/>
    </row>
    <row r="276" spans="1:14" s="6" customFormat="1" ht="13.2" x14ac:dyDescent="0.25">
      <c r="A276" s="17">
        <v>269</v>
      </c>
      <c r="B276" s="11" t="s">
        <v>183</v>
      </c>
      <c r="C276" s="30"/>
      <c r="D276" s="24" t="s">
        <v>160</v>
      </c>
      <c r="E276" s="24">
        <v>16.8</v>
      </c>
      <c r="F276" s="27"/>
      <c r="G276" s="26"/>
      <c r="H276" s="27"/>
      <c r="I276" s="28"/>
      <c r="J276" s="115"/>
      <c r="L276" s="150"/>
      <c r="M276" s="149"/>
      <c r="N276" s="130"/>
    </row>
    <row r="277" spans="1:14" s="6" customFormat="1" ht="13.2" x14ac:dyDescent="0.25">
      <c r="A277" s="17">
        <v>270</v>
      </c>
      <c r="B277" s="11" t="s">
        <v>184</v>
      </c>
      <c r="C277" s="24"/>
      <c r="D277" s="24" t="s">
        <v>74</v>
      </c>
      <c r="E277" s="47">
        <v>1.3</v>
      </c>
      <c r="F277" s="27">
        <v>795</v>
      </c>
      <c r="G277" s="26">
        <f t="shared" ref="G277:G278" si="100">E277*F277</f>
        <v>1033.5</v>
      </c>
      <c r="H277" s="27">
        <v>2930</v>
      </c>
      <c r="I277" s="28">
        <f t="shared" ref="I277:I278" si="101">E277*H277</f>
        <v>3809</v>
      </c>
      <c r="J277" s="115">
        <f t="shared" ref="J277:J278" si="102">G277+I277</f>
        <v>4842.5</v>
      </c>
      <c r="L277" s="150">
        <v>5174</v>
      </c>
      <c r="M277" s="149">
        <f t="shared" si="99"/>
        <v>-331.5</v>
      </c>
      <c r="N277" s="130"/>
    </row>
    <row r="278" spans="1:14" s="6" customFormat="1" ht="13.2" x14ac:dyDescent="0.25">
      <c r="A278" s="17">
        <v>271</v>
      </c>
      <c r="B278" s="11" t="s">
        <v>158</v>
      </c>
      <c r="C278" s="30"/>
      <c r="D278" s="24" t="s">
        <v>74</v>
      </c>
      <c r="E278" s="24">
        <v>152</v>
      </c>
      <c r="F278" s="27">
        <v>1650</v>
      </c>
      <c r="G278" s="26">
        <f t="shared" si="100"/>
        <v>250800</v>
      </c>
      <c r="H278" s="27">
        <v>825</v>
      </c>
      <c r="I278" s="28">
        <f t="shared" si="101"/>
        <v>125400</v>
      </c>
      <c r="J278" s="115">
        <f t="shared" si="102"/>
        <v>376200</v>
      </c>
      <c r="L278" s="150">
        <v>417088</v>
      </c>
      <c r="M278" s="149">
        <f t="shared" si="99"/>
        <v>-40888</v>
      </c>
      <c r="N278" s="130"/>
    </row>
    <row r="279" spans="1:14" s="6" customFormat="1" ht="13.2" x14ac:dyDescent="0.25">
      <c r="A279" s="17">
        <v>272</v>
      </c>
      <c r="B279" s="11" t="s">
        <v>159</v>
      </c>
      <c r="C279" s="30"/>
      <c r="D279" s="24" t="s">
        <v>160</v>
      </c>
      <c r="E279" s="24">
        <v>33.1</v>
      </c>
      <c r="F279" s="27"/>
      <c r="G279" s="26"/>
      <c r="H279" s="27"/>
      <c r="I279" s="28"/>
      <c r="J279" s="115"/>
      <c r="L279" s="150"/>
      <c r="M279" s="149"/>
      <c r="N279" s="130"/>
    </row>
    <row r="280" spans="1:14" s="6" customFormat="1" ht="13.2" x14ac:dyDescent="0.25">
      <c r="A280" s="17">
        <v>273</v>
      </c>
      <c r="B280" s="11" t="s">
        <v>185</v>
      </c>
      <c r="C280" s="30"/>
      <c r="D280" s="24" t="s">
        <v>160</v>
      </c>
      <c r="E280" s="24">
        <v>6.4</v>
      </c>
      <c r="F280" s="27"/>
      <c r="G280" s="26"/>
      <c r="H280" s="27"/>
      <c r="I280" s="28"/>
      <c r="J280" s="115"/>
      <c r="L280" s="150"/>
      <c r="M280" s="149"/>
      <c r="N280" s="130"/>
    </row>
    <row r="281" spans="1:14" s="6" customFormat="1" ht="13.2" x14ac:dyDescent="0.25">
      <c r="A281" s="17">
        <v>274</v>
      </c>
      <c r="B281" s="11" t="s">
        <v>186</v>
      </c>
      <c r="C281" s="30"/>
      <c r="D281" s="24" t="s">
        <v>160</v>
      </c>
      <c r="E281" s="24">
        <v>6.5</v>
      </c>
      <c r="F281" s="27"/>
      <c r="G281" s="26"/>
      <c r="H281" s="27"/>
      <c r="I281" s="28"/>
      <c r="J281" s="115"/>
      <c r="L281" s="150"/>
      <c r="M281" s="149"/>
      <c r="N281" s="130"/>
    </row>
    <row r="282" spans="1:14" s="6" customFormat="1" ht="13.2" x14ac:dyDescent="0.25">
      <c r="A282" s="17">
        <v>275</v>
      </c>
      <c r="B282" s="11" t="s">
        <v>161</v>
      </c>
      <c r="C282" s="30"/>
      <c r="D282" s="24" t="s">
        <v>160</v>
      </c>
      <c r="E282" s="24">
        <v>23.9</v>
      </c>
      <c r="F282" s="27"/>
      <c r="G282" s="26"/>
      <c r="H282" s="27"/>
      <c r="I282" s="28"/>
      <c r="J282" s="115"/>
      <c r="L282" s="150"/>
      <c r="M282" s="149"/>
      <c r="N282" s="130"/>
    </row>
    <row r="283" spans="1:14" s="6" customFormat="1" ht="13.2" x14ac:dyDescent="0.25">
      <c r="A283" s="17">
        <v>276</v>
      </c>
      <c r="B283" s="11" t="s">
        <v>187</v>
      </c>
      <c r="C283" s="30"/>
      <c r="D283" s="24" t="s">
        <v>160</v>
      </c>
      <c r="E283" s="24">
        <v>8.6999999999999993</v>
      </c>
      <c r="F283" s="27"/>
      <c r="G283" s="26"/>
      <c r="H283" s="27"/>
      <c r="I283" s="28"/>
      <c r="J283" s="115"/>
      <c r="L283" s="150"/>
      <c r="M283" s="149"/>
      <c r="N283" s="130"/>
    </row>
    <row r="284" spans="1:14" s="6" customFormat="1" ht="13.2" x14ac:dyDescent="0.25">
      <c r="A284" s="17">
        <v>277</v>
      </c>
      <c r="B284" s="11" t="s">
        <v>162</v>
      </c>
      <c r="C284" s="30"/>
      <c r="D284" s="24" t="s">
        <v>74</v>
      </c>
      <c r="E284" s="47">
        <v>21.3</v>
      </c>
      <c r="F284" s="27">
        <v>1650</v>
      </c>
      <c r="G284" s="26">
        <f t="shared" ref="G284:G285" si="103">E284*F284</f>
        <v>35145</v>
      </c>
      <c r="H284" s="27">
        <v>1535</v>
      </c>
      <c r="I284" s="28">
        <f t="shared" ref="I284:I285" si="104">E284*H284</f>
        <v>32695.5</v>
      </c>
      <c r="J284" s="115">
        <f t="shared" ref="J284:J285" si="105">G284+I284</f>
        <v>67840.5</v>
      </c>
      <c r="L284" s="150">
        <v>74379.600000000006</v>
      </c>
      <c r="M284" s="149">
        <f t="shared" si="99"/>
        <v>-6539.1000000000058</v>
      </c>
      <c r="N284" s="130"/>
    </row>
    <row r="285" spans="1:14" s="6" customFormat="1" ht="13.2" x14ac:dyDescent="0.25">
      <c r="A285" s="17">
        <v>278</v>
      </c>
      <c r="B285" s="11" t="s">
        <v>163</v>
      </c>
      <c r="C285" s="30"/>
      <c r="D285" s="24" t="s">
        <v>74</v>
      </c>
      <c r="E285" s="24">
        <v>139</v>
      </c>
      <c r="F285" s="27">
        <v>1650</v>
      </c>
      <c r="G285" s="26">
        <f t="shared" si="103"/>
        <v>229350</v>
      </c>
      <c r="H285" s="27">
        <v>1165</v>
      </c>
      <c r="I285" s="28">
        <f t="shared" si="104"/>
        <v>161935</v>
      </c>
      <c r="J285" s="115">
        <f t="shared" si="105"/>
        <v>391285</v>
      </c>
      <c r="L285" s="150">
        <v>431039</v>
      </c>
      <c r="M285" s="149">
        <f t="shared" si="99"/>
        <v>-39754</v>
      </c>
      <c r="N285" s="130"/>
    </row>
    <row r="286" spans="1:14" s="6" customFormat="1" ht="13.2" x14ac:dyDescent="0.25">
      <c r="A286" s="17">
        <v>279</v>
      </c>
      <c r="B286" s="11" t="s">
        <v>188</v>
      </c>
      <c r="C286" s="30"/>
      <c r="D286" s="24" t="s">
        <v>160</v>
      </c>
      <c r="E286" s="24">
        <v>44</v>
      </c>
      <c r="F286" s="27"/>
      <c r="G286" s="26"/>
      <c r="H286" s="27"/>
      <c r="I286" s="28"/>
      <c r="J286" s="115"/>
      <c r="L286" s="150"/>
      <c r="M286" s="149"/>
      <c r="N286" s="130"/>
    </row>
    <row r="287" spans="1:14" s="6" customFormat="1" ht="13.2" x14ac:dyDescent="0.25">
      <c r="A287" s="17">
        <v>280</v>
      </c>
      <c r="B287" s="11" t="s">
        <v>167</v>
      </c>
      <c r="C287" s="30"/>
      <c r="D287" s="24" t="s">
        <v>74</v>
      </c>
      <c r="E287" s="47">
        <v>19.5</v>
      </c>
      <c r="F287" s="27">
        <v>1650</v>
      </c>
      <c r="G287" s="26">
        <f t="shared" ref="G287:G288" si="106">E287*F287</f>
        <v>32175</v>
      </c>
      <c r="H287" s="27">
        <v>2025</v>
      </c>
      <c r="I287" s="28">
        <f t="shared" ref="I287:I288" si="107">E287*H287</f>
        <v>39487.5</v>
      </c>
      <c r="J287" s="115">
        <f t="shared" ref="J287:J288" si="108">G287+I287</f>
        <v>71662.5</v>
      </c>
      <c r="L287" s="150">
        <v>78136.5</v>
      </c>
      <c r="M287" s="149">
        <f t="shared" si="99"/>
        <v>-6474</v>
      </c>
      <c r="N287" s="130"/>
    </row>
    <row r="288" spans="1:14" s="6" customFormat="1" ht="13.2" x14ac:dyDescent="0.25">
      <c r="A288" s="17">
        <v>281</v>
      </c>
      <c r="B288" s="11" t="s">
        <v>171</v>
      </c>
      <c r="C288" s="30"/>
      <c r="D288" s="24" t="s">
        <v>74</v>
      </c>
      <c r="E288" s="24">
        <v>7</v>
      </c>
      <c r="F288" s="27">
        <v>1650</v>
      </c>
      <c r="G288" s="26">
        <f t="shared" si="106"/>
        <v>11550</v>
      </c>
      <c r="H288" s="27">
        <v>1355</v>
      </c>
      <c r="I288" s="28">
        <f t="shared" si="107"/>
        <v>9485</v>
      </c>
      <c r="J288" s="115">
        <f t="shared" si="108"/>
        <v>21035</v>
      </c>
      <c r="L288" s="150">
        <v>23121</v>
      </c>
      <c r="M288" s="149">
        <f t="shared" si="99"/>
        <v>-2086</v>
      </c>
      <c r="N288" s="130"/>
    </row>
    <row r="289" spans="1:14" s="6" customFormat="1" ht="13.2" x14ac:dyDescent="0.25">
      <c r="A289" s="17">
        <v>282</v>
      </c>
      <c r="B289" s="11" t="s">
        <v>189</v>
      </c>
      <c r="C289" s="30"/>
      <c r="D289" s="24" t="s">
        <v>160</v>
      </c>
      <c r="E289" s="24">
        <v>1.5</v>
      </c>
      <c r="F289" s="27"/>
      <c r="G289" s="26"/>
      <c r="H289" s="27"/>
      <c r="I289" s="28"/>
      <c r="J289" s="115"/>
      <c r="L289" s="150"/>
      <c r="M289" s="149"/>
      <c r="N289" s="130"/>
    </row>
    <row r="290" spans="1:14" s="6" customFormat="1" ht="13.2" x14ac:dyDescent="0.25">
      <c r="A290" s="17">
        <v>283</v>
      </c>
      <c r="B290" s="11" t="s">
        <v>173</v>
      </c>
      <c r="C290" s="30"/>
      <c r="D290" s="24" t="s">
        <v>74</v>
      </c>
      <c r="E290" s="47">
        <v>1.1000000000000001</v>
      </c>
      <c r="F290" s="27">
        <v>1650</v>
      </c>
      <c r="G290" s="26">
        <f t="shared" ref="G290:G292" si="109">E290*F290</f>
        <v>1815.0000000000002</v>
      </c>
      <c r="H290" s="27">
        <v>2510</v>
      </c>
      <c r="I290" s="28">
        <f t="shared" ref="I290:I293" si="110">E290*H290</f>
        <v>2761</v>
      </c>
      <c r="J290" s="115">
        <f t="shared" ref="J290:J293" si="111">G290+I290</f>
        <v>4576</v>
      </c>
      <c r="L290" s="150">
        <v>4973.1000000000004</v>
      </c>
      <c r="M290" s="149">
        <f t="shared" si="99"/>
        <v>-397.10000000000036</v>
      </c>
      <c r="N290" s="130"/>
    </row>
    <row r="291" spans="1:14" s="6" customFormat="1" ht="26.4" x14ac:dyDescent="0.25">
      <c r="A291" s="17">
        <v>284</v>
      </c>
      <c r="B291" s="11" t="s">
        <v>174</v>
      </c>
      <c r="C291" s="24" t="s">
        <v>175</v>
      </c>
      <c r="D291" s="24" t="s">
        <v>74</v>
      </c>
      <c r="E291" s="24">
        <v>7.3</v>
      </c>
      <c r="F291" s="25">
        <v>530</v>
      </c>
      <c r="G291" s="26">
        <f t="shared" si="109"/>
        <v>3869</v>
      </c>
      <c r="H291" s="27">
        <v>360</v>
      </c>
      <c r="I291" s="28">
        <f t="shared" si="110"/>
        <v>2628</v>
      </c>
      <c r="J291" s="115">
        <f t="shared" si="111"/>
        <v>6497</v>
      </c>
      <c r="K291" s="6" t="s">
        <v>374</v>
      </c>
      <c r="L291" s="150">
        <v>7161.3</v>
      </c>
      <c r="M291" s="149">
        <f t="shared" si="99"/>
        <v>-664.30000000000018</v>
      </c>
      <c r="N291" s="130"/>
    </row>
    <row r="292" spans="1:14" s="6" customFormat="1" ht="13.2" x14ac:dyDescent="0.25">
      <c r="A292" s="17">
        <v>285</v>
      </c>
      <c r="B292" s="11" t="s">
        <v>176</v>
      </c>
      <c r="C292" s="30"/>
      <c r="D292" s="24" t="s">
        <v>74</v>
      </c>
      <c r="E292" s="24">
        <v>1.2</v>
      </c>
      <c r="F292" s="27">
        <v>1000</v>
      </c>
      <c r="G292" s="26">
        <f t="shared" si="109"/>
        <v>1200</v>
      </c>
      <c r="H292" s="27">
        <v>120</v>
      </c>
      <c r="I292" s="28">
        <f t="shared" si="110"/>
        <v>144</v>
      </c>
      <c r="J292" s="115">
        <f t="shared" si="111"/>
        <v>1344</v>
      </c>
      <c r="L292" s="150">
        <v>1347.6</v>
      </c>
      <c r="M292" s="149">
        <f t="shared" si="99"/>
        <v>-3.5999999999999091</v>
      </c>
      <c r="N292" s="130"/>
    </row>
    <row r="293" spans="1:14" s="6" customFormat="1" ht="13.2" x14ac:dyDescent="0.25">
      <c r="A293" s="17">
        <v>286</v>
      </c>
      <c r="B293" s="11" t="s">
        <v>78</v>
      </c>
      <c r="C293" s="30"/>
      <c r="D293" s="24" t="s">
        <v>4</v>
      </c>
      <c r="E293" s="24">
        <v>1</v>
      </c>
      <c r="F293" s="27"/>
      <c r="G293" s="26"/>
      <c r="H293" s="27">
        <v>96000</v>
      </c>
      <c r="I293" s="28">
        <f t="shared" si="110"/>
        <v>96000</v>
      </c>
      <c r="J293" s="115">
        <f t="shared" si="111"/>
        <v>96000</v>
      </c>
      <c r="L293" s="150">
        <v>101443</v>
      </c>
      <c r="M293" s="149">
        <f t="shared" si="99"/>
        <v>-5443</v>
      </c>
      <c r="N293" s="130"/>
    </row>
    <row r="294" spans="1:14" s="6" customFormat="1" ht="13.2" x14ac:dyDescent="0.25">
      <c r="A294" s="17">
        <v>287</v>
      </c>
      <c r="B294" s="31" t="s">
        <v>139</v>
      </c>
      <c r="C294" s="30"/>
      <c r="D294" s="24"/>
      <c r="E294" s="24"/>
      <c r="F294" s="27"/>
      <c r="G294" s="26"/>
      <c r="H294" s="27"/>
      <c r="I294" s="28"/>
      <c r="J294" s="115"/>
      <c r="L294" s="150"/>
      <c r="M294" s="149"/>
      <c r="N294" s="130"/>
    </row>
    <row r="295" spans="1:14" s="6" customFormat="1" ht="26.4" x14ac:dyDescent="0.25">
      <c r="A295" s="17">
        <v>288</v>
      </c>
      <c r="B295" s="11" t="s">
        <v>177</v>
      </c>
      <c r="C295" s="24" t="s">
        <v>178</v>
      </c>
      <c r="D295" s="24" t="s">
        <v>1</v>
      </c>
      <c r="E295" s="24">
        <v>1</v>
      </c>
      <c r="F295" s="27">
        <v>7300</v>
      </c>
      <c r="G295" s="26">
        <f t="shared" ref="G295:G298" si="112">E295*F295</f>
        <v>7300</v>
      </c>
      <c r="H295" s="27">
        <v>21021</v>
      </c>
      <c r="I295" s="28">
        <f t="shared" ref="I295:I298" si="113">E295*H295</f>
        <v>21021</v>
      </c>
      <c r="J295" s="115">
        <f t="shared" ref="J295:J298" si="114">G295+I295</f>
        <v>28321</v>
      </c>
      <c r="L295" s="150">
        <v>30635.919999999998</v>
      </c>
      <c r="M295" s="149">
        <f t="shared" si="99"/>
        <v>-2314.9199999999983</v>
      </c>
      <c r="N295" s="130"/>
    </row>
    <row r="296" spans="1:14" s="6" customFormat="1" ht="13.2" x14ac:dyDescent="0.25">
      <c r="A296" s="17">
        <v>289</v>
      </c>
      <c r="B296" s="11" t="s">
        <v>155</v>
      </c>
      <c r="C296" s="30" t="s">
        <v>156</v>
      </c>
      <c r="D296" s="24" t="s">
        <v>1</v>
      </c>
      <c r="E296" s="24">
        <v>10</v>
      </c>
      <c r="F296" s="27">
        <v>3600</v>
      </c>
      <c r="G296" s="26">
        <f t="shared" si="112"/>
        <v>36000</v>
      </c>
      <c r="H296" s="27">
        <v>9250</v>
      </c>
      <c r="I296" s="28">
        <f t="shared" si="113"/>
        <v>92500</v>
      </c>
      <c r="J296" s="115">
        <f t="shared" si="114"/>
        <v>128500</v>
      </c>
      <c r="L296" s="150">
        <v>137672.4</v>
      </c>
      <c r="M296" s="149">
        <f t="shared" si="99"/>
        <v>-9172.3999999999942</v>
      </c>
      <c r="N296" s="130"/>
    </row>
    <row r="297" spans="1:14" s="6" customFormat="1" ht="13.2" x14ac:dyDescent="0.25">
      <c r="A297" s="17">
        <v>290</v>
      </c>
      <c r="B297" s="11" t="s">
        <v>157</v>
      </c>
      <c r="C297" s="30"/>
      <c r="D297" s="24" t="s">
        <v>1</v>
      </c>
      <c r="E297" s="24">
        <v>10</v>
      </c>
      <c r="F297" s="27">
        <v>710</v>
      </c>
      <c r="G297" s="26">
        <f t="shared" si="112"/>
        <v>7100</v>
      </c>
      <c r="H297" s="27">
        <v>2050</v>
      </c>
      <c r="I297" s="28">
        <f t="shared" si="113"/>
        <v>20500</v>
      </c>
      <c r="J297" s="115">
        <f t="shared" si="114"/>
        <v>27600</v>
      </c>
      <c r="L297" s="150">
        <v>29420</v>
      </c>
      <c r="M297" s="149">
        <f t="shared" si="99"/>
        <v>-1820</v>
      </c>
      <c r="N297" s="130"/>
    </row>
    <row r="298" spans="1:14" s="6" customFormat="1" ht="13.2" x14ac:dyDescent="0.25">
      <c r="A298" s="17">
        <v>291</v>
      </c>
      <c r="B298" s="11" t="s">
        <v>158</v>
      </c>
      <c r="C298" s="30"/>
      <c r="D298" s="24" t="s">
        <v>74</v>
      </c>
      <c r="E298" s="24">
        <v>195</v>
      </c>
      <c r="F298" s="27">
        <v>1650</v>
      </c>
      <c r="G298" s="26">
        <f t="shared" si="112"/>
        <v>321750</v>
      </c>
      <c r="H298" s="27">
        <v>825</v>
      </c>
      <c r="I298" s="28">
        <f t="shared" si="113"/>
        <v>160875</v>
      </c>
      <c r="J298" s="115">
        <f t="shared" si="114"/>
        <v>482625</v>
      </c>
      <c r="L298" s="150">
        <v>535080</v>
      </c>
      <c r="M298" s="149">
        <f t="shared" si="99"/>
        <v>-52455</v>
      </c>
      <c r="N298" s="130"/>
    </row>
    <row r="299" spans="1:14" s="6" customFormat="1" ht="13.2" x14ac:dyDescent="0.25">
      <c r="A299" s="17">
        <v>292</v>
      </c>
      <c r="B299" s="11" t="s">
        <v>159</v>
      </c>
      <c r="C299" s="30"/>
      <c r="D299" s="24" t="s">
        <v>160</v>
      </c>
      <c r="E299" s="24">
        <v>38.6</v>
      </c>
      <c r="F299" s="27"/>
      <c r="G299" s="26"/>
      <c r="H299" s="27"/>
      <c r="I299" s="28"/>
      <c r="J299" s="115"/>
      <c r="L299" s="150"/>
      <c r="M299" s="149"/>
      <c r="N299" s="130"/>
    </row>
    <row r="300" spans="1:14" s="6" customFormat="1" ht="13.2" x14ac:dyDescent="0.25">
      <c r="A300" s="17">
        <v>293</v>
      </c>
      <c r="B300" s="11" t="s">
        <v>186</v>
      </c>
      <c r="C300" s="30"/>
      <c r="D300" s="24" t="s">
        <v>160</v>
      </c>
      <c r="E300" s="24">
        <v>11.1</v>
      </c>
      <c r="F300" s="27"/>
      <c r="G300" s="26"/>
      <c r="H300" s="27"/>
      <c r="I300" s="28"/>
      <c r="J300" s="115"/>
      <c r="L300" s="150"/>
      <c r="M300" s="149"/>
      <c r="N300" s="130"/>
    </row>
    <row r="301" spans="1:14" s="6" customFormat="1" ht="13.2" x14ac:dyDescent="0.25">
      <c r="A301" s="17">
        <v>294</v>
      </c>
      <c r="B301" s="11" t="s">
        <v>161</v>
      </c>
      <c r="C301" s="30"/>
      <c r="D301" s="24" t="s">
        <v>160</v>
      </c>
      <c r="E301" s="24">
        <v>36.1</v>
      </c>
      <c r="F301" s="27"/>
      <c r="G301" s="26"/>
      <c r="H301" s="27"/>
      <c r="I301" s="28"/>
      <c r="J301" s="115"/>
      <c r="L301" s="150"/>
      <c r="M301" s="149"/>
      <c r="N301" s="130"/>
    </row>
    <row r="302" spans="1:14" s="6" customFormat="1" ht="13.2" x14ac:dyDescent="0.25">
      <c r="A302" s="17">
        <v>295</v>
      </c>
      <c r="B302" s="11" t="s">
        <v>187</v>
      </c>
      <c r="C302" s="30"/>
      <c r="D302" s="24" t="s">
        <v>160</v>
      </c>
      <c r="E302" s="24">
        <v>12.5</v>
      </c>
      <c r="F302" s="27"/>
      <c r="G302" s="26"/>
      <c r="H302" s="27"/>
      <c r="I302" s="28"/>
      <c r="J302" s="115"/>
      <c r="L302" s="150"/>
      <c r="M302" s="149"/>
      <c r="N302" s="130"/>
    </row>
    <row r="303" spans="1:14" s="6" customFormat="1" ht="13.2" x14ac:dyDescent="0.25">
      <c r="A303" s="17">
        <v>296</v>
      </c>
      <c r="B303" s="11" t="s">
        <v>162</v>
      </c>
      <c r="C303" s="30"/>
      <c r="D303" s="24" t="s">
        <v>74</v>
      </c>
      <c r="E303" s="47">
        <v>32.200000000000003</v>
      </c>
      <c r="F303" s="27">
        <v>1650</v>
      </c>
      <c r="G303" s="26">
        <f t="shared" ref="G303:G304" si="115">E303*F303</f>
        <v>53130.000000000007</v>
      </c>
      <c r="H303" s="27">
        <v>1535</v>
      </c>
      <c r="I303" s="28">
        <f t="shared" ref="I303:I304" si="116">E303*H303</f>
        <v>49427.000000000007</v>
      </c>
      <c r="J303" s="115">
        <f t="shared" ref="J303:J304" si="117">G303+I303</f>
        <v>102557.00000000001</v>
      </c>
      <c r="L303" s="150">
        <v>112442.4</v>
      </c>
      <c r="M303" s="149">
        <f t="shared" si="99"/>
        <v>-9885.3999999999796</v>
      </c>
      <c r="N303" s="130"/>
    </row>
    <row r="304" spans="1:14" s="6" customFormat="1" ht="13.2" x14ac:dyDescent="0.25">
      <c r="A304" s="17">
        <v>297</v>
      </c>
      <c r="B304" s="11" t="s">
        <v>163</v>
      </c>
      <c r="C304" s="30"/>
      <c r="D304" s="24" t="s">
        <v>74</v>
      </c>
      <c r="E304" s="24">
        <v>94</v>
      </c>
      <c r="F304" s="27">
        <v>1650</v>
      </c>
      <c r="G304" s="26">
        <f t="shared" si="115"/>
        <v>155100</v>
      </c>
      <c r="H304" s="27">
        <v>1165</v>
      </c>
      <c r="I304" s="28">
        <f t="shared" si="116"/>
        <v>109510</v>
      </c>
      <c r="J304" s="115">
        <f t="shared" si="117"/>
        <v>264610</v>
      </c>
      <c r="L304" s="150">
        <v>291494</v>
      </c>
      <c r="M304" s="149">
        <f t="shared" si="99"/>
        <v>-26884</v>
      </c>
      <c r="N304" s="130"/>
    </row>
    <row r="305" spans="1:14" s="6" customFormat="1" ht="13.2" x14ac:dyDescent="0.25">
      <c r="A305" s="17">
        <v>298</v>
      </c>
      <c r="B305" s="11" t="s">
        <v>188</v>
      </c>
      <c r="C305" s="30"/>
      <c r="D305" s="24" t="s">
        <v>160</v>
      </c>
      <c r="E305" s="24">
        <v>29.9</v>
      </c>
      <c r="F305" s="27"/>
      <c r="G305" s="26"/>
      <c r="H305" s="27"/>
      <c r="I305" s="28"/>
      <c r="J305" s="115"/>
      <c r="L305" s="150"/>
      <c r="M305" s="149"/>
      <c r="N305" s="130"/>
    </row>
    <row r="306" spans="1:14" s="6" customFormat="1" ht="13.2" x14ac:dyDescent="0.25">
      <c r="A306" s="17">
        <v>299</v>
      </c>
      <c r="B306" s="11" t="s">
        <v>167</v>
      </c>
      <c r="C306" s="30"/>
      <c r="D306" s="24" t="s">
        <v>74</v>
      </c>
      <c r="E306" s="47">
        <v>15.5</v>
      </c>
      <c r="F306" s="27">
        <v>1650</v>
      </c>
      <c r="G306" s="26">
        <f t="shared" ref="G306:G317" si="118">E306*F306</f>
        <v>25575</v>
      </c>
      <c r="H306" s="27">
        <v>2025</v>
      </c>
      <c r="I306" s="28">
        <f t="shared" ref="I306:I307" si="119">E306*H306</f>
        <v>31387.5</v>
      </c>
      <c r="J306" s="115">
        <f t="shared" ref="J306:J307" si="120">G306+I306</f>
        <v>56962.5</v>
      </c>
      <c r="L306" s="150">
        <v>62108.5</v>
      </c>
      <c r="M306" s="149">
        <f t="shared" si="99"/>
        <v>-5146</v>
      </c>
      <c r="N306" s="130"/>
    </row>
    <row r="307" spans="1:14" s="6" customFormat="1" ht="13.2" x14ac:dyDescent="0.25">
      <c r="A307" s="17">
        <v>300</v>
      </c>
      <c r="B307" s="11" t="s">
        <v>171</v>
      </c>
      <c r="C307" s="30"/>
      <c r="D307" s="24" t="s">
        <v>74</v>
      </c>
      <c r="E307" s="24">
        <v>7</v>
      </c>
      <c r="F307" s="27">
        <v>1650</v>
      </c>
      <c r="G307" s="26">
        <f t="shared" si="118"/>
        <v>11550</v>
      </c>
      <c r="H307" s="27">
        <v>1355</v>
      </c>
      <c r="I307" s="28">
        <f t="shared" si="119"/>
        <v>9485</v>
      </c>
      <c r="J307" s="115">
        <f t="shared" si="120"/>
        <v>21035</v>
      </c>
      <c r="L307" s="150">
        <v>23121</v>
      </c>
      <c r="M307" s="149">
        <f t="shared" si="99"/>
        <v>-2086</v>
      </c>
      <c r="N307" s="130"/>
    </row>
    <row r="308" spans="1:14" s="6" customFormat="1" ht="13.2" x14ac:dyDescent="0.25">
      <c r="A308" s="17">
        <v>301</v>
      </c>
      <c r="B308" s="11" t="s">
        <v>189</v>
      </c>
      <c r="C308" s="30"/>
      <c r="D308" s="24" t="s">
        <v>160</v>
      </c>
      <c r="E308" s="24">
        <v>1.5</v>
      </c>
      <c r="F308" s="27"/>
      <c r="G308" s="26"/>
      <c r="H308" s="27"/>
      <c r="I308" s="28"/>
      <c r="J308" s="115"/>
      <c r="L308" s="150"/>
      <c r="M308" s="149"/>
      <c r="N308" s="130"/>
    </row>
    <row r="309" spans="1:14" s="6" customFormat="1" ht="13.2" x14ac:dyDescent="0.25">
      <c r="A309" s="17">
        <v>302</v>
      </c>
      <c r="B309" s="11" t="s">
        <v>173</v>
      </c>
      <c r="C309" s="30"/>
      <c r="D309" s="24" t="s">
        <v>74</v>
      </c>
      <c r="E309" s="47">
        <v>1.3</v>
      </c>
      <c r="F309" s="27">
        <v>1650</v>
      </c>
      <c r="G309" s="26">
        <f t="shared" si="118"/>
        <v>2145</v>
      </c>
      <c r="H309" s="27">
        <v>2510</v>
      </c>
      <c r="I309" s="28">
        <f t="shared" ref="I309:I312" si="121">E309*H309</f>
        <v>3263</v>
      </c>
      <c r="J309" s="115">
        <f t="shared" ref="J309:J312" si="122">G309+I309</f>
        <v>5408</v>
      </c>
      <c r="L309" s="150">
        <v>5877.3</v>
      </c>
      <c r="M309" s="149">
        <f t="shared" si="99"/>
        <v>-469.30000000000018</v>
      </c>
      <c r="N309" s="130"/>
    </row>
    <row r="310" spans="1:14" s="6" customFormat="1" ht="26.4" x14ac:dyDescent="0.25">
      <c r="A310" s="17">
        <v>303</v>
      </c>
      <c r="B310" s="11" t="s">
        <v>174</v>
      </c>
      <c r="C310" s="24" t="s">
        <v>175</v>
      </c>
      <c r="D310" s="24" t="s">
        <v>74</v>
      </c>
      <c r="E310" s="24">
        <v>7.3</v>
      </c>
      <c r="F310" s="25">
        <v>530</v>
      </c>
      <c r="G310" s="26">
        <f t="shared" si="118"/>
        <v>3869</v>
      </c>
      <c r="H310" s="27">
        <v>360</v>
      </c>
      <c r="I310" s="28">
        <f t="shared" si="121"/>
        <v>2628</v>
      </c>
      <c r="J310" s="115">
        <f t="shared" si="122"/>
        <v>6497</v>
      </c>
      <c r="K310" s="6" t="s">
        <v>374</v>
      </c>
      <c r="L310" s="150">
        <v>7161.3</v>
      </c>
      <c r="M310" s="149">
        <f t="shared" si="99"/>
        <v>-664.30000000000018</v>
      </c>
      <c r="N310" s="130"/>
    </row>
    <row r="311" spans="1:14" s="6" customFormat="1" ht="13.2" x14ac:dyDescent="0.25">
      <c r="A311" s="17">
        <v>304</v>
      </c>
      <c r="B311" s="11" t="s">
        <v>176</v>
      </c>
      <c r="C311" s="30"/>
      <c r="D311" s="24" t="s">
        <v>74</v>
      </c>
      <c r="E311" s="24">
        <v>1.2</v>
      </c>
      <c r="F311" s="27">
        <v>1000</v>
      </c>
      <c r="G311" s="26">
        <f t="shared" si="118"/>
        <v>1200</v>
      </c>
      <c r="H311" s="27">
        <v>120</v>
      </c>
      <c r="I311" s="28">
        <f t="shared" si="121"/>
        <v>144</v>
      </c>
      <c r="J311" s="115">
        <f t="shared" si="122"/>
        <v>1344</v>
      </c>
      <c r="L311" s="150">
        <v>1347.6</v>
      </c>
      <c r="M311" s="149">
        <f t="shared" si="99"/>
        <v>-3.5999999999999091</v>
      </c>
      <c r="N311" s="130"/>
    </row>
    <row r="312" spans="1:14" s="6" customFormat="1" ht="13.2" x14ac:dyDescent="0.25">
      <c r="A312" s="17">
        <v>305</v>
      </c>
      <c r="B312" s="11" t="s">
        <v>78</v>
      </c>
      <c r="C312" s="30"/>
      <c r="D312" s="24" t="s">
        <v>4</v>
      </c>
      <c r="E312" s="24">
        <v>1</v>
      </c>
      <c r="F312" s="27"/>
      <c r="G312" s="26"/>
      <c r="H312" s="27">
        <v>91000</v>
      </c>
      <c r="I312" s="28">
        <f t="shared" si="121"/>
        <v>91000</v>
      </c>
      <c r="J312" s="115">
        <f t="shared" si="122"/>
        <v>91000</v>
      </c>
      <c r="L312" s="150">
        <v>96507</v>
      </c>
      <c r="M312" s="149">
        <f t="shared" si="99"/>
        <v>-5507</v>
      </c>
      <c r="N312" s="130"/>
    </row>
    <row r="313" spans="1:14" s="6" customFormat="1" ht="13.2" x14ac:dyDescent="0.25">
      <c r="A313" s="17">
        <v>306</v>
      </c>
      <c r="B313" s="31" t="s">
        <v>140</v>
      </c>
      <c r="C313" s="30"/>
      <c r="D313" s="24"/>
      <c r="E313" s="24"/>
      <c r="F313" s="27"/>
      <c r="G313" s="26"/>
      <c r="H313" s="27"/>
      <c r="I313" s="28"/>
      <c r="J313" s="115"/>
      <c r="L313" s="150"/>
      <c r="M313" s="149"/>
      <c r="N313" s="130"/>
    </row>
    <row r="314" spans="1:14" s="6" customFormat="1" ht="26.4" x14ac:dyDescent="0.25">
      <c r="A314" s="17">
        <v>307</v>
      </c>
      <c r="B314" s="11" t="s">
        <v>177</v>
      </c>
      <c r="C314" s="24" t="s">
        <v>178</v>
      </c>
      <c r="D314" s="24" t="s">
        <v>1</v>
      </c>
      <c r="E314" s="24">
        <v>1</v>
      </c>
      <c r="F314" s="27">
        <v>7300</v>
      </c>
      <c r="G314" s="26">
        <f t="shared" si="118"/>
        <v>7300</v>
      </c>
      <c r="H314" s="27">
        <v>21021</v>
      </c>
      <c r="I314" s="28">
        <f t="shared" ref="I314:I317" si="123">E314*H314</f>
        <v>21021</v>
      </c>
      <c r="J314" s="115">
        <f t="shared" ref="J314:J317" si="124">G314+I314</f>
        <v>28321</v>
      </c>
      <c r="L314" s="150">
        <v>30635.919999999998</v>
      </c>
      <c r="M314" s="149">
        <f t="shared" si="99"/>
        <v>-2314.9199999999983</v>
      </c>
      <c r="N314" s="130"/>
    </row>
    <row r="315" spans="1:14" s="6" customFormat="1" ht="13.2" x14ac:dyDescent="0.25">
      <c r="A315" s="17">
        <v>308</v>
      </c>
      <c r="B315" s="11" t="s">
        <v>155</v>
      </c>
      <c r="C315" s="30" t="s">
        <v>156</v>
      </c>
      <c r="D315" s="24" t="s">
        <v>1</v>
      </c>
      <c r="E315" s="24">
        <v>10</v>
      </c>
      <c r="F315" s="27">
        <v>3600</v>
      </c>
      <c r="G315" s="26">
        <f t="shared" si="118"/>
        <v>36000</v>
      </c>
      <c r="H315" s="27">
        <v>9250</v>
      </c>
      <c r="I315" s="28">
        <f t="shared" si="123"/>
        <v>92500</v>
      </c>
      <c r="J315" s="115">
        <f t="shared" si="124"/>
        <v>128500</v>
      </c>
      <c r="L315" s="150">
        <v>137672.4</v>
      </c>
      <c r="M315" s="149">
        <f t="shared" si="99"/>
        <v>-9172.3999999999942</v>
      </c>
      <c r="N315" s="130"/>
    </row>
    <row r="316" spans="1:14" s="6" customFormat="1" ht="13.2" x14ac:dyDescent="0.25">
      <c r="A316" s="17">
        <v>309</v>
      </c>
      <c r="B316" s="11" t="s">
        <v>157</v>
      </c>
      <c r="C316" s="30"/>
      <c r="D316" s="24" t="s">
        <v>1</v>
      </c>
      <c r="E316" s="24">
        <v>10</v>
      </c>
      <c r="F316" s="27">
        <v>710</v>
      </c>
      <c r="G316" s="26">
        <f t="shared" si="118"/>
        <v>7100</v>
      </c>
      <c r="H316" s="27">
        <v>2050</v>
      </c>
      <c r="I316" s="28">
        <f t="shared" si="123"/>
        <v>20500</v>
      </c>
      <c r="J316" s="115">
        <f t="shared" si="124"/>
        <v>27600</v>
      </c>
      <c r="L316" s="150">
        <v>29420</v>
      </c>
      <c r="M316" s="149">
        <f t="shared" si="99"/>
        <v>-1820</v>
      </c>
      <c r="N316" s="130"/>
    </row>
    <row r="317" spans="1:14" s="6" customFormat="1" ht="13.2" x14ac:dyDescent="0.25">
      <c r="A317" s="17">
        <v>310</v>
      </c>
      <c r="B317" s="11" t="s">
        <v>158</v>
      </c>
      <c r="C317" s="30"/>
      <c r="D317" s="24" t="s">
        <v>74</v>
      </c>
      <c r="E317" s="24">
        <v>144</v>
      </c>
      <c r="F317" s="27">
        <v>1650</v>
      </c>
      <c r="G317" s="26">
        <f t="shared" si="118"/>
        <v>237600</v>
      </c>
      <c r="H317" s="27">
        <v>825</v>
      </c>
      <c r="I317" s="28">
        <f t="shared" si="123"/>
        <v>118800</v>
      </c>
      <c r="J317" s="115">
        <f t="shared" si="124"/>
        <v>356400</v>
      </c>
      <c r="L317" s="150">
        <v>395136</v>
      </c>
      <c r="M317" s="149">
        <f t="shared" si="99"/>
        <v>-38736</v>
      </c>
      <c r="N317" s="130"/>
    </row>
    <row r="318" spans="1:14" s="6" customFormat="1" ht="13.2" x14ac:dyDescent="0.25">
      <c r="A318" s="17">
        <v>311</v>
      </c>
      <c r="B318" s="11" t="s">
        <v>159</v>
      </c>
      <c r="C318" s="30"/>
      <c r="D318" s="24" t="s">
        <v>160</v>
      </c>
      <c r="E318" s="24">
        <v>38.4</v>
      </c>
      <c r="F318" s="27"/>
      <c r="G318" s="26"/>
      <c r="H318" s="27"/>
      <c r="I318" s="28"/>
      <c r="J318" s="115"/>
      <c r="L318" s="150"/>
      <c r="M318" s="149"/>
      <c r="N318" s="130"/>
    </row>
    <row r="319" spans="1:14" s="6" customFormat="1" ht="13.2" x14ac:dyDescent="0.25">
      <c r="A319" s="17">
        <v>312</v>
      </c>
      <c r="B319" s="11" t="s">
        <v>186</v>
      </c>
      <c r="C319" s="30"/>
      <c r="D319" s="24" t="s">
        <v>160</v>
      </c>
      <c r="E319" s="24">
        <v>24.9</v>
      </c>
      <c r="F319" s="27"/>
      <c r="G319" s="26"/>
      <c r="H319" s="27"/>
      <c r="I319" s="28"/>
      <c r="J319" s="115"/>
      <c r="L319" s="150"/>
      <c r="M319" s="149"/>
      <c r="N319" s="130"/>
    </row>
    <row r="320" spans="1:14" s="6" customFormat="1" ht="13.2" x14ac:dyDescent="0.25">
      <c r="A320" s="17">
        <v>313</v>
      </c>
      <c r="B320" s="11" t="s">
        <v>161</v>
      </c>
      <c r="C320" s="30"/>
      <c r="D320" s="24" t="s">
        <v>160</v>
      </c>
      <c r="E320" s="24">
        <v>15.2</v>
      </c>
      <c r="F320" s="27"/>
      <c r="G320" s="26"/>
      <c r="H320" s="27"/>
      <c r="I320" s="28"/>
      <c r="J320" s="115"/>
      <c r="L320" s="150"/>
      <c r="M320" s="149"/>
      <c r="N320" s="130"/>
    </row>
    <row r="321" spans="1:14" s="6" customFormat="1" ht="13.2" x14ac:dyDescent="0.25">
      <c r="A321" s="17">
        <v>314</v>
      </c>
      <c r="B321" s="11" t="s">
        <v>162</v>
      </c>
      <c r="C321" s="30"/>
      <c r="D321" s="24" t="s">
        <v>74</v>
      </c>
      <c r="E321" s="47">
        <v>27.2</v>
      </c>
      <c r="F321" s="27">
        <v>1650</v>
      </c>
      <c r="G321" s="26">
        <f t="shared" ref="G321:G322" si="125">E321*F321</f>
        <v>44880</v>
      </c>
      <c r="H321" s="27">
        <v>1535</v>
      </c>
      <c r="I321" s="28">
        <f t="shared" ref="I321:I322" si="126">E321*H321</f>
        <v>41752</v>
      </c>
      <c r="J321" s="115">
        <f t="shared" ref="J321:J322" si="127">G321+I321</f>
        <v>86632</v>
      </c>
      <c r="L321" s="150">
        <v>94982.399999999994</v>
      </c>
      <c r="M321" s="149">
        <f t="shared" si="99"/>
        <v>-8350.3999999999942</v>
      </c>
      <c r="N321" s="130"/>
    </row>
    <row r="322" spans="1:14" s="6" customFormat="1" ht="13.2" x14ac:dyDescent="0.25">
      <c r="A322" s="17">
        <v>315</v>
      </c>
      <c r="B322" s="11" t="s">
        <v>163</v>
      </c>
      <c r="C322" s="30"/>
      <c r="D322" s="24" t="s">
        <v>74</v>
      </c>
      <c r="E322" s="24">
        <v>94</v>
      </c>
      <c r="F322" s="27">
        <v>1650</v>
      </c>
      <c r="G322" s="26">
        <f t="shared" si="125"/>
        <v>155100</v>
      </c>
      <c r="H322" s="27">
        <v>1165</v>
      </c>
      <c r="I322" s="28">
        <f t="shared" si="126"/>
        <v>109510</v>
      </c>
      <c r="J322" s="115">
        <f t="shared" si="127"/>
        <v>264610</v>
      </c>
      <c r="L322" s="150">
        <v>291494</v>
      </c>
      <c r="M322" s="149">
        <f t="shared" si="99"/>
        <v>-26884</v>
      </c>
      <c r="N322" s="130"/>
    </row>
    <row r="323" spans="1:14" s="6" customFormat="1" ht="13.2" x14ac:dyDescent="0.25">
      <c r="A323" s="17">
        <v>316</v>
      </c>
      <c r="B323" s="11" t="s">
        <v>188</v>
      </c>
      <c r="C323" s="30"/>
      <c r="D323" s="24" t="s">
        <v>160</v>
      </c>
      <c r="E323" s="24">
        <v>29.8</v>
      </c>
      <c r="F323" s="27"/>
      <c r="G323" s="26"/>
      <c r="H323" s="27"/>
      <c r="I323" s="28"/>
      <c r="J323" s="115"/>
      <c r="L323" s="150"/>
      <c r="M323" s="149"/>
      <c r="N323" s="130"/>
    </row>
    <row r="324" spans="1:14" s="6" customFormat="1" ht="13.2" x14ac:dyDescent="0.25">
      <c r="A324" s="17">
        <v>317</v>
      </c>
      <c r="B324" s="11" t="s">
        <v>167</v>
      </c>
      <c r="C324" s="30"/>
      <c r="D324" s="24" t="s">
        <v>74</v>
      </c>
      <c r="E324" s="47">
        <v>17.8</v>
      </c>
      <c r="F324" s="27">
        <v>1650</v>
      </c>
      <c r="G324" s="26">
        <f t="shared" ref="G324:G329" si="128">E324*F324</f>
        <v>29370</v>
      </c>
      <c r="H324" s="27">
        <v>2025</v>
      </c>
      <c r="I324" s="28">
        <f t="shared" ref="I324:I330" si="129">E324*H324</f>
        <v>36045</v>
      </c>
      <c r="J324" s="115">
        <f t="shared" ref="J324:J325" si="130">G324+I324</f>
        <v>65415</v>
      </c>
      <c r="L324" s="150">
        <v>71324.600000000006</v>
      </c>
      <c r="M324" s="149">
        <f t="shared" si="99"/>
        <v>-5909.6000000000058</v>
      </c>
      <c r="N324" s="130"/>
    </row>
    <row r="325" spans="1:14" s="6" customFormat="1" ht="13.2" x14ac:dyDescent="0.25">
      <c r="A325" s="17">
        <v>318</v>
      </c>
      <c r="B325" s="11" t="s">
        <v>171</v>
      </c>
      <c r="C325" s="30"/>
      <c r="D325" s="24" t="s">
        <v>74</v>
      </c>
      <c r="E325" s="24">
        <v>7</v>
      </c>
      <c r="F325" s="27">
        <v>1650</v>
      </c>
      <c r="G325" s="26">
        <f t="shared" si="128"/>
        <v>11550</v>
      </c>
      <c r="H325" s="27">
        <v>1355</v>
      </c>
      <c r="I325" s="28">
        <f t="shared" si="129"/>
        <v>9485</v>
      </c>
      <c r="J325" s="115">
        <f t="shared" si="130"/>
        <v>21035</v>
      </c>
      <c r="L325" s="150">
        <v>23121</v>
      </c>
      <c r="M325" s="149">
        <f t="shared" si="99"/>
        <v>-2086</v>
      </c>
      <c r="N325" s="130"/>
    </row>
    <row r="326" spans="1:14" s="6" customFormat="1" ht="13.2" x14ac:dyDescent="0.25">
      <c r="A326" s="17">
        <v>319</v>
      </c>
      <c r="B326" s="11" t="s">
        <v>189</v>
      </c>
      <c r="C326" s="30"/>
      <c r="D326" s="24" t="s">
        <v>160</v>
      </c>
      <c r="E326" s="24">
        <v>1.5</v>
      </c>
      <c r="F326" s="27"/>
      <c r="G326" s="26"/>
      <c r="H326" s="27"/>
      <c r="I326" s="28"/>
      <c r="J326" s="115"/>
      <c r="L326" s="150"/>
      <c r="M326" s="149"/>
      <c r="N326" s="130"/>
    </row>
    <row r="327" spans="1:14" s="6" customFormat="1" ht="13.2" x14ac:dyDescent="0.25">
      <c r="A327" s="17">
        <v>320</v>
      </c>
      <c r="B327" s="11" t="s">
        <v>173</v>
      </c>
      <c r="C327" s="30"/>
      <c r="D327" s="24" t="s">
        <v>74</v>
      </c>
      <c r="E327" s="47">
        <v>1.4000000000000001</v>
      </c>
      <c r="F327" s="27">
        <v>1650</v>
      </c>
      <c r="G327" s="26">
        <f t="shared" si="128"/>
        <v>2310</v>
      </c>
      <c r="H327" s="27">
        <v>2510</v>
      </c>
      <c r="I327" s="28">
        <f t="shared" si="129"/>
        <v>3514.0000000000005</v>
      </c>
      <c r="J327" s="115">
        <f t="shared" ref="J327:J330" si="131">G327+I327</f>
        <v>5824</v>
      </c>
      <c r="L327" s="150">
        <v>6329.4</v>
      </c>
      <c r="M327" s="149">
        <f t="shared" si="99"/>
        <v>-505.39999999999964</v>
      </c>
      <c r="N327" s="130"/>
    </row>
    <row r="328" spans="1:14" s="6" customFormat="1" ht="26.4" x14ac:dyDescent="0.25">
      <c r="A328" s="17">
        <v>321</v>
      </c>
      <c r="B328" s="11" t="s">
        <v>174</v>
      </c>
      <c r="C328" s="24" t="s">
        <v>175</v>
      </c>
      <c r="D328" s="24" t="s">
        <v>74</v>
      </c>
      <c r="E328" s="24">
        <v>7.3</v>
      </c>
      <c r="F328" s="25">
        <v>530</v>
      </c>
      <c r="G328" s="26">
        <f t="shared" si="128"/>
        <v>3869</v>
      </c>
      <c r="H328" s="27">
        <v>360</v>
      </c>
      <c r="I328" s="28">
        <f t="shared" si="129"/>
        <v>2628</v>
      </c>
      <c r="J328" s="115">
        <f t="shared" si="131"/>
        <v>6497</v>
      </c>
      <c r="K328" s="6" t="s">
        <v>374</v>
      </c>
      <c r="L328" s="150">
        <v>7161.3</v>
      </c>
      <c r="M328" s="149">
        <f t="shared" si="99"/>
        <v>-664.30000000000018</v>
      </c>
      <c r="N328" s="130"/>
    </row>
    <row r="329" spans="1:14" s="6" customFormat="1" ht="13.2" x14ac:dyDescent="0.25">
      <c r="A329" s="17">
        <v>322</v>
      </c>
      <c r="B329" s="11" t="s">
        <v>176</v>
      </c>
      <c r="C329" s="30"/>
      <c r="D329" s="24" t="s">
        <v>74</v>
      </c>
      <c r="E329" s="24">
        <v>1.2</v>
      </c>
      <c r="F329" s="27">
        <v>1000</v>
      </c>
      <c r="G329" s="26">
        <f t="shared" si="128"/>
        <v>1200</v>
      </c>
      <c r="H329" s="27">
        <v>120</v>
      </c>
      <c r="I329" s="28">
        <f t="shared" si="129"/>
        <v>144</v>
      </c>
      <c r="J329" s="115">
        <f t="shared" si="131"/>
        <v>1344</v>
      </c>
      <c r="L329" s="150">
        <v>1347.6</v>
      </c>
      <c r="M329" s="149">
        <f t="shared" si="99"/>
        <v>-3.5999999999999091</v>
      </c>
      <c r="N329" s="130"/>
    </row>
    <row r="330" spans="1:14" s="6" customFormat="1" ht="13.2" x14ac:dyDescent="0.25">
      <c r="A330" s="17">
        <v>323</v>
      </c>
      <c r="B330" s="11" t="s">
        <v>78</v>
      </c>
      <c r="C330" s="30"/>
      <c r="D330" s="24" t="s">
        <v>4</v>
      </c>
      <c r="E330" s="24">
        <v>1</v>
      </c>
      <c r="F330" s="27"/>
      <c r="G330" s="26"/>
      <c r="H330" s="27">
        <v>79500</v>
      </c>
      <c r="I330" s="28">
        <f t="shared" si="129"/>
        <v>79500</v>
      </c>
      <c r="J330" s="115">
        <f t="shared" si="131"/>
        <v>79500</v>
      </c>
      <c r="L330" s="150">
        <v>84698</v>
      </c>
      <c r="M330" s="149">
        <f t="shared" si="99"/>
        <v>-5198</v>
      </c>
      <c r="N330" s="130"/>
    </row>
    <row r="331" spans="1:14" s="6" customFormat="1" ht="13.2" x14ac:dyDescent="0.25">
      <c r="A331" s="17">
        <v>324</v>
      </c>
      <c r="B331" s="31" t="s">
        <v>141</v>
      </c>
      <c r="C331" s="30"/>
      <c r="D331" s="24"/>
      <c r="E331" s="24"/>
      <c r="F331" s="27"/>
      <c r="G331" s="26"/>
      <c r="H331" s="27"/>
      <c r="I331" s="28"/>
      <c r="J331" s="115"/>
      <c r="L331" s="150"/>
      <c r="M331" s="149"/>
      <c r="N331" s="130"/>
    </row>
    <row r="332" spans="1:14" s="6" customFormat="1" ht="26.4" x14ac:dyDescent="0.25">
      <c r="A332" s="17">
        <v>325</v>
      </c>
      <c r="B332" s="11" t="s">
        <v>177</v>
      </c>
      <c r="C332" s="24" t="s">
        <v>178</v>
      </c>
      <c r="D332" s="24" t="s">
        <v>1</v>
      </c>
      <c r="E332" s="24">
        <v>1</v>
      </c>
      <c r="F332" s="27">
        <v>7300</v>
      </c>
      <c r="G332" s="26">
        <f t="shared" ref="G332:G337" si="132">E332*F332</f>
        <v>7300</v>
      </c>
      <c r="H332" s="27">
        <v>21021</v>
      </c>
      <c r="I332" s="28">
        <f t="shared" ref="I332:I337" si="133">E332*H332</f>
        <v>21021</v>
      </c>
      <c r="J332" s="115">
        <f t="shared" ref="J332:J337" si="134">G332+I332</f>
        <v>28321</v>
      </c>
      <c r="L332" s="150">
        <v>30635.919999999998</v>
      </c>
      <c r="M332" s="149">
        <f t="shared" si="99"/>
        <v>-2314.9199999999983</v>
      </c>
      <c r="N332" s="130"/>
    </row>
    <row r="333" spans="1:14" s="6" customFormat="1" ht="13.2" x14ac:dyDescent="0.25">
      <c r="A333" s="17">
        <v>326</v>
      </c>
      <c r="B333" s="11" t="s">
        <v>190</v>
      </c>
      <c r="C333" s="30" t="s">
        <v>191</v>
      </c>
      <c r="D333" s="24" t="s">
        <v>1</v>
      </c>
      <c r="E333" s="24">
        <v>2</v>
      </c>
      <c r="F333" s="27">
        <v>710</v>
      </c>
      <c r="G333" s="26">
        <f t="shared" si="132"/>
        <v>1420</v>
      </c>
      <c r="H333" s="27">
        <v>770</v>
      </c>
      <c r="I333" s="28">
        <f t="shared" si="133"/>
        <v>1540</v>
      </c>
      <c r="J333" s="115">
        <f t="shared" si="134"/>
        <v>2960</v>
      </c>
      <c r="L333" s="150">
        <v>3226</v>
      </c>
      <c r="M333" s="149">
        <f t="shared" ref="M333:M395" si="135">J333-L333</f>
        <v>-266</v>
      </c>
      <c r="N333" s="130"/>
    </row>
    <row r="334" spans="1:14" s="6" customFormat="1" ht="13.2" x14ac:dyDescent="0.25">
      <c r="A334" s="17">
        <v>327</v>
      </c>
      <c r="B334" s="11" t="s">
        <v>155</v>
      </c>
      <c r="C334" s="30" t="s">
        <v>156</v>
      </c>
      <c r="D334" s="24" t="s">
        <v>1</v>
      </c>
      <c r="E334" s="24">
        <v>12</v>
      </c>
      <c r="F334" s="27">
        <v>3600</v>
      </c>
      <c r="G334" s="26">
        <f t="shared" si="132"/>
        <v>43200</v>
      </c>
      <c r="H334" s="27">
        <v>9250</v>
      </c>
      <c r="I334" s="28">
        <f t="shared" si="133"/>
        <v>111000</v>
      </c>
      <c r="J334" s="115">
        <f t="shared" si="134"/>
        <v>154200</v>
      </c>
      <c r="L334" s="150">
        <v>165206.88</v>
      </c>
      <c r="M334" s="149">
        <f t="shared" si="135"/>
        <v>-11006.880000000005</v>
      </c>
      <c r="N334" s="130"/>
    </row>
    <row r="335" spans="1:14" s="6" customFormat="1" ht="13.2" x14ac:dyDescent="0.25">
      <c r="A335" s="17">
        <v>328</v>
      </c>
      <c r="B335" s="11" t="s">
        <v>192</v>
      </c>
      <c r="C335" s="30"/>
      <c r="D335" s="24" t="s">
        <v>1</v>
      </c>
      <c r="E335" s="24">
        <v>2</v>
      </c>
      <c r="F335" s="27">
        <v>530</v>
      </c>
      <c r="G335" s="26">
        <f t="shared" si="132"/>
        <v>1060</v>
      </c>
      <c r="H335" s="27">
        <v>505</v>
      </c>
      <c r="I335" s="28">
        <f t="shared" si="133"/>
        <v>1010</v>
      </c>
      <c r="J335" s="115">
        <f t="shared" si="134"/>
        <v>2070</v>
      </c>
      <c r="L335" s="150">
        <v>2264</v>
      </c>
      <c r="M335" s="149">
        <f t="shared" si="135"/>
        <v>-194</v>
      </c>
      <c r="N335" s="130"/>
    </row>
    <row r="336" spans="1:14" s="6" customFormat="1" ht="13.2" x14ac:dyDescent="0.25">
      <c r="A336" s="17">
        <v>329</v>
      </c>
      <c r="B336" s="11" t="s">
        <v>157</v>
      </c>
      <c r="C336" s="30"/>
      <c r="D336" s="24" t="s">
        <v>1</v>
      </c>
      <c r="E336" s="24">
        <v>12</v>
      </c>
      <c r="F336" s="27">
        <v>710</v>
      </c>
      <c r="G336" s="26">
        <f t="shared" si="132"/>
        <v>8520</v>
      </c>
      <c r="H336" s="27">
        <v>2035</v>
      </c>
      <c r="I336" s="28">
        <f t="shared" si="133"/>
        <v>24420</v>
      </c>
      <c r="J336" s="115">
        <f t="shared" si="134"/>
        <v>32940</v>
      </c>
      <c r="L336" s="150">
        <v>35304</v>
      </c>
      <c r="M336" s="149">
        <f t="shared" si="135"/>
        <v>-2364</v>
      </c>
      <c r="N336" s="130"/>
    </row>
    <row r="337" spans="1:14" s="6" customFormat="1" ht="13.2" x14ac:dyDescent="0.25">
      <c r="A337" s="17">
        <v>330</v>
      </c>
      <c r="B337" s="11" t="s">
        <v>182</v>
      </c>
      <c r="C337" s="24"/>
      <c r="D337" s="24" t="s">
        <v>74</v>
      </c>
      <c r="E337" s="24">
        <v>6</v>
      </c>
      <c r="F337" s="27">
        <v>1650</v>
      </c>
      <c r="G337" s="26">
        <f t="shared" si="132"/>
        <v>9900</v>
      </c>
      <c r="H337" s="27">
        <v>800</v>
      </c>
      <c r="I337" s="28">
        <f t="shared" si="133"/>
        <v>4800</v>
      </c>
      <c r="J337" s="115">
        <f t="shared" si="134"/>
        <v>14700</v>
      </c>
      <c r="L337" s="150">
        <v>16290</v>
      </c>
      <c r="M337" s="149">
        <f t="shared" si="135"/>
        <v>-1590</v>
      </c>
      <c r="N337" s="130"/>
    </row>
    <row r="338" spans="1:14" s="6" customFormat="1" ht="13.2" x14ac:dyDescent="0.25">
      <c r="A338" s="17">
        <v>331</v>
      </c>
      <c r="B338" s="11" t="s">
        <v>193</v>
      </c>
      <c r="C338" s="30"/>
      <c r="D338" s="24" t="s">
        <v>160</v>
      </c>
      <c r="E338" s="24">
        <v>13.7</v>
      </c>
      <c r="F338" s="27"/>
      <c r="G338" s="26"/>
      <c r="H338" s="27"/>
      <c r="I338" s="28"/>
      <c r="J338" s="115"/>
      <c r="L338" s="150"/>
      <c r="M338" s="149"/>
      <c r="N338" s="130"/>
    </row>
    <row r="339" spans="1:14" s="6" customFormat="1" ht="13.2" x14ac:dyDescent="0.25">
      <c r="A339" s="17">
        <v>332</v>
      </c>
      <c r="B339" s="11" t="s">
        <v>184</v>
      </c>
      <c r="C339" s="24"/>
      <c r="D339" s="24" t="s">
        <v>74</v>
      </c>
      <c r="E339" s="47">
        <v>1</v>
      </c>
      <c r="F339" s="27">
        <v>1650</v>
      </c>
      <c r="G339" s="26">
        <f t="shared" ref="G339:G340" si="136">E339*F339</f>
        <v>1650</v>
      </c>
      <c r="H339" s="27">
        <v>2930</v>
      </c>
      <c r="I339" s="28">
        <f t="shared" ref="I339:I340" si="137">E339*H339</f>
        <v>2930</v>
      </c>
      <c r="J339" s="115">
        <f t="shared" ref="J339:J340" si="138">G339+I339</f>
        <v>4580</v>
      </c>
      <c r="L339" s="150">
        <v>4955</v>
      </c>
      <c r="M339" s="149">
        <f t="shared" si="135"/>
        <v>-375</v>
      </c>
      <c r="N339" s="130"/>
    </row>
    <row r="340" spans="1:14" s="6" customFormat="1" ht="13.2" x14ac:dyDescent="0.25">
      <c r="A340" s="17">
        <v>333</v>
      </c>
      <c r="B340" s="11" t="s">
        <v>158</v>
      </c>
      <c r="C340" s="30"/>
      <c r="D340" s="24" t="s">
        <v>74</v>
      </c>
      <c r="E340" s="24">
        <v>152</v>
      </c>
      <c r="F340" s="27">
        <v>1650</v>
      </c>
      <c r="G340" s="26">
        <f t="shared" si="136"/>
        <v>250800</v>
      </c>
      <c r="H340" s="27">
        <v>825</v>
      </c>
      <c r="I340" s="28">
        <f t="shared" si="137"/>
        <v>125400</v>
      </c>
      <c r="J340" s="115">
        <f t="shared" si="138"/>
        <v>376200</v>
      </c>
      <c r="L340" s="150">
        <v>417088</v>
      </c>
      <c r="M340" s="149">
        <f t="shared" si="135"/>
        <v>-40888</v>
      </c>
      <c r="N340" s="130"/>
    </row>
    <row r="341" spans="1:14" s="6" customFormat="1" ht="13.2" x14ac:dyDescent="0.25">
      <c r="A341" s="17">
        <v>334</v>
      </c>
      <c r="B341" s="11" t="s">
        <v>159</v>
      </c>
      <c r="C341" s="30"/>
      <c r="D341" s="24" t="s">
        <v>160</v>
      </c>
      <c r="E341" s="24">
        <v>33</v>
      </c>
      <c r="F341" s="27"/>
      <c r="G341" s="26"/>
      <c r="H341" s="27"/>
      <c r="I341" s="28"/>
      <c r="J341" s="115"/>
      <c r="L341" s="150"/>
      <c r="M341" s="149"/>
      <c r="N341" s="130"/>
    </row>
    <row r="342" spans="1:14" s="6" customFormat="1" ht="13.2" x14ac:dyDescent="0.25">
      <c r="A342" s="17">
        <v>335</v>
      </c>
      <c r="B342" s="11" t="s">
        <v>186</v>
      </c>
      <c r="C342" s="30"/>
      <c r="D342" s="24" t="s">
        <v>160</v>
      </c>
      <c r="E342" s="24">
        <v>13.1</v>
      </c>
      <c r="F342" s="27"/>
      <c r="G342" s="26"/>
      <c r="H342" s="27"/>
      <c r="I342" s="28"/>
      <c r="J342" s="115"/>
      <c r="L342" s="150"/>
      <c r="M342" s="149"/>
      <c r="N342" s="130"/>
    </row>
    <row r="343" spans="1:14" s="6" customFormat="1" ht="13.2" x14ac:dyDescent="0.25">
      <c r="A343" s="17">
        <v>336</v>
      </c>
      <c r="B343" s="11" t="s">
        <v>161</v>
      </c>
      <c r="C343" s="30"/>
      <c r="D343" s="24" t="s">
        <v>160</v>
      </c>
      <c r="E343" s="24">
        <v>33.1</v>
      </c>
      <c r="F343" s="27"/>
      <c r="G343" s="26"/>
      <c r="H343" s="27"/>
      <c r="I343" s="28"/>
      <c r="J343" s="115"/>
      <c r="L343" s="150"/>
      <c r="M343" s="149"/>
      <c r="N343" s="130"/>
    </row>
    <row r="344" spans="1:14" s="6" customFormat="1" ht="13.2" x14ac:dyDescent="0.25">
      <c r="A344" s="17">
        <v>337</v>
      </c>
      <c r="B344" s="11" t="s">
        <v>162</v>
      </c>
      <c r="C344" s="30"/>
      <c r="D344" s="24" t="s">
        <v>74</v>
      </c>
      <c r="E344" s="47">
        <v>25.2</v>
      </c>
      <c r="F344" s="27">
        <v>1650</v>
      </c>
      <c r="G344" s="26">
        <f t="shared" ref="G344:G345" si="139">E344*F344</f>
        <v>41580</v>
      </c>
      <c r="H344" s="27">
        <v>1535</v>
      </c>
      <c r="I344" s="28">
        <f t="shared" ref="I344:I345" si="140">E344*H344</f>
        <v>38682</v>
      </c>
      <c r="J344" s="115">
        <f t="shared" ref="J344:J345" si="141">G344+I344</f>
        <v>80262</v>
      </c>
      <c r="L344" s="150">
        <v>87998.399999999994</v>
      </c>
      <c r="M344" s="149">
        <f t="shared" si="135"/>
        <v>-7736.3999999999942</v>
      </c>
      <c r="N344" s="130"/>
    </row>
    <row r="345" spans="1:14" s="6" customFormat="1" ht="13.2" x14ac:dyDescent="0.25">
      <c r="A345" s="17">
        <v>338</v>
      </c>
      <c r="B345" s="11" t="s">
        <v>163</v>
      </c>
      <c r="C345" s="30"/>
      <c r="D345" s="24" t="s">
        <v>74</v>
      </c>
      <c r="E345" s="24">
        <v>136</v>
      </c>
      <c r="F345" s="27">
        <v>1650</v>
      </c>
      <c r="G345" s="26">
        <f t="shared" si="139"/>
        <v>224400</v>
      </c>
      <c r="H345" s="27">
        <v>1165</v>
      </c>
      <c r="I345" s="28">
        <f t="shared" si="140"/>
        <v>158440</v>
      </c>
      <c r="J345" s="115">
        <f t="shared" si="141"/>
        <v>382840</v>
      </c>
      <c r="L345" s="150">
        <v>421736</v>
      </c>
      <c r="M345" s="149">
        <f t="shared" si="135"/>
        <v>-38896</v>
      </c>
      <c r="N345" s="130"/>
    </row>
    <row r="346" spans="1:14" s="6" customFormat="1" ht="13.2" x14ac:dyDescent="0.25">
      <c r="A346" s="17">
        <v>339</v>
      </c>
      <c r="B346" s="11" t="s">
        <v>188</v>
      </c>
      <c r="C346" s="30"/>
      <c r="D346" s="24" t="s">
        <v>160</v>
      </c>
      <c r="E346" s="24">
        <v>43.1</v>
      </c>
      <c r="F346" s="27"/>
      <c r="G346" s="26"/>
      <c r="H346" s="27"/>
      <c r="I346" s="28"/>
      <c r="J346" s="115"/>
      <c r="L346" s="150"/>
      <c r="M346" s="149"/>
      <c r="N346" s="130"/>
    </row>
    <row r="347" spans="1:14" s="6" customFormat="1" ht="13.2" x14ac:dyDescent="0.25">
      <c r="A347" s="17">
        <v>340</v>
      </c>
      <c r="B347" s="11" t="s">
        <v>167</v>
      </c>
      <c r="C347" s="30"/>
      <c r="D347" s="24" t="s">
        <v>74</v>
      </c>
      <c r="E347" s="47">
        <v>22.6</v>
      </c>
      <c r="F347" s="27">
        <v>1650</v>
      </c>
      <c r="G347" s="26">
        <f t="shared" ref="G347:G348" si="142">E347*F347</f>
        <v>37290</v>
      </c>
      <c r="H347" s="27">
        <v>2025</v>
      </c>
      <c r="I347" s="28">
        <f t="shared" ref="I347:I348" si="143">E347*H347</f>
        <v>45765</v>
      </c>
      <c r="J347" s="115">
        <f t="shared" ref="J347:J348" si="144">G347+I347</f>
        <v>83055</v>
      </c>
      <c r="L347" s="150">
        <v>90558.2</v>
      </c>
      <c r="M347" s="149">
        <f t="shared" si="135"/>
        <v>-7503.1999999999971</v>
      </c>
      <c r="N347" s="130"/>
    </row>
    <row r="348" spans="1:14" s="6" customFormat="1" ht="13.2" x14ac:dyDescent="0.25">
      <c r="A348" s="17">
        <v>341</v>
      </c>
      <c r="B348" s="11" t="s">
        <v>171</v>
      </c>
      <c r="C348" s="30"/>
      <c r="D348" s="24" t="s">
        <v>74</v>
      </c>
      <c r="E348" s="24">
        <v>7</v>
      </c>
      <c r="F348" s="27">
        <v>1650</v>
      </c>
      <c r="G348" s="26">
        <f t="shared" si="142"/>
        <v>11550</v>
      </c>
      <c r="H348" s="27">
        <v>1355</v>
      </c>
      <c r="I348" s="28">
        <f t="shared" si="143"/>
        <v>9485</v>
      </c>
      <c r="J348" s="115">
        <f t="shared" si="144"/>
        <v>21035</v>
      </c>
      <c r="L348" s="150">
        <v>23121</v>
      </c>
      <c r="M348" s="149">
        <f t="shared" si="135"/>
        <v>-2086</v>
      </c>
      <c r="N348" s="130"/>
    </row>
    <row r="349" spans="1:14" s="6" customFormat="1" ht="13.2" x14ac:dyDescent="0.25">
      <c r="A349" s="17">
        <v>342</v>
      </c>
      <c r="B349" s="11" t="s">
        <v>189</v>
      </c>
      <c r="C349" s="30"/>
      <c r="D349" s="24" t="s">
        <v>160</v>
      </c>
      <c r="E349" s="24">
        <v>1.5</v>
      </c>
      <c r="F349" s="27"/>
      <c r="G349" s="26"/>
      <c r="H349" s="27"/>
      <c r="I349" s="28"/>
      <c r="J349" s="115"/>
      <c r="L349" s="150"/>
      <c r="M349" s="149"/>
      <c r="N349" s="130"/>
    </row>
    <row r="350" spans="1:14" s="6" customFormat="1" ht="13.2" x14ac:dyDescent="0.25">
      <c r="A350" s="17">
        <v>343</v>
      </c>
      <c r="B350" s="11" t="s">
        <v>173</v>
      </c>
      <c r="C350" s="30"/>
      <c r="D350" s="24" t="s">
        <v>74</v>
      </c>
      <c r="E350" s="47">
        <v>1.3</v>
      </c>
      <c r="F350" s="27">
        <v>1650</v>
      </c>
      <c r="G350" s="26">
        <f t="shared" ref="G350:G352" si="145">E350*F350</f>
        <v>2145</v>
      </c>
      <c r="H350" s="27">
        <v>2510</v>
      </c>
      <c r="I350" s="28">
        <f t="shared" ref="I350:I353" si="146">E350*H350</f>
        <v>3263</v>
      </c>
      <c r="J350" s="115">
        <f t="shared" ref="J350:J353" si="147">G350+I350</f>
        <v>5408</v>
      </c>
      <c r="L350" s="150">
        <v>5877.3</v>
      </c>
      <c r="M350" s="149">
        <f t="shared" si="135"/>
        <v>-469.30000000000018</v>
      </c>
      <c r="N350" s="130"/>
    </row>
    <row r="351" spans="1:14" s="6" customFormat="1" ht="26.4" x14ac:dyDescent="0.25">
      <c r="A351" s="17">
        <v>344</v>
      </c>
      <c r="B351" s="11" t="s">
        <v>174</v>
      </c>
      <c r="C351" s="24" t="s">
        <v>175</v>
      </c>
      <c r="D351" s="24" t="s">
        <v>74</v>
      </c>
      <c r="E351" s="24">
        <v>7.3</v>
      </c>
      <c r="F351" s="25">
        <v>530</v>
      </c>
      <c r="G351" s="26">
        <f t="shared" si="145"/>
        <v>3869</v>
      </c>
      <c r="H351" s="27">
        <v>360</v>
      </c>
      <c r="I351" s="28">
        <f t="shared" si="146"/>
        <v>2628</v>
      </c>
      <c r="J351" s="115">
        <f t="shared" si="147"/>
        <v>6497</v>
      </c>
      <c r="L351" s="150">
        <v>7161.3</v>
      </c>
      <c r="M351" s="149">
        <f t="shared" si="135"/>
        <v>-664.30000000000018</v>
      </c>
      <c r="N351" s="130"/>
    </row>
    <row r="352" spans="1:14" s="6" customFormat="1" ht="13.2" x14ac:dyDescent="0.25">
      <c r="A352" s="17">
        <v>345</v>
      </c>
      <c r="B352" s="11" t="s">
        <v>176</v>
      </c>
      <c r="C352" s="30"/>
      <c r="D352" s="24" t="s">
        <v>74</v>
      </c>
      <c r="E352" s="24">
        <v>1.2</v>
      </c>
      <c r="F352" s="27">
        <v>1000</v>
      </c>
      <c r="G352" s="26">
        <f t="shared" si="145"/>
        <v>1200</v>
      </c>
      <c r="H352" s="27">
        <v>120</v>
      </c>
      <c r="I352" s="28">
        <f t="shared" si="146"/>
        <v>144</v>
      </c>
      <c r="J352" s="115">
        <f t="shared" si="147"/>
        <v>1344</v>
      </c>
      <c r="L352" s="150">
        <v>1347.6</v>
      </c>
      <c r="M352" s="149">
        <f t="shared" si="135"/>
        <v>-3.5999999999999091</v>
      </c>
      <c r="N352" s="130"/>
    </row>
    <row r="353" spans="1:14" s="6" customFormat="1" ht="13.2" x14ac:dyDescent="0.25">
      <c r="A353" s="17">
        <v>346</v>
      </c>
      <c r="B353" s="11" t="s">
        <v>78</v>
      </c>
      <c r="C353" s="30"/>
      <c r="D353" s="24" t="s">
        <v>4</v>
      </c>
      <c r="E353" s="24">
        <v>1</v>
      </c>
      <c r="F353" s="27"/>
      <c r="G353" s="26"/>
      <c r="H353" s="27">
        <v>96000</v>
      </c>
      <c r="I353" s="28">
        <f t="shared" si="146"/>
        <v>96000</v>
      </c>
      <c r="J353" s="115">
        <f t="shared" si="147"/>
        <v>96000</v>
      </c>
      <c r="L353" s="150">
        <v>103023</v>
      </c>
      <c r="M353" s="149">
        <f t="shared" si="135"/>
        <v>-7023</v>
      </c>
      <c r="N353" s="130"/>
    </row>
    <row r="354" spans="1:14" s="6" customFormat="1" ht="13.2" x14ac:dyDescent="0.25">
      <c r="A354" s="17">
        <v>347</v>
      </c>
      <c r="B354" s="31" t="s">
        <v>194</v>
      </c>
      <c r="C354" s="30"/>
      <c r="D354" s="24"/>
      <c r="E354" s="24"/>
      <c r="F354" s="27"/>
      <c r="G354" s="26"/>
      <c r="H354" s="27"/>
      <c r="I354" s="28"/>
      <c r="J354" s="115"/>
      <c r="L354" s="150"/>
      <c r="M354" s="149"/>
      <c r="N354" s="130"/>
    </row>
    <row r="355" spans="1:14" s="6" customFormat="1" ht="13.2" x14ac:dyDescent="0.25">
      <c r="A355" s="17">
        <v>348</v>
      </c>
      <c r="B355" s="11" t="s">
        <v>157</v>
      </c>
      <c r="C355" s="30"/>
      <c r="D355" s="24" t="s">
        <v>1</v>
      </c>
      <c r="E355" s="24">
        <v>8</v>
      </c>
      <c r="F355" s="27">
        <v>710</v>
      </c>
      <c r="G355" s="26">
        <f t="shared" ref="G355:G356" si="148">E355*F355</f>
        <v>5680</v>
      </c>
      <c r="H355" s="27">
        <v>2035</v>
      </c>
      <c r="I355" s="28">
        <f t="shared" ref="I355:I356" si="149">E355*H355</f>
        <v>16280</v>
      </c>
      <c r="J355" s="115">
        <f t="shared" ref="J355:J356" si="150">G355+I355</f>
        <v>21960</v>
      </c>
      <c r="L355" s="150">
        <v>23536</v>
      </c>
      <c r="M355" s="149">
        <f t="shared" si="135"/>
        <v>-1576</v>
      </c>
      <c r="N355" s="130"/>
    </row>
    <row r="356" spans="1:14" s="6" customFormat="1" ht="13.2" x14ac:dyDescent="0.25">
      <c r="A356" s="17">
        <v>349</v>
      </c>
      <c r="B356" s="11" t="s">
        <v>158</v>
      </c>
      <c r="C356" s="30"/>
      <c r="D356" s="24" t="s">
        <v>74</v>
      </c>
      <c r="E356" s="24">
        <v>152</v>
      </c>
      <c r="F356" s="27">
        <v>1650</v>
      </c>
      <c r="G356" s="26">
        <f t="shared" si="148"/>
        <v>250800</v>
      </c>
      <c r="H356" s="27">
        <v>825</v>
      </c>
      <c r="I356" s="28">
        <f t="shared" si="149"/>
        <v>125400</v>
      </c>
      <c r="J356" s="115">
        <f t="shared" si="150"/>
        <v>376200</v>
      </c>
      <c r="L356" s="150">
        <v>417088</v>
      </c>
      <c r="M356" s="149">
        <f t="shared" si="135"/>
        <v>-40888</v>
      </c>
      <c r="N356" s="130"/>
    </row>
    <row r="357" spans="1:14" s="6" customFormat="1" ht="13.2" x14ac:dyDescent="0.25">
      <c r="A357" s="17">
        <v>350</v>
      </c>
      <c r="B357" s="11" t="s">
        <v>159</v>
      </c>
      <c r="C357" s="30"/>
      <c r="D357" s="24" t="s">
        <v>160</v>
      </c>
      <c r="E357" s="24">
        <v>28.3</v>
      </c>
      <c r="F357" s="27"/>
      <c r="G357" s="26"/>
      <c r="H357" s="27"/>
      <c r="I357" s="28"/>
      <c r="J357" s="115"/>
      <c r="L357" s="150"/>
      <c r="M357" s="149"/>
      <c r="N357" s="130"/>
    </row>
    <row r="358" spans="1:14" s="6" customFormat="1" ht="13.2" x14ac:dyDescent="0.25">
      <c r="A358" s="17">
        <v>351</v>
      </c>
      <c r="B358" s="11" t="s">
        <v>186</v>
      </c>
      <c r="C358" s="30"/>
      <c r="D358" s="24" t="s">
        <v>160</v>
      </c>
      <c r="E358" s="24">
        <v>20.399999999999999</v>
      </c>
      <c r="F358" s="27"/>
      <c r="G358" s="26"/>
      <c r="H358" s="27"/>
      <c r="I358" s="28"/>
      <c r="J358" s="115"/>
      <c r="L358" s="150"/>
      <c r="M358" s="149"/>
      <c r="N358" s="130"/>
    </row>
    <row r="359" spans="1:14" s="6" customFormat="1" ht="13.2" x14ac:dyDescent="0.25">
      <c r="A359" s="17">
        <v>352</v>
      </c>
      <c r="B359" s="11" t="s">
        <v>161</v>
      </c>
      <c r="C359" s="30"/>
      <c r="D359" s="24" t="s">
        <v>160</v>
      </c>
      <c r="E359" s="24">
        <v>20.8</v>
      </c>
      <c r="F359" s="27"/>
      <c r="G359" s="26"/>
      <c r="H359" s="27"/>
      <c r="I359" s="28"/>
      <c r="J359" s="115"/>
      <c r="L359" s="150"/>
      <c r="M359" s="149"/>
      <c r="N359" s="130"/>
    </row>
    <row r="360" spans="1:14" s="6" customFormat="1" ht="13.2" x14ac:dyDescent="0.25">
      <c r="A360" s="17">
        <v>353</v>
      </c>
      <c r="B360" s="11" t="s">
        <v>187</v>
      </c>
      <c r="C360" s="30"/>
      <c r="D360" s="24" t="s">
        <v>160</v>
      </c>
      <c r="E360" s="24">
        <v>8.1999999999999993</v>
      </c>
      <c r="F360" s="27"/>
      <c r="G360" s="26"/>
      <c r="H360" s="27"/>
      <c r="I360" s="28"/>
      <c r="J360" s="115"/>
      <c r="L360" s="150"/>
      <c r="M360" s="149"/>
      <c r="N360" s="130"/>
    </row>
    <row r="361" spans="1:14" s="6" customFormat="1" ht="13.2" x14ac:dyDescent="0.25">
      <c r="A361" s="17">
        <v>354</v>
      </c>
      <c r="B361" s="11" t="s">
        <v>162</v>
      </c>
      <c r="C361" s="30"/>
      <c r="D361" s="24" t="s">
        <v>74</v>
      </c>
      <c r="E361" s="47">
        <v>33.6</v>
      </c>
      <c r="F361" s="27">
        <v>1650</v>
      </c>
      <c r="G361" s="26">
        <f t="shared" ref="G361:G362" si="151">E361*F361</f>
        <v>55440</v>
      </c>
      <c r="H361" s="27">
        <v>1535</v>
      </c>
      <c r="I361" s="28">
        <f t="shared" ref="I361:I362" si="152">E361*H361</f>
        <v>51576</v>
      </c>
      <c r="J361" s="115">
        <f t="shared" ref="J361:J362" si="153">G361+I361</f>
        <v>107016</v>
      </c>
      <c r="L361" s="150">
        <v>117331.2</v>
      </c>
      <c r="M361" s="149">
        <f t="shared" si="135"/>
        <v>-10315.199999999997</v>
      </c>
      <c r="N361" s="130"/>
    </row>
    <row r="362" spans="1:14" s="6" customFormat="1" ht="13.2" x14ac:dyDescent="0.25">
      <c r="A362" s="17">
        <v>355</v>
      </c>
      <c r="B362" s="11" t="s">
        <v>171</v>
      </c>
      <c r="C362" s="30"/>
      <c r="D362" s="24" t="s">
        <v>74</v>
      </c>
      <c r="E362" s="24">
        <v>6</v>
      </c>
      <c r="F362" s="27">
        <v>1650</v>
      </c>
      <c r="G362" s="26">
        <f t="shared" si="151"/>
        <v>9900</v>
      </c>
      <c r="H362" s="27">
        <v>1355</v>
      </c>
      <c r="I362" s="28">
        <f t="shared" si="152"/>
        <v>8130</v>
      </c>
      <c r="J362" s="115">
        <f t="shared" si="153"/>
        <v>18030</v>
      </c>
      <c r="L362" s="150">
        <v>19818</v>
      </c>
      <c r="M362" s="149">
        <f t="shared" si="135"/>
        <v>-1788</v>
      </c>
      <c r="N362" s="130"/>
    </row>
    <row r="363" spans="1:14" s="6" customFormat="1" ht="13.2" x14ac:dyDescent="0.25">
      <c r="A363" s="17">
        <v>356</v>
      </c>
      <c r="B363" s="11" t="s">
        <v>195</v>
      </c>
      <c r="C363" s="30"/>
      <c r="D363" s="24" t="s">
        <v>160</v>
      </c>
      <c r="E363" s="24">
        <v>1.5</v>
      </c>
      <c r="F363" s="27"/>
      <c r="G363" s="26"/>
      <c r="H363" s="27"/>
      <c r="I363" s="28"/>
      <c r="J363" s="115"/>
      <c r="L363" s="150"/>
      <c r="M363" s="149"/>
      <c r="N363" s="130"/>
    </row>
    <row r="364" spans="1:14" s="6" customFormat="1" ht="13.2" x14ac:dyDescent="0.25">
      <c r="A364" s="17">
        <v>357</v>
      </c>
      <c r="B364" s="11" t="s">
        <v>173</v>
      </c>
      <c r="C364" s="30"/>
      <c r="D364" s="24" t="s">
        <v>74</v>
      </c>
      <c r="E364" s="47">
        <v>1.4000000000000001</v>
      </c>
      <c r="F364" s="27">
        <v>1650</v>
      </c>
      <c r="G364" s="26">
        <f t="shared" ref="G364:G365" si="154">E364*F364</f>
        <v>2310</v>
      </c>
      <c r="H364" s="27">
        <v>2510</v>
      </c>
      <c r="I364" s="28">
        <f t="shared" ref="I364:I366" si="155">E364*H364</f>
        <v>3514.0000000000005</v>
      </c>
      <c r="J364" s="115">
        <f t="shared" ref="J364:J366" si="156">G364+I364</f>
        <v>5824</v>
      </c>
      <c r="L364" s="150">
        <v>6329.4</v>
      </c>
      <c r="M364" s="149">
        <f t="shared" si="135"/>
        <v>-505.39999999999964</v>
      </c>
      <c r="N364" s="130"/>
    </row>
    <row r="365" spans="1:14" s="6" customFormat="1" ht="13.2" x14ac:dyDescent="0.25">
      <c r="A365" s="17">
        <v>358</v>
      </c>
      <c r="B365" s="11" t="s">
        <v>196</v>
      </c>
      <c r="C365" s="30"/>
      <c r="D365" s="24" t="s">
        <v>197</v>
      </c>
      <c r="E365" s="24">
        <v>8</v>
      </c>
      <c r="F365" s="27">
        <v>1000</v>
      </c>
      <c r="G365" s="26">
        <f t="shared" si="154"/>
        <v>8000</v>
      </c>
      <c r="H365" s="27">
        <v>120</v>
      </c>
      <c r="I365" s="28">
        <f t="shared" si="155"/>
        <v>960</v>
      </c>
      <c r="J365" s="115">
        <f t="shared" si="156"/>
        <v>8960</v>
      </c>
      <c r="L365" s="150">
        <v>8760</v>
      </c>
      <c r="M365" s="149">
        <f t="shared" si="135"/>
        <v>200</v>
      </c>
      <c r="N365" s="130"/>
    </row>
    <row r="366" spans="1:14" s="6" customFormat="1" ht="13.2" x14ac:dyDescent="0.25">
      <c r="A366" s="17">
        <v>359</v>
      </c>
      <c r="B366" s="11" t="s">
        <v>78</v>
      </c>
      <c r="C366" s="30"/>
      <c r="D366" s="24" t="s">
        <v>4</v>
      </c>
      <c r="E366" s="24">
        <v>1</v>
      </c>
      <c r="F366" s="27"/>
      <c r="G366" s="26"/>
      <c r="H366" s="27">
        <v>46500</v>
      </c>
      <c r="I366" s="28">
        <f t="shared" si="155"/>
        <v>46500</v>
      </c>
      <c r="J366" s="115">
        <f t="shared" si="156"/>
        <v>46500</v>
      </c>
      <c r="L366" s="150">
        <v>49673</v>
      </c>
      <c r="M366" s="149">
        <f t="shared" si="135"/>
        <v>-3173</v>
      </c>
      <c r="N366" s="130"/>
    </row>
    <row r="367" spans="1:14" s="6" customFormat="1" ht="13.2" x14ac:dyDescent="0.25">
      <c r="A367" s="17">
        <v>360</v>
      </c>
      <c r="B367" s="31" t="s">
        <v>198</v>
      </c>
      <c r="C367" s="30"/>
      <c r="D367" s="24"/>
      <c r="E367" s="24"/>
      <c r="F367" s="27"/>
      <c r="G367" s="26"/>
      <c r="H367" s="27"/>
      <c r="I367" s="28"/>
      <c r="J367" s="115"/>
      <c r="L367" s="150"/>
      <c r="M367" s="149"/>
      <c r="N367" s="130"/>
    </row>
    <row r="368" spans="1:14" s="6" customFormat="1" ht="13.2" x14ac:dyDescent="0.25">
      <c r="A368" s="17">
        <v>361</v>
      </c>
      <c r="B368" s="11" t="s">
        <v>157</v>
      </c>
      <c r="C368" s="30"/>
      <c r="D368" s="24" t="s">
        <v>1</v>
      </c>
      <c r="E368" s="24">
        <v>8</v>
      </c>
      <c r="F368" s="27">
        <v>710</v>
      </c>
      <c r="G368" s="26">
        <f t="shared" ref="G368:G369" si="157">E368*F368</f>
        <v>5680</v>
      </c>
      <c r="H368" s="27">
        <v>2035</v>
      </c>
      <c r="I368" s="28">
        <f t="shared" ref="I368:I369" si="158">E368*H368</f>
        <v>16280</v>
      </c>
      <c r="J368" s="115">
        <f t="shared" ref="J368:J369" si="159">G368+I368</f>
        <v>21960</v>
      </c>
      <c r="L368" s="150">
        <v>23536</v>
      </c>
      <c r="M368" s="149">
        <f t="shared" si="135"/>
        <v>-1576</v>
      </c>
      <c r="N368" s="130"/>
    </row>
    <row r="369" spans="1:14" s="6" customFormat="1" ht="13.2" x14ac:dyDescent="0.25">
      <c r="A369" s="17">
        <v>362</v>
      </c>
      <c r="B369" s="11" t="s">
        <v>158</v>
      </c>
      <c r="C369" s="30"/>
      <c r="D369" s="24" t="s">
        <v>74</v>
      </c>
      <c r="E369" s="24">
        <v>152</v>
      </c>
      <c r="F369" s="27">
        <v>1650</v>
      </c>
      <c r="G369" s="26">
        <f t="shared" si="157"/>
        <v>250800</v>
      </c>
      <c r="H369" s="27">
        <v>825</v>
      </c>
      <c r="I369" s="28">
        <f t="shared" si="158"/>
        <v>125400</v>
      </c>
      <c r="J369" s="115">
        <f t="shared" si="159"/>
        <v>376200</v>
      </c>
      <c r="L369" s="150">
        <v>417088</v>
      </c>
      <c r="M369" s="149">
        <f t="shared" si="135"/>
        <v>-40888</v>
      </c>
      <c r="N369" s="130"/>
    </row>
    <row r="370" spans="1:14" s="6" customFormat="1" ht="13.2" x14ac:dyDescent="0.25">
      <c r="A370" s="17">
        <v>363</v>
      </c>
      <c r="B370" s="11" t="s">
        <v>159</v>
      </c>
      <c r="C370" s="30"/>
      <c r="D370" s="24" t="s">
        <v>160</v>
      </c>
      <c r="E370" s="24">
        <v>28.3</v>
      </c>
      <c r="F370" s="27"/>
      <c r="G370" s="26"/>
      <c r="H370" s="27"/>
      <c r="I370" s="28"/>
      <c r="J370" s="115"/>
      <c r="L370" s="150"/>
      <c r="M370" s="149"/>
      <c r="N370" s="130"/>
    </row>
    <row r="371" spans="1:14" s="6" customFormat="1" ht="13.2" x14ac:dyDescent="0.25">
      <c r="A371" s="17">
        <v>364</v>
      </c>
      <c r="B371" s="11" t="s">
        <v>186</v>
      </c>
      <c r="C371" s="30"/>
      <c r="D371" s="24" t="s">
        <v>160</v>
      </c>
      <c r="E371" s="24">
        <v>20.399999999999999</v>
      </c>
      <c r="F371" s="27"/>
      <c r="G371" s="26"/>
      <c r="H371" s="27"/>
      <c r="I371" s="28"/>
      <c r="J371" s="115"/>
      <c r="L371" s="150"/>
      <c r="M371" s="149"/>
      <c r="N371" s="130"/>
    </row>
    <row r="372" spans="1:14" s="6" customFormat="1" ht="13.2" x14ac:dyDescent="0.25">
      <c r="A372" s="17">
        <v>365</v>
      </c>
      <c r="B372" s="11" t="s">
        <v>161</v>
      </c>
      <c r="C372" s="30"/>
      <c r="D372" s="24" t="s">
        <v>160</v>
      </c>
      <c r="E372" s="24">
        <v>20.8</v>
      </c>
      <c r="F372" s="27"/>
      <c r="G372" s="26"/>
      <c r="H372" s="27"/>
      <c r="I372" s="28"/>
      <c r="J372" s="115"/>
      <c r="L372" s="150"/>
      <c r="M372" s="149"/>
      <c r="N372" s="130"/>
    </row>
    <row r="373" spans="1:14" s="6" customFormat="1" ht="13.2" x14ac:dyDescent="0.25">
      <c r="A373" s="17">
        <v>366</v>
      </c>
      <c r="B373" s="11" t="s">
        <v>187</v>
      </c>
      <c r="C373" s="30"/>
      <c r="D373" s="24" t="s">
        <v>160</v>
      </c>
      <c r="E373" s="24">
        <v>8.1999999999999993</v>
      </c>
      <c r="F373" s="27"/>
      <c r="G373" s="26"/>
      <c r="H373" s="27"/>
      <c r="I373" s="28"/>
      <c r="J373" s="115"/>
      <c r="L373" s="150"/>
      <c r="M373" s="149"/>
      <c r="N373" s="130"/>
    </row>
    <row r="374" spans="1:14" s="6" customFormat="1" ht="13.2" x14ac:dyDescent="0.25">
      <c r="A374" s="17">
        <v>367</v>
      </c>
      <c r="B374" s="11" t="s">
        <v>162</v>
      </c>
      <c r="C374" s="30"/>
      <c r="D374" s="24" t="s">
        <v>74</v>
      </c>
      <c r="E374" s="47">
        <v>33.6</v>
      </c>
      <c r="F374" s="27">
        <v>1650</v>
      </c>
      <c r="G374" s="26">
        <f t="shared" ref="G374:G375" si="160">E374*F374</f>
        <v>55440</v>
      </c>
      <c r="H374" s="27">
        <v>1535</v>
      </c>
      <c r="I374" s="28">
        <f t="shared" ref="I374:I375" si="161">E374*H374</f>
        <v>51576</v>
      </c>
      <c r="J374" s="115">
        <f t="shared" ref="J374:J375" si="162">G374+I374</f>
        <v>107016</v>
      </c>
      <c r="L374" s="150">
        <v>117331.2</v>
      </c>
      <c r="M374" s="149">
        <f t="shared" si="135"/>
        <v>-10315.199999999997</v>
      </c>
      <c r="N374" s="130"/>
    </row>
    <row r="375" spans="1:14" s="6" customFormat="1" ht="13.2" x14ac:dyDescent="0.25">
      <c r="A375" s="17">
        <v>368</v>
      </c>
      <c r="B375" s="11" t="s">
        <v>171</v>
      </c>
      <c r="C375" s="30"/>
      <c r="D375" s="24" t="s">
        <v>74</v>
      </c>
      <c r="E375" s="24">
        <v>6</v>
      </c>
      <c r="F375" s="27">
        <v>1650</v>
      </c>
      <c r="G375" s="26">
        <f t="shared" si="160"/>
        <v>9900</v>
      </c>
      <c r="H375" s="27">
        <v>1355</v>
      </c>
      <c r="I375" s="28">
        <f t="shared" si="161"/>
        <v>8130</v>
      </c>
      <c r="J375" s="115">
        <f t="shared" si="162"/>
        <v>18030</v>
      </c>
      <c r="L375" s="150">
        <v>19818</v>
      </c>
      <c r="M375" s="149">
        <f t="shared" si="135"/>
        <v>-1788</v>
      </c>
      <c r="N375" s="130"/>
    </row>
    <row r="376" spans="1:14" s="6" customFormat="1" ht="13.2" x14ac:dyDescent="0.25">
      <c r="A376" s="17">
        <v>369</v>
      </c>
      <c r="B376" s="11" t="s">
        <v>195</v>
      </c>
      <c r="C376" s="30"/>
      <c r="D376" s="24" t="s">
        <v>160</v>
      </c>
      <c r="E376" s="24">
        <v>1.5</v>
      </c>
      <c r="F376" s="27"/>
      <c r="G376" s="26"/>
      <c r="H376" s="27"/>
      <c r="I376" s="28"/>
      <c r="J376" s="115"/>
      <c r="L376" s="150"/>
      <c r="M376" s="149"/>
      <c r="N376" s="130"/>
    </row>
    <row r="377" spans="1:14" s="6" customFormat="1" ht="13.2" x14ac:dyDescent="0.25">
      <c r="A377" s="17">
        <v>370</v>
      </c>
      <c r="B377" s="11" t="s">
        <v>173</v>
      </c>
      <c r="C377" s="30"/>
      <c r="D377" s="24" t="s">
        <v>74</v>
      </c>
      <c r="E377" s="47">
        <v>1.4000000000000001</v>
      </c>
      <c r="F377" s="27">
        <v>1650</v>
      </c>
      <c r="G377" s="26">
        <f t="shared" ref="G377:G379" si="163">E377*F377</f>
        <v>2310</v>
      </c>
      <c r="H377" s="27">
        <v>2510</v>
      </c>
      <c r="I377" s="28">
        <f t="shared" ref="I377:I379" si="164">E377*H377</f>
        <v>3514.0000000000005</v>
      </c>
      <c r="J377" s="115">
        <f t="shared" ref="J377:J379" si="165">G377+I377</f>
        <v>5824</v>
      </c>
      <c r="L377" s="150">
        <v>6329.4</v>
      </c>
      <c r="M377" s="149">
        <f t="shared" si="135"/>
        <v>-505.39999999999964</v>
      </c>
      <c r="N377" s="130"/>
    </row>
    <row r="378" spans="1:14" s="6" customFormat="1" ht="13.2" x14ac:dyDescent="0.25">
      <c r="A378" s="17">
        <v>371</v>
      </c>
      <c r="B378" s="11" t="s">
        <v>196</v>
      </c>
      <c r="C378" s="30"/>
      <c r="D378" s="24" t="s">
        <v>197</v>
      </c>
      <c r="E378" s="24">
        <v>8</v>
      </c>
      <c r="F378" s="27">
        <v>1000</v>
      </c>
      <c r="G378" s="26">
        <f t="shared" si="163"/>
        <v>8000</v>
      </c>
      <c r="H378" s="27">
        <v>120</v>
      </c>
      <c r="I378" s="28">
        <f t="shared" si="164"/>
        <v>960</v>
      </c>
      <c r="J378" s="115">
        <f t="shared" si="165"/>
        <v>8960</v>
      </c>
      <c r="L378" s="150">
        <v>8760</v>
      </c>
      <c r="M378" s="149">
        <f t="shared" si="135"/>
        <v>200</v>
      </c>
      <c r="N378" s="130"/>
    </row>
    <row r="379" spans="1:14" s="6" customFormat="1" ht="13.2" x14ac:dyDescent="0.25">
      <c r="A379" s="17">
        <v>372</v>
      </c>
      <c r="B379" s="11" t="s">
        <v>78</v>
      </c>
      <c r="C379" s="30"/>
      <c r="D379" s="24" t="s">
        <v>4</v>
      </c>
      <c r="E379" s="24">
        <v>1</v>
      </c>
      <c r="F379" s="27">
        <v>0</v>
      </c>
      <c r="G379" s="26">
        <f t="shared" si="163"/>
        <v>0</v>
      </c>
      <c r="H379" s="27">
        <v>46500</v>
      </c>
      <c r="I379" s="28">
        <f t="shared" si="164"/>
        <v>46500</v>
      </c>
      <c r="J379" s="115">
        <f t="shared" si="165"/>
        <v>46500</v>
      </c>
      <c r="L379" s="150">
        <v>49673</v>
      </c>
      <c r="M379" s="149">
        <f t="shared" si="135"/>
        <v>-3173</v>
      </c>
      <c r="N379" s="130"/>
    </row>
    <row r="380" spans="1:14" s="6" customFormat="1" ht="13.2" x14ac:dyDescent="0.25">
      <c r="A380" s="17">
        <v>373</v>
      </c>
      <c r="B380" s="31" t="s">
        <v>199</v>
      </c>
      <c r="C380" s="30"/>
      <c r="D380" s="24"/>
      <c r="E380" s="24"/>
      <c r="F380" s="27"/>
      <c r="G380" s="26"/>
      <c r="H380" s="27"/>
      <c r="I380" s="28"/>
      <c r="J380" s="115"/>
      <c r="L380" s="150"/>
      <c r="M380" s="149"/>
      <c r="N380" s="130"/>
    </row>
    <row r="381" spans="1:14" s="6" customFormat="1" ht="13.2" x14ac:dyDescent="0.25">
      <c r="A381" s="17">
        <v>374</v>
      </c>
      <c r="B381" s="11" t="s">
        <v>200</v>
      </c>
      <c r="C381" s="30" t="s">
        <v>201</v>
      </c>
      <c r="D381" s="24" t="s">
        <v>1</v>
      </c>
      <c r="E381" s="24">
        <v>2</v>
      </c>
      <c r="F381" s="27">
        <v>710</v>
      </c>
      <c r="G381" s="26">
        <f t="shared" ref="G381:G384" si="166">E381*F381</f>
        <v>1420</v>
      </c>
      <c r="H381" s="27">
        <v>595</v>
      </c>
      <c r="I381" s="28">
        <f t="shared" ref="I381:I384" si="167">E381*H381</f>
        <v>1190</v>
      </c>
      <c r="J381" s="115">
        <f t="shared" ref="J381:J384" si="168">G381+I381</f>
        <v>2610</v>
      </c>
      <c r="L381" s="150">
        <v>2854</v>
      </c>
      <c r="M381" s="149">
        <f t="shared" si="135"/>
        <v>-244</v>
      </c>
      <c r="N381" s="130"/>
    </row>
    <row r="382" spans="1:14" s="6" customFormat="1" ht="13.2" x14ac:dyDescent="0.25">
      <c r="A382" s="17">
        <v>375</v>
      </c>
      <c r="B382" s="11" t="s">
        <v>181</v>
      </c>
      <c r="C382" s="30"/>
      <c r="D382" s="24" t="s">
        <v>1</v>
      </c>
      <c r="E382" s="24">
        <v>2</v>
      </c>
      <c r="F382" s="27">
        <v>530</v>
      </c>
      <c r="G382" s="26">
        <f t="shared" si="166"/>
        <v>1060</v>
      </c>
      <c r="H382" s="27">
        <v>565</v>
      </c>
      <c r="I382" s="28">
        <f t="shared" si="167"/>
        <v>1130</v>
      </c>
      <c r="J382" s="115">
        <f t="shared" si="168"/>
        <v>2190</v>
      </c>
      <c r="L382" s="150">
        <v>2390</v>
      </c>
      <c r="M382" s="149">
        <f t="shared" si="135"/>
        <v>-200</v>
      </c>
      <c r="N382" s="130"/>
    </row>
    <row r="383" spans="1:14" s="6" customFormat="1" ht="13.2" x14ac:dyDescent="0.25">
      <c r="A383" s="17">
        <v>376</v>
      </c>
      <c r="B383" s="11" t="s">
        <v>202</v>
      </c>
      <c r="C383" s="30"/>
      <c r="D383" s="24" t="s">
        <v>1</v>
      </c>
      <c r="E383" s="24">
        <v>10</v>
      </c>
      <c r="F383" s="27">
        <v>710</v>
      </c>
      <c r="G383" s="26">
        <f t="shared" si="166"/>
        <v>7100</v>
      </c>
      <c r="H383" s="27">
        <v>2825</v>
      </c>
      <c r="I383" s="28">
        <f t="shared" si="167"/>
        <v>28250</v>
      </c>
      <c r="J383" s="115">
        <f t="shared" si="168"/>
        <v>35350</v>
      </c>
      <c r="L383" s="150">
        <v>37750</v>
      </c>
      <c r="M383" s="149">
        <f t="shared" si="135"/>
        <v>-2400</v>
      </c>
      <c r="N383" s="130"/>
    </row>
    <row r="384" spans="1:14" s="6" customFormat="1" ht="13.2" x14ac:dyDescent="0.25">
      <c r="A384" s="17">
        <v>377</v>
      </c>
      <c r="B384" s="11" t="s">
        <v>182</v>
      </c>
      <c r="C384" s="24"/>
      <c r="D384" s="24" t="s">
        <v>74</v>
      </c>
      <c r="E384" s="24">
        <v>14</v>
      </c>
      <c r="F384" s="27">
        <v>1650</v>
      </c>
      <c r="G384" s="26">
        <f t="shared" si="166"/>
        <v>23100</v>
      </c>
      <c r="H384" s="27">
        <v>800</v>
      </c>
      <c r="I384" s="28">
        <f t="shared" si="167"/>
        <v>11200</v>
      </c>
      <c r="J384" s="115">
        <f t="shared" si="168"/>
        <v>34300</v>
      </c>
      <c r="L384" s="150">
        <v>38010</v>
      </c>
      <c r="M384" s="149">
        <f t="shared" si="135"/>
        <v>-3710</v>
      </c>
      <c r="N384" s="130"/>
    </row>
    <row r="385" spans="1:14" s="6" customFormat="1" ht="13.2" x14ac:dyDescent="0.25">
      <c r="A385" s="17">
        <v>378</v>
      </c>
      <c r="B385" s="11" t="s">
        <v>183</v>
      </c>
      <c r="C385" s="30"/>
      <c r="D385" s="24" t="s">
        <v>160</v>
      </c>
      <c r="E385" s="24">
        <v>27.2</v>
      </c>
      <c r="F385" s="27"/>
      <c r="G385" s="26"/>
      <c r="H385" s="27"/>
      <c r="I385" s="28"/>
      <c r="J385" s="115"/>
      <c r="L385" s="150"/>
      <c r="M385" s="149"/>
      <c r="N385" s="130"/>
    </row>
    <row r="386" spans="1:14" s="6" customFormat="1" ht="13.2" x14ac:dyDescent="0.25">
      <c r="A386" s="17">
        <v>379</v>
      </c>
      <c r="B386" s="11" t="s">
        <v>184</v>
      </c>
      <c r="C386" s="24"/>
      <c r="D386" s="24" t="s">
        <v>74</v>
      </c>
      <c r="E386" s="47">
        <v>4.2</v>
      </c>
      <c r="F386" s="27">
        <v>1650</v>
      </c>
      <c r="G386" s="26">
        <f t="shared" ref="G386:G387" si="169">E386*F386</f>
        <v>6930</v>
      </c>
      <c r="H386" s="27">
        <v>2925</v>
      </c>
      <c r="I386" s="28">
        <f t="shared" ref="I386:I387" si="170">E386*H386</f>
        <v>12285</v>
      </c>
      <c r="J386" s="115">
        <f t="shared" ref="J386:J387" si="171">G386+I386</f>
        <v>19215</v>
      </c>
      <c r="L386" s="150">
        <v>20811</v>
      </c>
      <c r="M386" s="149">
        <f t="shared" si="135"/>
        <v>-1596</v>
      </c>
      <c r="N386" s="130"/>
    </row>
    <row r="387" spans="1:14" s="6" customFormat="1" ht="13.2" x14ac:dyDescent="0.25">
      <c r="A387" s="17">
        <v>380</v>
      </c>
      <c r="B387" s="11" t="s">
        <v>158</v>
      </c>
      <c r="C387" s="30"/>
      <c r="D387" s="24" t="s">
        <v>74</v>
      </c>
      <c r="E387" s="24">
        <v>111</v>
      </c>
      <c r="F387" s="27">
        <v>1650</v>
      </c>
      <c r="G387" s="26">
        <f t="shared" si="169"/>
        <v>183150</v>
      </c>
      <c r="H387" s="27">
        <v>825</v>
      </c>
      <c r="I387" s="28">
        <f t="shared" si="170"/>
        <v>91575</v>
      </c>
      <c r="J387" s="115">
        <f t="shared" si="171"/>
        <v>274725</v>
      </c>
      <c r="L387" s="150">
        <v>304584</v>
      </c>
      <c r="M387" s="149">
        <f t="shared" si="135"/>
        <v>-29859</v>
      </c>
      <c r="N387" s="130"/>
    </row>
    <row r="388" spans="1:14" s="6" customFormat="1" ht="13.2" x14ac:dyDescent="0.25">
      <c r="A388" s="17">
        <v>381</v>
      </c>
      <c r="B388" s="11" t="s">
        <v>186</v>
      </c>
      <c r="C388" s="30"/>
      <c r="D388" s="24" t="s">
        <v>160</v>
      </c>
      <c r="E388" s="24">
        <v>34.9</v>
      </c>
      <c r="F388" s="27"/>
      <c r="G388" s="26"/>
      <c r="H388" s="27"/>
      <c r="I388" s="28"/>
      <c r="J388" s="115"/>
      <c r="L388" s="150"/>
      <c r="M388" s="149"/>
      <c r="N388" s="130"/>
    </row>
    <row r="389" spans="1:14" s="6" customFormat="1" ht="13.2" x14ac:dyDescent="0.25">
      <c r="A389" s="17">
        <v>382</v>
      </c>
      <c r="B389" s="11" t="s">
        <v>161</v>
      </c>
      <c r="C389" s="30"/>
      <c r="D389" s="24" t="s">
        <v>160</v>
      </c>
      <c r="E389" s="24">
        <v>1.1000000000000001</v>
      </c>
      <c r="F389" s="27"/>
      <c r="G389" s="26"/>
      <c r="H389" s="27"/>
      <c r="I389" s="28"/>
      <c r="J389" s="115"/>
      <c r="L389" s="150"/>
      <c r="M389" s="149"/>
      <c r="N389" s="130"/>
    </row>
    <row r="390" spans="1:14" s="6" customFormat="1" ht="13.2" x14ac:dyDescent="0.25">
      <c r="A390" s="17">
        <v>383</v>
      </c>
      <c r="B390" s="11" t="s">
        <v>187</v>
      </c>
      <c r="C390" s="30"/>
      <c r="D390" s="24" t="s">
        <v>160</v>
      </c>
      <c r="E390" s="24">
        <v>15.6</v>
      </c>
      <c r="F390" s="27"/>
      <c r="G390" s="26"/>
      <c r="H390" s="27"/>
      <c r="I390" s="28"/>
      <c r="J390" s="115"/>
      <c r="L390" s="150"/>
      <c r="M390" s="149"/>
      <c r="N390" s="130"/>
    </row>
    <row r="391" spans="1:14" s="6" customFormat="1" ht="13.2" x14ac:dyDescent="0.25">
      <c r="A391" s="17">
        <v>384</v>
      </c>
      <c r="B391" s="11" t="s">
        <v>162</v>
      </c>
      <c r="C391" s="30"/>
      <c r="D391" s="24" t="s">
        <v>74</v>
      </c>
      <c r="E391" s="47">
        <v>33</v>
      </c>
      <c r="F391" s="27">
        <v>1650</v>
      </c>
      <c r="G391" s="26">
        <f t="shared" ref="G391:G392" si="172">E391*F391</f>
        <v>54450</v>
      </c>
      <c r="H391" s="27">
        <v>1535</v>
      </c>
      <c r="I391" s="28">
        <f t="shared" ref="I391:I392" si="173">E391*H391</f>
        <v>50655</v>
      </c>
      <c r="J391" s="115">
        <f t="shared" ref="J391:J392" si="174">G391+I391</f>
        <v>105105</v>
      </c>
      <c r="L391" s="150">
        <v>115236</v>
      </c>
      <c r="M391" s="149">
        <f t="shared" si="135"/>
        <v>-10131</v>
      </c>
      <c r="N391" s="130"/>
    </row>
    <row r="392" spans="1:14" s="6" customFormat="1" ht="13.2" x14ac:dyDescent="0.25">
      <c r="A392" s="17">
        <v>385</v>
      </c>
      <c r="B392" s="11" t="s">
        <v>163</v>
      </c>
      <c r="C392" s="30"/>
      <c r="D392" s="24" t="s">
        <v>74</v>
      </c>
      <c r="E392" s="24">
        <v>44</v>
      </c>
      <c r="F392" s="27">
        <v>1650</v>
      </c>
      <c r="G392" s="26">
        <f t="shared" si="172"/>
        <v>72600</v>
      </c>
      <c r="H392" s="27">
        <v>1165</v>
      </c>
      <c r="I392" s="28">
        <f t="shared" si="173"/>
        <v>51260</v>
      </c>
      <c r="J392" s="115">
        <f t="shared" si="174"/>
        <v>123860</v>
      </c>
      <c r="L392" s="150">
        <v>136444</v>
      </c>
      <c r="M392" s="149">
        <f t="shared" si="135"/>
        <v>-12584</v>
      </c>
      <c r="N392" s="130"/>
    </row>
    <row r="393" spans="1:14" s="6" customFormat="1" ht="13.2" x14ac:dyDescent="0.25">
      <c r="A393" s="17">
        <v>386</v>
      </c>
      <c r="B393" s="11" t="s">
        <v>164</v>
      </c>
      <c r="C393" s="30"/>
      <c r="D393" s="24" t="s">
        <v>160</v>
      </c>
      <c r="E393" s="24">
        <v>15.5</v>
      </c>
      <c r="F393" s="27"/>
      <c r="G393" s="26"/>
      <c r="H393" s="27"/>
      <c r="I393" s="28"/>
      <c r="J393" s="115"/>
      <c r="L393" s="150"/>
      <c r="M393" s="149"/>
      <c r="N393" s="130"/>
    </row>
    <row r="394" spans="1:14" s="6" customFormat="1" ht="13.2" x14ac:dyDescent="0.25">
      <c r="A394" s="17">
        <v>387</v>
      </c>
      <c r="B394" s="11" t="s">
        <v>167</v>
      </c>
      <c r="C394" s="30"/>
      <c r="D394" s="24" t="s">
        <v>74</v>
      </c>
      <c r="E394" s="47">
        <v>13.1</v>
      </c>
      <c r="F394" s="27">
        <v>1650</v>
      </c>
      <c r="G394" s="26">
        <f t="shared" ref="G394:G395" si="175">E394*F394</f>
        <v>21615</v>
      </c>
      <c r="H394" s="27">
        <v>2025</v>
      </c>
      <c r="I394" s="28">
        <f t="shared" ref="I394:I395" si="176">E394*H394</f>
        <v>26527.5</v>
      </c>
      <c r="J394" s="115">
        <f t="shared" ref="J394:J395" si="177">G394+I394</f>
        <v>48142.5</v>
      </c>
      <c r="L394" s="150">
        <v>52491.7</v>
      </c>
      <c r="M394" s="149">
        <f t="shared" si="135"/>
        <v>-4349.1999999999971</v>
      </c>
      <c r="N394" s="130"/>
    </row>
    <row r="395" spans="1:14" s="6" customFormat="1" ht="13.2" x14ac:dyDescent="0.25">
      <c r="A395" s="17">
        <v>388</v>
      </c>
      <c r="B395" s="11" t="s">
        <v>171</v>
      </c>
      <c r="C395" s="30"/>
      <c r="D395" s="24" t="s">
        <v>74</v>
      </c>
      <c r="E395" s="24">
        <v>7</v>
      </c>
      <c r="F395" s="27">
        <v>1650</v>
      </c>
      <c r="G395" s="26">
        <f t="shared" si="175"/>
        <v>11550</v>
      </c>
      <c r="H395" s="27">
        <v>1355</v>
      </c>
      <c r="I395" s="28">
        <f t="shared" si="176"/>
        <v>9485</v>
      </c>
      <c r="J395" s="115">
        <f t="shared" si="177"/>
        <v>21035</v>
      </c>
      <c r="L395" s="150">
        <v>23121</v>
      </c>
      <c r="M395" s="149">
        <f t="shared" si="135"/>
        <v>-2086</v>
      </c>
      <c r="N395" s="130"/>
    </row>
    <row r="396" spans="1:14" s="6" customFormat="1" ht="13.2" x14ac:dyDescent="0.25">
      <c r="A396" s="17">
        <v>389</v>
      </c>
      <c r="B396" s="11" t="s">
        <v>203</v>
      </c>
      <c r="C396" s="30"/>
      <c r="D396" s="24" t="s">
        <v>160</v>
      </c>
      <c r="E396" s="24">
        <v>1.5</v>
      </c>
      <c r="F396" s="27"/>
      <c r="G396" s="26"/>
      <c r="H396" s="27"/>
      <c r="I396" s="28"/>
      <c r="J396" s="115"/>
      <c r="L396" s="150"/>
      <c r="M396" s="149"/>
      <c r="N396" s="130"/>
    </row>
    <row r="397" spans="1:14" s="6" customFormat="1" ht="13.2" x14ac:dyDescent="0.25">
      <c r="A397" s="17">
        <v>390</v>
      </c>
      <c r="B397" s="11" t="s">
        <v>173</v>
      </c>
      <c r="C397" s="30"/>
      <c r="D397" s="24" t="s">
        <v>74</v>
      </c>
      <c r="E397" s="47">
        <v>2.2000000000000002</v>
      </c>
      <c r="F397" s="27">
        <v>1650</v>
      </c>
      <c r="G397" s="26">
        <f t="shared" ref="G397:G398" si="178">E397*F397</f>
        <v>3630.0000000000005</v>
      </c>
      <c r="H397" s="27">
        <v>2510</v>
      </c>
      <c r="I397" s="28">
        <f t="shared" ref="I397:I399" si="179">E397*H397</f>
        <v>5522</v>
      </c>
      <c r="J397" s="115">
        <f t="shared" ref="J397:J399" si="180">G397+I397</f>
        <v>9152</v>
      </c>
      <c r="L397" s="150">
        <v>9946.2000000000007</v>
      </c>
      <c r="M397" s="149">
        <f t="shared" ref="M397:M460" si="181">J397-L397</f>
        <v>-794.20000000000073</v>
      </c>
      <c r="N397" s="130"/>
    </row>
    <row r="398" spans="1:14" s="6" customFormat="1" ht="13.2" x14ac:dyDescent="0.25">
      <c r="A398" s="17">
        <v>391</v>
      </c>
      <c r="B398" s="11" t="s">
        <v>196</v>
      </c>
      <c r="C398" s="30"/>
      <c r="D398" s="24" t="s">
        <v>197</v>
      </c>
      <c r="E398" s="24">
        <v>10</v>
      </c>
      <c r="F398" s="27">
        <v>1000</v>
      </c>
      <c r="G398" s="26">
        <f t="shared" si="178"/>
        <v>10000</v>
      </c>
      <c r="H398" s="27">
        <v>120</v>
      </c>
      <c r="I398" s="28">
        <f t="shared" si="179"/>
        <v>1200</v>
      </c>
      <c r="J398" s="115">
        <f t="shared" si="180"/>
        <v>11200</v>
      </c>
      <c r="L398" s="150">
        <v>10950</v>
      </c>
      <c r="M398" s="149">
        <f t="shared" si="181"/>
        <v>250</v>
      </c>
      <c r="N398" s="130"/>
    </row>
    <row r="399" spans="1:14" s="6" customFormat="1" ht="13.2" x14ac:dyDescent="0.25">
      <c r="A399" s="17">
        <v>392</v>
      </c>
      <c r="B399" s="11" t="s">
        <v>78</v>
      </c>
      <c r="C399" s="30"/>
      <c r="D399" s="24" t="s">
        <v>4</v>
      </c>
      <c r="E399" s="24">
        <v>1</v>
      </c>
      <c r="F399" s="27"/>
      <c r="G399" s="26"/>
      <c r="H399" s="27">
        <v>63500</v>
      </c>
      <c r="I399" s="28">
        <f t="shared" si="179"/>
        <v>63500</v>
      </c>
      <c r="J399" s="115">
        <f t="shared" si="180"/>
        <v>63500</v>
      </c>
      <c r="L399" s="150">
        <v>68052</v>
      </c>
      <c r="M399" s="149">
        <f t="shared" si="181"/>
        <v>-4552</v>
      </c>
      <c r="N399" s="130"/>
    </row>
    <row r="400" spans="1:14" s="6" customFormat="1" ht="13.2" x14ac:dyDescent="0.25">
      <c r="A400" s="17">
        <v>393</v>
      </c>
      <c r="B400" s="31" t="s">
        <v>204</v>
      </c>
      <c r="C400" s="30"/>
      <c r="D400" s="24"/>
      <c r="E400" s="24"/>
      <c r="F400" s="27"/>
      <c r="G400" s="26"/>
      <c r="H400" s="27"/>
      <c r="I400" s="28"/>
      <c r="J400" s="115"/>
      <c r="L400" s="150"/>
      <c r="M400" s="149"/>
      <c r="N400" s="130"/>
    </row>
    <row r="401" spans="1:14" s="6" customFormat="1" ht="13.2" x14ac:dyDescent="0.25">
      <c r="A401" s="17">
        <v>394</v>
      </c>
      <c r="B401" s="11" t="s">
        <v>205</v>
      </c>
      <c r="C401" s="30" t="s">
        <v>206</v>
      </c>
      <c r="D401" s="24" t="s">
        <v>1</v>
      </c>
      <c r="E401" s="24">
        <v>2</v>
      </c>
      <c r="F401" s="27">
        <v>710</v>
      </c>
      <c r="G401" s="26">
        <f t="shared" ref="G401:G404" si="182">E401*F401</f>
        <v>1420</v>
      </c>
      <c r="H401" s="27">
        <v>485</v>
      </c>
      <c r="I401" s="28">
        <f t="shared" ref="I401:I404" si="183">E401*H401</f>
        <v>970</v>
      </c>
      <c r="J401" s="115">
        <f t="shared" ref="J401:J404" si="184">G401+I401</f>
        <v>2390</v>
      </c>
      <c r="L401" s="150">
        <v>2616</v>
      </c>
      <c r="M401" s="149">
        <f t="shared" si="181"/>
        <v>-226</v>
      </c>
      <c r="N401" s="130"/>
    </row>
    <row r="402" spans="1:14" s="6" customFormat="1" ht="13.2" x14ac:dyDescent="0.25">
      <c r="A402" s="17">
        <v>395</v>
      </c>
      <c r="B402" s="11" t="s">
        <v>192</v>
      </c>
      <c r="C402" s="30"/>
      <c r="D402" s="24" t="s">
        <v>1</v>
      </c>
      <c r="E402" s="24">
        <v>2</v>
      </c>
      <c r="F402" s="27">
        <v>530</v>
      </c>
      <c r="G402" s="26">
        <f t="shared" si="182"/>
        <v>1060</v>
      </c>
      <c r="H402" s="27">
        <v>505</v>
      </c>
      <c r="I402" s="28">
        <f t="shared" si="183"/>
        <v>1010</v>
      </c>
      <c r="J402" s="115">
        <f t="shared" si="184"/>
        <v>2070</v>
      </c>
      <c r="L402" s="150">
        <v>2264</v>
      </c>
      <c r="M402" s="149">
        <f t="shared" si="181"/>
        <v>-194</v>
      </c>
      <c r="N402" s="130"/>
    </row>
    <row r="403" spans="1:14" s="6" customFormat="1" ht="13.2" x14ac:dyDescent="0.25">
      <c r="A403" s="17">
        <v>396</v>
      </c>
      <c r="B403" s="11" t="s">
        <v>202</v>
      </c>
      <c r="C403" s="30"/>
      <c r="D403" s="24" t="s">
        <v>1</v>
      </c>
      <c r="E403" s="24">
        <v>10</v>
      </c>
      <c r="F403" s="27">
        <v>710</v>
      </c>
      <c r="G403" s="26">
        <f t="shared" si="182"/>
        <v>7100</v>
      </c>
      <c r="H403" s="27">
        <v>2825</v>
      </c>
      <c r="I403" s="28">
        <f t="shared" si="183"/>
        <v>28250</v>
      </c>
      <c r="J403" s="115">
        <f t="shared" si="184"/>
        <v>35350</v>
      </c>
      <c r="L403" s="150">
        <v>37750</v>
      </c>
      <c r="M403" s="149">
        <f t="shared" si="181"/>
        <v>-2400</v>
      </c>
      <c r="N403" s="130"/>
    </row>
    <row r="404" spans="1:14" s="6" customFormat="1" ht="13.2" x14ac:dyDescent="0.25">
      <c r="A404" s="17">
        <v>397</v>
      </c>
      <c r="B404" s="11" t="s">
        <v>182</v>
      </c>
      <c r="C404" s="24"/>
      <c r="D404" s="24" t="s">
        <v>74</v>
      </c>
      <c r="E404" s="24">
        <v>9</v>
      </c>
      <c r="F404" s="27">
        <v>1650</v>
      </c>
      <c r="G404" s="26">
        <f t="shared" si="182"/>
        <v>14850</v>
      </c>
      <c r="H404" s="27">
        <v>800</v>
      </c>
      <c r="I404" s="28">
        <f t="shared" si="183"/>
        <v>7200</v>
      </c>
      <c r="J404" s="115">
        <f t="shared" si="184"/>
        <v>22050</v>
      </c>
      <c r="L404" s="150">
        <v>24435</v>
      </c>
      <c r="M404" s="149">
        <f t="shared" si="181"/>
        <v>-2385</v>
      </c>
      <c r="N404" s="130"/>
    </row>
    <row r="405" spans="1:14" s="6" customFormat="1" ht="13.2" x14ac:dyDescent="0.25">
      <c r="A405" s="17">
        <v>398</v>
      </c>
      <c r="B405" s="11" t="s">
        <v>193</v>
      </c>
      <c r="C405" s="30"/>
      <c r="D405" s="24" t="s">
        <v>160</v>
      </c>
      <c r="E405" s="24">
        <v>21.6</v>
      </c>
      <c r="F405" s="27"/>
      <c r="G405" s="26"/>
      <c r="H405" s="27"/>
      <c r="I405" s="28"/>
      <c r="J405" s="115"/>
      <c r="L405" s="150"/>
      <c r="M405" s="149"/>
      <c r="N405" s="130"/>
    </row>
    <row r="406" spans="1:14" s="6" customFormat="1" ht="13.2" x14ac:dyDescent="0.25">
      <c r="A406" s="17">
        <v>399</v>
      </c>
      <c r="B406" s="11" t="s">
        <v>184</v>
      </c>
      <c r="C406" s="24"/>
      <c r="D406" s="24" t="s">
        <v>74</v>
      </c>
      <c r="E406" s="47">
        <v>2.6</v>
      </c>
      <c r="F406" s="27">
        <v>1650</v>
      </c>
      <c r="G406" s="26">
        <f t="shared" ref="G406:G407" si="185">E406*F406</f>
        <v>4290</v>
      </c>
      <c r="H406" s="27">
        <v>2925</v>
      </c>
      <c r="I406" s="28">
        <f t="shared" ref="I406:I407" si="186">E406*H406</f>
        <v>7605</v>
      </c>
      <c r="J406" s="115">
        <f t="shared" ref="J406:J407" si="187">G406+I406</f>
        <v>11895</v>
      </c>
      <c r="L406" s="150">
        <v>12883</v>
      </c>
      <c r="M406" s="149">
        <f t="shared" si="181"/>
        <v>-988</v>
      </c>
      <c r="N406" s="130"/>
    </row>
    <row r="407" spans="1:14" s="6" customFormat="1" ht="13.2" x14ac:dyDescent="0.25">
      <c r="A407" s="17">
        <v>400</v>
      </c>
      <c r="B407" s="11" t="s">
        <v>158</v>
      </c>
      <c r="C407" s="30"/>
      <c r="D407" s="24" t="s">
        <v>74</v>
      </c>
      <c r="E407" s="24">
        <v>111</v>
      </c>
      <c r="F407" s="27">
        <v>1650</v>
      </c>
      <c r="G407" s="26">
        <f t="shared" si="185"/>
        <v>183150</v>
      </c>
      <c r="H407" s="27">
        <v>825</v>
      </c>
      <c r="I407" s="28">
        <f t="shared" si="186"/>
        <v>91575</v>
      </c>
      <c r="J407" s="115">
        <f t="shared" si="187"/>
        <v>274725</v>
      </c>
      <c r="L407" s="150">
        <v>304584</v>
      </c>
      <c r="M407" s="149">
        <f t="shared" si="181"/>
        <v>-29859</v>
      </c>
      <c r="N407" s="130"/>
    </row>
    <row r="408" spans="1:14" s="6" customFormat="1" ht="13.2" x14ac:dyDescent="0.25">
      <c r="A408" s="17">
        <v>401</v>
      </c>
      <c r="B408" s="11" t="s">
        <v>186</v>
      </c>
      <c r="C408" s="30"/>
      <c r="D408" s="24" t="s">
        <v>160</v>
      </c>
      <c r="E408" s="24">
        <v>34.9</v>
      </c>
      <c r="F408" s="27"/>
      <c r="G408" s="26"/>
      <c r="H408" s="27"/>
      <c r="I408" s="28"/>
      <c r="J408" s="115"/>
      <c r="L408" s="150"/>
      <c r="M408" s="149"/>
      <c r="N408" s="130"/>
    </row>
    <row r="409" spans="1:14" s="6" customFormat="1" ht="13.2" x14ac:dyDescent="0.25">
      <c r="A409" s="17">
        <v>402</v>
      </c>
      <c r="B409" s="11" t="s">
        <v>161</v>
      </c>
      <c r="C409" s="30"/>
      <c r="D409" s="24" t="s">
        <v>160</v>
      </c>
      <c r="E409" s="24">
        <v>1.1000000000000001</v>
      </c>
      <c r="F409" s="27"/>
      <c r="G409" s="26"/>
      <c r="H409" s="27"/>
      <c r="I409" s="28"/>
      <c r="J409" s="115"/>
      <c r="L409" s="150"/>
      <c r="M409" s="149"/>
      <c r="N409" s="130"/>
    </row>
    <row r="410" spans="1:14" s="6" customFormat="1" ht="13.2" x14ac:dyDescent="0.25">
      <c r="A410" s="17">
        <v>403</v>
      </c>
      <c r="B410" s="11" t="s">
        <v>187</v>
      </c>
      <c r="C410" s="30"/>
      <c r="D410" s="24" t="s">
        <v>160</v>
      </c>
      <c r="E410" s="24">
        <v>15.6</v>
      </c>
      <c r="F410" s="27"/>
      <c r="G410" s="26"/>
      <c r="H410" s="27"/>
      <c r="I410" s="28"/>
      <c r="J410" s="115"/>
      <c r="L410" s="150"/>
      <c r="M410" s="149"/>
      <c r="N410" s="130"/>
    </row>
    <row r="411" spans="1:14" s="6" customFormat="1" ht="13.2" x14ac:dyDescent="0.25">
      <c r="A411" s="17">
        <v>404</v>
      </c>
      <c r="B411" s="11" t="s">
        <v>162</v>
      </c>
      <c r="C411" s="30"/>
      <c r="D411" s="24" t="s">
        <v>74</v>
      </c>
      <c r="E411" s="47">
        <v>32.4</v>
      </c>
      <c r="F411" s="27">
        <v>1650</v>
      </c>
      <c r="G411" s="26">
        <f t="shared" ref="G411:G412" si="188">E411*F411</f>
        <v>53460</v>
      </c>
      <c r="H411" s="27">
        <v>1535</v>
      </c>
      <c r="I411" s="28">
        <f t="shared" ref="I411:I412" si="189">E411*H411</f>
        <v>49734</v>
      </c>
      <c r="J411" s="115">
        <f t="shared" ref="J411:J412" si="190">G411+I411</f>
        <v>103194</v>
      </c>
      <c r="L411" s="150">
        <v>113140.8</v>
      </c>
      <c r="M411" s="149">
        <f t="shared" si="181"/>
        <v>-9946.8000000000029</v>
      </c>
      <c r="N411" s="130"/>
    </row>
    <row r="412" spans="1:14" s="6" customFormat="1" ht="13.2" x14ac:dyDescent="0.25">
      <c r="A412" s="17">
        <v>405</v>
      </c>
      <c r="B412" s="11" t="s">
        <v>163</v>
      </c>
      <c r="C412" s="30"/>
      <c r="D412" s="24" t="s">
        <v>74</v>
      </c>
      <c r="E412" s="24">
        <v>49</v>
      </c>
      <c r="F412" s="27">
        <v>1650</v>
      </c>
      <c r="G412" s="26">
        <f t="shared" si="188"/>
        <v>80850</v>
      </c>
      <c r="H412" s="27">
        <v>1165</v>
      </c>
      <c r="I412" s="28">
        <f t="shared" si="189"/>
        <v>57085</v>
      </c>
      <c r="J412" s="115">
        <f t="shared" si="190"/>
        <v>137935</v>
      </c>
      <c r="L412" s="150">
        <v>151949</v>
      </c>
      <c r="M412" s="149">
        <f t="shared" si="181"/>
        <v>-14014</v>
      </c>
      <c r="N412" s="130"/>
    </row>
    <row r="413" spans="1:14" s="6" customFormat="1" ht="13.2" x14ac:dyDescent="0.25">
      <c r="A413" s="17">
        <v>406</v>
      </c>
      <c r="B413" s="11" t="s">
        <v>164</v>
      </c>
      <c r="C413" s="30"/>
      <c r="D413" s="24" t="s">
        <v>160</v>
      </c>
      <c r="E413" s="24">
        <v>15.5</v>
      </c>
      <c r="F413" s="27"/>
      <c r="G413" s="26"/>
      <c r="H413" s="27"/>
      <c r="I413" s="28"/>
      <c r="J413" s="115"/>
      <c r="L413" s="150"/>
      <c r="M413" s="149"/>
      <c r="N413" s="130"/>
    </row>
    <row r="414" spans="1:14" s="6" customFormat="1" ht="13.2" x14ac:dyDescent="0.25">
      <c r="A414" s="17">
        <v>407</v>
      </c>
      <c r="B414" s="11" t="s">
        <v>166</v>
      </c>
      <c r="C414" s="30"/>
      <c r="D414" s="24" t="s">
        <v>160</v>
      </c>
      <c r="E414" s="24">
        <v>1.1000000000000001</v>
      </c>
      <c r="F414" s="27"/>
      <c r="G414" s="26"/>
      <c r="H414" s="27"/>
      <c r="I414" s="28"/>
      <c r="J414" s="115"/>
      <c r="L414" s="150"/>
      <c r="M414" s="149"/>
      <c r="N414" s="130"/>
    </row>
    <row r="415" spans="1:14" s="6" customFormat="1" ht="13.2" x14ac:dyDescent="0.25">
      <c r="A415" s="17">
        <v>408</v>
      </c>
      <c r="B415" s="11" t="s">
        <v>167</v>
      </c>
      <c r="C415" s="30"/>
      <c r="D415" s="24" t="s">
        <v>74</v>
      </c>
      <c r="E415" s="47">
        <v>14.3</v>
      </c>
      <c r="F415" s="27">
        <v>1650</v>
      </c>
      <c r="G415" s="26">
        <f t="shared" ref="G415:G416" si="191">E415*F415</f>
        <v>23595</v>
      </c>
      <c r="H415" s="27">
        <v>2025</v>
      </c>
      <c r="I415" s="28">
        <f t="shared" ref="I415:I416" si="192">E415*H415</f>
        <v>28957.5</v>
      </c>
      <c r="J415" s="115">
        <f t="shared" ref="J415:J416" si="193">G415+I415</f>
        <v>52552.5</v>
      </c>
      <c r="L415" s="150">
        <v>57300.1</v>
      </c>
      <c r="M415" s="149">
        <f t="shared" si="181"/>
        <v>-4747.5999999999985</v>
      </c>
      <c r="N415" s="130"/>
    </row>
    <row r="416" spans="1:14" s="6" customFormat="1" ht="13.2" x14ac:dyDescent="0.25">
      <c r="A416" s="17">
        <v>409</v>
      </c>
      <c r="B416" s="11" t="s">
        <v>171</v>
      </c>
      <c r="C416" s="30"/>
      <c r="D416" s="24" t="s">
        <v>74</v>
      </c>
      <c r="E416" s="24">
        <v>7</v>
      </c>
      <c r="F416" s="27">
        <v>1650</v>
      </c>
      <c r="G416" s="26">
        <f t="shared" si="191"/>
        <v>11550</v>
      </c>
      <c r="H416" s="27">
        <v>1355</v>
      </c>
      <c r="I416" s="28">
        <f t="shared" si="192"/>
        <v>9485</v>
      </c>
      <c r="J416" s="115">
        <f t="shared" si="193"/>
        <v>21035</v>
      </c>
      <c r="L416" s="150">
        <v>23121</v>
      </c>
      <c r="M416" s="149">
        <f t="shared" si="181"/>
        <v>-2086</v>
      </c>
      <c r="N416" s="130"/>
    </row>
    <row r="417" spans="1:14" s="6" customFormat="1" ht="13.2" x14ac:dyDescent="0.25">
      <c r="A417" s="17">
        <v>410</v>
      </c>
      <c r="B417" s="11" t="s">
        <v>203</v>
      </c>
      <c r="C417" s="30"/>
      <c r="D417" s="24" t="s">
        <v>160</v>
      </c>
      <c r="E417" s="24">
        <v>1.5</v>
      </c>
      <c r="F417" s="27"/>
      <c r="G417" s="26"/>
      <c r="H417" s="27"/>
      <c r="I417" s="28"/>
      <c r="J417" s="115"/>
      <c r="L417" s="150"/>
      <c r="M417" s="149"/>
      <c r="N417" s="130"/>
    </row>
    <row r="418" spans="1:14" s="6" customFormat="1" ht="13.2" x14ac:dyDescent="0.25">
      <c r="A418" s="17">
        <v>411</v>
      </c>
      <c r="B418" s="11" t="s">
        <v>173</v>
      </c>
      <c r="C418" s="30"/>
      <c r="D418" s="24" t="s">
        <v>74</v>
      </c>
      <c r="E418" s="47">
        <v>2</v>
      </c>
      <c r="F418" s="27">
        <v>1650</v>
      </c>
      <c r="G418" s="26">
        <f t="shared" ref="G418:G420" si="194">E418*F418</f>
        <v>3300</v>
      </c>
      <c r="H418" s="27">
        <v>2510</v>
      </c>
      <c r="I418" s="28">
        <f t="shared" ref="I418:I420" si="195">E418*H418</f>
        <v>5020</v>
      </c>
      <c r="J418" s="115">
        <f t="shared" ref="J418:J420" si="196">G418+I418</f>
        <v>8320</v>
      </c>
      <c r="L418" s="150">
        <v>9042</v>
      </c>
      <c r="M418" s="149">
        <f t="shared" si="181"/>
        <v>-722</v>
      </c>
      <c r="N418" s="130"/>
    </row>
    <row r="419" spans="1:14" s="6" customFormat="1" ht="13.2" x14ac:dyDescent="0.25">
      <c r="A419" s="17">
        <v>412</v>
      </c>
      <c r="B419" s="11" t="s">
        <v>196</v>
      </c>
      <c r="C419" s="30"/>
      <c r="D419" s="24" t="s">
        <v>197</v>
      </c>
      <c r="E419" s="24">
        <v>10</v>
      </c>
      <c r="F419" s="27">
        <v>1000</v>
      </c>
      <c r="G419" s="26">
        <f t="shared" si="194"/>
        <v>10000</v>
      </c>
      <c r="H419" s="27">
        <v>120</v>
      </c>
      <c r="I419" s="28">
        <f t="shared" si="195"/>
        <v>1200</v>
      </c>
      <c r="J419" s="115">
        <f t="shared" si="196"/>
        <v>11200</v>
      </c>
      <c r="L419" s="150">
        <v>10950</v>
      </c>
      <c r="M419" s="149">
        <f t="shared" si="181"/>
        <v>250</v>
      </c>
      <c r="N419" s="130"/>
    </row>
    <row r="420" spans="1:14" s="6" customFormat="1" ht="13.2" x14ac:dyDescent="0.25">
      <c r="A420" s="17">
        <v>413</v>
      </c>
      <c r="B420" s="11" t="s">
        <v>78</v>
      </c>
      <c r="C420" s="30"/>
      <c r="D420" s="24" t="s">
        <v>4</v>
      </c>
      <c r="E420" s="24">
        <v>1</v>
      </c>
      <c r="F420" s="27">
        <v>0</v>
      </c>
      <c r="G420" s="26">
        <f t="shared" si="194"/>
        <v>0</v>
      </c>
      <c r="H420" s="27">
        <v>62500</v>
      </c>
      <c r="I420" s="28">
        <f t="shared" si="195"/>
        <v>62500</v>
      </c>
      <c r="J420" s="115">
        <f t="shared" si="196"/>
        <v>62500</v>
      </c>
      <c r="L420" s="150">
        <v>67567</v>
      </c>
      <c r="M420" s="149">
        <f t="shared" si="181"/>
        <v>-5067</v>
      </c>
      <c r="N420" s="130"/>
    </row>
    <row r="421" spans="1:14" s="6" customFormat="1" ht="13.2" x14ac:dyDescent="0.25">
      <c r="A421" s="17">
        <v>414</v>
      </c>
      <c r="B421" s="31" t="s">
        <v>142</v>
      </c>
      <c r="C421" s="30"/>
      <c r="D421" s="24"/>
      <c r="E421" s="24"/>
      <c r="F421" s="27"/>
      <c r="G421" s="26"/>
      <c r="H421" s="27"/>
      <c r="I421" s="28"/>
      <c r="J421" s="115"/>
      <c r="L421" s="150"/>
      <c r="M421" s="149"/>
      <c r="N421" s="130"/>
    </row>
    <row r="422" spans="1:14" s="6" customFormat="1" ht="13.2" x14ac:dyDescent="0.25">
      <c r="A422" s="17">
        <v>415</v>
      </c>
      <c r="B422" s="11" t="s">
        <v>207</v>
      </c>
      <c r="C422" s="30" t="s">
        <v>208</v>
      </c>
      <c r="D422" s="24" t="s">
        <v>1</v>
      </c>
      <c r="E422" s="24">
        <v>2</v>
      </c>
      <c r="F422" s="27">
        <v>1500</v>
      </c>
      <c r="G422" s="26">
        <f t="shared" ref="G422:G423" si="197">E422*F422</f>
        <v>3000</v>
      </c>
      <c r="H422" s="27">
        <v>4730</v>
      </c>
      <c r="I422" s="28">
        <f t="shared" ref="I422:I423" si="198">E422*H422</f>
        <v>9460</v>
      </c>
      <c r="J422" s="115">
        <f t="shared" ref="J422:J423" si="199">G422+I422</f>
        <v>12460</v>
      </c>
      <c r="L422" s="150">
        <v>12954</v>
      </c>
      <c r="M422" s="149">
        <f t="shared" si="181"/>
        <v>-494</v>
      </c>
      <c r="N422" s="130"/>
    </row>
    <row r="423" spans="1:14" s="6" customFormat="1" ht="13.2" x14ac:dyDescent="0.25">
      <c r="A423" s="17">
        <v>416</v>
      </c>
      <c r="B423" s="11" t="s">
        <v>168</v>
      </c>
      <c r="C423" s="30"/>
      <c r="D423" s="24" t="s">
        <v>74</v>
      </c>
      <c r="E423" s="24">
        <v>27</v>
      </c>
      <c r="F423" s="27">
        <v>1650</v>
      </c>
      <c r="G423" s="26">
        <f t="shared" si="197"/>
        <v>44550</v>
      </c>
      <c r="H423" s="27">
        <v>1130</v>
      </c>
      <c r="I423" s="28">
        <f t="shared" si="198"/>
        <v>30510</v>
      </c>
      <c r="J423" s="115">
        <f t="shared" si="199"/>
        <v>75060</v>
      </c>
      <c r="L423" s="150">
        <v>82755</v>
      </c>
      <c r="M423" s="149">
        <f t="shared" si="181"/>
        <v>-7695</v>
      </c>
      <c r="N423" s="130"/>
    </row>
    <row r="424" spans="1:14" s="6" customFormat="1" ht="13.2" x14ac:dyDescent="0.25">
      <c r="A424" s="17">
        <v>417</v>
      </c>
      <c r="B424" s="11" t="s">
        <v>209</v>
      </c>
      <c r="C424" s="30"/>
      <c r="D424" s="24" t="s">
        <v>160</v>
      </c>
      <c r="E424" s="24">
        <v>10</v>
      </c>
      <c r="F424" s="27"/>
      <c r="G424" s="26"/>
      <c r="H424" s="27"/>
      <c r="I424" s="28"/>
      <c r="J424" s="115"/>
      <c r="L424" s="150"/>
      <c r="M424" s="149"/>
      <c r="N424" s="130"/>
    </row>
    <row r="425" spans="1:14" s="6" customFormat="1" ht="13.2" x14ac:dyDescent="0.25">
      <c r="A425" s="17">
        <v>418</v>
      </c>
      <c r="B425" s="11" t="s">
        <v>170</v>
      </c>
      <c r="C425" s="30"/>
      <c r="D425" s="24" t="s">
        <v>74</v>
      </c>
      <c r="E425" s="47">
        <v>5.8</v>
      </c>
      <c r="F425" s="27">
        <v>1650</v>
      </c>
      <c r="G425" s="26">
        <f t="shared" ref="G425:G426" si="200">E425*F425</f>
        <v>9570</v>
      </c>
      <c r="H425" s="27">
        <v>1675</v>
      </c>
      <c r="I425" s="28">
        <f t="shared" ref="I425:I426" si="201">E425*H425</f>
        <v>9715</v>
      </c>
      <c r="J425" s="115">
        <f t="shared" ref="J425:J426" si="202">G425+I425</f>
        <v>19285</v>
      </c>
      <c r="L425" s="150">
        <v>21106.2</v>
      </c>
      <c r="M425" s="149">
        <f t="shared" si="181"/>
        <v>-1821.2000000000007</v>
      </c>
      <c r="N425" s="130"/>
    </row>
    <row r="426" spans="1:14" s="6" customFormat="1" ht="13.2" x14ac:dyDescent="0.25">
      <c r="A426" s="17">
        <v>419</v>
      </c>
      <c r="B426" s="11" t="s">
        <v>171</v>
      </c>
      <c r="C426" s="30"/>
      <c r="D426" s="24" t="s">
        <v>74</v>
      </c>
      <c r="E426" s="24">
        <v>5</v>
      </c>
      <c r="F426" s="27">
        <v>1650</v>
      </c>
      <c r="G426" s="26">
        <f t="shared" si="200"/>
        <v>8250</v>
      </c>
      <c r="H426" s="27">
        <v>1355</v>
      </c>
      <c r="I426" s="28">
        <f t="shared" si="201"/>
        <v>6775</v>
      </c>
      <c r="J426" s="115">
        <f t="shared" si="202"/>
        <v>15025</v>
      </c>
      <c r="L426" s="150">
        <v>16515</v>
      </c>
      <c r="M426" s="149">
        <f t="shared" si="181"/>
        <v>-1490</v>
      </c>
      <c r="N426" s="130"/>
    </row>
    <row r="427" spans="1:14" s="6" customFormat="1" ht="13.2" x14ac:dyDescent="0.25">
      <c r="A427" s="17">
        <v>420</v>
      </c>
      <c r="B427" s="11" t="s">
        <v>210</v>
      </c>
      <c r="C427" s="30"/>
      <c r="D427" s="24" t="s">
        <v>160</v>
      </c>
      <c r="E427" s="24">
        <v>1.5</v>
      </c>
      <c r="F427" s="27"/>
      <c r="G427" s="26"/>
      <c r="H427" s="27"/>
      <c r="I427" s="28"/>
      <c r="J427" s="115"/>
      <c r="L427" s="150"/>
      <c r="M427" s="149"/>
      <c r="N427" s="130"/>
    </row>
    <row r="428" spans="1:14" s="6" customFormat="1" ht="13.2" x14ac:dyDescent="0.25">
      <c r="A428" s="17">
        <v>421</v>
      </c>
      <c r="B428" s="11" t="s">
        <v>173</v>
      </c>
      <c r="C428" s="30"/>
      <c r="D428" s="24" t="s">
        <v>74</v>
      </c>
      <c r="E428" s="47">
        <v>1.1000000000000001</v>
      </c>
      <c r="F428" s="27">
        <v>1650</v>
      </c>
      <c r="G428" s="26">
        <f t="shared" ref="G428:G430" si="203">E428*F428</f>
        <v>1815.0000000000002</v>
      </c>
      <c r="H428" s="27">
        <v>2510</v>
      </c>
      <c r="I428" s="28">
        <f t="shared" ref="I428:I431" si="204">E428*H428</f>
        <v>2761</v>
      </c>
      <c r="J428" s="115">
        <f t="shared" ref="J428:J431" si="205">G428+I428</f>
        <v>4576</v>
      </c>
      <c r="L428" s="150">
        <v>4973.1000000000004</v>
      </c>
      <c r="M428" s="149">
        <f t="shared" si="181"/>
        <v>-397.10000000000036</v>
      </c>
      <c r="N428" s="130"/>
    </row>
    <row r="429" spans="1:14" s="6" customFormat="1" ht="26.4" x14ac:dyDescent="0.25">
      <c r="A429" s="17">
        <v>422</v>
      </c>
      <c r="B429" s="11" t="s">
        <v>174</v>
      </c>
      <c r="C429" s="24" t="s">
        <v>175</v>
      </c>
      <c r="D429" s="24" t="s">
        <v>74</v>
      </c>
      <c r="E429" s="24">
        <v>9.6</v>
      </c>
      <c r="F429" s="25">
        <v>530</v>
      </c>
      <c r="G429" s="26">
        <f t="shared" si="203"/>
        <v>5088</v>
      </c>
      <c r="H429" s="27">
        <v>360</v>
      </c>
      <c r="I429" s="28">
        <f t="shared" si="204"/>
        <v>3456</v>
      </c>
      <c r="J429" s="115">
        <f t="shared" si="205"/>
        <v>8544</v>
      </c>
      <c r="K429" s="6" t="s">
        <v>374</v>
      </c>
      <c r="L429" s="150">
        <v>9417.6</v>
      </c>
      <c r="M429" s="149">
        <f t="shared" si="181"/>
        <v>-873.60000000000036</v>
      </c>
      <c r="N429" s="130"/>
    </row>
    <row r="430" spans="1:14" s="6" customFormat="1" ht="13.2" x14ac:dyDescent="0.25">
      <c r="A430" s="17">
        <v>423</v>
      </c>
      <c r="B430" s="11" t="s">
        <v>176</v>
      </c>
      <c r="C430" s="30"/>
      <c r="D430" s="24" t="s">
        <v>74</v>
      </c>
      <c r="E430" s="24">
        <v>3</v>
      </c>
      <c r="F430" s="27">
        <v>1000</v>
      </c>
      <c r="G430" s="26">
        <f t="shared" si="203"/>
        <v>3000</v>
      </c>
      <c r="H430" s="27">
        <v>120</v>
      </c>
      <c r="I430" s="28">
        <f t="shared" si="204"/>
        <v>360</v>
      </c>
      <c r="J430" s="115">
        <f t="shared" si="205"/>
        <v>3360</v>
      </c>
      <c r="L430" s="150">
        <v>3369</v>
      </c>
      <c r="M430" s="149">
        <f t="shared" si="181"/>
        <v>-9</v>
      </c>
      <c r="N430" s="130"/>
    </row>
    <row r="431" spans="1:14" s="6" customFormat="1" ht="13.2" x14ac:dyDescent="0.25">
      <c r="A431" s="17">
        <v>424</v>
      </c>
      <c r="B431" s="11" t="s">
        <v>78</v>
      </c>
      <c r="C431" s="30"/>
      <c r="D431" s="24" t="s">
        <v>4</v>
      </c>
      <c r="E431" s="24">
        <v>1</v>
      </c>
      <c r="F431" s="27"/>
      <c r="G431" s="26"/>
      <c r="H431" s="27">
        <v>13500</v>
      </c>
      <c r="I431" s="28">
        <f t="shared" si="204"/>
        <v>13500</v>
      </c>
      <c r="J431" s="115">
        <f t="shared" si="205"/>
        <v>13500</v>
      </c>
      <c r="L431" s="150">
        <v>14017</v>
      </c>
      <c r="M431" s="149">
        <f t="shared" si="181"/>
        <v>-517</v>
      </c>
      <c r="N431" s="130"/>
    </row>
    <row r="432" spans="1:14" s="6" customFormat="1" ht="13.2" x14ac:dyDescent="0.25">
      <c r="A432" s="17">
        <v>425</v>
      </c>
      <c r="B432" s="31" t="s">
        <v>211</v>
      </c>
      <c r="C432" s="30"/>
      <c r="D432" s="24"/>
      <c r="E432" s="24"/>
      <c r="F432" s="27"/>
      <c r="G432" s="26"/>
      <c r="H432" s="27"/>
      <c r="I432" s="28"/>
      <c r="J432" s="115"/>
      <c r="L432" s="150"/>
      <c r="M432" s="149"/>
      <c r="N432" s="130"/>
    </row>
    <row r="433" spans="1:14" s="6" customFormat="1" ht="26.4" x14ac:dyDescent="0.25">
      <c r="A433" s="17">
        <v>426</v>
      </c>
      <c r="B433" s="11" t="s">
        <v>212</v>
      </c>
      <c r="C433" s="24" t="s">
        <v>377</v>
      </c>
      <c r="D433" s="24" t="s">
        <v>1</v>
      </c>
      <c r="E433" s="24">
        <v>12</v>
      </c>
      <c r="F433" s="27">
        <v>276500</v>
      </c>
      <c r="G433" s="26">
        <f t="shared" ref="G433:G442" si="206">E433*F433</f>
        <v>3318000</v>
      </c>
      <c r="H433" s="27"/>
      <c r="I433" s="27"/>
      <c r="J433" s="115">
        <f t="shared" ref="J433:J442" si="207">G433+I433</f>
        <v>3318000</v>
      </c>
      <c r="L433" s="150">
        <v>3786912</v>
      </c>
      <c r="M433" s="149">
        <f t="shared" si="181"/>
        <v>-468912</v>
      </c>
      <c r="N433" s="130"/>
    </row>
    <row r="434" spans="1:14" s="6" customFormat="1" ht="13.2" x14ac:dyDescent="0.25">
      <c r="A434" s="17">
        <v>427</v>
      </c>
      <c r="B434" s="11" t="s">
        <v>213</v>
      </c>
      <c r="C434" s="24" t="s">
        <v>214</v>
      </c>
      <c r="D434" s="24" t="s">
        <v>1</v>
      </c>
      <c r="E434" s="24">
        <v>12</v>
      </c>
      <c r="F434" s="27">
        <v>112500</v>
      </c>
      <c r="G434" s="26">
        <f t="shared" si="206"/>
        <v>1350000</v>
      </c>
      <c r="H434" s="27"/>
      <c r="I434" s="27"/>
      <c r="J434" s="115">
        <f t="shared" si="207"/>
        <v>1350000</v>
      </c>
      <c r="L434" s="150">
        <v>1550532</v>
      </c>
      <c r="M434" s="149">
        <f t="shared" si="181"/>
        <v>-200532</v>
      </c>
      <c r="N434" s="130"/>
    </row>
    <row r="435" spans="1:14" s="6" customFormat="1" ht="13.2" x14ac:dyDescent="0.25">
      <c r="A435" s="17">
        <v>428</v>
      </c>
      <c r="B435" s="11" t="s">
        <v>378</v>
      </c>
      <c r="C435" s="24" t="s">
        <v>379</v>
      </c>
      <c r="D435" s="24" t="s">
        <v>1</v>
      </c>
      <c r="E435" s="24">
        <v>12</v>
      </c>
      <c r="F435" s="27">
        <v>9500</v>
      </c>
      <c r="G435" s="26">
        <f t="shared" si="206"/>
        <v>114000</v>
      </c>
      <c r="H435" s="27"/>
      <c r="I435" s="27"/>
      <c r="J435" s="115">
        <f t="shared" si="207"/>
        <v>114000</v>
      </c>
      <c r="L435" s="150">
        <v>125064</v>
      </c>
      <c r="M435" s="149">
        <f t="shared" si="181"/>
        <v>-11064</v>
      </c>
      <c r="N435" s="130"/>
    </row>
    <row r="436" spans="1:14" s="6" customFormat="1" ht="13.2" x14ac:dyDescent="0.25">
      <c r="A436" s="17">
        <v>429</v>
      </c>
      <c r="B436" s="11" t="s">
        <v>215</v>
      </c>
      <c r="C436" s="24" t="s">
        <v>216</v>
      </c>
      <c r="D436" s="24" t="s">
        <v>1</v>
      </c>
      <c r="E436" s="24">
        <v>168</v>
      </c>
      <c r="F436" s="27">
        <v>710</v>
      </c>
      <c r="G436" s="26">
        <f t="shared" si="206"/>
        <v>119280</v>
      </c>
      <c r="H436" s="27"/>
      <c r="I436" s="27"/>
      <c r="J436" s="115">
        <f t="shared" si="207"/>
        <v>119280</v>
      </c>
      <c r="L436" s="150">
        <v>134400</v>
      </c>
      <c r="M436" s="149">
        <f t="shared" si="181"/>
        <v>-15120</v>
      </c>
      <c r="N436" s="130"/>
    </row>
    <row r="437" spans="1:14" s="6" customFormat="1" ht="13.2" x14ac:dyDescent="0.25">
      <c r="A437" s="17">
        <v>430</v>
      </c>
      <c r="B437" s="11" t="s">
        <v>217</v>
      </c>
      <c r="C437" s="24" t="s">
        <v>218</v>
      </c>
      <c r="D437" s="24" t="s">
        <v>1</v>
      </c>
      <c r="E437" s="24">
        <v>168</v>
      </c>
      <c r="F437" s="27">
        <v>710</v>
      </c>
      <c r="G437" s="26">
        <f t="shared" si="206"/>
        <v>119280</v>
      </c>
      <c r="H437" s="27"/>
      <c r="I437" s="27"/>
      <c r="J437" s="115">
        <f t="shared" si="207"/>
        <v>119280</v>
      </c>
      <c r="L437" s="150">
        <v>134400</v>
      </c>
      <c r="M437" s="149">
        <f t="shared" si="181"/>
        <v>-15120</v>
      </c>
      <c r="N437" s="130"/>
    </row>
    <row r="438" spans="1:14" s="6" customFormat="1" ht="13.2" x14ac:dyDescent="0.25">
      <c r="A438" s="17">
        <v>431</v>
      </c>
      <c r="B438" s="11" t="s">
        <v>219</v>
      </c>
      <c r="C438" s="24"/>
      <c r="D438" s="24" t="s">
        <v>1</v>
      </c>
      <c r="E438" s="24">
        <v>28</v>
      </c>
      <c r="F438" s="27"/>
      <c r="G438" s="26"/>
      <c r="H438" s="27"/>
      <c r="I438" s="27"/>
      <c r="J438" s="115"/>
      <c r="L438" s="150">
        <v>0</v>
      </c>
      <c r="M438" s="149"/>
      <c r="N438" s="130"/>
    </row>
    <row r="439" spans="1:14" s="6" customFormat="1" ht="13.2" x14ac:dyDescent="0.25">
      <c r="A439" s="17">
        <v>432</v>
      </c>
      <c r="B439" s="11" t="s">
        <v>220</v>
      </c>
      <c r="C439" s="24" t="s">
        <v>380</v>
      </c>
      <c r="D439" s="24" t="s">
        <v>1</v>
      </c>
      <c r="E439" s="24">
        <v>24</v>
      </c>
      <c r="F439" s="27">
        <v>1050</v>
      </c>
      <c r="G439" s="26">
        <f t="shared" si="206"/>
        <v>25200</v>
      </c>
      <c r="H439" s="27"/>
      <c r="I439" s="27"/>
      <c r="J439" s="115">
        <f t="shared" si="207"/>
        <v>25200</v>
      </c>
      <c r="L439" s="150">
        <v>28776</v>
      </c>
      <c r="M439" s="149">
        <f t="shared" si="181"/>
        <v>-3576</v>
      </c>
      <c r="N439" s="130"/>
    </row>
    <row r="440" spans="1:14" s="6" customFormat="1" ht="26.4" x14ac:dyDescent="0.25">
      <c r="A440" s="17">
        <v>433</v>
      </c>
      <c r="B440" s="11" t="s">
        <v>220</v>
      </c>
      <c r="C440" s="24" t="s">
        <v>381</v>
      </c>
      <c r="D440" s="24" t="s">
        <v>1</v>
      </c>
      <c r="E440" s="24">
        <v>24</v>
      </c>
      <c r="F440" s="27">
        <v>2900</v>
      </c>
      <c r="G440" s="26">
        <f t="shared" si="206"/>
        <v>69600</v>
      </c>
      <c r="H440" s="27"/>
      <c r="I440" s="27"/>
      <c r="J440" s="115">
        <f t="shared" si="207"/>
        <v>69600</v>
      </c>
      <c r="L440" s="150">
        <v>78792</v>
      </c>
      <c r="M440" s="149">
        <f t="shared" si="181"/>
        <v>-9192</v>
      </c>
      <c r="N440" s="130"/>
    </row>
    <row r="441" spans="1:14" s="6" customFormat="1" ht="13.2" x14ac:dyDescent="0.25">
      <c r="A441" s="17">
        <v>434</v>
      </c>
      <c r="B441" s="11" t="s">
        <v>221</v>
      </c>
      <c r="C441" s="30"/>
      <c r="D441" s="24" t="s">
        <v>1</v>
      </c>
      <c r="E441" s="24">
        <v>24</v>
      </c>
      <c r="F441" s="27">
        <v>5600</v>
      </c>
      <c r="G441" s="26">
        <f t="shared" si="206"/>
        <v>134400</v>
      </c>
      <c r="H441" s="27">
        <v>14500</v>
      </c>
      <c r="I441" s="28">
        <f t="shared" ref="I441:I442" si="208">E441*H441</f>
        <v>348000</v>
      </c>
      <c r="J441" s="115">
        <f t="shared" si="207"/>
        <v>482400</v>
      </c>
      <c r="L441" s="150">
        <v>523301.76</v>
      </c>
      <c r="M441" s="149">
        <f t="shared" si="181"/>
        <v>-40901.760000000009</v>
      </c>
      <c r="N441" s="130"/>
    </row>
    <row r="442" spans="1:14" s="6" customFormat="1" ht="13.2" x14ac:dyDescent="0.25">
      <c r="A442" s="17">
        <v>435</v>
      </c>
      <c r="B442" s="11" t="s">
        <v>158</v>
      </c>
      <c r="C442" s="30"/>
      <c r="D442" s="24" t="s">
        <v>74</v>
      </c>
      <c r="E442" s="24">
        <v>728</v>
      </c>
      <c r="F442" s="27">
        <v>1650</v>
      </c>
      <c r="G442" s="26">
        <f t="shared" si="206"/>
        <v>1201200</v>
      </c>
      <c r="H442" s="27">
        <v>1130</v>
      </c>
      <c r="I442" s="28">
        <f t="shared" si="208"/>
        <v>822640</v>
      </c>
      <c r="J442" s="115">
        <f t="shared" si="207"/>
        <v>2023840</v>
      </c>
      <c r="L442" s="150">
        <v>1424136</v>
      </c>
      <c r="M442" s="149">
        <f t="shared" si="181"/>
        <v>599704</v>
      </c>
      <c r="N442" s="130"/>
    </row>
    <row r="443" spans="1:14" s="6" customFormat="1" ht="13.2" x14ac:dyDescent="0.25">
      <c r="A443" s="17">
        <v>436</v>
      </c>
      <c r="B443" s="132" t="s">
        <v>159</v>
      </c>
      <c r="C443" s="138"/>
      <c r="D443" s="131" t="s">
        <v>160</v>
      </c>
      <c r="E443" s="131">
        <v>330</v>
      </c>
      <c r="F443" s="129"/>
      <c r="G443" s="129"/>
      <c r="H443" s="129"/>
      <c r="I443" s="129"/>
      <c r="J443" s="133"/>
      <c r="L443" s="150"/>
      <c r="M443" s="149"/>
      <c r="N443" s="130" t="s">
        <v>409</v>
      </c>
    </row>
    <row r="444" spans="1:14" s="6" customFormat="1" ht="13.2" x14ac:dyDescent="0.25">
      <c r="A444" s="17">
        <v>437</v>
      </c>
      <c r="B444" s="132" t="s">
        <v>350</v>
      </c>
      <c r="C444" s="138"/>
      <c r="D444" s="131" t="s">
        <v>160</v>
      </c>
      <c r="E444" s="131">
        <v>170</v>
      </c>
      <c r="F444" s="129"/>
      <c r="G444" s="129"/>
      <c r="H444" s="129"/>
      <c r="I444" s="129"/>
      <c r="J444" s="133"/>
      <c r="L444" s="150"/>
      <c r="M444" s="149"/>
      <c r="N444" s="130"/>
    </row>
    <row r="445" spans="1:14" s="6" customFormat="1" ht="13.2" x14ac:dyDescent="0.25">
      <c r="A445" s="17">
        <v>438</v>
      </c>
      <c r="B445" s="11" t="s">
        <v>162</v>
      </c>
      <c r="C445" s="30"/>
      <c r="D445" s="24" t="s">
        <v>74</v>
      </c>
      <c r="E445" s="47">
        <v>95</v>
      </c>
      <c r="F445" s="27">
        <v>1650</v>
      </c>
      <c r="G445" s="26">
        <f t="shared" ref="G445" si="209">E445*F445</f>
        <v>156750</v>
      </c>
      <c r="H445" s="27">
        <v>1535</v>
      </c>
      <c r="I445" s="28">
        <f t="shared" ref="I445:I446" si="210">E445*H445</f>
        <v>145825</v>
      </c>
      <c r="J445" s="115">
        <f t="shared" ref="J445:J446" si="211">G445+I445</f>
        <v>302575</v>
      </c>
      <c r="L445" s="150">
        <v>158886</v>
      </c>
      <c r="M445" s="149">
        <f t="shared" si="181"/>
        <v>143689</v>
      </c>
      <c r="N445" s="130"/>
    </row>
    <row r="446" spans="1:14" s="6" customFormat="1" ht="13.2" x14ac:dyDescent="0.25">
      <c r="A446" s="17">
        <v>439</v>
      </c>
      <c r="B446" s="11" t="s">
        <v>78</v>
      </c>
      <c r="C446" s="30"/>
      <c r="D446" s="24" t="s">
        <v>4</v>
      </c>
      <c r="E446" s="24">
        <v>1</v>
      </c>
      <c r="F446" s="27"/>
      <c r="G446" s="26"/>
      <c r="H446" s="27">
        <v>136500</v>
      </c>
      <c r="I446" s="28">
        <f t="shared" si="210"/>
        <v>136500</v>
      </c>
      <c r="J446" s="115">
        <f t="shared" si="211"/>
        <v>136500</v>
      </c>
      <c r="L446" s="150">
        <v>131146</v>
      </c>
      <c r="M446" s="149">
        <f t="shared" si="181"/>
        <v>5354</v>
      </c>
      <c r="N446" s="130"/>
    </row>
    <row r="447" spans="1:14" s="6" customFormat="1" ht="13.2" x14ac:dyDescent="0.25">
      <c r="A447" s="17">
        <v>440</v>
      </c>
      <c r="B447" s="31" t="s">
        <v>222</v>
      </c>
      <c r="C447" s="30"/>
      <c r="D447" s="24"/>
      <c r="E447" s="24"/>
      <c r="F447" s="27"/>
      <c r="G447" s="26"/>
      <c r="H447" s="27"/>
      <c r="I447" s="28"/>
      <c r="J447" s="115"/>
      <c r="L447" s="150"/>
      <c r="M447" s="149"/>
      <c r="N447" s="130"/>
    </row>
    <row r="448" spans="1:14" s="6" customFormat="1" ht="13.2" x14ac:dyDescent="0.25">
      <c r="A448" s="17">
        <v>441</v>
      </c>
      <c r="B448" s="11" t="s">
        <v>402</v>
      </c>
      <c r="C448" s="24"/>
      <c r="D448" s="24" t="s">
        <v>1</v>
      </c>
      <c r="E448" s="24">
        <v>32</v>
      </c>
      <c r="F448" s="27">
        <v>31000</v>
      </c>
      <c r="G448" s="26">
        <f t="shared" ref="G448:G449" si="212">E448*F448</f>
        <v>992000</v>
      </c>
      <c r="H448" s="27">
        <v>248000</v>
      </c>
      <c r="I448" s="28">
        <f t="shared" ref="I448:I449" si="213">E448*H448</f>
        <v>7936000</v>
      </c>
      <c r="J448" s="115">
        <f t="shared" ref="J448:J449" si="214">G448+I448</f>
        <v>8928000</v>
      </c>
      <c r="L448" s="150">
        <v>5145295.95</v>
      </c>
      <c r="M448" s="149">
        <f t="shared" si="181"/>
        <v>3782704.05</v>
      </c>
      <c r="N448" s="130"/>
    </row>
    <row r="449" spans="1:14" s="6" customFormat="1" ht="26.4" x14ac:dyDescent="0.25">
      <c r="A449" s="17">
        <v>442</v>
      </c>
      <c r="B449" s="11" t="s">
        <v>223</v>
      </c>
      <c r="C449" s="24"/>
      <c r="D449" s="24" t="s">
        <v>1</v>
      </c>
      <c r="E449" s="24">
        <v>32</v>
      </c>
      <c r="F449" s="27">
        <v>20000</v>
      </c>
      <c r="G449" s="26">
        <f t="shared" si="212"/>
        <v>640000</v>
      </c>
      <c r="H449" s="27">
        <v>33500</v>
      </c>
      <c r="I449" s="28">
        <f t="shared" si="213"/>
        <v>1072000</v>
      </c>
      <c r="J449" s="115">
        <f t="shared" si="214"/>
        <v>1712000</v>
      </c>
      <c r="L449" s="150">
        <v>2751643.5</v>
      </c>
      <c r="M449" s="149">
        <f t="shared" si="181"/>
        <v>-1039643.5</v>
      </c>
      <c r="N449" s="130"/>
    </row>
    <row r="450" spans="1:14" s="6" customFormat="1" ht="13.2" x14ac:dyDescent="0.25">
      <c r="A450" s="17">
        <v>443</v>
      </c>
      <c r="B450" s="31" t="s">
        <v>224</v>
      </c>
      <c r="C450" s="30"/>
      <c r="D450" s="24"/>
      <c r="E450" s="24"/>
      <c r="F450" s="27"/>
      <c r="G450" s="26"/>
      <c r="H450" s="27"/>
      <c r="I450" s="28"/>
      <c r="J450" s="115"/>
      <c r="L450" s="150"/>
      <c r="M450" s="149"/>
      <c r="N450" s="130"/>
    </row>
    <row r="451" spans="1:14" s="6" customFormat="1" ht="13.2" x14ac:dyDescent="0.25">
      <c r="A451" s="17">
        <v>444</v>
      </c>
      <c r="B451" s="11" t="s">
        <v>225</v>
      </c>
      <c r="C451" s="24"/>
      <c r="D451" s="24" t="s">
        <v>5</v>
      </c>
      <c r="E451" s="24">
        <v>32</v>
      </c>
      <c r="F451" s="27">
        <v>710</v>
      </c>
      <c r="G451" s="26">
        <f t="shared" ref="G451:G461" si="215">E451*F451</f>
        <v>22720</v>
      </c>
      <c r="H451" s="27">
        <v>2490</v>
      </c>
      <c r="I451" s="28">
        <f t="shared" ref="I451:I462" si="216">E451*H451</f>
        <v>79680</v>
      </c>
      <c r="J451" s="115">
        <f t="shared" ref="J451:J457" si="217">G451+I451</f>
        <v>102400</v>
      </c>
      <c r="L451" s="150">
        <v>109536</v>
      </c>
      <c r="M451" s="149">
        <f t="shared" si="181"/>
        <v>-7136</v>
      </c>
      <c r="N451" s="130"/>
    </row>
    <row r="452" spans="1:14" s="6" customFormat="1" ht="13.2" x14ac:dyDescent="0.25">
      <c r="A452" s="17">
        <v>445</v>
      </c>
      <c r="B452" s="11" t="s">
        <v>23</v>
      </c>
      <c r="C452" s="24"/>
      <c r="D452" s="24" t="s">
        <v>5</v>
      </c>
      <c r="E452" s="24">
        <v>2</v>
      </c>
      <c r="F452" s="27">
        <v>520</v>
      </c>
      <c r="G452" s="26">
        <f t="shared" si="215"/>
        <v>1040</v>
      </c>
      <c r="H452" s="27">
        <v>320</v>
      </c>
      <c r="I452" s="28">
        <f t="shared" si="216"/>
        <v>640</v>
      </c>
      <c r="J452" s="115">
        <f t="shared" si="217"/>
        <v>1680</v>
      </c>
      <c r="L452" s="150">
        <v>1870</v>
      </c>
      <c r="M452" s="149">
        <f t="shared" si="181"/>
        <v>-190</v>
      </c>
      <c r="N452" s="130"/>
    </row>
    <row r="453" spans="1:14" s="6" customFormat="1" ht="13.2" x14ac:dyDescent="0.25">
      <c r="A453" s="17">
        <v>446</v>
      </c>
      <c r="B453" s="11" t="s">
        <v>25</v>
      </c>
      <c r="C453" s="24"/>
      <c r="D453" s="24" t="s">
        <v>5</v>
      </c>
      <c r="E453" s="24">
        <v>2</v>
      </c>
      <c r="F453" s="27">
        <v>520</v>
      </c>
      <c r="G453" s="26">
        <f t="shared" si="215"/>
        <v>1040</v>
      </c>
      <c r="H453" s="27">
        <v>880</v>
      </c>
      <c r="I453" s="28">
        <f t="shared" si="216"/>
        <v>1760</v>
      </c>
      <c r="J453" s="115">
        <f t="shared" si="217"/>
        <v>2800</v>
      </c>
      <c r="L453" s="150">
        <v>3056</v>
      </c>
      <c r="M453" s="149">
        <f t="shared" si="181"/>
        <v>-256</v>
      </c>
      <c r="N453" s="130"/>
    </row>
    <row r="454" spans="1:14" s="6" customFormat="1" ht="13.2" x14ac:dyDescent="0.25">
      <c r="A454" s="17">
        <v>447</v>
      </c>
      <c r="B454" s="11" t="s">
        <v>226</v>
      </c>
      <c r="C454" s="24"/>
      <c r="D454" s="24" t="s">
        <v>5</v>
      </c>
      <c r="E454" s="24">
        <v>32</v>
      </c>
      <c r="F454" s="27">
        <v>520</v>
      </c>
      <c r="G454" s="26">
        <f t="shared" si="215"/>
        <v>16640</v>
      </c>
      <c r="H454" s="27">
        <v>1355</v>
      </c>
      <c r="I454" s="28">
        <f t="shared" si="216"/>
        <v>43360</v>
      </c>
      <c r="J454" s="115">
        <f t="shared" si="217"/>
        <v>60000</v>
      </c>
      <c r="L454" s="150">
        <v>64768</v>
      </c>
      <c r="M454" s="149">
        <f t="shared" si="181"/>
        <v>-4768</v>
      </c>
      <c r="N454" s="130"/>
    </row>
    <row r="455" spans="1:14" s="6" customFormat="1" ht="13.2" x14ac:dyDescent="0.25">
      <c r="A455" s="17">
        <v>448</v>
      </c>
      <c r="B455" s="11" t="s">
        <v>227</v>
      </c>
      <c r="C455" s="24"/>
      <c r="D455" s="24" t="s">
        <v>27</v>
      </c>
      <c r="E455" s="24">
        <v>38</v>
      </c>
      <c r="F455" s="27">
        <v>1100</v>
      </c>
      <c r="G455" s="26">
        <f t="shared" si="215"/>
        <v>41800</v>
      </c>
      <c r="H455" s="27">
        <v>910</v>
      </c>
      <c r="I455" s="28">
        <f t="shared" si="216"/>
        <v>34580</v>
      </c>
      <c r="J455" s="115">
        <f t="shared" si="217"/>
        <v>76380</v>
      </c>
      <c r="L455" s="150">
        <v>85766</v>
      </c>
      <c r="M455" s="149">
        <f t="shared" si="181"/>
        <v>-9386</v>
      </c>
      <c r="N455" s="130"/>
    </row>
    <row r="456" spans="1:14" s="6" customFormat="1" ht="13.2" x14ac:dyDescent="0.25">
      <c r="A456" s="17">
        <v>449</v>
      </c>
      <c r="B456" s="11" t="s">
        <v>29</v>
      </c>
      <c r="C456" s="24"/>
      <c r="D456" s="24" t="s">
        <v>27</v>
      </c>
      <c r="E456" s="24">
        <v>128</v>
      </c>
      <c r="F456" s="27">
        <v>620</v>
      </c>
      <c r="G456" s="26">
        <f t="shared" si="215"/>
        <v>79360</v>
      </c>
      <c r="H456" s="27">
        <v>400</v>
      </c>
      <c r="I456" s="28">
        <f t="shared" si="216"/>
        <v>51200</v>
      </c>
      <c r="J456" s="115">
        <f t="shared" si="217"/>
        <v>130560</v>
      </c>
      <c r="L456" s="150">
        <v>143488</v>
      </c>
      <c r="M456" s="149">
        <f t="shared" si="181"/>
        <v>-12928</v>
      </c>
      <c r="N456" s="130"/>
    </row>
    <row r="457" spans="1:14" s="6" customFormat="1" ht="13.2" x14ac:dyDescent="0.25">
      <c r="A457" s="17">
        <v>450</v>
      </c>
      <c r="B457" s="11" t="s">
        <v>38</v>
      </c>
      <c r="C457" s="30"/>
      <c r="D457" s="24" t="s">
        <v>4</v>
      </c>
      <c r="E457" s="24">
        <v>1</v>
      </c>
      <c r="F457" s="27">
        <v>8250</v>
      </c>
      <c r="G457" s="26">
        <f t="shared" si="215"/>
        <v>8250</v>
      </c>
      <c r="H457" s="27">
        <v>16500</v>
      </c>
      <c r="I457" s="28">
        <f t="shared" si="216"/>
        <v>16500</v>
      </c>
      <c r="J457" s="115">
        <f t="shared" si="217"/>
        <v>24750</v>
      </c>
      <c r="L457" s="150">
        <v>18051</v>
      </c>
      <c r="M457" s="149">
        <f t="shared" si="181"/>
        <v>6699</v>
      </c>
      <c r="N457" s="130"/>
    </row>
    <row r="458" spans="1:14" s="6" customFormat="1" ht="13.2" x14ac:dyDescent="0.25">
      <c r="A458" s="139">
        <v>451</v>
      </c>
      <c r="B458" s="132" t="s">
        <v>228</v>
      </c>
      <c r="C458" s="131"/>
      <c r="D458" s="131"/>
      <c r="E458" s="131"/>
      <c r="F458" s="129"/>
      <c r="G458" s="129"/>
      <c r="H458" s="129"/>
      <c r="I458" s="129"/>
      <c r="J458" s="133"/>
      <c r="L458" s="150"/>
      <c r="M458" s="149"/>
      <c r="N458" s="130"/>
    </row>
    <row r="459" spans="1:14" s="6" customFormat="1" ht="13.2" x14ac:dyDescent="0.25">
      <c r="A459" s="139">
        <v>452</v>
      </c>
      <c r="B459" s="138" t="s">
        <v>229</v>
      </c>
      <c r="C459" s="131"/>
      <c r="D459" s="131" t="s">
        <v>27</v>
      </c>
      <c r="E459" s="131">
        <v>128</v>
      </c>
      <c r="F459" s="129">
        <v>300</v>
      </c>
      <c r="G459" s="129">
        <f t="shared" si="215"/>
        <v>38400</v>
      </c>
      <c r="H459" s="129">
        <v>825</v>
      </c>
      <c r="I459" s="129">
        <f t="shared" si="216"/>
        <v>105600</v>
      </c>
      <c r="J459" s="133">
        <f t="shared" ref="J459:J462" si="218">G459+I459</f>
        <v>144000</v>
      </c>
      <c r="L459" s="150"/>
      <c r="M459" s="149">
        <f t="shared" si="181"/>
        <v>144000</v>
      </c>
      <c r="N459" s="130" t="s">
        <v>409</v>
      </c>
    </row>
    <row r="460" spans="1:14" s="6" customFormat="1" ht="13.2" x14ac:dyDescent="0.25">
      <c r="A460" s="139">
        <v>453</v>
      </c>
      <c r="B460" s="138" t="s">
        <v>230</v>
      </c>
      <c r="C460" s="131"/>
      <c r="D460" s="131" t="s">
        <v>27</v>
      </c>
      <c r="E460" s="131">
        <v>38</v>
      </c>
      <c r="F460" s="129">
        <v>300</v>
      </c>
      <c r="G460" s="129">
        <f t="shared" si="215"/>
        <v>11400</v>
      </c>
      <c r="H460" s="129">
        <v>1150</v>
      </c>
      <c r="I460" s="129">
        <f t="shared" si="216"/>
        <v>43700</v>
      </c>
      <c r="J460" s="133">
        <f t="shared" si="218"/>
        <v>55100</v>
      </c>
      <c r="L460" s="150"/>
      <c r="M460" s="149">
        <f t="shared" si="181"/>
        <v>55100</v>
      </c>
      <c r="N460" s="130" t="s">
        <v>409</v>
      </c>
    </row>
    <row r="461" spans="1:14" s="6" customFormat="1" ht="26.4" x14ac:dyDescent="0.25">
      <c r="A461" s="17">
        <v>454</v>
      </c>
      <c r="B461" s="11" t="s">
        <v>231</v>
      </c>
      <c r="C461" s="30"/>
      <c r="D461" s="24" t="s">
        <v>7</v>
      </c>
      <c r="E461" s="24">
        <v>3</v>
      </c>
      <c r="F461" s="27">
        <v>1750</v>
      </c>
      <c r="G461" s="26">
        <f t="shared" si="215"/>
        <v>5250</v>
      </c>
      <c r="H461" s="27">
        <v>600</v>
      </c>
      <c r="I461" s="28">
        <f t="shared" si="216"/>
        <v>1800</v>
      </c>
      <c r="J461" s="115">
        <f t="shared" si="218"/>
        <v>7050</v>
      </c>
      <c r="L461" s="150">
        <v>7887</v>
      </c>
      <c r="M461" s="149">
        <f t="shared" ref="M461:M524" si="219">J461-L461</f>
        <v>-837</v>
      </c>
      <c r="N461" s="130"/>
    </row>
    <row r="462" spans="1:14" s="6" customFormat="1" ht="13.2" x14ac:dyDescent="0.25">
      <c r="A462" s="17">
        <v>455</v>
      </c>
      <c r="B462" s="11" t="s">
        <v>52</v>
      </c>
      <c r="C462" s="30"/>
      <c r="D462" s="24" t="s">
        <v>53</v>
      </c>
      <c r="E462" s="24">
        <v>1</v>
      </c>
      <c r="F462" s="27"/>
      <c r="G462" s="26"/>
      <c r="H462" s="27">
        <v>62000</v>
      </c>
      <c r="I462" s="28">
        <f t="shared" si="216"/>
        <v>62000</v>
      </c>
      <c r="J462" s="115">
        <f t="shared" si="218"/>
        <v>62000</v>
      </c>
      <c r="L462" s="150">
        <v>66966</v>
      </c>
      <c r="M462" s="149">
        <f t="shared" si="219"/>
        <v>-4966</v>
      </c>
      <c r="N462" s="130"/>
    </row>
    <row r="463" spans="1:14" s="6" customFormat="1" ht="13.2" x14ac:dyDescent="0.25">
      <c r="A463" s="17">
        <v>456</v>
      </c>
      <c r="B463" s="31" t="s">
        <v>232</v>
      </c>
      <c r="C463" s="30"/>
      <c r="D463" s="24"/>
      <c r="E463" s="24"/>
      <c r="F463" s="27"/>
      <c r="G463" s="26"/>
      <c r="H463" s="27"/>
      <c r="I463" s="28"/>
      <c r="J463" s="115"/>
      <c r="L463" s="150"/>
      <c r="M463" s="149"/>
      <c r="N463" s="130"/>
    </row>
    <row r="464" spans="1:14" s="6" customFormat="1" ht="13.2" x14ac:dyDescent="0.25">
      <c r="A464" s="17">
        <v>457</v>
      </c>
      <c r="B464" s="11" t="s">
        <v>233</v>
      </c>
      <c r="C464" s="24"/>
      <c r="D464" s="24" t="s">
        <v>5</v>
      </c>
      <c r="E464" s="24">
        <v>12</v>
      </c>
      <c r="F464" s="25">
        <v>1100</v>
      </c>
      <c r="G464" s="26">
        <f t="shared" ref="G464:G475" si="220">E464*F464</f>
        <v>13200</v>
      </c>
      <c r="H464" s="27">
        <v>1760</v>
      </c>
      <c r="I464" s="28">
        <f t="shared" ref="I464:I473" si="221">E464*H464</f>
        <v>21120</v>
      </c>
      <c r="J464" s="115">
        <f t="shared" ref="J464:J468" si="222">G464+I464</f>
        <v>34320</v>
      </c>
      <c r="L464" s="150">
        <v>36636</v>
      </c>
      <c r="M464" s="149">
        <f t="shared" si="219"/>
        <v>-2316</v>
      </c>
      <c r="N464" s="130"/>
    </row>
    <row r="465" spans="1:14" s="6" customFormat="1" ht="13.2" x14ac:dyDescent="0.25">
      <c r="A465" s="17">
        <v>458</v>
      </c>
      <c r="B465" s="11" t="s">
        <v>23</v>
      </c>
      <c r="C465" s="24"/>
      <c r="D465" s="24" t="s">
        <v>5</v>
      </c>
      <c r="E465" s="24">
        <v>18</v>
      </c>
      <c r="F465" s="27">
        <v>520</v>
      </c>
      <c r="G465" s="26">
        <f t="shared" si="220"/>
        <v>9360</v>
      </c>
      <c r="H465" s="27">
        <v>320</v>
      </c>
      <c r="I465" s="28">
        <f t="shared" si="221"/>
        <v>5760</v>
      </c>
      <c r="J465" s="115">
        <f t="shared" si="222"/>
        <v>15120</v>
      </c>
      <c r="L465" s="150">
        <v>16830</v>
      </c>
      <c r="M465" s="149">
        <f t="shared" si="219"/>
        <v>-1710</v>
      </c>
      <c r="N465" s="130"/>
    </row>
    <row r="466" spans="1:14" s="6" customFormat="1" ht="13.2" x14ac:dyDescent="0.25">
      <c r="A466" s="17">
        <v>459</v>
      </c>
      <c r="B466" s="11" t="s">
        <v>25</v>
      </c>
      <c r="C466" s="24"/>
      <c r="D466" s="24" t="s">
        <v>5</v>
      </c>
      <c r="E466" s="24">
        <v>12</v>
      </c>
      <c r="F466" s="27">
        <v>520</v>
      </c>
      <c r="G466" s="26">
        <f t="shared" si="220"/>
        <v>6240</v>
      </c>
      <c r="H466" s="27">
        <v>880</v>
      </c>
      <c r="I466" s="28">
        <f t="shared" si="221"/>
        <v>10560</v>
      </c>
      <c r="J466" s="115">
        <f t="shared" si="222"/>
        <v>16800</v>
      </c>
      <c r="L466" s="150">
        <v>18336</v>
      </c>
      <c r="M466" s="149">
        <f t="shared" si="219"/>
        <v>-1536</v>
      </c>
      <c r="N466" s="130"/>
    </row>
    <row r="467" spans="1:14" s="6" customFormat="1" ht="13.2" x14ac:dyDescent="0.25">
      <c r="A467" s="17">
        <v>460</v>
      </c>
      <c r="B467" s="11" t="s">
        <v>227</v>
      </c>
      <c r="C467" s="24"/>
      <c r="D467" s="24" t="s">
        <v>27</v>
      </c>
      <c r="E467" s="24">
        <v>82</v>
      </c>
      <c r="F467" s="27">
        <v>1100</v>
      </c>
      <c r="G467" s="26">
        <f t="shared" si="220"/>
        <v>90200</v>
      </c>
      <c r="H467" s="27">
        <v>910</v>
      </c>
      <c r="I467" s="28">
        <f t="shared" si="221"/>
        <v>74620</v>
      </c>
      <c r="J467" s="115">
        <f t="shared" si="222"/>
        <v>164820</v>
      </c>
      <c r="L467" s="150">
        <v>185074</v>
      </c>
      <c r="M467" s="149">
        <f t="shared" si="219"/>
        <v>-20254</v>
      </c>
      <c r="N467" s="130"/>
    </row>
    <row r="468" spans="1:14" s="6" customFormat="1" ht="13.2" x14ac:dyDescent="0.25">
      <c r="A468" s="17">
        <v>461</v>
      </c>
      <c r="B468" s="11" t="s">
        <v>38</v>
      </c>
      <c r="C468" s="30"/>
      <c r="D468" s="24" t="s">
        <v>4</v>
      </c>
      <c r="E468" s="24">
        <v>1</v>
      </c>
      <c r="F468" s="27">
        <v>0</v>
      </c>
      <c r="G468" s="26">
        <f t="shared" si="220"/>
        <v>0</v>
      </c>
      <c r="H468" s="27">
        <v>14500</v>
      </c>
      <c r="I468" s="28">
        <f t="shared" si="221"/>
        <v>14500</v>
      </c>
      <c r="J468" s="115">
        <f t="shared" si="222"/>
        <v>14500</v>
      </c>
      <c r="L468" s="150">
        <v>15695</v>
      </c>
      <c r="M468" s="149">
        <f t="shared" si="219"/>
        <v>-1195</v>
      </c>
      <c r="N468" s="130"/>
    </row>
    <row r="469" spans="1:14" s="6" customFormat="1" ht="13.2" x14ac:dyDescent="0.25">
      <c r="A469" s="17">
        <v>462</v>
      </c>
      <c r="B469" s="11" t="s">
        <v>228</v>
      </c>
      <c r="C469" s="24"/>
      <c r="D469" s="24"/>
      <c r="E469" s="24"/>
      <c r="F469" s="27"/>
      <c r="G469" s="26">
        <f t="shared" si="220"/>
        <v>0</v>
      </c>
      <c r="H469" s="27"/>
      <c r="I469" s="28">
        <f t="shared" si="221"/>
        <v>0</v>
      </c>
      <c r="J469" s="115"/>
      <c r="L469" s="150"/>
      <c r="M469" s="149"/>
      <c r="N469" s="130"/>
    </row>
    <row r="470" spans="1:14" s="6" customFormat="1" ht="13.2" x14ac:dyDescent="0.25">
      <c r="A470" s="17">
        <v>463</v>
      </c>
      <c r="B470" s="30" t="s">
        <v>230</v>
      </c>
      <c r="C470" s="24"/>
      <c r="D470" s="24" t="s">
        <v>27</v>
      </c>
      <c r="E470" s="24">
        <v>82</v>
      </c>
      <c r="F470" s="27">
        <v>300</v>
      </c>
      <c r="G470" s="26">
        <f t="shared" si="220"/>
        <v>24600</v>
      </c>
      <c r="H470" s="27">
        <v>1150</v>
      </c>
      <c r="I470" s="28">
        <f t="shared" si="221"/>
        <v>94300</v>
      </c>
      <c r="J470" s="115">
        <f t="shared" ref="J470:J473" si="223">G470+I470</f>
        <v>118900</v>
      </c>
      <c r="L470" s="150">
        <v>128084</v>
      </c>
      <c r="M470" s="149">
        <f t="shared" si="219"/>
        <v>-9184</v>
      </c>
      <c r="N470" s="130"/>
    </row>
    <row r="471" spans="1:14" s="6" customFormat="1" ht="26.4" x14ac:dyDescent="0.25">
      <c r="A471" s="17">
        <v>464</v>
      </c>
      <c r="B471" s="11" t="s">
        <v>231</v>
      </c>
      <c r="C471" s="30"/>
      <c r="D471" s="24" t="s">
        <v>7</v>
      </c>
      <c r="E471" s="24">
        <v>3</v>
      </c>
      <c r="F471" s="27">
        <v>1750</v>
      </c>
      <c r="G471" s="26">
        <f t="shared" si="220"/>
        <v>5250</v>
      </c>
      <c r="H471" s="27">
        <v>600</v>
      </c>
      <c r="I471" s="28">
        <f t="shared" si="221"/>
        <v>1800</v>
      </c>
      <c r="J471" s="115">
        <f t="shared" si="223"/>
        <v>7050</v>
      </c>
      <c r="L471" s="150">
        <v>7887</v>
      </c>
      <c r="M471" s="149">
        <f t="shared" si="219"/>
        <v>-837</v>
      </c>
      <c r="N471" s="130"/>
    </row>
    <row r="472" spans="1:14" s="6" customFormat="1" ht="13.2" x14ac:dyDescent="0.25">
      <c r="A472" s="17">
        <v>465</v>
      </c>
      <c r="B472" s="11" t="s">
        <v>52</v>
      </c>
      <c r="C472" s="30"/>
      <c r="D472" s="24" t="s">
        <v>53</v>
      </c>
      <c r="E472" s="24">
        <v>1</v>
      </c>
      <c r="F472" s="27"/>
      <c r="G472" s="26"/>
      <c r="H472" s="27">
        <v>50500</v>
      </c>
      <c r="I472" s="28">
        <f t="shared" si="221"/>
        <v>50500</v>
      </c>
      <c r="J472" s="115">
        <f t="shared" si="223"/>
        <v>50500</v>
      </c>
      <c r="L472" s="150">
        <v>53152</v>
      </c>
      <c r="M472" s="149">
        <f t="shared" si="219"/>
        <v>-2652</v>
      </c>
      <c r="N472" s="130"/>
    </row>
    <row r="473" spans="1:14" s="6" customFormat="1" ht="13.2" x14ac:dyDescent="0.25">
      <c r="A473" s="17">
        <v>466</v>
      </c>
      <c r="B473" s="11" t="s">
        <v>234</v>
      </c>
      <c r="C473" s="48"/>
      <c r="D473" s="24" t="s">
        <v>4</v>
      </c>
      <c r="E473" s="24">
        <v>1</v>
      </c>
      <c r="F473" s="27">
        <v>845000</v>
      </c>
      <c r="G473" s="26">
        <f t="shared" si="220"/>
        <v>845000</v>
      </c>
      <c r="H473" s="27">
        <v>881500</v>
      </c>
      <c r="I473" s="28">
        <f t="shared" si="221"/>
        <v>881500</v>
      </c>
      <c r="J473" s="115">
        <f t="shared" si="223"/>
        <v>1726500</v>
      </c>
      <c r="L473" s="150">
        <v>1883120.5</v>
      </c>
      <c r="M473" s="149">
        <f t="shared" si="219"/>
        <v>-156620.5</v>
      </c>
      <c r="N473" s="130"/>
    </row>
    <row r="474" spans="1:14" s="6" customFormat="1" ht="13.2" x14ac:dyDescent="0.25">
      <c r="A474" s="17">
        <v>467</v>
      </c>
      <c r="B474" s="11" t="s">
        <v>6</v>
      </c>
      <c r="C474" s="30"/>
      <c r="D474" s="24" t="s">
        <v>235</v>
      </c>
      <c r="E474" s="24">
        <v>1</v>
      </c>
      <c r="F474" s="27">
        <v>510000</v>
      </c>
      <c r="G474" s="26">
        <f t="shared" si="220"/>
        <v>510000</v>
      </c>
      <c r="H474" s="25"/>
      <c r="I474" s="28"/>
      <c r="J474" s="115">
        <f t="shared" ref="J474:J475" si="224">G474+I474</f>
        <v>510000</v>
      </c>
      <c r="L474" s="150">
        <v>576000</v>
      </c>
      <c r="M474" s="149">
        <f t="shared" si="219"/>
        <v>-66000</v>
      </c>
      <c r="N474" s="130"/>
    </row>
    <row r="475" spans="1:14" s="6" customFormat="1" ht="13.8" thickBot="1" x14ac:dyDescent="0.3">
      <c r="A475" s="17">
        <v>468</v>
      </c>
      <c r="B475" s="11" t="s">
        <v>132</v>
      </c>
      <c r="C475" s="30"/>
      <c r="D475" s="24" t="s">
        <v>235</v>
      </c>
      <c r="E475" s="24">
        <v>1</v>
      </c>
      <c r="F475" s="27">
        <v>215000</v>
      </c>
      <c r="G475" s="26">
        <f t="shared" si="220"/>
        <v>215000</v>
      </c>
      <c r="H475" s="25"/>
      <c r="I475" s="28"/>
      <c r="J475" s="115">
        <f t="shared" si="224"/>
        <v>215000</v>
      </c>
      <c r="L475" s="150">
        <v>243000</v>
      </c>
      <c r="M475" s="149">
        <f t="shared" si="219"/>
        <v>-28000</v>
      </c>
      <c r="N475" s="130"/>
    </row>
    <row r="476" spans="1:14" s="6" customFormat="1" ht="13.8" thickTop="1" x14ac:dyDescent="0.25">
      <c r="A476" s="17">
        <v>469</v>
      </c>
      <c r="B476" s="49" t="s">
        <v>236</v>
      </c>
      <c r="C476" s="50"/>
      <c r="D476" s="51"/>
      <c r="E476" s="52"/>
      <c r="F476" s="53"/>
      <c r="G476" s="54">
        <f>SUM(G171:G475)</f>
        <v>18289382.5</v>
      </c>
      <c r="H476" s="53"/>
      <c r="I476" s="55">
        <f>SUM(I171:I475)</f>
        <v>24807785.5</v>
      </c>
      <c r="J476" s="119">
        <f>SUM(J171:J475)</f>
        <v>43097168</v>
      </c>
      <c r="L476" s="150">
        <f>SUM(L176:L475)</f>
        <v>40171199.570000008</v>
      </c>
      <c r="M476" s="149">
        <f t="shared" si="219"/>
        <v>2925968.4299999923</v>
      </c>
      <c r="N476" s="130"/>
    </row>
    <row r="477" spans="1:14" s="6" customFormat="1" ht="13.2" x14ac:dyDescent="0.25">
      <c r="A477" s="17">
        <v>470</v>
      </c>
      <c r="B477" s="56"/>
      <c r="C477" s="57"/>
      <c r="D477" s="58"/>
      <c r="E477" s="59"/>
      <c r="F477" s="60"/>
      <c r="G477" s="61"/>
      <c r="H477" s="60"/>
      <c r="I477" s="62"/>
      <c r="J477" s="118"/>
      <c r="L477" s="150"/>
      <c r="M477" s="149"/>
      <c r="N477" s="130"/>
    </row>
    <row r="478" spans="1:14" s="6" customFormat="1" ht="41.4" x14ac:dyDescent="0.25">
      <c r="A478" s="17">
        <v>471</v>
      </c>
      <c r="B478" s="18" t="s">
        <v>351</v>
      </c>
      <c r="C478" s="19"/>
      <c r="D478" s="20"/>
      <c r="E478" s="20"/>
      <c r="F478" s="20"/>
      <c r="G478" s="21"/>
      <c r="H478" s="20"/>
      <c r="I478" s="22"/>
      <c r="J478" s="118"/>
      <c r="L478" s="150"/>
      <c r="M478" s="149"/>
      <c r="N478" s="130"/>
    </row>
    <row r="479" spans="1:14" s="6" customFormat="1" ht="13.2" x14ac:dyDescent="0.25">
      <c r="A479" s="17">
        <v>472</v>
      </c>
      <c r="B479" s="23" t="s">
        <v>12</v>
      </c>
      <c r="C479" s="24"/>
      <c r="D479" s="24"/>
      <c r="E479" s="24"/>
      <c r="F479" s="60"/>
      <c r="G479" s="61"/>
      <c r="H479" s="60"/>
      <c r="I479" s="62"/>
      <c r="J479" s="118"/>
      <c r="L479" s="150"/>
      <c r="M479" s="149"/>
      <c r="N479" s="130"/>
    </row>
    <row r="480" spans="1:14" s="6" customFormat="1" ht="13.2" x14ac:dyDescent="0.25">
      <c r="A480" s="17">
        <v>473</v>
      </c>
      <c r="B480" s="31" t="s">
        <v>54</v>
      </c>
      <c r="C480" s="24"/>
      <c r="D480" s="24"/>
      <c r="E480" s="24"/>
      <c r="F480" s="60"/>
      <c r="G480" s="61"/>
      <c r="H480" s="60"/>
      <c r="I480" s="62"/>
      <c r="J480" s="118"/>
      <c r="L480" s="150"/>
      <c r="M480" s="149"/>
      <c r="N480" s="130"/>
    </row>
    <row r="481" spans="1:14" s="6" customFormat="1" ht="13.2" x14ac:dyDescent="0.25">
      <c r="A481" s="17">
        <v>474</v>
      </c>
      <c r="B481" s="11" t="s">
        <v>25</v>
      </c>
      <c r="C481" s="24"/>
      <c r="D481" s="24" t="s">
        <v>1</v>
      </c>
      <c r="E481" s="24">
        <v>2</v>
      </c>
      <c r="F481" s="27">
        <v>520</v>
      </c>
      <c r="G481" s="26">
        <f t="shared" ref="G481:G522" si="225">E481*F481</f>
        <v>1040</v>
      </c>
      <c r="H481" s="27">
        <v>880</v>
      </c>
      <c r="I481" s="28">
        <f t="shared" ref="I481:I525" si="226">E481*H481</f>
        <v>1760</v>
      </c>
      <c r="J481" s="115">
        <f t="shared" ref="J481:J525" si="227">G481+I481</f>
        <v>2800</v>
      </c>
      <c r="L481" s="150">
        <v>3056</v>
      </c>
      <c r="M481" s="149">
        <f t="shared" si="219"/>
        <v>-256</v>
      </c>
      <c r="N481" s="130"/>
    </row>
    <row r="482" spans="1:14" s="6" customFormat="1" ht="13.2" x14ac:dyDescent="0.25">
      <c r="A482" s="17">
        <v>475</v>
      </c>
      <c r="B482" s="11" t="s">
        <v>24</v>
      </c>
      <c r="C482" s="24"/>
      <c r="D482" s="24" t="s">
        <v>1</v>
      </c>
      <c r="E482" s="24">
        <v>2</v>
      </c>
      <c r="F482" s="27">
        <v>520</v>
      </c>
      <c r="G482" s="26">
        <f t="shared" si="225"/>
        <v>1040</v>
      </c>
      <c r="H482" s="27">
        <v>995</v>
      </c>
      <c r="I482" s="28">
        <f t="shared" si="226"/>
        <v>1990</v>
      </c>
      <c r="J482" s="115">
        <f t="shared" si="227"/>
        <v>3030</v>
      </c>
      <c r="K482" s="6" t="s">
        <v>374</v>
      </c>
      <c r="L482" s="150">
        <v>3252</v>
      </c>
      <c r="M482" s="149">
        <f t="shared" si="219"/>
        <v>-222</v>
      </c>
      <c r="N482" s="130"/>
    </row>
    <row r="483" spans="1:14" s="6" customFormat="1" ht="13.2" x14ac:dyDescent="0.25">
      <c r="A483" s="17">
        <v>476</v>
      </c>
      <c r="B483" s="11" t="s">
        <v>55</v>
      </c>
      <c r="C483" s="24"/>
      <c r="D483" s="24" t="s">
        <v>27</v>
      </c>
      <c r="E483" s="24">
        <v>40</v>
      </c>
      <c r="F483" s="27">
        <v>570</v>
      </c>
      <c r="G483" s="26">
        <f t="shared" si="225"/>
        <v>22800</v>
      </c>
      <c r="H483" s="27">
        <v>225</v>
      </c>
      <c r="I483" s="28">
        <f t="shared" si="226"/>
        <v>9000</v>
      </c>
      <c r="J483" s="115">
        <f t="shared" si="227"/>
        <v>31800</v>
      </c>
      <c r="L483" s="150">
        <v>35480</v>
      </c>
      <c r="M483" s="149">
        <f t="shared" si="219"/>
        <v>-3680</v>
      </c>
      <c r="N483" s="130"/>
    </row>
    <row r="484" spans="1:14" s="6" customFormat="1" ht="13.2" x14ac:dyDescent="0.25">
      <c r="A484" s="17">
        <v>477</v>
      </c>
      <c r="B484" s="11" t="s">
        <v>56</v>
      </c>
      <c r="C484" s="24"/>
      <c r="D484" s="24" t="s">
        <v>27</v>
      </c>
      <c r="E484" s="24">
        <v>40</v>
      </c>
      <c r="F484" s="27">
        <v>250</v>
      </c>
      <c r="G484" s="26">
        <f t="shared" si="225"/>
        <v>10000</v>
      </c>
      <c r="H484" s="27">
        <v>45</v>
      </c>
      <c r="I484" s="28">
        <f t="shared" si="226"/>
        <v>1800</v>
      </c>
      <c r="J484" s="115">
        <f t="shared" si="227"/>
        <v>11800</v>
      </c>
      <c r="L484" s="150">
        <v>13400</v>
      </c>
      <c r="M484" s="149">
        <f t="shared" si="219"/>
        <v>-1600</v>
      </c>
      <c r="N484" s="130"/>
    </row>
    <row r="485" spans="1:14" s="6" customFormat="1" ht="13.2" x14ac:dyDescent="0.25">
      <c r="A485" s="17">
        <v>478</v>
      </c>
      <c r="B485" s="11" t="s">
        <v>38</v>
      </c>
      <c r="C485" s="30"/>
      <c r="D485" s="24" t="s">
        <v>4</v>
      </c>
      <c r="E485" s="24">
        <v>1</v>
      </c>
      <c r="F485" s="27">
        <v>900</v>
      </c>
      <c r="G485" s="26">
        <f t="shared" si="225"/>
        <v>900</v>
      </c>
      <c r="H485" s="27">
        <v>1800</v>
      </c>
      <c r="I485" s="28">
        <f t="shared" si="226"/>
        <v>1800</v>
      </c>
      <c r="J485" s="115">
        <f t="shared" si="227"/>
        <v>2700</v>
      </c>
      <c r="L485" s="150">
        <v>1896</v>
      </c>
      <c r="M485" s="149">
        <f t="shared" si="219"/>
        <v>804</v>
      </c>
      <c r="N485" s="130"/>
    </row>
    <row r="486" spans="1:14" s="6" customFormat="1" ht="13.2" x14ac:dyDescent="0.25">
      <c r="A486" s="17">
        <v>479</v>
      </c>
      <c r="B486" s="11" t="s">
        <v>52</v>
      </c>
      <c r="C486" s="30"/>
      <c r="D486" s="24" t="s">
        <v>53</v>
      </c>
      <c r="E486" s="24">
        <v>1</v>
      </c>
      <c r="F486" s="27"/>
      <c r="G486" s="26"/>
      <c r="H486" s="27">
        <v>1850</v>
      </c>
      <c r="I486" s="28">
        <f t="shared" si="226"/>
        <v>1850</v>
      </c>
      <c r="J486" s="115">
        <f t="shared" si="227"/>
        <v>1850</v>
      </c>
      <c r="L486" s="150">
        <v>1976</v>
      </c>
      <c r="M486" s="149">
        <f t="shared" si="219"/>
        <v>-126</v>
      </c>
      <c r="N486" s="130"/>
    </row>
    <row r="487" spans="1:14" s="6" customFormat="1" ht="13.2" x14ac:dyDescent="0.25">
      <c r="A487" s="17">
        <v>480</v>
      </c>
      <c r="B487" s="31" t="s">
        <v>9</v>
      </c>
      <c r="C487" s="24"/>
      <c r="D487" s="24"/>
      <c r="E487" s="24"/>
      <c r="F487" s="27"/>
      <c r="G487" s="26"/>
      <c r="H487" s="27"/>
      <c r="I487" s="28"/>
      <c r="J487" s="115"/>
      <c r="L487" s="150"/>
      <c r="M487" s="149"/>
      <c r="N487" s="130"/>
    </row>
    <row r="488" spans="1:14" s="6" customFormat="1" ht="13.2" x14ac:dyDescent="0.25">
      <c r="A488" s="17">
        <v>481</v>
      </c>
      <c r="B488" s="31" t="s">
        <v>57</v>
      </c>
      <c r="C488" s="24"/>
      <c r="D488" s="24"/>
      <c r="E488" s="24"/>
      <c r="F488" s="27"/>
      <c r="G488" s="26"/>
      <c r="H488" s="27"/>
      <c r="I488" s="28"/>
      <c r="J488" s="115"/>
      <c r="L488" s="150"/>
      <c r="M488" s="149"/>
      <c r="N488" s="130"/>
    </row>
    <row r="489" spans="1:14" s="6" customFormat="1" ht="26.4" x14ac:dyDescent="0.25">
      <c r="A489" s="17">
        <v>482</v>
      </c>
      <c r="B489" s="11" t="s">
        <v>237</v>
      </c>
      <c r="C489" s="24" t="s">
        <v>394</v>
      </c>
      <c r="D489" s="24" t="s">
        <v>5</v>
      </c>
      <c r="E489" s="24">
        <v>1</v>
      </c>
      <c r="F489" s="27">
        <v>46500</v>
      </c>
      <c r="G489" s="26">
        <f t="shared" si="225"/>
        <v>46500</v>
      </c>
      <c r="H489" s="27">
        <v>3461</v>
      </c>
      <c r="I489" s="28">
        <f t="shared" si="226"/>
        <v>3461</v>
      </c>
      <c r="J489" s="115">
        <f t="shared" si="227"/>
        <v>49961</v>
      </c>
      <c r="L489" s="150">
        <v>114519.5</v>
      </c>
      <c r="M489" s="149">
        <f t="shared" si="219"/>
        <v>-64558.5</v>
      </c>
      <c r="N489" s="130"/>
    </row>
    <row r="490" spans="1:14" s="6" customFormat="1" ht="13.2" x14ac:dyDescent="0.25">
      <c r="A490" s="17">
        <v>483</v>
      </c>
      <c r="B490" s="11" t="s">
        <v>238</v>
      </c>
      <c r="C490" s="24" t="s">
        <v>394</v>
      </c>
      <c r="D490" s="24" t="s">
        <v>5</v>
      </c>
      <c r="E490" s="24">
        <v>1</v>
      </c>
      <c r="F490" s="27">
        <v>5400</v>
      </c>
      <c r="G490" s="26">
        <f t="shared" si="225"/>
        <v>5400</v>
      </c>
      <c r="H490" s="27">
        <v>29446</v>
      </c>
      <c r="I490" s="28">
        <f t="shared" si="226"/>
        <v>29446</v>
      </c>
      <c r="J490" s="115">
        <f t="shared" si="227"/>
        <v>34846</v>
      </c>
      <c r="L490" s="150">
        <v>19480.400000000001</v>
      </c>
      <c r="M490" s="149">
        <f t="shared" si="219"/>
        <v>15365.599999999999</v>
      </c>
      <c r="N490" s="130"/>
    </row>
    <row r="491" spans="1:14" s="6" customFormat="1" ht="13.2" x14ac:dyDescent="0.25">
      <c r="A491" s="17">
        <v>484</v>
      </c>
      <c r="B491" s="11" t="s">
        <v>239</v>
      </c>
      <c r="C491" s="24" t="s">
        <v>394</v>
      </c>
      <c r="D491" s="24" t="s">
        <v>5</v>
      </c>
      <c r="E491" s="24">
        <v>1</v>
      </c>
      <c r="F491" s="27">
        <v>10700</v>
      </c>
      <c r="G491" s="26">
        <f t="shared" si="225"/>
        <v>10700</v>
      </c>
      <c r="H491" s="27">
        <v>2813</v>
      </c>
      <c r="I491" s="28">
        <f t="shared" si="226"/>
        <v>2813</v>
      </c>
      <c r="J491" s="115">
        <f t="shared" si="227"/>
        <v>13513</v>
      </c>
      <c r="L491" s="150">
        <v>43439.96</v>
      </c>
      <c r="M491" s="149">
        <f t="shared" si="219"/>
        <v>-29926.959999999999</v>
      </c>
      <c r="N491" s="130"/>
    </row>
    <row r="492" spans="1:14" s="6" customFormat="1" ht="13.2" x14ac:dyDescent="0.25">
      <c r="A492" s="17">
        <v>485</v>
      </c>
      <c r="B492" s="11" t="s">
        <v>240</v>
      </c>
      <c r="C492" s="24" t="s">
        <v>394</v>
      </c>
      <c r="D492" s="24" t="s">
        <v>5</v>
      </c>
      <c r="E492" s="24">
        <v>2</v>
      </c>
      <c r="F492" s="27">
        <v>1350</v>
      </c>
      <c r="G492" s="26">
        <f t="shared" si="225"/>
        <v>2700</v>
      </c>
      <c r="H492" s="27">
        <v>9787</v>
      </c>
      <c r="I492" s="28">
        <f t="shared" si="226"/>
        <v>19574</v>
      </c>
      <c r="J492" s="115">
        <f t="shared" si="227"/>
        <v>22274</v>
      </c>
      <c r="L492" s="150">
        <v>10427.870000000001</v>
      </c>
      <c r="M492" s="149">
        <f t="shared" si="219"/>
        <v>11846.13</v>
      </c>
      <c r="N492" s="130"/>
    </row>
    <row r="493" spans="1:14" s="6" customFormat="1" ht="13.2" x14ac:dyDescent="0.25">
      <c r="A493" s="17">
        <v>486</v>
      </c>
      <c r="B493" s="11" t="s">
        <v>241</v>
      </c>
      <c r="C493" s="24" t="s">
        <v>394</v>
      </c>
      <c r="D493" s="24" t="s">
        <v>5</v>
      </c>
      <c r="E493" s="24">
        <v>1</v>
      </c>
      <c r="F493" s="27">
        <v>18500</v>
      </c>
      <c r="G493" s="26">
        <f t="shared" si="225"/>
        <v>18500</v>
      </c>
      <c r="H493" s="27">
        <v>24612</v>
      </c>
      <c r="I493" s="28">
        <f t="shared" si="226"/>
        <v>24612</v>
      </c>
      <c r="J493" s="115">
        <f t="shared" si="227"/>
        <v>43112</v>
      </c>
      <c r="L493" s="150">
        <v>47229.04</v>
      </c>
      <c r="M493" s="149">
        <f t="shared" si="219"/>
        <v>-4117.0400000000009</v>
      </c>
      <c r="N493" s="130"/>
    </row>
    <row r="494" spans="1:14" s="6" customFormat="1" ht="13.2" x14ac:dyDescent="0.25">
      <c r="A494" s="17">
        <v>487</v>
      </c>
      <c r="B494" s="132" t="s">
        <v>395</v>
      </c>
      <c r="C494" s="131"/>
      <c r="D494" s="131" t="s">
        <v>1</v>
      </c>
      <c r="E494" s="131">
        <v>2</v>
      </c>
      <c r="F494" s="129">
        <v>5750</v>
      </c>
      <c r="G494" s="129">
        <f t="shared" si="225"/>
        <v>11500</v>
      </c>
      <c r="H494" s="129">
        <v>31250</v>
      </c>
      <c r="I494" s="129">
        <f t="shared" si="226"/>
        <v>62500</v>
      </c>
      <c r="J494" s="133">
        <f t="shared" si="227"/>
        <v>74000</v>
      </c>
      <c r="L494" s="153"/>
      <c r="M494" s="149">
        <f>J494-L494</f>
        <v>74000</v>
      </c>
      <c r="N494" s="130" t="s">
        <v>409</v>
      </c>
    </row>
    <row r="495" spans="1:14" s="6" customFormat="1" ht="13.2" x14ac:dyDescent="0.25">
      <c r="A495" s="17">
        <v>488</v>
      </c>
      <c r="B495" s="11" t="s">
        <v>242</v>
      </c>
      <c r="C495" s="24" t="s">
        <v>394</v>
      </c>
      <c r="D495" s="24" t="s">
        <v>5</v>
      </c>
      <c r="E495" s="24">
        <v>1</v>
      </c>
      <c r="F495" s="27">
        <v>36000</v>
      </c>
      <c r="G495" s="26">
        <f t="shared" si="225"/>
        <v>36000</v>
      </c>
      <c r="H495" s="27">
        <v>76650</v>
      </c>
      <c r="I495" s="28">
        <f t="shared" si="226"/>
        <v>76650</v>
      </c>
      <c r="J495" s="115">
        <f t="shared" si="227"/>
        <v>112650</v>
      </c>
      <c r="L495" s="150">
        <v>139388.4</v>
      </c>
      <c r="M495" s="149">
        <f>J495-L495</f>
        <v>-26738.399999999994</v>
      </c>
      <c r="N495" s="130"/>
    </row>
    <row r="496" spans="1:14" s="6" customFormat="1" ht="13.2" x14ac:dyDescent="0.25">
      <c r="A496" s="17">
        <v>489</v>
      </c>
      <c r="B496" s="11" t="s">
        <v>243</v>
      </c>
      <c r="C496" s="24"/>
      <c r="D496" s="24" t="s">
        <v>5</v>
      </c>
      <c r="E496" s="24">
        <v>1</v>
      </c>
      <c r="F496" s="27">
        <v>1500</v>
      </c>
      <c r="G496" s="26">
        <f t="shared" si="225"/>
        <v>1500</v>
      </c>
      <c r="H496" s="27">
        <v>4350</v>
      </c>
      <c r="I496" s="28">
        <f t="shared" si="226"/>
        <v>4350</v>
      </c>
      <c r="J496" s="115">
        <f t="shared" si="227"/>
        <v>5850</v>
      </c>
      <c r="L496" s="150">
        <v>6057</v>
      </c>
      <c r="M496" s="149">
        <f t="shared" si="219"/>
        <v>-207</v>
      </c>
      <c r="N496" s="130"/>
    </row>
    <row r="497" spans="1:14" s="6" customFormat="1" ht="13.2" x14ac:dyDescent="0.25">
      <c r="A497" s="17">
        <v>490</v>
      </c>
      <c r="B497" s="11" t="s">
        <v>244</v>
      </c>
      <c r="C497" s="24"/>
      <c r="D497" s="24" t="s">
        <v>5</v>
      </c>
      <c r="E497" s="24">
        <v>39</v>
      </c>
      <c r="F497" s="27">
        <v>710</v>
      </c>
      <c r="G497" s="26">
        <f t="shared" si="225"/>
        <v>27690</v>
      </c>
      <c r="H497" s="27">
        <v>790</v>
      </c>
      <c r="I497" s="28">
        <f t="shared" si="226"/>
        <v>30810</v>
      </c>
      <c r="J497" s="115">
        <f t="shared" si="227"/>
        <v>58500</v>
      </c>
      <c r="L497" s="150">
        <v>63648</v>
      </c>
      <c r="M497" s="149">
        <f t="shared" si="219"/>
        <v>-5148</v>
      </c>
      <c r="N497" s="130"/>
    </row>
    <row r="498" spans="1:14" s="6" customFormat="1" ht="13.2" x14ac:dyDescent="0.25">
      <c r="A498" s="17">
        <v>491</v>
      </c>
      <c r="B498" s="11" t="s">
        <v>245</v>
      </c>
      <c r="C498" s="24"/>
      <c r="D498" s="24" t="s">
        <v>5</v>
      </c>
      <c r="E498" s="24">
        <v>35</v>
      </c>
      <c r="F498" s="27">
        <v>710</v>
      </c>
      <c r="G498" s="26">
        <f t="shared" si="225"/>
        <v>24850</v>
      </c>
      <c r="H498" s="27">
        <v>780</v>
      </c>
      <c r="I498" s="28">
        <f t="shared" si="226"/>
        <v>27300</v>
      </c>
      <c r="J498" s="115">
        <f t="shared" si="227"/>
        <v>52150</v>
      </c>
      <c r="L498" s="150">
        <v>45745</v>
      </c>
      <c r="M498" s="149">
        <f t="shared" si="219"/>
        <v>6405</v>
      </c>
      <c r="N498" s="130"/>
    </row>
    <row r="499" spans="1:14" s="6" customFormat="1" ht="13.2" x14ac:dyDescent="0.25">
      <c r="A499" s="17">
        <v>492</v>
      </c>
      <c r="B499" s="11" t="s">
        <v>73</v>
      </c>
      <c r="C499" s="24"/>
      <c r="D499" s="24" t="s">
        <v>74</v>
      </c>
      <c r="E499" s="24">
        <v>115</v>
      </c>
      <c r="F499" s="27">
        <v>1650</v>
      </c>
      <c r="G499" s="26">
        <f t="shared" si="225"/>
        <v>189750</v>
      </c>
      <c r="H499" s="27">
        <v>800</v>
      </c>
      <c r="I499" s="28">
        <f t="shared" si="226"/>
        <v>92000</v>
      </c>
      <c r="J499" s="115">
        <f t="shared" si="227"/>
        <v>281750</v>
      </c>
      <c r="L499" s="150">
        <v>303600</v>
      </c>
      <c r="M499" s="149">
        <f t="shared" si="219"/>
        <v>-21850</v>
      </c>
      <c r="N499" s="130"/>
    </row>
    <row r="500" spans="1:14" s="6" customFormat="1" ht="13.2" x14ac:dyDescent="0.25">
      <c r="A500" s="17">
        <v>493</v>
      </c>
      <c r="B500" s="11" t="s">
        <v>75</v>
      </c>
      <c r="C500" s="30"/>
      <c r="D500" s="24" t="s">
        <v>74</v>
      </c>
      <c r="E500" s="24">
        <v>289</v>
      </c>
      <c r="F500" s="27">
        <v>1650</v>
      </c>
      <c r="G500" s="26">
        <f t="shared" si="225"/>
        <v>476850</v>
      </c>
      <c r="H500" s="27">
        <v>1130</v>
      </c>
      <c r="I500" s="28">
        <f t="shared" si="226"/>
        <v>326570</v>
      </c>
      <c r="J500" s="115">
        <f t="shared" si="227"/>
        <v>803420</v>
      </c>
      <c r="L500" s="150">
        <v>864110</v>
      </c>
      <c r="M500" s="149">
        <f t="shared" si="219"/>
        <v>-60690</v>
      </c>
      <c r="N500" s="130"/>
    </row>
    <row r="501" spans="1:14" s="6" customFormat="1" ht="26.4" x14ac:dyDescent="0.25">
      <c r="A501" s="17">
        <v>494</v>
      </c>
      <c r="B501" s="11" t="s">
        <v>76</v>
      </c>
      <c r="C501" s="30"/>
      <c r="D501" s="24" t="s">
        <v>74</v>
      </c>
      <c r="E501" s="24">
        <f>0.2*E500</f>
        <v>57.800000000000004</v>
      </c>
      <c r="F501" s="27">
        <v>1650</v>
      </c>
      <c r="G501" s="26">
        <f t="shared" si="225"/>
        <v>95370</v>
      </c>
      <c r="H501" s="27">
        <v>2260</v>
      </c>
      <c r="I501" s="28">
        <f t="shared" si="226"/>
        <v>130628.00000000001</v>
      </c>
      <c r="J501" s="115">
        <f t="shared" si="227"/>
        <v>225998</v>
      </c>
      <c r="L501" s="150">
        <v>241604</v>
      </c>
      <c r="M501" s="149">
        <f t="shared" si="219"/>
        <v>-15606</v>
      </c>
      <c r="N501" s="130"/>
    </row>
    <row r="502" spans="1:14" s="6" customFormat="1" ht="13.2" x14ac:dyDescent="0.25">
      <c r="A502" s="17">
        <v>495</v>
      </c>
      <c r="B502" s="11" t="s">
        <v>77</v>
      </c>
      <c r="C502" s="24"/>
      <c r="D502" s="24" t="s">
        <v>74</v>
      </c>
      <c r="E502" s="24">
        <f>0.2*E499</f>
        <v>23</v>
      </c>
      <c r="F502" s="27">
        <v>1650</v>
      </c>
      <c r="G502" s="26">
        <f t="shared" si="225"/>
        <v>37950</v>
      </c>
      <c r="H502" s="27">
        <v>2925</v>
      </c>
      <c r="I502" s="28">
        <f t="shared" si="226"/>
        <v>67275</v>
      </c>
      <c r="J502" s="115">
        <f t="shared" si="227"/>
        <v>105225</v>
      </c>
      <c r="L502" s="150">
        <v>112240</v>
      </c>
      <c r="M502" s="149">
        <f t="shared" si="219"/>
        <v>-7015</v>
      </c>
      <c r="N502" s="130"/>
    </row>
    <row r="503" spans="1:14" s="6" customFormat="1" ht="13.2" x14ac:dyDescent="0.25">
      <c r="A503" s="17">
        <v>496</v>
      </c>
      <c r="B503" s="11" t="s">
        <v>78</v>
      </c>
      <c r="C503" s="30"/>
      <c r="D503" s="24" t="s">
        <v>4</v>
      </c>
      <c r="E503" s="24">
        <v>1</v>
      </c>
      <c r="F503" s="27"/>
      <c r="G503" s="26"/>
      <c r="H503" s="27">
        <v>92500</v>
      </c>
      <c r="I503" s="28">
        <f t="shared" si="226"/>
        <v>92500</v>
      </c>
      <c r="J503" s="115">
        <f t="shared" si="227"/>
        <v>92500</v>
      </c>
      <c r="L503" s="150">
        <v>97337</v>
      </c>
      <c r="M503" s="149">
        <f t="shared" si="219"/>
        <v>-4837</v>
      </c>
      <c r="N503" s="130"/>
    </row>
    <row r="504" spans="1:14" s="6" customFormat="1" ht="13.2" x14ac:dyDescent="0.25">
      <c r="A504" s="17">
        <v>497</v>
      </c>
      <c r="B504" s="31" t="s">
        <v>79</v>
      </c>
      <c r="C504" s="24"/>
      <c r="D504" s="24"/>
      <c r="E504" s="24"/>
      <c r="F504" s="27"/>
      <c r="G504" s="26"/>
      <c r="H504" s="27"/>
      <c r="I504" s="28"/>
      <c r="J504" s="115"/>
      <c r="L504" s="150"/>
      <c r="M504" s="149"/>
      <c r="N504" s="130"/>
    </row>
    <row r="505" spans="1:14" s="6" customFormat="1" ht="13.2" x14ac:dyDescent="0.25">
      <c r="A505" s="17">
        <v>498</v>
      </c>
      <c r="B505" s="132" t="s">
        <v>352</v>
      </c>
      <c r="C505" s="131" t="s">
        <v>394</v>
      </c>
      <c r="D505" s="131" t="s">
        <v>1</v>
      </c>
      <c r="E505" s="131">
        <v>1</v>
      </c>
      <c r="F505" s="129">
        <v>5900</v>
      </c>
      <c r="G505" s="129">
        <f t="shared" si="225"/>
        <v>5900</v>
      </c>
      <c r="H505" s="129">
        <v>56425</v>
      </c>
      <c r="I505" s="129">
        <f t="shared" ref="I505:I509" si="228">E505*H505</f>
        <v>56425</v>
      </c>
      <c r="J505" s="133">
        <f t="shared" si="227"/>
        <v>62325</v>
      </c>
      <c r="L505" s="150">
        <v>90979.08</v>
      </c>
      <c r="M505" s="149">
        <f t="shared" si="219"/>
        <v>-28654.080000000002</v>
      </c>
      <c r="N505" s="130" t="s">
        <v>409</v>
      </c>
    </row>
    <row r="506" spans="1:14" s="6" customFormat="1" ht="13.2" x14ac:dyDescent="0.25">
      <c r="A506" s="17">
        <v>499</v>
      </c>
      <c r="B506" s="132" t="s">
        <v>239</v>
      </c>
      <c r="C506" s="131" t="s">
        <v>394</v>
      </c>
      <c r="D506" s="131" t="s">
        <v>1</v>
      </c>
      <c r="E506" s="131">
        <v>1</v>
      </c>
      <c r="F506" s="129">
        <v>9500</v>
      </c>
      <c r="G506" s="129">
        <f t="shared" ref="G506:G509" si="229">E506*F506</f>
        <v>9500</v>
      </c>
      <c r="H506" s="129">
        <v>27175</v>
      </c>
      <c r="I506" s="129">
        <f t="shared" si="228"/>
        <v>27175</v>
      </c>
      <c r="J506" s="133">
        <f t="shared" ref="J506:J509" si="230">G506+I506</f>
        <v>36675</v>
      </c>
      <c r="K506" s="6" t="s">
        <v>373</v>
      </c>
      <c r="L506" s="150"/>
      <c r="M506" s="149">
        <f t="shared" si="219"/>
        <v>36675</v>
      </c>
      <c r="N506" s="130" t="s">
        <v>409</v>
      </c>
    </row>
    <row r="507" spans="1:14" s="6" customFormat="1" ht="13.2" x14ac:dyDescent="0.25">
      <c r="A507" s="17">
        <v>500</v>
      </c>
      <c r="B507" s="132" t="s">
        <v>240</v>
      </c>
      <c r="C507" s="131" t="s">
        <v>394</v>
      </c>
      <c r="D507" s="131" t="s">
        <v>1</v>
      </c>
      <c r="E507" s="131">
        <v>2</v>
      </c>
      <c r="F507" s="129">
        <v>1350</v>
      </c>
      <c r="G507" s="129">
        <f t="shared" si="229"/>
        <v>2700</v>
      </c>
      <c r="H507" s="129">
        <v>2780</v>
      </c>
      <c r="I507" s="129">
        <f t="shared" si="228"/>
        <v>5560</v>
      </c>
      <c r="J507" s="133">
        <f t="shared" si="230"/>
        <v>8260</v>
      </c>
      <c r="K507" s="6" t="s">
        <v>373</v>
      </c>
      <c r="L507" s="150"/>
      <c r="M507" s="149">
        <f t="shared" si="219"/>
        <v>8260</v>
      </c>
      <c r="N507" s="130" t="s">
        <v>409</v>
      </c>
    </row>
    <row r="508" spans="1:14" s="6" customFormat="1" ht="13.2" x14ac:dyDescent="0.25">
      <c r="A508" s="17">
        <v>501</v>
      </c>
      <c r="B508" s="132" t="s">
        <v>353</v>
      </c>
      <c r="C508" s="131"/>
      <c r="D508" s="131" t="s">
        <v>1</v>
      </c>
      <c r="E508" s="131">
        <v>2</v>
      </c>
      <c r="F508" s="129">
        <v>3400</v>
      </c>
      <c r="G508" s="129">
        <f t="shared" si="229"/>
        <v>6800</v>
      </c>
      <c r="H508" s="129">
        <v>18300</v>
      </c>
      <c r="I508" s="129">
        <f t="shared" si="228"/>
        <v>36600</v>
      </c>
      <c r="J508" s="133">
        <f t="shared" si="230"/>
        <v>43400</v>
      </c>
      <c r="L508" s="150"/>
      <c r="M508" s="149">
        <f t="shared" si="219"/>
        <v>43400</v>
      </c>
      <c r="N508" s="130" t="s">
        <v>409</v>
      </c>
    </row>
    <row r="509" spans="1:14" s="6" customFormat="1" ht="13.2" x14ac:dyDescent="0.25">
      <c r="A509" s="17">
        <v>502</v>
      </c>
      <c r="B509" s="11" t="s">
        <v>244</v>
      </c>
      <c r="C509" s="24"/>
      <c r="D509" s="24" t="s">
        <v>1</v>
      </c>
      <c r="E509" s="24">
        <v>14</v>
      </c>
      <c r="F509" s="27">
        <v>710</v>
      </c>
      <c r="G509" s="26">
        <f t="shared" si="229"/>
        <v>9940</v>
      </c>
      <c r="H509" s="27">
        <v>790</v>
      </c>
      <c r="I509" s="28">
        <f t="shared" si="228"/>
        <v>11060</v>
      </c>
      <c r="J509" s="115">
        <f t="shared" si="230"/>
        <v>21000</v>
      </c>
      <c r="L509" s="150">
        <v>18298</v>
      </c>
      <c r="M509" s="149">
        <f t="shared" si="219"/>
        <v>2702</v>
      </c>
      <c r="N509" s="130"/>
    </row>
    <row r="510" spans="1:14" s="6" customFormat="1" ht="13.2" x14ac:dyDescent="0.25">
      <c r="A510" s="17">
        <v>503</v>
      </c>
      <c r="B510" s="11" t="s">
        <v>245</v>
      </c>
      <c r="C510" s="24"/>
      <c r="D510" s="24" t="s">
        <v>1</v>
      </c>
      <c r="E510" s="24">
        <v>12</v>
      </c>
      <c r="F510" s="27">
        <v>710</v>
      </c>
      <c r="G510" s="26">
        <f t="shared" si="225"/>
        <v>8520</v>
      </c>
      <c r="H510" s="27">
        <v>480</v>
      </c>
      <c r="I510" s="28">
        <f t="shared" si="226"/>
        <v>5760</v>
      </c>
      <c r="J510" s="115">
        <f t="shared" si="227"/>
        <v>14280</v>
      </c>
      <c r="L510" s="150">
        <v>15684</v>
      </c>
      <c r="M510" s="149">
        <f t="shared" si="219"/>
        <v>-1404</v>
      </c>
      <c r="N510" s="130"/>
    </row>
    <row r="511" spans="1:14" s="6" customFormat="1" ht="13.2" x14ac:dyDescent="0.25">
      <c r="A511" s="17">
        <v>504</v>
      </c>
      <c r="B511" s="11" t="s">
        <v>356</v>
      </c>
      <c r="C511" s="24"/>
      <c r="D511" s="24" t="s">
        <v>1</v>
      </c>
      <c r="E511" s="24">
        <v>1</v>
      </c>
      <c r="F511" s="27">
        <v>1850</v>
      </c>
      <c r="G511" s="26">
        <f t="shared" si="225"/>
        <v>1850</v>
      </c>
      <c r="H511" s="27">
        <v>2950</v>
      </c>
      <c r="I511" s="28">
        <f t="shared" si="226"/>
        <v>2950</v>
      </c>
      <c r="J511" s="115">
        <f t="shared" si="227"/>
        <v>4800</v>
      </c>
      <c r="L511" s="150">
        <v>16060</v>
      </c>
      <c r="M511" s="149">
        <f t="shared" si="219"/>
        <v>-11260</v>
      </c>
      <c r="N511" s="130"/>
    </row>
    <row r="512" spans="1:14" s="6" customFormat="1" ht="13.2" x14ac:dyDescent="0.25">
      <c r="A512" s="17">
        <v>505</v>
      </c>
      <c r="B512" s="11" t="s">
        <v>75</v>
      </c>
      <c r="C512" s="30"/>
      <c r="D512" s="24" t="s">
        <v>74</v>
      </c>
      <c r="E512" s="24">
        <v>239</v>
      </c>
      <c r="F512" s="27">
        <v>1650</v>
      </c>
      <c r="G512" s="26">
        <f t="shared" si="225"/>
        <v>394350</v>
      </c>
      <c r="H512" s="27">
        <v>1130</v>
      </c>
      <c r="I512" s="28">
        <f t="shared" si="226"/>
        <v>270070</v>
      </c>
      <c r="J512" s="115">
        <f t="shared" si="227"/>
        <v>664420</v>
      </c>
      <c r="L512" s="150">
        <v>714610</v>
      </c>
      <c r="M512" s="149">
        <f t="shared" si="219"/>
        <v>-50190</v>
      </c>
      <c r="N512" s="130"/>
    </row>
    <row r="513" spans="1:14" s="6" customFormat="1" ht="26.4" x14ac:dyDescent="0.25">
      <c r="A513" s="17">
        <v>506</v>
      </c>
      <c r="B513" s="11" t="s">
        <v>76</v>
      </c>
      <c r="C513" s="30"/>
      <c r="D513" s="24" t="s">
        <v>74</v>
      </c>
      <c r="E513" s="24">
        <f>0.2*E512</f>
        <v>47.800000000000004</v>
      </c>
      <c r="F513" s="27">
        <v>1650</v>
      </c>
      <c r="G513" s="26">
        <f t="shared" si="225"/>
        <v>78870</v>
      </c>
      <c r="H513" s="27">
        <v>2260</v>
      </c>
      <c r="I513" s="28">
        <f t="shared" si="226"/>
        <v>108028.00000000001</v>
      </c>
      <c r="J513" s="115">
        <f t="shared" si="227"/>
        <v>186898</v>
      </c>
      <c r="L513" s="150">
        <v>199804</v>
      </c>
      <c r="M513" s="149">
        <f t="shared" si="219"/>
        <v>-12906</v>
      </c>
      <c r="N513" s="130"/>
    </row>
    <row r="514" spans="1:14" s="6" customFormat="1" ht="13.2" x14ac:dyDescent="0.25">
      <c r="A514" s="17">
        <v>507</v>
      </c>
      <c r="B514" s="11" t="s">
        <v>78</v>
      </c>
      <c r="C514" s="30"/>
      <c r="D514" s="24" t="s">
        <v>4</v>
      </c>
      <c r="E514" s="24">
        <v>1</v>
      </c>
      <c r="F514" s="27"/>
      <c r="G514" s="26"/>
      <c r="H514" s="27">
        <v>69500</v>
      </c>
      <c r="I514" s="28">
        <f t="shared" si="226"/>
        <v>69500</v>
      </c>
      <c r="J514" s="115">
        <f t="shared" si="227"/>
        <v>69500</v>
      </c>
      <c r="L514" s="150">
        <v>59701</v>
      </c>
      <c r="M514" s="149">
        <f t="shared" si="219"/>
        <v>9799</v>
      </c>
      <c r="N514" s="130"/>
    </row>
    <row r="515" spans="1:14" s="6" customFormat="1" ht="13.2" x14ac:dyDescent="0.25">
      <c r="A515" s="17">
        <v>508</v>
      </c>
      <c r="B515" s="31" t="s">
        <v>87</v>
      </c>
      <c r="C515" s="24"/>
      <c r="D515" s="24"/>
      <c r="E515" s="24"/>
      <c r="F515" s="27"/>
      <c r="G515" s="26"/>
      <c r="H515" s="27"/>
      <c r="I515" s="28"/>
      <c r="J515" s="115"/>
      <c r="L515" s="150"/>
      <c r="M515" s="149"/>
      <c r="N515" s="130"/>
    </row>
    <row r="516" spans="1:14" s="6" customFormat="1" ht="13.2" x14ac:dyDescent="0.25">
      <c r="A516" s="17">
        <v>509</v>
      </c>
      <c r="B516" s="11" t="s">
        <v>357</v>
      </c>
      <c r="C516" s="24" t="s">
        <v>394</v>
      </c>
      <c r="D516" s="24" t="s">
        <v>1</v>
      </c>
      <c r="E516" s="24">
        <v>1</v>
      </c>
      <c r="F516" s="27">
        <v>5900</v>
      </c>
      <c r="G516" s="26">
        <f t="shared" ref="G516:G519" si="231">E516*F516</f>
        <v>5900</v>
      </c>
      <c r="H516" s="27">
        <v>98514</v>
      </c>
      <c r="I516" s="28">
        <f t="shared" ref="I516:I518" si="232">E516*H516</f>
        <v>98514</v>
      </c>
      <c r="J516" s="115">
        <f t="shared" ref="J516:J519" si="233">G516+I516</f>
        <v>104414</v>
      </c>
      <c r="L516" s="150">
        <v>149936.88</v>
      </c>
      <c r="M516" s="149">
        <f t="shared" si="219"/>
        <v>-45522.880000000005</v>
      </c>
      <c r="N516" s="130"/>
    </row>
    <row r="517" spans="1:14" s="6" customFormat="1" ht="13.2" x14ac:dyDescent="0.25">
      <c r="A517" s="17">
        <v>510</v>
      </c>
      <c r="B517" s="132" t="s">
        <v>239</v>
      </c>
      <c r="C517" s="131" t="s">
        <v>394</v>
      </c>
      <c r="D517" s="131" t="s">
        <v>1</v>
      </c>
      <c r="E517" s="131">
        <v>1</v>
      </c>
      <c r="F517" s="129">
        <v>9500</v>
      </c>
      <c r="G517" s="129">
        <f t="shared" si="231"/>
        <v>9500</v>
      </c>
      <c r="H517" s="129">
        <v>29446</v>
      </c>
      <c r="I517" s="129">
        <f t="shared" si="232"/>
        <v>29446</v>
      </c>
      <c r="J517" s="133">
        <f t="shared" si="233"/>
        <v>38946</v>
      </c>
      <c r="K517" s="6" t="s">
        <v>373</v>
      </c>
      <c r="L517" s="150"/>
      <c r="M517" s="149">
        <f t="shared" si="219"/>
        <v>38946</v>
      </c>
      <c r="N517" s="130" t="s">
        <v>409</v>
      </c>
    </row>
    <row r="518" spans="1:14" s="6" customFormat="1" ht="13.2" x14ac:dyDescent="0.25">
      <c r="A518" s="17">
        <v>511</v>
      </c>
      <c r="B518" s="132" t="s">
        <v>240</v>
      </c>
      <c r="C518" s="131" t="s">
        <v>394</v>
      </c>
      <c r="D518" s="131" t="s">
        <v>1</v>
      </c>
      <c r="E518" s="131">
        <v>2</v>
      </c>
      <c r="F518" s="129">
        <v>1350</v>
      </c>
      <c r="G518" s="129">
        <f t="shared" si="231"/>
        <v>2700</v>
      </c>
      <c r="H518" s="129">
        <v>3461</v>
      </c>
      <c r="I518" s="129">
        <f t="shared" si="232"/>
        <v>6922</v>
      </c>
      <c r="J518" s="133">
        <f t="shared" si="233"/>
        <v>9622</v>
      </c>
      <c r="K518" s="6" t="s">
        <v>373</v>
      </c>
      <c r="L518" s="150"/>
      <c r="M518" s="149">
        <f t="shared" si="219"/>
        <v>9622</v>
      </c>
      <c r="N518" s="130" t="s">
        <v>409</v>
      </c>
    </row>
    <row r="519" spans="1:14" s="6" customFormat="1" ht="13.2" x14ac:dyDescent="0.25">
      <c r="A519" s="17">
        <v>512</v>
      </c>
      <c r="B519" s="132" t="s">
        <v>358</v>
      </c>
      <c r="C519" s="131"/>
      <c r="D519" s="131" t="s">
        <v>1</v>
      </c>
      <c r="E519" s="131">
        <v>2</v>
      </c>
      <c r="F519" s="129">
        <v>5750</v>
      </c>
      <c r="G519" s="129">
        <f t="shared" si="231"/>
        <v>11500</v>
      </c>
      <c r="H519" s="129">
        <v>26250</v>
      </c>
      <c r="I519" s="129">
        <f t="shared" ref="I519" si="234">E519*H519</f>
        <v>52500</v>
      </c>
      <c r="J519" s="133">
        <f t="shared" si="233"/>
        <v>64000</v>
      </c>
      <c r="L519" s="150"/>
      <c r="M519" s="149">
        <f t="shared" si="219"/>
        <v>64000</v>
      </c>
      <c r="N519" s="130" t="s">
        <v>409</v>
      </c>
    </row>
    <row r="520" spans="1:14" s="6" customFormat="1" ht="13.2" x14ac:dyDescent="0.25">
      <c r="A520" s="17">
        <v>513</v>
      </c>
      <c r="B520" s="11" t="s">
        <v>244</v>
      </c>
      <c r="C520" s="24"/>
      <c r="D520" s="24" t="s">
        <v>1</v>
      </c>
      <c r="E520" s="24">
        <v>21</v>
      </c>
      <c r="F520" s="27">
        <v>710</v>
      </c>
      <c r="G520" s="26">
        <f t="shared" si="225"/>
        <v>14910</v>
      </c>
      <c r="H520" s="27">
        <v>790</v>
      </c>
      <c r="I520" s="28">
        <f t="shared" si="226"/>
        <v>16590</v>
      </c>
      <c r="J520" s="115">
        <f t="shared" si="227"/>
        <v>31500</v>
      </c>
      <c r="L520" s="150">
        <v>44064</v>
      </c>
      <c r="M520" s="149">
        <f t="shared" si="219"/>
        <v>-12564</v>
      </c>
      <c r="N520" s="130"/>
    </row>
    <row r="521" spans="1:14" s="6" customFormat="1" ht="13.2" x14ac:dyDescent="0.25">
      <c r="A521" s="17">
        <v>514</v>
      </c>
      <c r="B521" s="11" t="s">
        <v>245</v>
      </c>
      <c r="C521" s="24"/>
      <c r="D521" s="24" t="s">
        <v>1</v>
      </c>
      <c r="E521" s="24">
        <v>1</v>
      </c>
      <c r="F521" s="27">
        <v>710</v>
      </c>
      <c r="G521" s="26">
        <f t="shared" si="225"/>
        <v>710</v>
      </c>
      <c r="H521" s="27">
        <v>480</v>
      </c>
      <c r="I521" s="28">
        <f t="shared" si="226"/>
        <v>480</v>
      </c>
      <c r="J521" s="115">
        <f t="shared" si="227"/>
        <v>1190</v>
      </c>
      <c r="L521" s="150">
        <v>27447</v>
      </c>
      <c r="M521" s="149">
        <f t="shared" si="219"/>
        <v>-26257</v>
      </c>
      <c r="N521" s="130"/>
    </row>
    <row r="522" spans="1:14" s="6" customFormat="1" ht="13.2" x14ac:dyDescent="0.25">
      <c r="A522" s="17">
        <v>515</v>
      </c>
      <c r="B522" s="11" t="s">
        <v>354</v>
      </c>
      <c r="C522" s="24"/>
      <c r="D522" s="24" t="s">
        <v>1</v>
      </c>
      <c r="E522" s="24">
        <v>1</v>
      </c>
      <c r="F522" s="27">
        <v>530</v>
      </c>
      <c r="G522" s="26">
        <f t="shared" si="225"/>
        <v>530</v>
      </c>
      <c r="H522" s="27">
        <v>430</v>
      </c>
      <c r="I522" s="28">
        <f t="shared" si="226"/>
        <v>430</v>
      </c>
      <c r="J522" s="115">
        <f t="shared" si="227"/>
        <v>960</v>
      </c>
      <c r="L522" s="150">
        <v>19875</v>
      </c>
      <c r="M522" s="149">
        <f t="shared" si="219"/>
        <v>-18915</v>
      </c>
      <c r="N522" s="130"/>
    </row>
    <row r="523" spans="1:14" s="6" customFormat="1" ht="13.2" x14ac:dyDescent="0.25">
      <c r="A523" s="17">
        <v>516</v>
      </c>
      <c r="B523" s="11" t="s">
        <v>75</v>
      </c>
      <c r="C523" s="30"/>
      <c r="D523" s="24" t="s">
        <v>74</v>
      </c>
      <c r="E523" s="24">
        <v>312</v>
      </c>
      <c r="F523" s="27">
        <v>1650</v>
      </c>
      <c r="G523" s="26">
        <f t="shared" ref="G523:G524" si="235">E523*F523</f>
        <v>514800</v>
      </c>
      <c r="H523" s="27">
        <v>1130</v>
      </c>
      <c r="I523" s="28">
        <f t="shared" ref="I523:I524" si="236">E523*H523</f>
        <v>352560</v>
      </c>
      <c r="J523" s="115">
        <f t="shared" ref="J523:J524" si="237">G523+I523</f>
        <v>867360</v>
      </c>
      <c r="L523" s="150">
        <v>932880</v>
      </c>
      <c r="M523" s="149">
        <f t="shared" si="219"/>
        <v>-65520</v>
      </c>
      <c r="N523" s="130"/>
    </row>
    <row r="524" spans="1:14" s="6" customFormat="1" ht="26.4" x14ac:dyDescent="0.25">
      <c r="A524" s="17">
        <v>517</v>
      </c>
      <c r="B524" s="11" t="s">
        <v>76</v>
      </c>
      <c r="C524" s="30"/>
      <c r="D524" s="24" t="s">
        <v>74</v>
      </c>
      <c r="E524" s="24">
        <v>62.4</v>
      </c>
      <c r="F524" s="27">
        <v>1650</v>
      </c>
      <c r="G524" s="26">
        <f t="shared" si="235"/>
        <v>102960</v>
      </c>
      <c r="H524" s="27">
        <v>2260</v>
      </c>
      <c r="I524" s="28">
        <f t="shared" si="236"/>
        <v>141024</v>
      </c>
      <c r="J524" s="115">
        <f t="shared" si="237"/>
        <v>243984</v>
      </c>
      <c r="L524" s="150">
        <v>260832</v>
      </c>
      <c r="M524" s="149">
        <f t="shared" si="219"/>
        <v>-16848</v>
      </c>
      <c r="N524" s="130"/>
    </row>
    <row r="525" spans="1:14" s="6" customFormat="1" ht="13.2" x14ac:dyDescent="0.25">
      <c r="A525" s="17">
        <v>518</v>
      </c>
      <c r="B525" s="11" t="s">
        <v>78</v>
      </c>
      <c r="C525" s="30"/>
      <c r="D525" s="24" t="s">
        <v>4</v>
      </c>
      <c r="E525" s="24">
        <v>1</v>
      </c>
      <c r="F525" s="27"/>
      <c r="G525" s="26"/>
      <c r="H525" s="27">
        <v>98500</v>
      </c>
      <c r="I525" s="28">
        <f t="shared" si="226"/>
        <v>98500</v>
      </c>
      <c r="J525" s="115">
        <f t="shared" si="227"/>
        <v>98500</v>
      </c>
      <c r="L525" s="150">
        <v>77968</v>
      </c>
      <c r="M525" s="149">
        <f t="shared" ref="M525:M592" si="238">J525-L525</f>
        <v>20532</v>
      </c>
      <c r="N525" s="130"/>
    </row>
    <row r="526" spans="1:14" s="6" customFormat="1" ht="13.2" x14ac:dyDescent="0.25">
      <c r="A526" s="17">
        <v>519</v>
      </c>
      <c r="B526" s="31" t="s">
        <v>121</v>
      </c>
      <c r="C526" s="24"/>
      <c r="D526" s="24"/>
      <c r="E526" s="24"/>
      <c r="F526" s="27"/>
      <c r="G526" s="26"/>
      <c r="H526" s="27"/>
      <c r="I526" s="28"/>
      <c r="J526" s="115"/>
      <c r="L526" s="150"/>
      <c r="M526" s="149"/>
      <c r="N526" s="130"/>
    </row>
    <row r="527" spans="1:14" s="6" customFormat="1" ht="13.2" x14ac:dyDescent="0.25">
      <c r="A527" s="17">
        <v>520</v>
      </c>
      <c r="B527" s="31" t="s">
        <v>122</v>
      </c>
      <c r="C527" s="24"/>
      <c r="D527" s="24"/>
      <c r="E527" s="24"/>
      <c r="F527" s="27"/>
      <c r="G527" s="26"/>
      <c r="H527" s="27"/>
      <c r="I527" s="28"/>
      <c r="J527" s="115"/>
      <c r="L527" s="150"/>
      <c r="M527" s="149"/>
      <c r="N527" s="130"/>
    </row>
    <row r="528" spans="1:14" s="6" customFormat="1" ht="13.2" x14ac:dyDescent="0.25">
      <c r="A528" s="17">
        <v>521</v>
      </c>
      <c r="B528" s="11" t="s">
        <v>375</v>
      </c>
      <c r="C528" s="24"/>
      <c r="D528" s="24" t="s">
        <v>4</v>
      </c>
      <c r="E528" s="24">
        <v>1</v>
      </c>
      <c r="F528" s="27"/>
      <c r="G528" s="26"/>
      <c r="H528" s="27"/>
      <c r="I528" s="28"/>
      <c r="J528" s="115"/>
      <c r="L528" s="150"/>
      <c r="M528" s="149"/>
      <c r="N528" s="130"/>
    </row>
    <row r="529" spans="1:14" s="6" customFormat="1" ht="13.2" x14ac:dyDescent="0.25">
      <c r="A529" s="17">
        <v>522</v>
      </c>
      <c r="B529" s="30" t="s">
        <v>346</v>
      </c>
      <c r="C529" s="24" t="s">
        <v>383</v>
      </c>
      <c r="D529" s="24" t="s">
        <v>5</v>
      </c>
      <c r="E529" s="24">
        <v>1</v>
      </c>
      <c r="F529" s="27">
        <v>12500</v>
      </c>
      <c r="G529" s="26">
        <f t="shared" ref="G529:G539" si="239">E529*F529</f>
        <v>12500</v>
      </c>
      <c r="H529" s="27">
        <v>47700</v>
      </c>
      <c r="I529" s="28">
        <f t="shared" ref="I529:I539" si="240">E529*H529</f>
        <v>47700</v>
      </c>
      <c r="J529" s="115">
        <f t="shared" ref="J529:J539" si="241">G529+I529</f>
        <v>60200</v>
      </c>
      <c r="K529" s="6" t="s">
        <v>374</v>
      </c>
      <c r="L529" s="150">
        <v>51474</v>
      </c>
      <c r="M529" s="149">
        <f t="shared" si="238"/>
        <v>8726</v>
      </c>
      <c r="N529" s="130"/>
    </row>
    <row r="530" spans="1:14" s="6" customFormat="1" ht="13.2" x14ac:dyDescent="0.25">
      <c r="A530" s="17">
        <v>523</v>
      </c>
      <c r="B530" s="30" t="s">
        <v>346</v>
      </c>
      <c r="C530" s="24" t="s">
        <v>384</v>
      </c>
      <c r="D530" s="24" t="s">
        <v>5</v>
      </c>
      <c r="E530" s="24">
        <v>2</v>
      </c>
      <c r="F530" s="27">
        <v>12500</v>
      </c>
      <c r="G530" s="26">
        <f t="shared" ref="G530" si="242">E530*F530</f>
        <v>25000</v>
      </c>
      <c r="H530" s="27">
        <v>53300</v>
      </c>
      <c r="I530" s="28">
        <f t="shared" ref="I530" si="243">E530*H530</f>
        <v>106600</v>
      </c>
      <c r="J530" s="115">
        <f t="shared" ref="J530" si="244">G530+I530</f>
        <v>131600</v>
      </c>
      <c r="K530" s="6" t="s">
        <v>374</v>
      </c>
      <c r="L530" s="150">
        <v>119736</v>
      </c>
      <c r="M530" s="149">
        <f t="shared" si="238"/>
        <v>11864</v>
      </c>
      <c r="N530" s="130"/>
    </row>
    <row r="531" spans="1:14" s="6" customFormat="1" ht="13.2" x14ac:dyDescent="0.25">
      <c r="A531" s="17">
        <v>524</v>
      </c>
      <c r="B531" s="30" t="s">
        <v>123</v>
      </c>
      <c r="C531" s="24" t="s">
        <v>387</v>
      </c>
      <c r="D531" s="24" t="s">
        <v>5</v>
      </c>
      <c r="E531" s="24">
        <v>1</v>
      </c>
      <c r="F531" s="27">
        <v>41500</v>
      </c>
      <c r="G531" s="26">
        <f t="shared" si="239"/>
        <v>41500</v>
      </c>
      <c r="H531" s="27">
        <v>327600</v>
      </c>
      <c r="I531" s="28">
        <f t="shared" si="240"/>
        <v>327600</v>
      </c>
      <c r="J531" s="115">
        <f t="shared" si="241"/>
        <v>369100</v>
      </c>
      <c r="K531" s="6" t="s">
        <v>374</v>
      </c>
      <c r="L531" s="150">
        <v>338604</v>
      </c>
      <c r="M531" s="149">
        <f t="shared" si="238"/>
        <v>30496</v>
      </c>
      <c r="N531" s="130"/>
    </row>
    <row r="532" spans="1:14" s="6" customFormat="1" ht="13.2" x14ac:dyDescent="0.25">
      <c r="A532" s="17">
        <v>525</v>
      </c>
      <c r="B532" s="30" t="s">
        <v>124</v>
      </c>
      <c r="C532" s="24"/>
      <c r="D532" s="24" t="s">
        <v>5</v>
      </c>
      <c r="E532" s="24">
        <v>3</v>
      </c>
      <c r="F532" s="27"/>
      <c r="G532" s="26"/>
      <c r="H532" s="27"/>
      <c r="I532" s="28"/>
      <c r="J532" s="115"/>
      <c r="L532" s="150"/>
      <c r="M532" s="149"/>
      <c r="N532" s="130"/>
    </row>
    <row r="533" spans="1:14" s="6" customFormat="1" ht="13.2" x14ac:dyDescent="0.25">
      <c r="A533" s="17">
        <v>526</v>
      </c>
      <c r="B533" s="11" t="s">
        <v>323</v>
      </c>
      <c r="C533" s="24"/>
      <c r="D533" s="24"/>
      <c r="E533" s="24"/>
      <c r="F533" s="27"/>
      <c r="G533" s="26"/>
      <c r="H533" s="27"/>
      <c r="I533" s="28"/>
      <c r="J533" s="115"/>
      <c r="L533" s="150"/>
      <c r="M533" s="149"/>
      <c r="N533" s="130"/>
    </row>
    <row r="534" spans="1:14" s="6" customFormat="1" ht="13.2" x14ac:dyDescent="0.25">
      <c r="A534" s="17">
        <v>527</v>
      </c>
      <c r="B534" s="30" t="s">
        <v>347</v>
      </c>
      <c r="C534" s="24"/>
      <c r="D534" s="24" t="s">
        <v>125</v>
      </c>
      <c r="E534" s="24">
        <v>32</v>
      </c>
      <c r="F534" s="27">
        <v>220</v>
      </c>
      <c r="G534" s="26">
        <f t="shared" ref="G534:G536" si="245">E534*F534</f>
        <v>7040</v>
      </c>
      <c r="H534" s="27">
        <v>230</v>
      </c>
      <c r="I534" s="28">
        <f t="shared" ref="I534:I536" si="246">E534*H534</f>
        <v>7360</v>
      </c>
      <c r="J534" s="115">
        <f t="shared" ref="J534:J536" si="247">G534+I534</f>
        <v>14400</v>
      </c>
      <c r="L534" s="150">
        <v>19040</v>
      </c>
      <c r="M534" s="149">
        <f t="shared" si="238"/>
        <v>-4640</v>
      </c>
      <c r="N534" s="130"/>
    </row>
    <row r="535" spans="1:14" s="6" customFormat="1" ht="13.2" x14ac:dyDescent="0.25">
      <c r="A535" s="17">
        <v>528</v>
      </c>
      <c r="B535" s="30" t="s">
        <v>349</v>
      </c>
      <c r="C535" s="24"/>
      <c r="D535" s="24" t="s">
        <v>125</v>
      </c>
      <c r="E535" s="24">
        <v>27</v>
      </c>
      <c r="F535" s="27">
        <v>260</v>
      </c>
      <c r="G535" s="26">
        <f t="shared" si="245"/>
        <v>7020</v>
      </c>
      <c r="H535" s="27">
        <v>335</v>
      </c>
      <c r="I535" s="28">
        <f t="shared" si="246"/>
        <v>9045</v>
      </c>
      <c r="J535" s="115">
        <f t="shared" si="247"/>
        <v>16065</v>
      </c>
      <c r="L535" s="150">
        <v>22626</v>
      </c>
      <c r="M535" s="149">
        <f t="shared" si="238"/>
        <v>-6561</v>
      </c>
      <c r="N535" s="130"/>
    </row>
    <row r="536" spans="1:14" s="6" customFormat="1" ht="13.2" x14ac:dyDescent="0.25">
      <c r="A536" s="17">
        <v>529</v>
      </c>
      <c r="B536" s="30" t="s">
        <v>348</v>
      </c>
      <c r="C536" s="24"/>
      <c r="D536" s="24" t="s">
        <v>125</v>
      </c>
      <c r="E536" s="24">
        <v>15</v>
      </c>
      <c r="F536" s="27">
        <v>310</v>
      </c>
      <c r="G536" s="26">
        <f t="shared" si="245"/>
        <v>4650</v>
      </c>
      <c r="H536" s="27">
        <v>475</v>
      </c>
      <c r="I536" s="28">
        <f t="shared" si="246"/>
        <v>7125</v>
      </c>
      <c r="J536" s="115">
        <f t="shared" si="247"/>
        <v>11775</v>
      </c>
      <c r="L536" s="150">
        <v>14715</v>
      </c>
      <c r="M536" s="149">
        <f t="shared" si="238"/>
        <v>-2940</v>
      </c>
      <c r="N536" s="130"/>
    </row>
    <row r="537" spans="1:14" s="6" customFormat="1" ht="13.2" x14ac:dyDescent="0.25">
      <c r="A537" s="17">
        <v>530</v>
      </c>
      <c r="B537" s="30" t="s">
        <v>388</v>
      </c>
      <c r="C537" s="24"/>
      <c r="D537" s="24" t="s">
        <v>125</v>
      </c>
      <c r="E537" s="24">
        <v>10</v>
      </c>
      <c r="F537" s="27">
        <v>390</v>
      </c>
      <c r="G537" s="26">
        <f>E537*F537</f>
        <v>3900</v>
      </c>
      <c r="H537" s="27">
        <v>795</v>
      </c>
      <c r="I537" s="28">
        <f>E537*H537</f>
        <v>7950</v>
      </c>
      <c r="J537" s="115">
        <f>G537+I537</f>
        <v>11850</v>
      </c>
      <c r="L537" s="150">
        <v>13780</v>
      </c>
      <c r="M537" s="149">
        <f t="shared" si="238"/>
        <v>-1930</v>
      </c>
      <c r="N537" s="130"/>
    </row>
    <row r="538" spans="1:14" s="6" customFormat="1" ht="13.2" x14ac:dyDescent="0.25">
      <c r="A538" s="17">
        <v>531</v>
      </c>
      <c r="B538" s="132" t="s">
        <v>359</v>
      </c>
      <c r="C538" s="131" t="s">
        <v>385</v>
      </c>
      <c r="D538" s="131" t="s">
        <v>4</v>
      </c>
      <c r="E538" s="131">
        <v>2</v>
      </c>
      <c r="F538" s="129">
        <v>2850</v>
      </c>
      <c r="G538" s="129">
        <f>E538*F538</f>
        <v>5700</v>
      </c>
      <c r="H538" s="129">
        <v>3950</v>
      </c>
      <c r="I538" s="129">
        <f>E538*H538</f>
        <v>7900</v>
      </c>
      <c r="J538" s="133">
        <f>G538+I538</f>
        <v>13600</v>
      </c>
      <c r="K538" s="6" t="s">
        <v>373</v>
      </c>
      <c r="L538" s="153"/>
      <c r="M538" s="149">
        <f>J538-L538</f>
        <v>13600</v>
      </c>
      <c r="N538" s="130" t="s">
        <v>409</v>
      </c>
    </row>
    <row r="539" spans="1:14" s="6" customFormat="1" ht="13.2" x14ac:dyDescent="0.25">
      <c r="A539" s="17">
        <v>532</v>
      </c>
      <c r="B539" s="11" t="s">
        <v>126</v>
      </c>
      <c r="C539" s="24" t="s">
        <v>127</v>
      </c>
      <c r="D539" s="24" t="s">
        <v>5</v>
      </c>
      <c r="E539" s="24">
        <v>3</v>
      </c>
      <c r="F539" s="27">
        <v>2200</v>
      </c>
      <c r="G539" s="26">
        <f t="shared" si="239"/>
        <v>6600</v>
      </c>
      <c r="H539" s="27">
        <v>7800</v>
      </c>
      <c r="I539" s="28">
        <f t="shared" si="240"/>
        <v>23400</v>
      </c>
      <c r="J539" s="115">
        <f t="shared" si="241"/>
        <v>30000</v>
      </c>
      <c r="K539" s="6" t="s">
        <v>374</v>
      </c>
      <c r="L539" s="150">
        <v>32133</v>
      </c>
      <c r="M539" s="149">
        <f>J539-L539</f>
        <v>-2133</v>
      </c>
      <c r="N539" s="130"/>
    </row>
    <row r="540" spans="1:14" s="6" customFormat="1" ht="13.2" x14ac:dyDescent="0.25">
      <c r="A540" s="17">
        <v>533</v>
      </c>
      <c r="B540" s="11" t="s">
        <v>322</v>
      </c>
      <c r="C540" s="24"/>
      <c r="D540" s="24" t="s">
        <v>4</v>
      </c>
      <c r="E540" s="24">
        <v>1</v>
      </c>
      <c r="F540" s="27"/>
      <c r="G540" s="26"/>
      <c r="H540" s="27">
        <v>32600</v>
      </c>
      <c r="I540" s="28">
        <f t="shared" ref="I540:I555" si="248">E540*H540</f>
        <v>32600</v>
      </c>
      <c r="J540" s="115">
        <f t="shared" ref="J540:J555" si="249">G540+I540</f>
        <v>32600</v>
      </c>
      <c r="L540" s="150"/>
      <c r="M540" s="149">
        <f t="shared" si="238"/>
        <v>32600</v>
      </c>
      <c r="N540" s="130"/>
    </row>
    <row r="541" spans="1:14" s="6" customFormat="1" ht="13.2" x14ac:dyDescent="0.25">
      <c r="A541" s="17"/>
      <c r="B541" s="132" t="s">
        <v>417</v>
      </c>
      <c r="C541" s="131"/>
      <c r="D541" s="131" t="s">
        <v>5</v>
      </c>
      <c r="E541" s="131">
        <v>1</v>
      </c>
      <c r="F541" s="129"/>
      <c r="G541" s="129"/>
      <c r="H541" s="129"/>
      <c r="I541" s="129"/>
      <c r="J541" s="133"/>
      <c r="L541" s="150">
        <v>7500</v>
      </c>
      <c r="M541" s="149"/>
      <c r="N541" s="130" t="s">
        <v>418</v>
      </c>
    </row>
    <row r="542" spans="1:14" s="6" customFormat="1" ht="13.2" x14ac:dyDescent="0.25">
      <c r="A542" s="17">
        <v>534</v>
      </c>
      <c r="B542" s="31" t="s">
        <v>129</v>
      </c>
      <c r="C542" s="24"/>
      <c r="D542" s="24"/>
      <c r="E542" s="24"/>
      <c r="F542" s="27"/>
      <c r="G542" s="26"/>
      <c r="H542" s="27"/>
      <c r="I542" s="28"/>
      <c r="J542" s="115"/>
      <c r="L542" s="150"/>
      <c r="M542" s="149"/>
      <c r="N542" s="130"/>
    </row>
    <row r="543" spans="1:14" s="6" customFormat="1" ht="13.2" x14ac:dyDescent="0.25">
      <c r="A543" s="17">
        <v>535</v>
      </c>
      <c r="B543" s="11" t="s">
        <v>375</v>
      </c>
      <c r="C543" s="24"/>
      <c r="D543" s="24" t="s">
        <v>4</v>
      </c>
      <c r="E543" s="24">
        <v>1</v>
      </c>
      <c r="F543" s="27"/>
      <c r="G543" s="26"/>
      <c r="H543" s="27"/>
      <c r="I543" s="28"/>
      <c r="J543" s="115"/>
      <c r="L543" s="150"/>
      <c r="M543" s="149"/>
      <c r="N543" s="130"/>
    </row>
    <row r="544" spans="1:14" s="6" customFormat="1" ht="13.2" x14ac:dyDescent="0.25">
      <c r="A544" s="17">
        <v>536</v>
      </c>
      <c r="B544" s="30" t="s">
        <v>346</v>
      </c>
      <c r="C544" s="24" t="s">
        <v>390</v>
      </c>
      <c r="D544" s="24" t="s">
        <v>5</v>
      </c>
      <c r="E544" s="24">
        <v>2</v>
      </c>
      <c r="F544" s="27">
        <v>12500</v>
      </c>
      <c r="G544" s="26">
        <f t="shared" ref="G544:G546" si="250">E544*F544</f>
        <v>25000</v>
      </c>
      <c r="H544" s="27">
        <v>46300</v>
      </c>
      <c r="I544" s="28">
        <f t="shared" ref="I544:I546" si="251">E544*H544</f>
        <v>92600</v>
      </c>
      <c r="J544" s="115">
        <f t="shared" ref="J544:J546" si="252">G544+I544</f>
        <v>117600</v>
      </c>
      <c r="L544" s="150">
        <v>102948</v>
      </c>
      <c r="M544" s="149">
        <f t="shared" si="238"/>
        <v>14652</v>
      </c>
      <c r="N544" s="130"/>
    </row>
    <row r="545" spans="1:14" s="6" customFormat="1" ht="13.2" x14ac:dyDescent="0.25">
      <c r="A545" s="17">
        <v>537</v>
      </c>
      <c r="B545" s="30" t="s">
        <v>346</v>
      </c>
      <c r="C545" s="24" t="s">
        <v>383</v>
      </c>
      <c r="D545" s="24" t="s">
        <v>5</v>
      </c>
      <c r="E545" s="24">
        <v>2</v>
      </c>
      <c r="F545" s="27">
        <v>12500</v>
      </c>
      <c r="G545" s="26">
        <f t="shared" si="250"/>
        <v>25000</v>
      </c>
      <c r="H545" s="27">
        <v>47700</v>
      </c>
      <c r="I545" s="28">
        <f t="shared" si="251"/>
        <v>95400</v>
      </c>
      <c r="J545" s="115">
        <f t="shared" si="252"/>
        <v>120400</v>
      </c>
      <c r="L545" s="150">
        <v>97210</v>
      </c>
      <c r="M545" s="149">
        <f t="shared" si="238"/>
        <v>23190</v>
      </c>
      <c r="N545" s="130"/>
    </row>
    <row r="546" spans="1:14" s="6" customFormat="1" ht="13.2" x14ac:dyDescent="0.25">
      <c r="A546" s="17">
        <v>538</v>
      </c>
      <c r="B546" s="30" t="s">
        <v>123</v>
      </c>
      <c r="C546" s="24" t="s">
        <v>389</v>
      </c>
      <c r="D546" s="24" t="s">
        <v>5</v>
      </c>
      <c r="E546" s="24">
        <v>1</v>
      </c>
      <c r="F546" s="27">
        <v>41500</v>
      </c>
      <c r="G546" s="26">
        <f t="shared" si="250"/>
        <v>41500</v>
      </c>
      <c r="H546" s="27">
        <v>299500</v>
      </c>
      <c r="I546" s="28">
        <f t="shared" si="251"/>
        <v>299500</v>
      </c>
      <c r="J546" s="115">
        <f t="shared" si="252"/>
        <v>341000</v>
      </c>
      <c r="L546" s="150">
        <v>312772</v>
      </c>
      <c r="M546" s="149">
        <f t="shared" si="238"/>
        <v>28228</v>
      </c>
      <c r="N546" s="130"/>
    </row>
    <row r="547" spans="1:14" s="6" customFormat="1" ht="13.2" x14ac:dyDescent="0.25">
      <c r="A547" s="17">
        <v>539</v>
      </c>
      <c r="B547" s="30" t="s">
        <v>124</v>
      </c>
      <c r="C547" s="24"/>
      <c r="D547" s="24" t="s">
        <v>5</v>
      </c>
      <c r="E547" s="24">
        <v>4</v>
      </c>
      <c r="F547" s="27"/>
      <c r="G547" s="26"/>
      <c r="H547" s="27"/>
      <c r="I547" s="28"/>
      <c r="J547" s="115"/>
      <c r="L547" s="150"/>
      <c r="M547" s="149"/>
      <c r="N547" s="130"/>
    </row>
    <row r="548" spans="1:14" s="6" customFormat="1" ht="13.2" x14ac:dyDescent="0.25">
      <c r="A548" s="17">
        <v>540</v>
      </c>
      <c r="B548" s="11" t="s">
        <v>323</v>
      </c>
      <c r="C548" s="24"/>
      <c r="D548" s="24"/>
      <c r="E548" s="24"/>
      <c r="F548" s="27"/>
      <c r="G548" s="26"/>
      <c r="H548" s="27"/>
      <c r="I548" s="28"/>
      <c r="J548" s="115"/>
      <c r="L548" s="150"/>
      <c r="M548" s="149"/>
      <c r="N548" s="130"/>
    </row>
    <row r="549" spans="1:14" s="6" customFormat="1" ht="13.2" x14ac:dyDescent="0.25">
      <c r="A549" s="17">
        <v>541</v>
      </c>
      <c r="B549" s="30" t="s">
        <v>347</v>
      </c>
      <c r="C549" s="24"/>
      <c r="D549" s="24" t="s">
        <v>125</v>
      </c>
      <c r="E549" s="111">
        <v>22</v>
      </c>
      <c r="F549" s="27">
        <v>220</v>
      </c>
      <c r="G549" s="26">
        <f t="shared" ref="G549:G551" si="253">E549*F549</f>
        <v>4840</v>
      </c>
      <c r="H549" s="27">
        <v>230</v>
      </c>
      <c r="I549" s="28">
        <f t="shared" ref="I549:I551" si="254">E549*H549</f>
        <v>5060</v>
      </c>
      <c r="J549" s="115">
        <f t="shared" ref="J549:J551" si="255">G549+I549</f>
        <v>9900</v>
      </c>
      <c r="L549" s="150">
        <v>13090</v>
      </c>
      <c r="M549" s="149">
        <f t="shared" si="238"/>
        <v>-3190</v>
      </c>
      <c r="N549" s="130"/>
    </row>
    <row r="550" spans="1:14" s="6" customFormat="1" ht="13.2" x14ac:dyDescent="0.25">
      <c r="A550" s="17">
        <v>542</v>
      </c>
      <c r="B550" s="30" t="s">
        <v>349</v>
      </c>
      <c r="C550" s="24"/>
      <c r="D550" s="24" t="s">
        <v>125</v>
      </c>
      <c r="E550" s="111">
        <v>24</v>
      </c>
      <c r="F550" s="27">
        <v>260</v>
      </c>
      <c r="G550" s="26">
        <f t="shared" si="253"/>
        <v>6240</v>
      </c>
      <c r="H550" s="27">
        <v>335</v>
      </c>
      <c r="I550" s="28">
        <f t="shared" si="254"/>
        <v>8040</v>
      </c>
      <c r="J550" s="115">
        <f t="shared" si="255"/>
        <v>14280</v>
      </c>
      <c r="L550" s="150">
        <v>20112</v>
      </c>
      <c r="M550" s="149">
        <f t="shared" si="238"/>
        <v>-5832</v>
      </c>
      <c r="N550" s="130"/>
    </row>
    <row r="551" spans="1:14" s="6" customFormat="1" ht="13.2" x14ac:dyDescent="0.25">
      <c r="A551" s="17">
        <v>543</v>
      </c>
      <c r="B551" s="30" t="s">
        <v>348</v>
      </c>
      <c r="C551" s="24"/>
      <c r="D551" s="24" t="s">
        <v>125</v>
      </c>
      <c r="E551" s="111">
        <v>8</v>
      </c>
      <c r="F551" s="27">
        <v>310</v>
      </c>
      <c r="G551" s="26">
        <f t="shared" si="253"/>
        <v>2480</v>
      </c>
      <c r="H551" s="27">
        <v>475</v>
      </c>
      <c r="I551" s="28">
        <f t="shared" si="254"/>
        <v>3800</v>
      </c>
      <c r="J551" s="115">
        <f t="shared" si="255"/>
        <v>6280</v>
      </c>
      <c r="L551" s="150">
        <v>7848</v>
      </c>
      <c r="M551" s="149">
        <f t="shared" si="238"/>
        <v>-1568</v>
      </c>
      <c r="N551" s="130"/>
    </row>
    <row r="552" spans="1:14" s="6" customFormat="1" ht="13.2" x14ac:dyDescent="0.25">
      <c r="A552" s="17">
        <v>544</v>
      </c>
      <c r="B552" s="30" t="s">
        <v>388</v>
      </c>
      <c r="C552" s="24"/>
      <c r="D552" s="24" t="s">
        <v>125</v>
      </c>
      <c r="E552" s="111">
        <v>10</v>
      </c>
      <c r="F552" s="27">
        <v>390</v>
      </c>
      <c r="G552" s="26">
        <f>E552*F552</f>
        <v>3900</v>
      </c>
      <c r="H552" s="27">
        <v>795</v>
      </c>
      <c r="I552" s="28">
        <f>E552*H552</f>
        <v>7950</v>
      </c>
      <c r="J552" s="115">
        <f>G552+I552</f>
        <v>11850</v>
      </c>
      <c r="L552" s="150">
        <v>14330</v>
      </c>
      <c r="M552" s="149">
        <f t="shared" si="238"/>
        <v>-2480</v>
      </c>
      <c r="N552" s="130"/>
    </row>
    <row r="553" spans="1:14" s="6" customFormat="1" ht="13.2" x14ac:dyDescent="0.25">
      <c r="A553" s="17">
        <v>545</v>
      </c>
      <c r="B553" s="132" t="s">
        <v>359</v>
      </c>
      <c r="C553" s="131" t="s">
        <v>385</v>
      </c>
      <c r="D553" s="131" t="s">
        <v>4</v>
      </c>
      <c r="E553" s="131">
        <v>3</v>
      </c>
      <c r="F553" s="129">
        <v>2850</v>
      </c>
      <c r="G553" s="129">
        <f>E553*F553</f>
        <v>8550</v>
      </c>
      <c r="H553" s="129">
        <v>3950</v>
      </c>
      <c r="I553" s="129">
        <f>E553*H553</f>
        <v>11850</v>
      </c>
      <c r="J553" s="133">
        <f>G553+I553</f>
        <v>20400</v>
      </c>
      <c r="L553" s="150"/>
      <c r="M553" s="149">
        <f t="shared" si="238"/>
        <v>20400</v>
      </c>
      <c r="N553" s="130" t="s">
        <v>409</v>
      </c>
    </row>
    <row r="554" spans="1:14" s="6" customFormat="1" ht="13.2" x14ac:dyDescent="0.25">
      <c r="A554" s="17">
        <v>546</v>
      </c>
      <c r="B554" s="11" t="s">
        <v>126</v>
      </c>
      <c r="C554" s="24" t="s">
        <v>127</v>
      </c>
      <c r="D554" s="24" t="s">
        <v>5</v>
      </c>
      <c r="E554" s="24">
        <v>4</v>
      </c>
      <c r="F554" s="27">
        <v>2200</v>
      </c>
      <c r="G554" s="26">
        <f t="shared" ref="G554" si="256">E554*F554</f>
        <v>8800</v>
      </c>
      <c r="H554" s="27">
        <v>7800</v>
      </c>
      <c r="I554" s="28">
        <f t="shared" si="248"/>
        <v>31200</v>
      </c>
      <c r="J554" s="115">
        <f t="shared" si="249"/>
        <v>40000</v>
      </c>
      <c r="K554" s="6" t="s">
        <v>373</v>
      </c>
      <c r="L554" s="150">
        <v>42844</v>
      </c>
      <c r="M554" s="149">
        <f t="shared" si="238"/>
        <v>-2844</v>
      </c>
      <c r="N554" s="130"/>
    </row>
    <row r="555" spans="1:14" s="6" customFormat="1" ht="13.2" x14ac:dyDescent="0.25">
      <c r="A555" s="17">
        <v>547</v>
      </c>
      <c r="B555" s="11" t="s">
        <v>322</v>
      </c>
      <c r="C555" s="24"/>
      <c r="D555" s="24" t="s">
        <v>4</v>
      </c>
      <c r="E555" s="24">
        <v>1</v>
      </c>
      <c r="F555" s="27"/>
      <c r="G555" s="26"/>
      <c r="H555" s="27">
        <v>26500</v>
      </c>
      <c r="I555" s="28">
        <f t="shared" si="248"/>
        <v>26500</v>
      </c>
      <c r="J555" s="115">
        <f t="shared" si="249"/>
        <v>26500</v>
      </c>
      <c r="K555" s="6" t="s">
        <v>374</v>
      </c>
      <c r="L555" s="150"/>
      <c r="M555" s="149">
        <f t="shared" si="238"/>
        <v>26500</v>
      </c>
      <c r="N555" s="130"/>
    </row>
    <row r="556" spans="1:14" s="6" customFormat="1" ht="13.2" x14ac:dyDescent="0.25">
      <c r="A556" s="17"/>
      <c r="B556" s="132" t="s">
        <v>419</v>
      </c>
      <c r="C556" s="131"/>
      <c r="D556" s="131"/>
      <c r="E556" s="131"/>
      <c r="F556" s="129"/>
      <c r="G556" s="129"/>
      <c r="H556" s="129"/>
      <c r="I556" s="129"/>
      <c r="J556" s="133"/>
      <c r="L556" s="150">
        <v>7500</v>
      </c>
      <c r="M556" s="149"/>
      <c r="N556" s="130" t="s">
        <v>418</v>
      </c>
    </row>
    <row r="557" spans="1:14" s="6" customFormat="1" ht="13.2" x14ac:dyDescent="0.25">
      <c r="A557" s="17">
        <v>548</v>
      </c>
      <c r="B557" s="31" t="s">
        <v>130</v>
      </c>
      <c r="C557" s="24"/>
      <c r="D557" s="24"/>
      <c r="E557" s="24"/>
      <c r="F557" s="27"/>
      <c r="G557" s="26"/>
      <c r="H557" s="27"/>
      <c r="I557" s="28"/>
      <c r="J557" s="115"/>
      <c r="L557" s="150"/>
      <c r="M557" s="149"/>
      <c r="N557" s="130"/>
    </row>
    <row r="558" spans="1:14" s="6" customFormat="1" ht="13.2" x14ac:dyDescent="0.25">
      <c r="A558" s="17">
        <v>549</v>
      </c>
      <c r="B558" s="11" t="s">
        <v>375</v>
      </c>
      <c r="C558" s="24"/>
      <c r="D558" s="24" t="s">
        <v>4</v>
      </c>
      <c r="E558" s="24">
        <v>1</v>
      </c>
      <c r="F558" s="27"/>
      <c r="G558" s="26"/>
      <c r="H558" s="27"/>
      <c r="I558" s="28"/>
      <c r="J558" s="115"/>
      <c r="L558" s="150"/>
      <c r="M558" s="149"/>
      <c r="N558" s="130"/>
    </row>
    <row r="559" spans="1:14" s="6" customFormat="1" ht="13.2" x14ac:dyDescent="0.25">
      <c r="A559" s="17">
        <v>550</v>
      </c>
      <c r="B559" s="30" t="s">
        <v>346</v>
      </c>
      <c r="C559" s="24" t="s">
        <v>390</v>
      </c>
      <c r="D559" s="24" t="s">
        <v>5</v>
      </c>
      <c r="E559" s="24">
        <v>1</v>
      </c>
      <c r="F559" s="27">
        <v>12500</v>
      </c>
      <c r="G559" s="26">
        <f>E559*F559</f>
        <v>12500</v>
      </c>
      <c r="H559" s="27">
        <v>46300</v>
      </c>
      <c r="I559" s="28">
        <f>E559*H559</f>
        <v>46300</v>
      </c>
      <c r="J559" s="115">
        <f>G559+I559</f>
        <v>58800</v>
      </c>
      <c r="L559" s="150">
        <v>48605</v>
      </c>
      <c r="M559" s="149">
        <f t="shared" si="238"/>
        <v>10195</v>
      </c>
      <c r="N559" s="130"/>
    </row>
    <row r="560" spans="1:14" s="6" customFormat="1" ht="13.2" x14ac:dyDescent="0.25">
      <c r="A560" s="17">
        <v>551</v>
      </c>
      <c r="B560" s="30" t="s">
        <v>346</v>
      </c>
      <c r="C560" s="24" t="s">
        <v>383</v>
      </c>
      <c r="D560" s="24" t="s">
        <v>5</v>
      </c>
      <c r="E560" s="24">
        <v>1</v>
      </c>
      <c r="F560" s="27">
        <v>12500</v>
      </c>
      <c r="G560" s="26">
        <f t="shared" ref="G560" si="257">E560*F560</f>
        <v>12500</v>
      </c>
      <c r="H560" s="27">
        <v>47700</v>
      </c>
      <c r="I560" s="28">
        <f t="shared" ref="I560" si="258">E560*H560</f>
        <v>47700</v>
      </c>
      <c r="J560" s="115">
        <f t="shared" ref="J560" si="259">G560+I560</f>
        <v>60200</v>
      </c>
      <c r="L560" s="150">
        <v>59868</v>
      </c>
      <c r="M560" s="149">
        <f t="shared" si="238"/>
        <v>332</v>
      </c>
      <c r="N560" s="130"/>
    </row>
    <row r="561" spans="1:14" s="6" customFormat="1" ht="13.2" x14ac:dyDescent="0.25">
      <c r="A561" s="17">
        <v>552</v>
      </c>
      <c r="B561" s="30" t="s">
        <v>346</v>
      </c>
      <c r="C561" s="24" t="s">
        <v>384</v>
      </c>
      <c r="D561" s="24" t="s">
        <v>5</v>
      </c>
      <c r="E561" s="24">
        <v>1</v>
      </c>
      <c r="F561" s="27">
        <v>12500</v>
      </c>
      <c r="G561" s="26">
        <f t="shared" ref="G561:G562" si="260">E561*F561</f>
        <v>12500</v>
      </c>
      <c r="H561" s="27">
        <v>53300</v>
      </c>
      <c r="I561" s="28">
        <f t="shared" ref="I561:I562" si="261">E561*H561</f>
        <v>53300</v>
      </c>
      <c r="J561" s="115">
        <f t="shared" ref="J561:J562" si="262">G561+I561</f>
        <v>65800</v>
      </c>
      <c r="L561" s="150">
        <v>51474</v>
      </c>
      <c r="M561" s="149">
        <f t="shared" si="238"/>
        <v>14326</v>
      </c>
      <c r="N561" s="130"/>
    </row>
    <row r="562" spans="1:14" s="6" customFormat="1" ht="13.2" x14ac:dyDescent="0.25">
      <c r="A562" s="17">
        <v>553</v>
      </c>
      <c r="B562" s="30" t="s">
        <v>123</v>
      </c>
      <c r="C562" s="24" t="s">
        <v>382</v>
      </c>
      <c r="D562" s="24" t="s">
        <v>5</v>
      </c>
      <c r="E562" s="24">
        <v>1</v>
      </c>
      <c r="F562" s="27">
        <v>41500</v>
      </c>
      <c r="G562" s="26">
        <f t="shared" si="260"/>
        <v>41500</v>
      </c>
      <c r="H562" s="27">
        <v>287500</v>
      </c>
      <c r="I562" s="28">
        <f t="shared" si="261"/>
        <v>287500</v>
      </c>
      <c r="J562" s="115">
        <f t="shared" si="262"/>
        <v>329000</v>
      </c>
      <c r="L562" s="150">
        <v>312772</v>
      </c>
      <c r="M562" s="149">
        <f t="shared" si="238"/>
        <v>16228</v>
      </c>
      <c r="N562" s="130"/>
    </row>
    <row r="563" spans="1:14" s="6" customFormat="1" ht="13.2" x14ac:dyDescent="0.25">
      <c r="A563" s="17">
        <v>554</v>
      </c>
      <c r="B563" s="30" t="s">
        <v>124</v>
      </c>
      <c r="C563" s="24"/>
      <c r="D563" s="24" t="s">
        <v>5</v>
      </c>
      <c r="E563" s="24">
        <v>3</v>
      </c>
      <c r="F563" s="27"/>
      <c r="G563" s="26"/>
      <c r="H563" s="27"/>
      <c r="I563" s="28"/>
      <c r="J563" s="115"/>
      <c r="L563" s="150"/>
      <c r="M563" s="149"/>
      <c r="N563" s="130"/>
    </row>
    <row r="564" spans="1:14" s="6" customFormat="1" ht="13.2" x14ac:dyDescent="0.25">
      <c r="A564" s="17">
        <v>555</v>
      </c>
      <c r="B564" s="11" t="s">
        <v>323</v>
      </c>
      <c r="C564" s="24"/>
      <c r="D564" s="24"/>
      <c r="E564" s="24"/>
      <c r="F564" s="27"/>
      <c r="G564" s="26"/>
      <c r="H564" s="27"/>
      <c r="I564" s="28"/>
      <c r="J564" s="115"/>
      <c r="L564" s="150"/>
      <c r="M564" s="149"/>
      <c r="N564" s="130"/>
    </row>
    <row r="565" spans="1:14" s="6" customFormat="1" ht="13.2" x14ac:dyDescent="0.25">
      <c r="A565" s="17">
        <v>556</v>
      </c>
      <c r="B565" s="30" t="s">
        <v>347</v>
      </c>
      <c r="C565" s="24"/>
      <c r="D565" s="24" t="s">
        <v>125</v>
      </c>
      <c r="E565" s="24">
        <v>20</v>
      </c>
      <c r="F565" s="27">
        <v>220</v>
      </c>
      <c r="G565" s="26">
        <f t="shared" ref="G565:G566" si="263">E565*F565</f>
        <v>4400</v>
      </c>
      <c r="H565" s="27">
        <v>230</v>
      </c>
      <c r="I565" s="28">
        <f t="shared" ref="I565:I566" si="264">E565*H565</f>
        <v>4600</v>
      </c>
      <c r="J565" s="115">
        <f t="shared" ref="J565:J566" si="265">G565+I565</f>
        <v>9000</v>
      </c>
      <c r="L565" s="150">
        <v>11900</v>
      </c>
      <c r="M565" s="149">
        <f t="shared" si="238"/>
        <v>-2900</v>
      </c>
      <c r="N565" s="130"/>
    </row>
    <row r="566" spans="1:14" s="6" customFormat="1" ht="13.2" x14ac:dyDescent="0.25">
      <c r="A566" s="17">
        <v>557</v>
      </c>
      <c r="B566" s="30" t="s">
        <v>349</v>
      </c>
      <c r="C566" s="24"/>
      <c r="D566" s="24" t="s">
        <v>125</v>
      </c>
      <c r="E566" s="24">
        <v>35</v>
      </c>
      <c r="F566" s="27">
        <v>260</v>
      </c>
      <c r="G566" s="26">
        <f t="shared" si="263"/>
        <v>9100</v>
      </c>
      <c r="H566" s="27">
        <v>335</v>
      </c>
      <c r="I566" s="28">
        <f t="shared" si="264"/>
        <v>11725</v>
      </c>
      <c r="J566" s="115">
        <f t="shared" si="265"/>
        <v>20825</v>
      </c>
      <c r="L566" s="150">
        <v>29330</v>
      </c>
      <c r="M566" s="149">
        <f t="shared" si="238"/>
        <v>-8505</v>
      </c>
      <c r="N566" s="130"/>
    </row>
    <row r="567" spans="1:14" s="6" customFormat="1" ht="13.2" x14ac:dyDescent="0.25">
      <c r="A567" s="17">
        <v>558</v>
      </c>
      <c r="B567" s="30" t="s">
        <v>388</v>
      </c>
      <c r="C567" s="24"/>
      <c r="D567" s="24" t="s">
        <v>125</v>
      </c>
      <c r="E567" s="24">
        <v>15</v>
      </c>
      <c r="F567" s="27">
        <v>390</v>
      </c>
      <c r="G567" s="26">
        <f>E567*F567</f>
        <v>5850</v>
      </c>
      <c r="H567" s="27">
        <v>795</v>
      </c>
      <c r="I567" s="28">
        <f>E567*H567</f>
        <v>11925</v>
      </c>
      <c r="J567" s="115">
        <f>G567+I567</f>
        <v>17775</v>
      </c>
      <c r="L567" s="150">
        <v>20670</v>
      </c>
      <c r="M567" s="149">
        <f t="shared" si="238"/>
        <v>-2895</v>
      </c>
      <c r="N567" s="130"/>
    </row>
    <row r="568" spans="1:14" s="6" customFormat="1" ht="13.2" x14ac:dyDescent="0.25">
      <c r="A568" s="17">
        <v>559</v>
      </c>
      <c r="B568" s="132" t="s">
        <v>359</v>
      </c>
      <c r="C568" s="131" t="s">
        <v>385</v>
      </c>
      <c r="D568" s="131" t="s">
        <v>4</v>
      </c>
      <c r="E568" s="131">
        <v>2</v>
      </c>
      <c r="F568" s="129">
        <v>2850</v>
      </c>
      <c r="G568" s="129">
        <f>E568*F568</f>
        <v>5700</v>
      </c>
      <c r="H568" s="129">
        <v>3950</v>
      </c>
      <c r="I568" s="129">
        <f>E568*H568</f>
        <v>7900</v>
      </c>
      <c r="J568" s="133">
        <f>G568+I568</f>
        <v>13600</v>
      </c>
      <c r="L568" s="150"/>
      <c r="M568" s="149">
        <f t="shared" si="238"/>
        <v>13600</v>
      </c>
      <c r="N568" s="130" t="s">
        <v>409</v>
      </c>
    </row>
    <row r="569" spans="1:14" s="6" customFormat="1" ht="13.2" x14ac:dyDescent="0.25">
      <c r="A569" s="17">
        <v>560</v>
      </c>
      <c r="B569" s="11" t="s">
        <v>126</v>
      </c>
      <c r="C569" s="24" t="s">
        <v>127</v>
      </c>
      <c r="D569" s="24" t="s">
        <v>5</v>
      </c>
      <c r="E569" s="24">
        <v>3</v>
      </c>
      <c r="F569" s="27">
        <v>2200</v>
      </c>
      <c r="G569" s="26">
        <f t="shared" ref="G569" si="266">E569*F569</f>
        <v>6600</v>
      </c>
      <c r="H569" s="27">
        <v>7800</v>
      </c>
      <c r="I569" s="28">
        <f t="shared" ref="I569:I570" si="267">E569*H569</f>
        <v>23400</v>
      </c>
      <c r="J569" s="115">
        <f t="shared" ref="J569:J570" si="268">G569+I569</f>
        <v>30000</v>
      </c>
      <c r="L569" s="150">
        <v>32133</v>
      </c>
      <c r="M569" s="149">
        <f t="shared" si="238"/>
        <v>-2133</v>
      </c>
      <c r="N569" s="130"/>
    </row>
    <row r="570" spans="1:14" s="6" customFormat="1" ht="13.2" x14ac:dyDescent="0.25">
      <c r="A570" s="17">
        <v>561</v>
      </c>
      <c r="B570" s="11" t="s">
        <v>322</v>
      </c>
      <c r="C570" s="24"/>
      <c r="D570" s="24" t="s">
        <v>4</v>
      </c>
      <c r="E570" s="24">
        <v>1</v>
      </c>
      <c r="F570" s="27"/>
      <c r="G570" s="26"/>
      <c r="H570" s="27">
        <v>28300</v>
      </c>
      <c r="I570" s="28">
        <f t="shared" si="267"/>
        <v>28300</v>
      </c>
      <c r="J570" s="115">
        <f t="shared" si="268"/>
        <v>28300</v>
      </c>
      <c r="L570" s="150"/>
      <c r="M570" s="149">
        <f t="shared" si="238"/>
        <v>28300</v>
      </c>
      <c r="N570" s="130"/>
    </row>
    <row r="571" spans="1:14" s="6" customFormat="1" ht="13.2" x14ac:dyDescent="0.25">
      <c r="A571" s="17"/>
      <c r="B571" s="141" t="s">
        <v>417</v>
      </c>
      <c r="C571" s="142"/>
      <c r="D571" s="142" t="s">
        <v>5</v>
      </c>
      <c r="E571" s="142">
        <v>1</v>
      </c>
      <c r="F571" s="129"/>
      <c r="G571" s="129"/>
      <c r="H571" s="129"/>
      <c r="I571" s="129"/>
      <c r="J571" s="133"/>
      <c r="L571" s="150">
        <v>7500</v>
      </c>
      <c r="M571" s="149"/>
      <c r="N571" s="130" t="s">
        <v>418</v>
      </c>
    </row>
    <row r="572" spans="1:14" s="6" customFormat="1" ht="13.2" x14ac:dyDescent="0.25">
      <c r="A572" s="17">
        <v>562</v>
      </c>
      <c r="B572" s="31" t="s">
        <v>249</v>
      </c>
      <c r="C572" s="24"/>
      <c r="D572" s="24"/>
      <c r="E572" s="24"/>
      <c r="F572" s="27"/>
      <c r="G572" s="26"/>
      <c r="H572" s="27"/>
      <c r="I572" s="28"/>
      <c r="J572" s="115"/>
      <c r="L572" s="150"/>
      <c r="M572" s="149"/>
      <c r="N572" s="130"/>
    </row>
    <row r="573" spans="1:14" s="6" customFormat="1" ht="13.2" x14ac:dyDescent="0.25">
      <c r="A573" s="17">
        <v>563</v>
      </c>
      <c r="B573" s="11" t="s">
        <v>375</v>
      </c>
      <c r="C573" s="24"/>
      <c r="D573" s="24" t="s">
        <v>4</v>
      </c>
      <c r="E573" s="24">
        <v>1</v>
      </c>
      <c r="F573" s="27"/>
      <c r="G573" s="26"/>
      <c r="H573" s="27"/>
      <c r="I573" s="28"/>
      <c r="J573" s="115"/>
      <c r="L573" s="150"/>
      <c r="M573" s="149"/>
      <c r="N573" s="130"/>
    </row>
    <row r="574" spans="1:14" s="6" customFormat="1" ht="13.2" x14ac:dyDescent="0.25">
      <c r="A574" s="17">
        <v>564</v>
      </c>
      <c r="B574" s="30" t="s">
        <v>346</v>
      </c>
      <c r="C574" s="24" t="s">
        <v>383</v>
      </c>
      <c r="D574" s="24" t="s">
        <v>5</v>
      </c>
      <c r="E574" s="24">
        <v>2</v>
      </c>
      <c r="F574" s="27">
        <v>12500</v>
      </c>
      <c r="G574" s="26">
        <f t="shared" ref="G574:G576" si="269">E574*F574</f>
        <v>25000</v>
      </c>
      <c r="H574" s="27">
        <v>47700</v>
      </c>
      <c r="I574" s="28">
        <f t="shared" ref="I574:I576" si="270">E574*H574</f>
        <v>95400</v>
      </c>
      <c r="J574" s="115">
        <f t="shared" ref="J574:J576" si="271">G574+I574</f>
        <v>120400</v>
      </c>
      <c r="L574" s="150">
        <v>102948</v>
      </c>
      <c r="M574" s="149">
        <f t="shared" si="238"/>
        <v>17452</v>
      </c>
      <c r="N574" s="130"/>
    </row>
    <row r="575" spans="1:14" s="6" customFormat="1" ht="13.2" x14ac:dyDescent="0.25">
      <c r="A575" s="17">
        <v>565</v>
      </c>
      <c r="B575" s="30" t="s">
        <v>346</v>
      </c>
      <c r="C575" s="24" t="s">
        <v>384</v>
      </c>
      <c r="D575" s="24" t="s">
        <v>5</v>
      </c>
      <c r="E575" s="24">
        <v>1</v>
      </c>
      <c r="F575" s="27">
        <v>12500</v>
      </c>
      <c r="G575" s="26">
        <f>E575*F575</f>
        <v>12500</v>
      </c>
      <c r="H575" s="27">
        <v>53300</v>
      </c>
      <c r="I575" s="28">
        <f>E575*H575</f>
        <v>53300</v>
      </c>
      <c r="J575" s="115">
        <f>G575+I575</f>
        <v>65800</v>
      </c>
      <c r="L575" s="150">
        <v>59868</v>
      </c>
      <c r="M575" s="149">
        <f t="shared" si="238"/>
        <v>5932</v>
      </c>
      <c r="N575" s="130"/>
    </row>
    <row r="576" spans="1:14" s="6" customFormat="1" ht="13.2" x14ac:dyDescent="0.25">
      <c r="A576" s="17">
        <v>566</v>
      </c>
      <c r="B576" s="30" t="s">
        <v>123</v>
      </c>
      <c r="C576" s="24" t="s">
        <v>389</v>
      </c>
      <c r="D576" s="24" t="s">
        <v>5</v>
      </c>
      <c r="E576" s="24">
        <v>1</v>
      </c>
      <c r="F576" s="27">
        <v>41500</v>
      </c>
      <c r="G576" s="26">
        <f t="shared" si="269"/>
        <v>41500</v>
      </c>
      <c r="H576" s="27">
        <v>299500</v>
      </c>
      <c r="I576" s="28">
        <f t="shared" si="270"/>
        <v>299500</v>
      </c>
      <c r="J576" s="115">
        <f t="shared" si="271"/>
        <v>341000</v>
      </c>
      <c r="L576" s="150">
        <v>312772</v>
      </c>
      <c r="M576" s="149">
        <f t="shared" si="238"/>
        <v>28228</v>
      </c>
      <c r="N576" s="130"/>
    </row>
    <row r="577" spans="1:14" s="6" customFormat="1" ht="13.2" x14ac:dyDescent="0.25">
      <c r="A577" s="17">
        <v>567</v>
      </c>
      <c r="B577" s="30" t="s">
        <v>124</v>
      </c>
      <c r="C577" s="24"/>
      <c r="D577" s="24" t="s">
        <v>5</v>
      </c>
      <c r="E577" s="24">
        <v>3</v>
      </c>
      <c r="F577" s="27"/>
      <c r="G577" s="26"/>
      <c r="H577" s="27"/>
      <c r="I577" s="28"/>
      <c r="J577" s="115"/>
      <c r="L577" s="150"/>
      <c r="M577" s="149"/>
      <c r="N577" s="130"/>
    </row>
    <row r="578" spans="1:14" s="6" customFormat="1" ht="13.2" x14ac:dyDescent="0.25">
      <c r="A578" s="17">
        <v>568</v>
      </c>
      <c r="B578" s="11" t="s">
        <v>323</v>
      </c>
      <c r="C578" s="24"/>
      <c r="D578" s="24"/>
      <c r="E578" s="24"/>
      <c r="F578" s="27"/>
      <c r="G578" s="26"/>
      <c r="H578" s="27"/>
      <c r="I578" s="28"/>
      <c r="J578" s="115"/>
      <c r="L578" s="150"/>
      <c r="M578" s="149"/>
      <c r="N578" s="130"/>
    </row>
    <row r="579" spans="1:14" s="6" customFormat="1" ht="13.2" x14ac:dyDescent="0.25">
      <c r="A579" s="17">
        <v>569</v>
      </c>
      <c r="B579" s="30" t="s">
        <v>347</v>
      </c>
      <c r="C579" s="24"/>
      <c r="D579" s="24" t="s">
        <v>125</v>
      </c>
      <c r="E579" s="24">
        <v>20</v>
      </c>
      <c r="F579" s="27">
        <v>220</v>
      </c>
      <c r="G579" s="26">
        <f t="shared" ref="G579:G580" si="272">E579*F579</f>
        <v>4400</v>
      </c>
      <c r="H579" s="27">
        <v>230</v>
      </c>
      <c r="I579" s="28">
        <f t="shared" ref="I579:I580" si="273">E579*H579</f>
        <v>4600</v>
      </c>
      <c r="J579" s="115">
        <f t="shared" ref="J579:J580" si="274">G579+I579</f>
        <v>9000</v>
      </c>
      <c r="L579" s="150">
        <v>11900</v>
      </c>
      <c r="M579" s="149">
        <f t="shared" si="238"/>
        <v>-2900</v>
      </c>
      <c r="N579" s="130"/>
    </row>
    <row r="580" spans="1:14" s="6" customFormat="1" ht="13.2" x14ac:dyDescent="0.25">
      <c r="A580" s="17">
        <v>570</v>
      </c>
      <c r="B580" s="30" t="s">
        <v>349</v>
      </c>
      <c r="C580" s="24"/>
      <c r="D580" s="24" t="s">
        <v>125</v>
      </c>
      <c r="E580" s="24">
        <v>35</v>
      </c>
      <c r="F580" s="27">
        <v>260</v>
      </c>
      <c r="G580" s="26">
        <f t="shared" si="272"/>
        <v>9100</v>
      </c>
      <c r="H580" s="27">
        <v>335</v>
      </c>
      <c r="I580" s="28">
        <f t="shared" si="273"/>
        <v>11725</v>
      </c>
      <c r="J580" s="115">
        <f t="shared" si="274"/>
        <v>20825</v>
      </c>
      <c r="L580" s="150">
        <v>29330</v>
      </c>
      <c r="M580" s="149">
        <f t="shared" si="238"/>
        <v>-8505</v>
      </c>
      <c r="N580" s="130"/>
    </row>
    <row r="581" spans="1:14" s="6" customFormat="1" ht="13.2" x14ac:dyDescent="0.25">
      <c r="A581" s="17">
        <v>571</v>
      </c>
      <c r="B581" s="30" t="s">
        <v>388</v>
      </c>
      <c r="C581" s="24"/>
      <c r="D581" s="24" t="s">
        <v>125</v>
      </c>
      <c r="E581" s="24">
        <v>15</v>
      </c>
      <c r="F581" s="27">
        <v>390</v>
      </c>
      <c r="G581" s="26">
        <f>E581*F581</f>
        <v>5850</v>
      </c>
      <c r="H581" s="27">
        <v>795</v>
      </c>
      <c r="I581" s="28">
        <f>E581*H581</f>
        <v>11925</v>
      </c>
      <c r="J581" s="115">
        <f>G581+I581</f>
        <v>17775</v>
      </c>
      <c r="L581" s="150">
        <v>20670</v>
      </c>
      <c r="M581" s="149">
        <f t="shared" si="238"/>
        <v>-2895</v>
      </c>
      <c r="N581" s="130"/>
    </row>
    <row r="582" spans="1:14" s="6" customFormat="1" ht="13.2" x14ac:dyDescent="0.25">
      <c r="A582" s="17">
        <v>572</v>
      </c>
      <c r="B582" s="132" t="s">
        <v>359</v>
      </c>
      <c r="C582" s="131"/>
      <c r="D582" s="131" t="s">
        <v>4</v>
      </c>
      <c r="E582" s="131">
        <v>2</v>
      </c>
      <c r="F582" s="129">
        <v>2850</v>
      </c>
      <c r="G582" s="129">
        <f>E582*F582</f>
        <v>5700</v>
      </c>
      <c r="H582" s="129">
        <v>3950</v>
      </c>
      <c r="I582" s="129">
        <f>E582*H582</f>
        <v>7900</v>
      </c>
      <c r="J582" s="133">
        <f>G582+I582</f>
        <v>13600</v>
      </c>
      <c r="L582" s="150"/>
      <c r="M582" s="149">
        <f t="shared" si="238"/>
        <v>13600</v>
      </c>
      <c r="N582" s="130" t="s">
        <v>409</v>
      </c>
    </row>
    <row r="583" spans="1:14" s="6" customFormat="1" ht="13.2" x14ac:dyDescent="0.25">
      <c r="A583" s="17">
        <v>573</v>
      </c>
      <c r="B583" s="11" t="s">
        <v>126</v>
      </c>
      <c r="C583" s="24" t="s">
        <v>127</v>
      </c>
      <c r="D583" s="24" t="s">
        <v>5</v>
      </c>
      <c r="E583" s="24">
        <v>3</v>
      </c>
      <c r="F583" s="27">
        <v>2200</v>
      </c>
      <c r="G583" s="26">
        <f t="shared" ref="G583" si="275">E583*F583</f>
        <v>6600</v>
      </c>
      <c r="H583" s="27">
        <v>7800</v>
      </c>
      <c r="I583" s="28">
        <f t="shared" ref="I583:I584" si="276">E583*H583</f>
        <v>23400</v>
      </c>
      <c r="J583" s="115">
        <f t="shared" ref="J583:J584" si="277">G583+I583</f>
        <v>30000</v>
      </c>
      <c r="L583" s="150">
        <v>32133</v>
      </c>
      <c r="M583" s="149">
        <f t="shared" si="238"/>
        <v>-2133</v>
      </c>
      <c r="N583" s="130"/>
    </row>
    <row r="584" spans="1:14" s="6" customFormat="1" ht="13.2" x14ac:dyDescent="0.25">
      <c r="A584" s="17">
        <v>574</v>
      </c>
      <c r="B584" s="11" t="s">
        <v>322</v>
      </c>
      <c r="C584" s="24"/>
      <c r="D584" s="24" t="s">
        <v>4</v>
      </c>
      <c r="E584" s="24">
        <v>1</v>
      </c>
      <c r="F584" s="27"/>
      <c r="G584" s="26"/>
      <c r="H584" s="27">
        <v>28300</v>
      </c>
      <c r="I584" s="28">
        <f t="shared" si="276"/>
        <v>28300</v>
      </c>
      <c r="J584" s="115">
        <f t="shared" si="277"/>
        <v>28300</v>
      </c>
      <c r="L584" s="150"/>
      <c r="M584" s="149">
        <f t="shared" si="238"/>
        <v>28300</v>
      </c>
      <c r="N584" s="130"/>
    </row>
    <row r="585" spans="1:14" s="6" customFormat="1" ht="13.2" x14ac:dyDescent="0.25">
      <c r="A585" s="17"/>
      <c r="B585" s="143" t="s">
        <v>417</v>
      </c>
      <c r="C585" s="144"/>
      <c r="D585" s="144" t="s">
        <v>5</v>
      </c>
      <c r="E585" s="144">
        <v>1</v>
      </c>
      <c r="F585" s="129"/>
      <c r="G585" s="129"/>
      <c r="H585" s="129"/>
      <c r="I585" s="129"/>
      <c r="J585" s="133"/>
      <c r="L585" s="150">
        <v>7500</v>
      </c>
      <c r="M585" s="149"/>
      <c r="N585" s="130" t="s">
        <v>418</v>
      </c>
    </row>
    <row r="586" spans="1:14" s="6" customFormat="1" ht="13.2" x14ac:dyDescent="0.25">
      <c r="A586" s="17">
        <v>575</v>
      </c>
      <c r="B586" s="31" t="s">
        <v>250</v>
      </c>
      <c r="C586" s="24"/>
      <c r="D586" s="24"/>
      <c r="E586" s="24"/>
      <c r="F586" s="27"/>
      <c r="G586" s="26"/>
      <c r="H586" s="27"/>
      <c r="I586" s="28"/>
      <c r="J586" s="115"/>
      <c r="L586" s="150"/>
      <c r="M586" s="149"/>
      <c r="N586" s="130"/>
    </row>
    <row r="587" spans="1:14" s="6" customFormat="1" ht="13.2" x14ac:dyDescent="0.25">
      <c r="A587" s="17">
        <v>576</v>
      </c>
      <c r="B587" s="11" t="s">
        <v>375</v>
      </c>
      <c r="C587" s="24"/>
      <c r="D587" s="24" t="s">
        <v>4</v>
      </c>
      <c r="E587" s="24">
        <v>1</v>
      </c>
      <c r="F587" s="27"/>
      <c r="G587" s="26"/>
      <c r="H587" s="27"/>
      <c r="I587" s="28"/>
      <c r="J587" s="115"/>
      <c r="L587" s="150"/>
      <c r="M587" s="149"/>
      <c r="N587" s="130"/>
    </row>
    <row r="588" spans="1:14" s="6" customFormat="1" ht="13.2" x14ac:dyDescent="0.25">
      <c r="A588" s="17">
        <v>577</v>
      </c>
      <c r="B588" s="30" t="s">
        <v>346</v>
      </c>
      <c r="C588" s="24" t="s">
        <v>383</v>
      </c>
      <c r="D588" s="24" t="s">
        <v>5</v>
      </c>
      <c r="E588" s="24">
        <v>3</v>
      </c>
      <c r="F588" s="27">
        <v>12500</v>
      </c>
      <c r="G588" s="26">
        <f t="shared" ref="G588" si="278">E588*F588</f>
        <v>37500</v>
      </c>
      <c r="H588" s="27">
        <v>47700</v>
      </c>
      <c r="I588" s="28">
        <f t="shared" ref="I588" si="279">E588*H588</f>
        <v>143100</v>
      </c>
      <c r="J588" s="115">
        <f t="shared" ref="J588" si="280">G588+I588</f>
        <v>180600</v>
      </c>
      <c r="L588" s="150">
        <v>154422</v>
      </c>
      <c r="M588" s="149">
        <f t="shared" si="238"/>
        <v>26178</v>
      </c>
      <c r="N588" s="130"/>
    </row>
    <row r="589" spans="1:14" s="6" customFormat="1" ht="13.2" x14ac:dyDescent="0.25">
      <c r="A589" s="17">
        <v>578</v>
      </c>
      <c r="B589" s="30" t="s">
        <v>123</v>
      </c>
      <c r="C589" s="24" t="s">
        <v>382</v>
      </c>
      <c r="D589" s="24" t="s">
        <v>5</v>
      </c>
      <c r="E589" s="24">
        <v>1</v>
      </c>
      <c r="F589" s="27">
        <v>41500</v>
      </c>
      <c r="G589" s="26">
        <f t="shared" ref="G589" si="281">E589*F589</f>
        <v>41500</v>
      </c>
      <c r="H589" s="27">
        <v>287500</v>
      </c>
      <c r="I589" s="28">
        <f t="shared" ref="I589" si="282">E589*H589</f>
        <v>287500</v>
      </c>
      <c r="J589" s="115">
        <f t="shared" ref="J589" si="283">G589+I589</f>
        <v>329000</v>
      </c>
      <c r="L589" s="150">
        <v>312772</v>
      </c>
      <c r="M589" s="149">
        <f t="shared" si="238"/>
        <v>16228</v>
      </c>
      <c r="N589" s="130"/>
    </row>
    <row r="590" spans="1:14" s="6" customFormat="1" ht="13.2" x14ac:dyDescent="0.25">
      <c r="A590" s="17">
        <v>579</v>
      </c>
      <c r="B590" s="30" t="s">
        <v>124</v>
      </c>
      <c r="C590" s="24"/>
      <c r="D590" s="24" t="s">
        <v>5</v>
      </c>
      <c r="E590" s="24">
        <v>3</v>
      </c>
      <c r="F590" s="27"/>
      <c r="G590" s="26"/>
      <c r="H590" s="27"/>
      <c r="I590" s="28"/>
      <c r="J590" s="115"/>
      <c r="L590" s="150"/>
      <c r="M590" s="149"/>
      <c r="N590" s="130"/>
    </row>
    <row r="591" spans="1:14" s="6" customFormat="1" ht="13.2" x14ac:dyDescent="0.25">
      <c r="A591" s="17">
        <v>580</v>
      </c>
      <c r="B591" s="11" t="s">
        <v>323</v>
      </c>
      <c r="C591" s="24"/>
      <c r="D591" s="24"/>
      <c r="E591" s="24"/>
      <c r="F591" s="27"/>
      <c r="G591" s="26"/>
      <c r="H591" s="27"/>
      <c r="I591" s="28"/>
      <c r="J591" s="115"/>
      <c r="L591" s="150"/>
      <c r="M591" s="149"/>
      <c r="N591" s="130"/>
    </row>
    <row r="592" spans="1:14" s="6" customFormat="1" ht="13.2" x14ac:dyDescent="0.25">
      <c r="A592" s="17">
        <v>581</v>
      </c>
      <c r="B592" s="30" t="s">
        <v>347</v>
      </c>
      <c r="C592" s="24"/>
      <c r="D592" s="24" t="s">
        <v>125</v>
      </c>
      <c r="E592" s="111">
        <v>20</v>
      </c>
      <c r="F592" s="27">
        <v>220</v>
      </c>
      <c r="G592" s="26">
        <f t="shared" ref="G592:G594" si="284">E592*F592</f>
        <v>4400</v>
      </c>
      <c r="H592" s="27">
        <v>230</v>
      </c>
      <c r="I592" s="28">
        <f t="shared" ref="I592:I594" si="285">E592*H592</f>
        <v>4600</v>
      </c>
      <c r="J592" s="115">
        <f t="shared" ref="J592:J594" si="286">G592+I592</f>
        <v>9000</v>
      </c>
      <c r="L592" s="150">
        <v>11900</v>
      </c>
      <c r="M592" s="149">
        <f t="shared" si="238"/>
        <v>-2900</v>
      </c>
      <c r="N592" s="130"/>
    </row>
    <row r="593" spans="1:14" s="6" customFormat="1" ht="13.2" x14ac:dyDescent="0.25">
      <c r="A593" s="17">
        <v>582</v>
      </c>
      <c r="B593" s="30" t="s">
        <v>349</v>
      </c>
      <c r="C593" s="24"/>
      <c r="D593" s="24" t="s">
        <v>125</v>
      </c>
      <c r="E593" s="111">
        <v>27</v>
      </c>
      <c r="F593" s="27">
        <v>260</v>
      </c>
      <c r="G593" s="26">
        <f t="shared" si="284"/>
        <v>7020</v>
      </c>
      <c r="H593" s="27">
        <v>335</v>
      </c>
      <c r="I593" s="28">
        <f t="shared" si="285"/>
        <v>9045</v>
      </c>
      <c r="J593" s="115">
        <f t="shared" si="286"/>
        <v>16065</v>
      </c>
      <c r="L593" s="150">
        <v>22626</v>
      </c>
      <c r="M593" s="149">
        <f t="shared" ref="M593:M656" si="287">J593-L593</f>
        <v>-6561</v>
      </c>
      <c r="N593" s="130"/>
    </row>
    <row r="594" spans="1:14" s="6" customFormat="1" ht="13.2" x14ac:dyDescent="0.25">
      <c r="A594" s="17">
        <v>583</v>
      </c>
      <c r="B594" s="30" t="s">
        <v>348</v>
      </c>
      <c r="C594" s="24"/>
      <c r="D594" s="24" t="s">
        <v>125</v>
      </c>
      <c r="E594" s="111">
        <v>3</v>
      </c>
      <c r="F594" s="27">
        <v>310</v>
      </c>
      <c r="G594" s="26">
        <f t="shared" si="284"/>
        <v>930</v>
      </c>
      <c r="H594" s="27">
        <v>475</v>
      </c>
      <c r="I594" s="28">
        <f t="shared" si="285"/>
        <v>1425</v>
      </c>
      <c r="J594" s="115">
        <f t="shared" si="286"/>
        <v>2355</v>
      </c>
      <c r="L594" s="150">
        <v>2943</v>
      </c>
      <c r="M594" s="149">
        <f t="shared" si="287"/>
        <v>-588</v>
      </c>
      <c r="N594" s="130"/>
    </row>
    <row r="595" spans="1:14" s="6" customFormat="1" ht="13.2" x14ac:dyDescent="0.25">
      <c r="A595" s="17">
        <v>584</v>
      </c>
      <c r="B595" s="30" t="s">
        <v>388</v>
      </c>
      <c r="C595" s="24"/>
      <c r="D595" s="24" t="s">
        <v>125</v>
      </c>
      <c r="E595" s="111">
        <v>10</v>
      </c>
      <c r="F595" s="27">
        <v>390</v>
      </c>
      <c r="G595" s="26">
        <f>E595*F595</f>
        <v>3900</v>
      </c>
      <c r="H595" s="27">
        <v>795</v>
      </c>
      <c r="I595" s="28">
        <f>E595*H595</f>
        <v>7950</v>
      </c>
      <c r="J595" s="115">
        <f>G595+I595</f>
        <v>11850</v>
      </c>
      <c r="L595" s="150">
        <v>13780</v>
      </c>
      <c r="M595" s="149">
        <f t="shared" si="287"/>
        <v>-1930</v>
      </c>
      <c r="N595" s="130"/>
    </row>
    <row r="596" spans="1:14" s="6" customFormat="1" ht="13.2" x14ac:dyDescent="0.25">
      <c r="A596" s="17">
        <v>585</v>
      </c>
      <c r="B596" s="132" t="s">
        <v>359</v>
      </c>
      <c r="C596" s="131" t="s">
        <v>385</v>
      </c>
      <c r="D596" s="131" t="s">
        <v>4</v>
      </c>
      <c r="E596" s="131">
        <v>2</v>
      </c>
      <c r="F596" s="129">
        <v>2850</v>
      </c>
      <c r="G596" s="129">
        <f>E596*F596</f>
        <v>5700</v>
      </c>
      <c r="H596" s="129">
        <v>3950</v>
      </c>
      <c r="I596" s="129">
        <f>E596*H596</f>
        <v>7900</v>
      </c>
      <c r="J596" s="133">
        <f>G596+I596</f>
        <v>13600</v>
      </c>
      <c r="L596" s="150"/>
      <c r="M596" s="149">
        <f t="shared" si="287"/>
        <v>13600</v>
      </c>
      <c r="N596" s="130" t="s">
        <v>409</v>
      </c>
    </row>
    <row r="597" spans="1:14" s="6" customFormat="1" ht="13.2" x14ac:dyDescent="0.25">
      <c r="A597" s="17">
        <v>586</v>
      </c>
      <c r="B597" s="11" t="s">
        <v>126</v>
      </c>
      <c r="C597" s="24" t="s">
        <v>127</v>
      </c>
      <c r="D597" s="24" t="s">
        <v>5</v>
      </c>
      <c r="E597" s="24">
        <v>3</v>
      </c>
      <c r="F597" s="27">
        <v>2200</v>
      </c>
      <c r="G597" s="26">
        <f t="shared" ref="G597" si="288">E597*F597</f>
        <v>6600</v>
      </c>
      <c r="H597" s="27">
        <v>7800</v>
      </c>
      <c r="I597" s="28">
        <f t="shared" ref="I597:I598" si="289">E597*H597</f>
        <v>23400</v>
      </c>
      <c r="J597" s="115">
        <f t="shared" ref="J597:J598" si="290">G597+I597</f>
        <v>30000</v>
      </c>
      <c r="L597" s="150">
        <v>32133</v>
      </c>
      <c r="M597" s="149">
        <f t="shared" si="287"/>
        <v>-2133</v>
      </c>
      <c r="N597" s="130"/>
    </row>
    <row r="598" spans="1:14" s="6" customFormat="1" ht="13.2" x14ac:dyDescent="0.25">
      <c r="A598" s="17">
        <v>587</v>
      </c>
      <c r="B598" s="11" t="s">
        <v>322</v>
      </c>
      <c r="C598" s="24"/>
      <c r="D598" s="24" t="s">
        <v>4</v>
      </c>
      <c r="E598" s="24">
        <v>1</v>
      </c>
      <c r="F598" s="27"/>
      <c r="G598" s="26"/>
      <c r="H598" s="27">
        <v>174800</v>
      </c>
      <c r="I598" s="28">
        <f t="shared" si="289"/>
        <v>174800</v>
      </c>
      <c r="J598" s="115">
        <f t="shared" si="290"/>
        <v>174800</v>
      </c>
      <c r="L598" s="150"/>
      <c r="M598" s="149">
        <f t="shared" si="287"/>
        <v>174800</v>
      </c>
      <c r="N598" s="130"/>
    </row>
    <row r="599" spans="1:14" s="6" customFormat="1" ht="13.2" x14ac:dyDescent="0.25">
      <c r="A599" s="17">
        <v>588</v>
      </c>
      <c r="B599" s="145" t="s">
        <v>417</v>
      </c>
      <c r="C599" s="146"/>
      <c r="D599" s="146" t="s">
        <v>5</v>
      </c>
      <c r="E599" s="146">
        <v>1</v>
      </c>
      <c r="F599" s="129"/>
      <c r="G599" s="129"/>
      <c r="H599" s="129"/>
      <c r="I599" s="129"/>
      <c r="J599" s="133"/>
      <c r="L599" s="150">
        <v>7500</v>
      </c>
      <c r="M599" s="149"/>
      <c r="N599" s="130" t="s">
        <v>418</v>
      </c>
    </row>
    <row r="600" spans="1:14" s="6" customFormat="1" ht="13.2" x14ac:dyDescent="0.25">
      <c r="A600" s="17">
        <v>589</v>
      </c>
      <c r="B600" s="11" t="s">
        <v>251</v>
      </c>
      <c r="C600" s="24"/>
      <c r="D600" s="24" t="s">
        <v>125</v>
      </c>
      <c r="E600" s="24">
        <v>67</v>
      </c>
      <c r="F600" s="27">
        <v>440</v>
      </c>
      <c r="G600" s="26">
        <f t="shared" ref="G600:G604" si="291">E600*F600</f>
        <v>29480</v>
      </c>
      <c r="H600" s="27">
        <v>115</v>
      </c>
      <c r="I600" s="28">
        <f t="shared" ref="I600" si="292">E600*H600</f>
        <v>7705</v>
      </c>
      <c r="J600" s="115">
        <f t="shared" ref="J600" si="293">G600+I600</f>
        <v>37185</v>
      </c>
      <c r="L600" s="150">
        <v>41339</v>
      </c>
      <c r="M600" s="149">
        <f t="shared" si="287"/>
        <v>-4154</v>
      </c>
      <c r="N600" s="130"/>
    </row>
    <row r="601" spans="1:14" s="6" customFormat="1" ht="13.2" x14ac:dyDescent="0.25">
      <c r="A601" s="17">
        <v>590</v>
      </c>
      <c r="B601" s="11" t="s">
        <v>252</v>
      </c>
      <c r="C601" s="24"/>
      <c r="D601" s="24" t="s">
        <v>125</v>
      </c>
      <c r="E601" s="24">
        <v>24</v>
      </c>
      <c r="F601" s="27">
        <v>495</v>
      </c>
      <c r="G601" s="26">
        <f t="shared" si="291"/>
        <v>11880</v>
      </c>
      <c r="H601" s="27">
        <v>235</v>
      </c>
      <c r="I601" s="28">
        <f t="shared" ref="I601:I604" si="294">E601*H601</f>
        <v>5640</v>
      </c>
      <c r="J601" s="115">
        <f t="shared" ref="J601:J604" si="295">G601+I601</f>
        <v>17520</v>
      </c>
      <c r="L601" s="150">
        <v>16800</v>
      </c>
      <c r="M601" s="149">
        <f t="shared" si="287"/>
        <v>720</v>
      </c>
      <c r="N601" s="130"/>
    </row>
    <row r="602" spans="1:14" s="6" customFormat="1" ht="13.2" x14ac:dyDescent="0.25">
      <c r="A602" s="17">
        <v>591</v>
      </c>
      <c r="B602" s="11" t="s">
        <v>253</v>
      </c>
      <c r="C602" s="24"/>
      <c r="D602" s="24" t="s">
        <v>125</v>
      </c>
      <c r="E602" s="24">
        <v>25</v>
      </c>
      <c r="F602" s="27">
        <v>565</v>
      </c>
      <c r="G602" s="26">
        <f t="shared" si="291"/>
        <v>14125</v>
      </c>
      <c r="H602" s="27">
        <v>355</v>
      </c>
      <c r="I602" s="28">
        <f t="shared" si="294"/>
        <v>8875</v>
      </c>
      <c r="J602" s="115">
        <f t="shared" si="295"/>
        <v>23000</v>
      </c>
      <c r="L602" s="150">
        <v>20650</v>
      </c>
      <c r="M602" s="149">
        <f t="shared" si="287"/>
        <v>2350</v>
      </c>
      <c r="N602" s="130"/>
    </row>
    <row r="603" spans="1:14" s="6" customFormat="1" ht="13.2" x14ac:dyDescent="0.25">
      <c r="A603" s="17">
        <v>592</v>
      </c>
      <c r="B603" s="11" t="s">
        <v>254</v>
      </c>
      <c r="C603" s="24"/>
      <c r="D603" s="24" t="s">
        <v>125</v>
      </c>
      <c r="E603" s="24">
        <v>17</v>
      </c>
      <c r="F603" s="27">
        <v>670</v>
      </c>
      <c r="G603" s="26">
        <f t="shared" si="291"/>
        <v>11390</v>
      </c>
      <c r="H603" s="27">
        <v>590</v>
      </c>
      <c r="I603" s="28">
        <f t="shared" si="294"/>
        <v>10030</v>
      </c>
      <c r="J603" s="115">
        <f t="shared" si="295"/>
        <v>21420</v>
      </c>
      <c r="L603" s="150">
        <v>17204</v>
      </c>
      <c r="M603" s="149">
        <f t="shared" si="287"/>
        <v>4216</v>
      </c>
      <c r="N603" s="130"/>
    </row>
    <row r="604" spans="1:14" s="6" customFormat="1" ht="13.2" x14ac:dyDescent="0.25">
      <c r="A604" s="17">
        <v>593</v>
      </c>
      <c r="B604" s="11" t="s">
        <v>248</v>
      </c>
      <c r="C604" s="24"/>
      <c r="D604" s="24" t="s">
        <v>125</v>
      </c>
      <c r="E604" s="24">
        <v>133</v>
      </c>
      <c r="F604" s="27">
        <v>455</v>
      </c>
      <c r="G604" s="26">
        <f t="shared" si="291"/>
        <v>60515</v>
      </c>
      <c r="H604" s="27">
        <v>965</v>
      </c>
      <c r="I604" s="28">
        <f t="shared" si="294"/>
        <v>128345</v>
      </c>
      <c r="J604" s="115">
        <f t="shared" si="295"/>
        <v>188860</v>
      </c>
      <c r="L604" s="150">
        <v>188195</v>
      </c>
      <c r="M604" s="149">
        <f t="shared" si="287"/>
        <v>665</v>
      </c>
      <c r="N604" s="130"/>
    </row>
    <row r="605" spans="1:14" s="6" customFormat="1" ht="13.2" x14ac:dyDescent="0.25">
      <c r="A605" s="17">
        <v>594</v>
      </c>
      <c r="B605" s="11"/>
      <c r="C605" s="24"/>
      <c r="D605" s="24"/>
      <c r="E605" s="24"/>
      <c r="F605" s="27"/>
      <c r="G605" s="26"/>
      <c r="H605" s="27"/>
      <c r="I605" s="28"/>
      <c r="J605" s="115"/>
      <c r="L605" s="150"/>
      <c r="M605" s="149"/>
      <c r="N605" s="130"/>
    </row>
    <row r="606" spans="1:14" s="6" customFormat="1" ht="13.2" x14ac:dyDescent="0.25">
      <c r="A606" s="17">
        <v>595</v>
      </c>
      <c r="B606" s="11" t="s">
        <v>131</v>
      </c>
      <c r="C606" s="24"/>
      <c r="D606" s="24" t="s">
        <v>4</v>
      </c>
      <c r="E606" s="24">
        <v>1</v>
      </c>
      <c r="F606" s="27">
        <v>465000</v>
      </c>
      <c r="G606" s="26">
        <f t="shared" ref="G606:G607" si="296">E606*F606</f>
        <v>465000</v>
      </c>
      <c r="H606" s="27"/>
      <c r="I606" s="28"/>
      <c r="J606" s="115">
        <f t="shared" ref="J606:J607" si="297">G606+I606</f>
        <v>465000</v>
      </c>
      <c r="L606" s="150">
        <v>402000</v>
      </c>
      <c r="M606" s="149">
        <f t="shared" si="287"/>
        <v>63000</v>
      </c>
      <c r="N606" s="130"/>
    </row>
    <row r="607" spans="1:14" s="6" customFormat="1" ht="13.8" thickBot="1" x14ac:dyDescent="0.3">
      <c r="A607" s="63">
        <v>596</v>
      </c>
      <c r="B607" s="64" t="s">
        <v>132</v>
      </c>
      <c r="C607" s="48"/>
      <c r="D607" s="48" t="s">
        <v>4</v>
      </c>
      <c r="E607" s="48">
        <v>1</v>
      </c>
      <c r="F607" s="65">
        <v>140000</v>
      </c>
      <c r="G607" s="66">
        <f t="shared" si="296"/>
        <v>140000</v>
      </c>
      <c r="H607" s="65"/>
      <c r="I607" s="67"/>
      <c r="J607" s="120">
        <f t="shared" si="297"/>
        <v>140000</v>
      </c>
      <c r="L607" s="150">
        <v>162000</v>
      </c>
      <c r="M607" s="149">
        <f t="shared" si="287"/>
        <v>-22000</v>
      </c>
      <c r="N607" s="130"/>
    </row>
    <row r="608" spans="1:14" s="6" customFormat="1" ht="13.8" thickBot="1" x14ac:dyDescent="0.3">
      <c r="A608" s="68">
        <v>597</v>
      </c>
      <c r="B608" s="69" t="s">
        <v>255</v>
      </c>
      <c r="C608" s="70"/>
      <c r="D608" s="71"/>
      <c r="E608" s="72"/>
      <c r="F608" s="73"/>
      <c r="G608" s="74">
        <f>SUM(G481:G607)</f>
        <v>3504440</v>
      </c>
      <c r="H608" s="73"/>
      <c r="I608" s="75">
        <f>SUM(I481:I607)</f>
        <v>5436978</v>
      </c>
      <c r="J608" s="121">
        <f>SUM(J481:J607)</f>
        <v>8941418</v>
      </c>
      <c r="L608" s="150">
        <f>SUM(L481:L607)</f>
        <v>8591924.129999999</v>
      </c>
      <c r="M608" s="149">
        <f t="shared" si="287"/>
        <v>349493.87000000104</v>
      </c>
      <c r="N608" s="130"/>
    </row>
    <row r="609" spans="1:14" s="6" customFormat="1" ht="13.2" x14ac:dyDescent="0.25">
      <c r="A609" s="76">
        <v>598</v>
      </c>
      <c r="B609" s="77"/>
      <c r="C609" s="78"/>
      <c r="D609" s="79"/>
      <c r="E609" s="80"/>
      <c r="F609" s="81"/>
      <c r="G609" s="82"/>
      <c r="H609" s="81"/>
      <c r="I609" s="83"/>
      <c r="J609" s="114"/>
      <c r="L609" s="150"/>
      <c r="M609" s="149"/>
      <c r="N609" s="130"/>
    </row>
    <row r="610" spans="1:14" s="6" customFormat="1" ht="13.2" x14ac:dyDescent="0.25">
      <c r="A610" s="17">
        <v>599</v>
      </c>
      <c r="B610" s="84" t="s">
        <v>256</v>
      </c>
      <c r="C610" s="19"/>
      <c r="D610" s="20"/>
      <c r="E610" s="20"/>
      <c r="F610" s="20"/>
      <c r="G610" s="21"/>
      <c r="H610" s="20"/>
      <c r="I610" s="22"/>
      <c r="J610" s="118"/>
      <c r="L610" s="150"/>
      <c r="M610" s="149"/>
      <c r="N610" s="130"/>
    </row>
    <row r="611" spans="1:14" s="6" customFormat="1" ht="26.4" x14ac:dyDescent="0.25">
      <c r="A611" s="17">
        <v>600</v>
      </c>
      <c r="B611" s="11" t="s">
        <v>360</v>
      </c>
      <c r="C611" s="24" t="s">
        <v>394</v>
      </c>
      <c r="D611" s="24" t="s">
        <v>4</v>
      </c>
      <c r="E611" s="24">
        <v>1</v>
      </c>
      <c r="F611" s="27" t="s">
        <v>393</v>
      </c>
      <c r="G611" s="26"/>
      <c r="H611" s="27"/>
      <c r="I611" s="28"/>
      <c r="J611" s="115"/>
      <c r="L611" s="150"/>
      <c r="M611" s="149"/>
      <c r="N611" s="130"/>
    </row>
    <row r="612" spans="1:14" s="6" customFormat="1" ht="26.4" x14ac:dyDescent="0.25">
      <c r="A612" s="17">
        <v>601</v>
      </c>
      <c r="B612" s="11" t="s">
        <v>398</v>
      </c>
      <c r="C612" s="24" t="s">
        <v>394</v>
      </c>
      <c r="D612" s="24" t="s">
        <v>4</v>
      </c>
      <c r="E612" s="24">
        <v>5</v>
      </c>
      <c r="F612" s="27">
        <v>8450</v>
      </c>
      <c r="G612" s="26">
        <f t="shared" ref="G612" si="298">E612*F612</f>
        <v>42250</v>
      </c>
      <c r="H612" s="27">
        <v>31035</v>
      </c>
      <c r="I612" s="28">
        <f t="shared" ref="I612:I630" si="299">E612*H612</f>
        <v>155175</v>
      </c>
      <c r="J612" s="115">
        <f t="shared" ref="J612:J630" si="300">G612+I612</f>
        <v>197425</v>
      </c>
      <c r="L612" s="150">
        <v>241672.06</v>
      </c>
      <c r="M612" s="149">
        <f t="shared" si="287"/>
        <v>-44247.06</v>
      </c>
      <c r="N612" s="130"/>
    </row>
    <row r="613" spans="1:14" s="6" customFormat="1" ht="13.2" x14ac:dyDescent="0.25">
      <c r="A613" s="17">
        <v>602</v>
      </c>
      <c r="B613" s="11" t="s">
        <v>257</v>
      </c>
      <c r="C613" s="24"/>
      <c r="D613" s="24" t="s">
        <v>1</v>
      </c>
      <c r="E613" s="24">
        <v>11</v>
      </c>
      <c r="F613" s="27">
        <v>1750</v>
      </c>
      <c r="G613" s="26">
        <f t="shared" ref="G613:G630" si="301">E613*F613</f>
        <v>19250</v>
      </c>
      <c r="H613" s="27">
        <v>1750</v>
      </c>
      <c r="I613" s="28">
        <f t="shared" si="299"/>
        <v>19250</v>
      </c>
      <c r="J613" s="115">
        <f t="shared" si="300"/>
        <v>38500</v>
      </c>
      <c r="L613" s="150">
        <v>42416</v>
      </c>
      <c r="M613" s="149">
        <f t="shared" si="287"/>
        <v>-3916</v>
      </c>
      <c r="N613" s="130"/>
    </row>
    <row r="614" spans="1:14" s="6" customFormat="1" ht="13.2" x14ac:dyDescent="0.25">
      <c r="A614" s="17">
        <v>603</v>
      </c>
      <c r="B614" s="11" t="s">
        <v>258</v>
      </c>
      <c r="C614" s="24" t="s">
        <v>259</v>
      </c>
      <c r="D614" s="24" t="s">
        <v>1</v>
      </c>
      <c r="E614" s="24">
        <v>3</v>
      </c>
      <c r="F614" s="27">
        <v>660</v>
      </c>
      <c r="G614" s="26">
        <f t="shared" si="301"/>
        <v>1980</v>
      </c>
      <c r="H614" s="27">
        <v>500</v>
      </c>
      <c r="I614" s="28">
        <f t="shared" si="299"/>
        <v>1500</v>
      </c>
      <c r="J614" s="115">
        <f t="shared" si="300"/>
        <v>3480</v>
      </c>
      <c r="L614" s="150">
        <v>3846</v>
      </c>
      <c r="M614" s="149">
        <f t="shared" si="287"/>
        <v>-366</v>
      </c>
      <c r="N614" s="130"/>
    </row>
    <row r="615" spans="1:14" s="6" customFormat="1" ht="13.2" x14ac:dyDescent="0.25">
      <c r="A615" s="17">
        <v>604</v>
      </c>
      <c r="B615" s="132" t="s">
        <v>260</v>
      </c>
      <c r="C615" s="131" t="s">
        <v>261</v>
      </c>
      <c r="D615" s="131" t="s">
        <v>1</v>
      </c>
      <c r="E615" s="131">
        <v>34</v>
      </c>
      <c r="F615" s="129">
        <v>660</v>
      </c>
      <c r="G615" s="129">
        <f t="shared" si="301"/>
        <v>22440</v>
      </c>
      <c r="H615" s="129">
        <v>5650</v>
      </c>
      <c r="I615" s="129">
        <f t="shared" si="299"/>
        <v>192100</v>
      </c>
      <c r="J615" s="133">
        <f t="shared" si="300"/>
        <v>214540</v>
      </c>
      <c r="L615" s="150"/>
      <c r="M615" s="149">
        <f t="shared" si="287"/>
        <v>214540</v>
      </c>
      <c r="N615" s="130" t="s">
        <v>409</v>
      </c>
    </row>
    <row r="616" spans="1:14" s="6" customFormat="1" ht="13.2" x14ac:dyDescent="0.25">
      <c r="A616" s="17">
        <v>605</v>
      </c>
      <c r="B616" s="132" t="s">
        <v>262</v>
      </c>
      <c r="C616" s="131" t="s">
        <v>263</v>
      </c>
      <c r="D616" s="131" t="s">
        <v>1</v>
      </c>
      <c r="E616" s="131">
        <v>3</v>
      </c>
      <c r="F616" s="129">
        <v>100</v>
      </c>
      <c r="G616" s="129">
        <f t="shared" si="301"/>
        <v>300</v>
      </c>
      <c r="H616" s="129">
        <v>830</v>
      </c>
      <c r="I616" s="129">
        <f t="shared" si="299"/>
        <v>2490</v>
      </c>
      <c r="J616" s="133">
        <f t="shared" si="300"/>
        <v>2790</v>
      </c>
      <c r="L616" s="150"/>
      <c r="M616" s="149">
        <f t="shared" si="287"/>
        <v>2790</v>
      </c>
      <c r="N616" s="130" t="s">
        <v>409</v>
      </c>
    </row>
    <row r="617" spans="1:14" s="6" customFormat="1" ht="13.2" x14ac:dyDescent="0.25">
      <c r="A617" s="17">
        <v>606</v>
      </c>
      <c r="B617" s="11" t="s">
        <v>264</v>
      </c>
      <c r="C617" s="24" t="s">
        <v>265</v>
      </c>
      <c r="D617" s="24" t="s">
        <v>1</v>
      </c>
      <c r="E617" s="24">
        <v>34</v>
      </c>
      <c r="F617" s="27">
        <v>400</v>
      </c>
      <c r="G617" s="26">
        <f t="shared" si="301"/>
        <v>13600</v>
      </c>
      <c r="H617" s="27">
        <v>4000</v>
      </c>
      <c r="I617" s="28">
        <f t="shared" si="299"/>
        <v>136000</v>
      </c>
      <c r="J617" s="115">
        <f t="shared" si="300"/>
        <v>149600</v>
      </c>
      <c r="L617" s="150">
        <v>158780</v>
      </c>
      <c r="M617" s="149">
        <f t="shared" si="287"/>
        <v>-9180</v>
      </c>
      <c r="N617" s="130"/>
    </row>
    <row r="618" spans="1:14" s="6" customFormat="1" ht="13.2" x14ac:dyDescent="0.25">
      <c r="A618" s="17">
        <v>607</v>
      </c>
      <c r="B618" s="11" t="s">
        <v>266</v>
      </c>
      <c r="C618" s="24"/>
      <c r="D618" s="24" t="s">
        <v>41</v>
      </c>
      <c r="E618" s="24">
        <v>3</v>
      </c>
      <c r="F618" s="27">
        <v>100</v>
      </c>
      <c r="G618" s="26">
        <f t="shared" si="301"/>
        <v>300</v>
      </c>
      <c r="H618" s="27">
        <v>180</v>
      </c>
      <c r="I618" s="28">
        <f t="shared" si="299"/>
        <v>540</v>
      </c>
      <c r="J618" s="115">
        <f t="shared" si="300"/>
        <v>840</v>
      </c>
      <c r="L618" s="150">
        <v>867</v>
      </c>
      <c r="M618" s="149">
        <f t="shared" si="287"/>
        <v>-27</v>
      </c>
      <c r="N618" s="130"/>
    </row>
    <row r="619" spans="1:14" s="6" customFormat="1" ht="13.2" x14ac:dyDescent="0.25">
      <c r="A619" s="17">
        <v>608</v>
      </c>
      <c r="B619" s="11" t="s">
        <v>267</v>
      </c>
      <c r="C619" s="24" t="s">
        <v>268</v>
      </c>
      <c r="D619" s="24" t="s">
        <v>1</v>
      </c>
      <c r="E619" s="24">
        <v>40</v>
      </c>
      <c r="F619" s="27">
        <v>50</v>
      </c>
      <c r="G619" s="26">
        <f t="shared" si="301"/>
        <v>2000</v>
      </c>
      <c r="H619" s="27">
        <v>300</v>
      </c>
      <c r="I619" s="28">
        <f t="shared" si="299"/>
        <v>12000</v>
      </c>
      <c r="J619" s="115">
        <f t="shared" si="300"/>
        <v>14000</v>
      </c>
      <c r="L619" s="150">
        <v>14960</v>
      </c>
      <c r="M619" s="149">
        <f t="shared" si="287"/>
        <v>-960</v>
      </c>
      <c r="N619" s="130"/>
    </row>
    <row r="620" spans="1:14" s="6" customFormat="1" ht="13.2" x14ac:dyDescent="0.25">
      <c r="A620" s="17">
        <v>609</v>
      </c>
      <c r="B620" s="11" t="s">
        <v>269</v>
      </c>
      <c r="C620" s="30" t="s">
        <v>270</v>
      </c>
      <c r="D620" s="24" t="s">
        <v>41</v>
      </c>
      <c r="E620" s="24">
        <v>200</v>
      </c>
      <c r="F620" s="27">
        <v>70</v>
      </c>
      <c r="G620" s="26">
        <f t="shared" si="301"/>
        <v>14000</v>
      </c>
      <c r="H620" s="27">
        <v>30</v>
      </c>
      <c r="I620" s="28">
        <f t="shared" si="299"/>
        <v>6000</v>
      </c>
      <c r="J620" s="115">
        <f t="shared" si="300"/>
        <v>20000</v>
      </c>
      <c r="L620" s="150">
        <v>22000</v>
      </c>
      <c r="M620" s="149">
        <f t="shared" si="287"/>
        <v>-2000</v>
      </c>
      <c r="N620" s="130"/>
    </row>
    <row r="621" spans="1:14" s="6" customFormat="1" ht="13.2" x14ac:dyDescent="0.25">
      <c r="A621" s="17">
        <v>610</v>
      </c>
      <c r="B621" s="11" t="s">
        <v>269</v>
      </c>
      <c r="C621" s="30" t="s">
        <v>271</v>
      </c>
      <c r="D621" s="24" t="s">
        <v>41</v>
      </c>
      <c r="E621" s="24">
        <v>250</v>
      </c>
      <c r="F621" s="27">
        <v>70</v>
      </c>
      <c r="G621" s="26">
        <f t="shared" si="301"/>
        <v>17500</v>
      </c>
      <c r="H621" s="27">
        <v>45</v>
      </c>
      <c r="I621" s="28">
        <f t="shared" si="299"/>
        <v>11250</v>
      </c>
      <c r="J621" s="115">
        <f t="shared" si="300"/>
        <v>28750</v>
      </c>
      <c r="L621" s="150">
        <v>31250</v>
      </c>
      <c r="M621" s="149">
        <f t="shared" si="287"/>
        <v>-2500</v>
      </c>
      <c r="N621" s="130"/>
    </row>
    <row r="622" spans="1:14" s="6" customFormat="1" ht="13.2" x14ac:dyDescent="0.25">
      <c r="A622" s="17">
        <v>611</v>
      </c>
      <c r="B622" s="11" t="s">
        <v>289</v>
      </c>
      <c r="C622" s="30" t="s">
        <v>270</v>
      </c>
      <c r="D622" s="24" t="s">
        <v>41</v>
      </c>
      <c r="E622" s="24">
        <v>400</v>
      </c>
      <c r="F622" s="27">
        <v>0</v>
      </c>
      <c r="G622" s="26">
        <f t="shared" si="301"/>
        <v>0</v>
      </c>
      <c r="H622" s="27">
        <v>30</v>
      </c>
      <c r="I622" s="28">
        <f t="shared" si="299"/>
        <v>12000</v>
      </c>
      <c r="J622" s="115">
        <f t="shared" si="300"/>
        <v>12000</v>
      </c>
      <c r="L622" s="150">
        <v>12800</v>
      </c>
      <c r="M622" s="149">
        <f t="shared" si="287"/>
        <v>-800</v>
      </c>
      <c r="N622" s="130"/>
    </row>
    <row r="623" spans="1:14" s="6" customFormat="1" ht="13.2" x14ac:dyDescent="0.25">
      <c r="A623" s="17">
        <v>612</v>
      </c>
      <c r="B623" s="11" t="s">
        <v>289</v>
      </c>
      <c r="C623" s="30" t="s">
        <v>271</v>
      </c>
      <c r="D623" s="24" t="s">
        <v>41</v>
      </c>
      <c r="E623" s="24">
        <v>500</v>
      </c>
      <c r="F623" s="27">
        <v>0</v>
      </c>
      <c r="G623" s="26">
        <f t="shared" si="301"/>
        <v>0</v>
      </c>
      <c r="H623" s="27">
        <v>32</v>
      </c>
      <c r="I623" s="28">
        <f t="shared" si="299"/>
        <v>16000</v>
      </c>
      <c r="J623" s="115">
        <f t="shared" si="300"/>
        <v>16000</v>
      </c>
      <c r="L623" s="150">
        <v>17000</v>
      </c>
      <c r="M623" s="149">
        <f t="shared" si="287"/>
        <v>-1000</v>
      </c>
      <c r="N623" s="130"/>
    </row>
    <row r="624" spans="1:14" s="6" customFormat="1" ht="13.2" x14ac:dyDescent="0.25">
      <c r="A624" s="17">
        <v>613</v>
      </c>
      <c r="B624" s="11" t="s">
        <v>272</v>
      </c>
      <c r="C624" s="30" t="s">
        <v>273</v>
      </c>
      <c r="D624" s="24" t="s">
        <v>41</v>
      </c>
      <c r="E624" s="24">
        <v>240</v>
      </c>
      <c r="F624" s="27">
        <v>130</v>
      </c>
      <c r="G624" s="26">
        <f t="shared" si="301"/>
        <v>31200</v>
      </c>
      <c r="H624" s="27">
        <v>215</v>
      </c>
      <c r="I624" s="28">
        <f t="shared" si="299"/>
        <v>51600</v>
      </c>
      <c r="J624" s="115">
        <f t="shared" si="300"/>
        <v>82800</v>
      </c>
      <c r="L624" s="150">
        <v>90480</v>
      </c>
      <c r="M624" s="149">
        <f t="shared" si="287"/>
        <v>-7680</v>
      </c>
      <c r="N624" s="130"/>
    </row>
    <row r="625" spans="1:14" s="6" customFormat="1" ht="13.2" x14ac:dyDescent="0.25">
      <c r="A625" s="17">
        <v>614</v>
      </c>
      <c r="B625" s="11" t="s">
        <v>274</v>
      </c>
      <c r="C625" s="30" t="s">
        <v>275</v>
      </c>
      <c r="D625" s="24" t="s">
        <v>41</v>
      </c>
      <c r="E625" s="24">
        <v>2170</v>
      </c>
      <c r="F625" s="27">
        <v>130</v>
      </c>
      <c r="G625" s="26">
        <f t="shared" si="301"/>
        <v>282100</v>
      </c>
      <c r="H625" s="27">
        <v>150</v>
      </c>
      <c r="I625" s="28">
        <f t="shared" si="299"/>
        <v>325500</v>
      </c>
      <c r="J625" s="115">
        <f t="shared" si="300"/>
        <v>607600</v>
      </c>
      <c r="L625" s="150">
        <v>618450</v>
      </c>
      <c r="M625" s="149">
        <f t="shared" si="287"/>
        <v>-10850</v>
      </c>
      <c r="N625" s="130"/>
    </row>
    <row r="626" spans="1:14" s="6" customFormat="1" ht="13.2" x14ac:dyDescent="0.25">
      <c r="A626" s="17">
        <v>615</v>
      </c>
      <c r="B626" s="11" t="s">
        <v>276</v>
      </c>
      <c r="C626" s="30" t="s">
        <v>277</v>
      </c>
      <c r="D626" s="24" t="s">
        <v>41</v>
      </c>
      <c r="E626" s="24">
        <v>605</v>
      </c>
      <c r="F626" s="27">
        <v>130</v>
      </c>
      <c r="G626" s="26">
        <f t="shared" si="301"/>
        <v>78650</v>
      </c>
      <c r="H626" s="27">
        <v>255</v>
      </c>
      <c r="I626" s="28">
        <f t="shared" si="299"/>
        <v>154275</v>
      </c>
      <c r="J626" s="115">
        <f t="shared" si="300"/>
        <v>232925</v>
      </c>
      <c r="L626" s="150">
        <v>254100</v>
      </c>
      <c r="M626" s="149">
        <f t="shared" si="287"/>
        <v>-21175</v>
      </c>
      <c r="N626" s="130"/>
    </row>
    <row r="627" spans="1:14" s="6" customFormat="1" ht="13.2" x14ac:dyDescent="0.25">
      <c r="A627" s="17">
        <v>616</v>
      </c>
      <c r="B627" s="11" t="s">
        <v>276</v>
      </c>
      <c r="C627" s="30" t="s">
        <v>273</v>
      </c>
      <c r="D627" s="24" t="s">
        <v>41</v>
      </c>
      <c r="E627" s="24">
        <v>665</v>
      </c>
      <c r="F627" s="27">
        <v>130</v>
      </c>
      <c r="G627" s="26">
        <f t="shared" si="301"/>
        <v>86450</v>
      </c>
      <c r="H627" s="27">
        <v>210</v>
      </c>
      <c r="I627" s="28">
        <f t="shared" si="299"/>
        <v>139650</v>
      </c>
      <c r="J627" s="115">
        <f t="shared" si="300"/>
        <v>226100</v>
      </c>
      <c r="L627" s="150">
        <v>246715</v>
      </c>
      <c r="M627" s="149">
        <f t="shared" si="287"/>
        <v>-20615</v>
      </c>
      <c r="N627" s="130"/>
    </row>
    <row r="628" spans="1:14" s="6" customFormat="1" ht="13.2" x14ac:dyDescent="0.25">
      <c r="A628" s="17">
        <v>617</v>
      </c>
      <c r="B628" s="11" t="s">
        <v>278</v>
      </c>
      <c r="C628" s="30" t="s">
        <v>279</v>
      </c>
      <c r="D628" s="24" t="s">
        <v>41</v>
      </c>
      <c r="E628" s="24">
        <v>60</v>
      </c>
      <c r="F628" s="27">
        <v>105</v>
      </c>
      <c r="G628" s="26">
        <f t="shared" si="301"/>
        <v>6300</v>
      </c>
      <c r="H628" s="27">
        <v>35</v>
      </c>
      <c r="I628" s="28">
        <f t="shared" si="299"/>
        <v>2100</v>
      </c>
      <c r="J628" s="115">
        <f t="shared" si="300"/>
        <v>8400</v>
      </c>
      <c r="L628" s="150">
        <v>9180</v>
      </c>
      <c r="M628" s="149">
        <f t="shared" si="287"/>
        <v>-780</v>
      </c>
      <c r="N628" s="130"/>
    </row>
    <row r="629" spans="1:14" s="6" customFormat="1" ht="13.2" x14ac:dyDescent="0.25">
      <c r="A629" s="17">
        <v>618</v>
      </c>
      <c r="B629" s="11" t="s">
        <v>280</v>
      </c>
      <c r="C629" s="30" t="s">
        <v>279</v>
      </c>
      <c r="D629" s="24" t="s">
        <v>41</v>
      </c>
      <c r="E629" s="24">
        <v>80</v>
      </c>
      <c r="F629" s="27">
        <v>105</v>
      </c>
      <c r="G629" s="26">
        <f t="shared" si="301"/>
        <v>8400</v>
      </c>
      <c r="H629" s="27">
        <v>35</v>
      </c>
      <c r="I629" s="28">
        <f t="shared" si="299"/>
        <v>2800</v>
      </c>
      <c r="J629" s="115">
        <f t="shared" si="300"/>
        <v>11200</v>
      </c>
      <c r="L629" s="150">
        <v>12000</v>
      </c>
      <c r="M629" s="149">
        <f t="shared" si="287"/>
        <v>-800</v>
      </c>
      <c r="N629" s="130"/>
    </row>
    <row r="630" spans="1:14" s="6" customFormat="1" ht="13.8" thickBot="1" x14ac:dyDescent="0.3">
      <c r="A630" s="17">
        <v>619</v>
      </c>
      <c r="B630" s="11" t="s">
        <v>315</v>
      </c>
      <c r="C630" s="30"/>
      <c r="D630" s="24" t="s">
        <v>4</v>
      </c>
      <c r="E630" s="24">
        <v>1</v>
      </c>
      <c r="F630" s="27">
        <v>43500</v>
      </c>
      <c r="G630" s="26">
        <f t="shared" si="301"/>
        <v>43500</v>
      </c>
      <c r="H630" s="27">
        <v>95000</v>
      </c>
      <c r="I630" s="28">
        <f t="shared" si="299"/>
        <v>95000</v>
      </c>
      <c r="J630" s="115">
        <f t="shared" si="300"/>
        <v>138500</v>
      </c>
      <c r="L630" s="150">
        <v>148977</v>
      </c>
      <c r="M630" s="149">
        <f t="shared" si="287"/>
        <v>-10477</v>
      </c>
      <c r="N630" s="130"/>
    </row>
    <row r="631" spans="1:14" s="6" customFormat="1" ht="13.8" thickBot="1" x14ac:dyDescent="0.3">
      <c r="A631" s="68">
        <v>620</v>
      </c>
      <c r="B631" s="69" t="s">
        <v>281</v>
      </c>
      <c r="C631" s="70"/>
      <c r="D631" s="71"/>
      <c r="E631" s="72"/>
      <c r="F631" s="73"/>
      <c r="G631" s="74">
        <f>SUM(G611:G630)</f>
        <v>670220</v>
      </c>
      <c r="H631" s="73"/>
      <c r="I631" s="75">
        <f>SUM(I611:I630)</f>
        <v>1335230</v>
      </c>
      <c r="J631" s="121">
        <f>SUM(J611:J630)</f>
        <v>2005450</v>
      </c>
      <c r="L631" s="150">
        <f>SUM(L612:L630)</f>
        <v>1925493.06</v>
      </c>
      <c r="M631" s="149">
        <f t="shared" si="287"/>
        <v>79956.939999999944</v>
      </c>
      <c r="N631" s="130"/>
    </row>
    <row r="632" spans="1:14" s="6" customFormat="1" ht="13.2" x14ac:dyDescent="0.25">
      <c r="A632" s="17">
        <v>621</v>
      </c>
      <c r="B632" s="11"/>
      <c r="C632" s="30"/>
      <c r="D632" s="24"/>
      <c r="E632" s="24"/>
      <c r="F632" s="27"/>
      <c r="G632" s="26"/>
      <c r="H632" s="27"/>
      <c r="I632" s="28"/>
      <c r="J632" s="115"/>
      <c r="L632" s="150"/>
      <c r="M632" s="149"/>
      <c r="N632" s="130"/>
    </row>
    <row r="633" spans="1:14" s="6" customFormat="1" ht="13.2" x14ac:dyDescent="0.25">
      <c r="A633" s="17">
        <v>622</v>
      </c>
      <c r="B633" s="84" t="s">
        <v>282</v>
      </c>
      <c r="C633" s="19"/>
      <c r="D633" s="20"/>
      <c r="E633" s="20"/>
      <c r="F633" s="20"/>
      <c r="G633" s="21"/>
      <c r="H633" s="20"/>
      <c r="I633" s="22"/>
      <c r="J633" s="118"/>
      <c r="L633" s="150"/>
      <c r="M633" s="149"/>
      <c r="N633" s="130"/>
    </row>
    <row r="634" spans="1:14" s="6" customFormat="1" ht="13.2" x14ac:dyDescent="0.25">
      <c r="A634" s="17">
        <v>623</v>
      </c>
      <c r="B634" s="11" t="s">
        <v>361</v>
      </c>
      <c r="C634" s="24" t="s">
        <v>362</v>
      </c>
      <c r="D634" s="24" t="s">
        <v>4</v>
      </c>
      <c r="E634" s="24">
        <v>2</v>
      </c>
      <c r="F634" s="93" t="s">
        <v>333</v>
      </c>
      <c r="G634" s="26"/>
      <c r="H634" s="27"/>
      <c r="I634" s="28"/>
      <c r="J634" s="115"/>
      <c r="L634" s="150"/>
      <c r="M634" s="149"/>
      <c r="N634" s="130"/>
    </row>
    <row r="635" spans="1:14" s="6" customFormat="1" ht="13.2" x14ac:dyDescent="0.25">
      <c r="A635" s="17">
        <v>624</v>
      </c>
      <c r="B635" s="11" t="s">
        <v>361</v>
      </c>
      <c r="C635" s="24" t="s">
        <v>363</v>
      </c>
      <c r="D635" s="24" t="s">
        <v>4</v>
      </c>
      <c r="E635" s="24">
        <v>8</v>
      </c>
      <c r="F635" s="93" t="s">
        <v>333</v>
      </c>
      <c r="G635" s="26"/>
      <c r="H635" s="27"/>
      <c r="I635" s="28"/>
      <c r="J635" s="115"/>
      <c r="L635" s="150"/>
      <c r="M635" s="149"/>
      <c r="N635" s="130"/>
    </row>
    <row r="636" spans="1:14" s="6" customFormat="1" ht="13.2" x14ac:dyDescent="0.25">
      <c r="A636" s="17">
        <v>625</v>
      </c>
      <c r="B636" s="11" t="s">
        <v>361</v>
      </c>
      <c r="C636" s="24" t="s">
        <v>364</v>
      </c>
      <c r="D636" s="24" t="s">
        <v>4</v>
      </c>
      <c r="E636" s="24">
        <v>2</v>
      </c>
      <c r="F636" s="93" t="s">
        <v>333</v>
      </c>
      <c r="G636" s="26"/>
      <c r="H636" s="27"/>
      <c r="I636" s="28"/>
      <c r="J636" s="115"/>
      <c r="L636" s="150"/>
      <c r="M636" s="149"/>
      <c r="N636" s="130"/>
    </row>
    <row r="637" spans="1:14" s="6" customFormat="1" ht="13.2" x14ac:dyDescent="0.25">
      <c r="A637" s="17">
        <v>626</v>
      </c>
      <c r="B637" s="132" t="s">
        <v>365</v>
      </c>
      <c r="C637" s="131" t="s">
        <v>366</v>
      </c>
      <c r="D637" s="131" t="s">
        <v>1</v>
      </c>
      <c r="E637" s="131">
        <v>7</v>
      </c>
      <c r="F637" s="129">
        <v>3250</v>
      </c>
      <c r="G637" s="129">
        <f t="shared" ref="G637:G639" si="302">E637*F637</f>
        <v>22750</v>
      </c>
      <c r="H637" s="129">
        <v>3720</v>
      </c>
      <c r="I637" s="129">
        <f t="shared" ref="I637:I639" si="303">E637*H637</f>
        <v>26040</v>
      </c>
      <c r="J637" s="133">
        <f t="shared" ref="J637:J639" si="304">G637+I637</f>
        <v>48790</v>
      </c>
      <c r="L637" s="150"/>
      <c r="M637" s="149">
        <f t="shared" si="287"/>
        <v>48790</v>
      </c>
      <c r="N637" s="130" t="s">
        <v>420</v>
      </c>
    </row>
    <row r="638" spans="1:14" s="6" customFormat="1" ht="26.4" x14ac:dyDescent="0.25">
      <c r="A638" s="17">
        <v>627</v>
      </c>
      <c r="B638" s="11" t="s">
        <v>367</v>
      </c>
      <c r="C638" s="24"/>
      <c r="D638" s="24" t="s">
        <v>4</v>
      </c>
      <c r="E638" s="24">
        <v>16</v>
      </c>
      <c r="F638" s="93" t="s">
        <v>368</v>
      </c>
      <c r="G638" s="26"/>
      <c r="H638" s="27"/>
      <c r="I638" s="28"/>
      <c r="J638" s="115"/>
      <c r="L638" s="150"/>
      <c r="M638" s="149"/>
      <c r="N638" s="130"/>
    </row>
    <row r="639" spans="1:14" s="6" customFormat="1" ht="26.4" x14ac:dyDescent="0.25">
      <c r="A639" s="17">
        <v>628</v>
      </c>
      <c r="B639" s="11" t="s">
        <v>369</v>
      </c>
      <c r="C639" s="24"/>
      <c r="D639" s="24" t="s">
        <v>4</v>
      </c>
      <c r="E639" s="24">
        <v>16</v>
      </c>
      <c r="F639" s="27">
        <v>31500</v>
      </c>
      <c r="G639" s="26">
        <f t="shared" si="302"/>
        <v>504000</v>
      </c>
      <c r="H639" s="27">
        <v>78650</v>
      </c>
      <c r="I639" s="28">
        <f t="shared" si="303"/>
        <v>1258400</v>
      </c>
      <c r="J639" s="115">
        <f t="shared" si="304"/>
        <v>1762400</v>
      </c>
      <c r="L639" s="150">
        <v>1108097.8400000001</v>
      </c>
      <c r="M639" s="149">
        <f t="shared" si="287"/>
        <v>654302.15999999992</v>
      </c>
      <c r="N639" s="130" t="s">
        <v>421</v>
      </c>
    </row>
    <row r="640" spans="1:14" s="6" customFormat="1" ht="13.2" x14ac:dyDescent="0.25">
      <c r="A640" s="17">
        <v>629</v>
      </c>
      <c r="B640" s="11" t="s">
        <v>283</v>
      </c>
      <c r="C640" s="24" t="s">
        <v>284</v>
      </c>
      <c r="D640" s="24" t="s">
        <v>1</v>
      </c>
      <c r="E640" s="24">
        <v>4</v>
      </c>
      <c r="F640" s="93" t="s">
        <v>333</v>
      </c>
      <c r="G640" s="26"/>
      <c r="H640" s="27"/>
      <c r="I640" s="28"/>
      <c r="J640" s="115"/>
      <c r="L640" s="150"/>
      <c r="M640" s="149"/>
      <c r="N640" s="130"/>
    </row>
    <row r="641" spans="1:14" s="6" customFormat="1" ht="12.75" customHeight="1" x14ac:dyDescent="0.25">
      <c r="A641" s="17">
        <v>630</v>
      </c>
      <c r="B641" s="11" t="s">
        <v>285</v>
      </c>
      <c r="C641" s="24" t="s">
        <v>286</v>
      </c>
      <c r="D641" s="24" t="s">
        <v>1</v>
      </c>
      <c r="E641" s="24">
        <v>4</v>
      </c>
      <c r="F641" s="93" t="s">
        <v>333</v>
      </c>
      <c r="G641" s="26"/>
      <c r="H641" s="27"/>
      <c r="I641" s="28"/>
      <c r="J641" s="115"/>
      <c r="L641" s="150"/>
      <c r="M641" s="149"/>
      <c r="N641" s="130"/>
    </row>
    <row r="642" spans="1:14" s="6" customFormat="1" ht="13.2" x14ac:dyDescent="0.25">
      <c r="A642" s="17">
        <v>631</v>
      </c>
      <c r="B642" s="11" t="s">
        <v>287</v>
      </c>
      <c r="C642" s="24"/>
      <c r="D642" s="24" t="s">
        <v>1</v>
      </c>
      <c r="E642" s="24">
        <v>8</v>
      </c>
      <c r="F642" s="93" t="s">
        <v>333</v>
      </c>
      <c r="G642" s="26"/>
      <c r="H642" s="27"/>
      <c r="I642" s="28"/>
      <c r="J642" s="115"/>
      <c r="L642" s="150"/>
      <c r="M642" s="149"/>
      <c r="N642" s="130"/>
    </row>
    <row r="643" spans="1:14" s="6" customFormat="1" ht="13.2" x14ac:dyDescent="0.25">
      <c r="A643" s="17">
        <v>632</v>
      </c>
      <c r="B643" s="11" t="s">
        <v>370</v>
      </c>
      <c r="C643" s="24"/>
      <c r="D643" s="24" t="s">
        <v>4</v>
      </c>
      <c r="E643" s="24">
        <v>7</v>
      </c>
      <c r="F643" s="93" t="s">
        <v>333</v>
      </c>
      <c r="G643" s="26"/>
      <c r="H643" s="27"/>
      <c r="I643" s="28"/>
      <c r="J643" s="115"/>
      <c r="L643" s="150"/>
      <c r="M643" s="149"/>
      <c r="N643" s="130"/>
    </row>
    <row r="644" spans="1:14" s="6" customFormat="1" ht="26.4" x14ac:dyDescent="0.25">
      <c r="A644" s="17">
        <v>633</v>
      </c>
      <c r="B644" s="11" t="s">
        <v>257</v>
      </c>
      <c r="C644" s="24" t="s">
        <v>371</v>
      </c>
      <c r="D644" s="24" t="s">
        <v>1</v>
      </c>
      <c r="E644" s="24">
        <v>1</v>
      </c>
      <c r="F644" s="27">
        <v>1750</v>
      </c>
      <c r="G644" s="26">
        <f t="shared" ref="G644:G647" si="305">E644*F644</f>
        <v>1750</v>
      </c>
      <c r="H644" s="27">
        <v>1320</v>
      </c>
      <c r="I644" s="28">
        <f t="shared" ref="I644:I647" si="306">E644*H644</f>
        <v>1320</v>
      </c>
      <c r="J644" s="115">
        <f t="shared" ref="J644:J647" si="307">G644+I644</f>
        <v>3070</v>
      </c>
      <c r="L644" s="150">
        <v>3856</v>
      </c>
      <c r="M644" s="149">
        <f t="shared" si="287"/>
        <v>-786</v>
      </c>
      <c r="N644" s="130"/>
    </row>
    <row r="645" spans="1:14" s="6" customFormat="1" ht="13.2" x14ac:dyDescent="0.25">
      <c r="A645" s="17">
        <v>634</v>
      </c>
      <c r="B645" s="11" t="s">
        <v>264</v>
      </c>
      <c r="C645" s="24" t="s">
        <v>265</v>
      </c>
      <c r="D645" s="24" t="s">
        <v>1</v>
      </c>
      <c r="E645" s="24">
        <v>36</v>
      </c>
      <c r="F645" s="27">
        <v>400</v>
      </c>
      <c r="G645" s="26">
        <f t="shared" si="305"/>
        <v>14400</v>
      </c>
      <c r="H645" s="27">
        <v>4000</v>
      </c>
      <c r="I645" s="28">
        <f t="shared" si="306"/>
        <v>144000</v>
      </c>
      <c r="J645" s="115">
        <f t="shared" si="307"/>
        <v>158400</v>
      </c>
      <c r="L645" s="150">
        <v>168120</v>
      </c>
      <c r="M645" s="149">
        <f t="shared" si="287"/>
        <v>-9720</v>
      </c>
      <c r="N645" s="130"/>
    </row>
    <row r="646" spans="1:14" s="6" customFormat="1" ht="13.2" x14ac:dyDescent="0.25">
      <c r="A646" s="17">
        <v>635</v>
      </c>
      <c r="B646" s="11" t="s">
        <v>266</v>
      </c>
      <c r="C646" s="24"/>
      <c r="D646" s="24" t="s">
        <v>41</v>
      </c>
      <c r="E646" s="24">
        <v>5</v>
      </c>
      <c r="F646" s="27">
        <v>100</v>
      </c>
      <c r="G646" s="26">
        <f t="shared" si="305"/>
        <v>500</v>
      </c>
      <c r="H646" s="27">
        <v>180</v>
      </c>
      <c r="I646" s="28">
        <f t="shared" si="306"/>
        <v>900</v>
      </c>
      <c r="J646" s="115">
        <f t="shared" si="307"/>
        <v>1400</v>
      </c>
      <c r="L646" s="150">
        <v>1445</v>
      </c>
      <c r="M646" s="149">
        <f t="shared" si="287"/>
        <v>-45</v>
      </c>
      <c r="N646" s="130"/>
    </row>
    <row r="647" spans="1:14" s="6" customFormat="1" ht="13.2" x14ac:dyDescent="0.25">
      <c r="A647" s="17">
        <v>636</v>
      </c>
      <c r="B647" s="11" t="s">
        <v>267</v>
      </c>
      <c r="C647" s="24" t="s">
        <v>268</v>
      </c>
      <c r="D647" s="24" t="s">
        <v>1</v>
      </c>
      <c r="E647" s="24">
        <v>40</v>
      </c>
      <c r="F647" s="27">
        <v>50</v>
      </c>
      <c r="G647" s="26">
        <f t="shared" si="305"/>
        <v>2000</v>
      </c>
      <c r="H647" s="27">
        <v>300</v>
      </c>
      <c r="I647" s="28">
        <f t="shared" si="306"/>
        <v>12000</v>
      </c>
      <c r="J647" s="115">
        <f t="shared" si="307"/>
        <v>14000</v>
      </c>
      <c r="L647" s="150">
        <v>14960</v>
      </c>
      <c r="M647" s="149">
        <f t="shared" si="287"/>
        <v>-960</v>
      </c>
      <c r="N647" s="130"/>
    </row>
    <row r="648" spans="1:14" s="6" customFormat="1" ht="13.2" x14ac:dyDescent="0.25">
      <c r="A648" s="17">
        <v>637</v>
      </c>
      <c r="B648" s="11" t="s">
        <v>269</v>
      </c>
      <c r="C648" s="30" t="s">
        <v>288</v>
      </c>
      <c r="D648" s="24" t="s">
        <v>41</v>
      </c>
      <c r="E648" s="24">
        <v>4500</v>
      </c>
      <c r="F648" s="27">
        <v>70</v>
      </c>
      <c r="G648" s="26">
        <f t="shared" ref="G648:G667" si="308">E648*F648</f>
        <v>315000</v>
      </c>
      <c r="H648" s="27">
        <v>21</v>
      </c>
      <c r="I648" s="28">
        <f t="shared" ref="I648:I665" si="309">E648*H648</f>
        <v>94500</v>
      </c>
      <c r="J648" s="115">
        <f t="shared" ref="J648:J667" si="310">G648+I648</f>
        <v>409500</v>
      </c>
      <c r="L648" s="149">
        <v>459000</v>
      </c>
      <c r="M648" s="149">
        <f t="shared" si="287"/>
        <v>-49500</v>
      </c>
      <c r="N648" s="130"/>
    </row>
    <row r="649" spans="1:14" s="6" customFormat="1" ht="13.2" x14ac:dyDescent="0.25">
      <c r="A649" s="17">
        <v>638</v>
      </c>
      <c r="B649" s="11" t="s">
        <v>269</v>
      </c>
      <c r="C649" s="30" t="s">
        <v>270</v>
      </c>
      <c r="D649" s="24" t="s">
        <v>41</v>
      </c>
      <c r="E649" s="24">
        <v>4400</v>
      </c>
      <c r="F649" s="27">
        <v>70</v>
      </c>
      <c r="G649" s="26">
        <f t="shared" si="308"/>
        <v>308000</v>
      </c>
      <c r="H649" s="27">
        <v>30</v>
      </c>
      <c r="I649" s="28">
        <f t="shared" si="309"/>
        <v>132000</v>
      </c>
      <c r="J649" s="115">
        <f t="shared" si="310"/>
        <v>440000</v>
      </c>
      <c r="L649" s="149">
        <v>484000</v>
      </c>
      <c r="M649" s="149">
        <f t="shared" si="287"/>
        <v>-44000</v>
      </c>
      <c r="N649" s="130"/>
    </row>
    <row r="650" spans="1:14" s="6" customFormat="1" ht="13.2" x14ac:dyDescent="0.25">
      <c r="A650" s="17">
        <v>639</v>
      </c>
      <c r="B650" s="11" t="s">
        <v>269</v>
      </c>
      <c r="C650" s="30" t="s">
        <v>271</v>
      </c>
      <c r="D650" s="24" t="s">
        <v>41</v>
      </c>
      <c r="E650" s="24">
        <v>4600</v>
      </c>
      <c r="F650" s="27">
        <v>70</v>
      </c>
      <c r="G650" s="26">
        <f t="shared" si="308"/>
        <v>322000</v>
      </c>
      <c r="H650" s="27">
        <v>45</v>
      </c>
      <c r="I650" s="28">
        <f t="shared" si="309"/>
        <v>207000</v>
      </c>
      <c r="J650" s="115">
        <f t="shared" si="310"/>
        <v>529000</v>
      </c>
      <c r="L650" s="149">
        <v>575000</v>
      </c>
      <c r="M650" s="149">
        <f t="shared" si="287"/>
        <v>-46000</v>
      </c>
      <c r="N650" s="130"/>
    </row>
    <row r="651" spans="1:14" s="6" customFormat="1" ht="13.2" x14ac:dyDescent="0.25">
      <c r="A651" s="17">
        <v>640</v>
      </c>
      <c r="B651" s="11" t="s">
        <v>289</v>
      </c>
      <c r="C651" s="30" t="s">
        <v>288</v>
      </c>
      <c r="D651" s="24" t="s">
        <v>41</v>
      </c>
      <c r="E651" s="24">
        <v>9000</v>
      </c>
      <c r="F651" s="27">
        <v>0</v>
      </c>
      <c r="G651" s="26">
        <f t="shared" si="308"/>
        <v>0</v>
      </c>
      <c r="H651" s="27">
        <v>29</v>
      </c>
      <c r="I651" s="28">
        <f t="shared" si="309"/>
        <v>261000</v>
      </c>
      <c r="J651" s="115">
        <f t="shared" si="310"/>
        <v>261000</v>
      </c>
      <c r="L651" s="149">
        <v>279000</v>
      </c>
      <c r="M651" s="149">
        <f t="shared" si="287"/>
        <v>-18000</v>
      </c>
      <c r="N651" s="130"/>
    </row>
    <row r="652" spans="1:14" s="6" customFormat="1" ht="13.2" x14ac:dyDescent="0.25">
      <c r="A652" s="17">
        <v>641</v>
      </c>
      <c r="B652" s="11" t="s">
        <v>289</v>
      </c>
      <c r="C652" s="30" t="s">
        <v>270</v>
      </c>
      <c r="D652" s="24" t="s">
        <v>41</v>
      </c>
      <c r="E652" s="24">
        <v>2200</v>
      </c>
      <c r="F652" s="27">
        <v>0</v>
      </c>
      <c r="G652" s="26">
        <f t="shared" si="308"/>
        <v>0</v>
      </c>
      <c r="H652" s="27">
        <v>30</v>
      </c>
      <c r="I652" s="28">
        <f t="shared" si="309"/>
        <v>66000</v>
      </c>
      <c r="J652" s="115">
        <f t="shared" si="310"/>
        <v>66000</v>
      </c>
      <c r="L652" s="149">
        <v>70400</v>
      </c>
      <c r="M652" s="149">
        <f t="shared" si="287"/>
        <v>-4400</v>
      </c>
      <c r="N652" s="130"/>
    </row>
    <row r="653" spans="1:14" s="6" customFormat="1" ht="13.2" x14ac:dyDescent="0.25">
      <c r="A653" s="17">
        <v>642</v>
      </c>
      <c r="B653" s="11" t="s">
        <v>289</v>
      </c>
      <c r="C653" s="30" t="s">
        <v>271</v>
      </c>
      <c r="D653" s="24" t="s">
        <v>41</v>
      </c>
      <c r="E653" s="24">
        <v>2300</v>
      </c>
      <c r="F653" s="27">
        <v>0</v>
      </c>
      <c r="G653" s="26">
        <f t="shared" si="308"/>
        <v>0</v>
      </c>
      <c r="H653" s="27">
        <v>32</v>
      </c>
      <c r="I653" s="28">
        <f t="shared" si="309"/>
        <v>73600</v>
      </c>
      <c r="J653" s="115">
        <f t="shared" si="310"/>
        <v>73600</v>
      </c>
      <c r="L653" s="149">
        <v>78200</v>
      </c>
      <c r="M653" s="149">
        <f t="shared" si="287"/>
        <v>-4600</v>
      </c>
      <c r="N653" s="130"/>
    </row>
    <row r="654" spans="1:14" s="6" customFormat="1" ht="13.2" x14ac:dyDescent="0.25">
      <c r="A654" s="17">
        <v>643</v>
      </c>
      <c r="B654" s="11" t="s">
        <v>272</v>
      </c>
      <c r="C654" s="30" t="s">
        <v>273</v>
      </c>
      <c r="D654" s="24" t="s">
        <v>41</v>
      </c>
      <c r="E654" s="24">
        <v>95</v>
      </c>
      <c r="F654" s="27">
        <v>130</v>
      </c>
      <c r="G654" s="26">
        <f t="shared" si="308"/>
        <v>12350</v>
      </c>
      <c r="H654" s="27">
        <v>215</v>
      </c>
      <c r="I654" s="28">
        <f t="shared" si="309"/>
        <v>20425</v>
      </c>
      <c r="J654" s="115">
        <f t="shared" si="310"/>
        <v>32775</v>
      </c>
      <c r="L654" s="149">
        <v>35815</v>
      </c>
      <c r="M654" s="149">
        <f t="shared" si="287"/>
        <v>-3040</v>
      </c>
      <c r="N654" s="130"/>
    </row>
    <row r="655" spans="1:14" s="6" customFormat="1" ht="13.2" x14ac:dyDescent="0.25">
      <c r="A655" s="17">
        <v>644</v>
      </c>
      <c r="B655" s="11" t="s">
        <v>272</v>
      </c>
      <c r="C655" s="30" t="s">
        <v>290</v>
      </c>
      <c r="D655" s="24" t="s">
        <v>41</v>
      </c>
      <c r="E655" s="24">
        <v>20</v>
      </c>
      <c r="F655" s="27">
        <v>130</v>
      </c>
      <c r="G655" s="26">
        <f t="shared" si="308"/>
        <v>2600</v>
      </c>
      <c r="H655" s="27">
        <v>265</v>
      </c>
      <c r="I655" s="28">
        <f t="shared" si="309"/>
        <v>5300</v>
      </c>
      <c r="J655" s="115">
        <f t="shared" si="310"/>
        <v>7900</v>
      </c>
      <c r="L655" s="149">
        <v>8620</v>
      </c>
      <c r="M655" s="149">
        <f t="shared" si="287"/>
        <v>-720</v>
      </c>
      <c r="N655" s="130"/>
    </row>
    <row r="656" spans="1:14" s="6" customFormat="1" ht="13.2" x14ac:dyDescent="0.25">
      <c r="A656" s="17">
        <v>645</v>
      </c>
      <c r="B656" s="11" t="s">
        <v>272</v>
      </c>
      <c r="C656" s="30" t="s">
        <v>275</v>
      </c>
      <c r="D656" s="24" t="s">
        <v>41</v>
      </c>
      <c r="E656" s="24">
        <v>2010</v>
      </c>
      <c r="F656" s="27">
        <v>130</v>
      </c>
      <c r="G656" s="26">
        <f t="shared" si="308"/>
        <v>261300</v>
      </c>
      <c r="H656" s="27">
        <v>205</v>
      </c>
      <c r="I656" s="28">
        <f t="shared" si="309"/>
        <v>412050</v>
      </c>
      <c r="J656" s="115">
        <f t="shared" si="310"/>
        <v>673350</v>
      </c>
      <c r="L656" s="149">
        <v>737670</v>
      </c>
      <c r="M656" s="149">
        <f t="shared" si="287"/>
        <v>-64320</v>
      </c>
      <c r="N656" s="130"/>
    </row>
    <row r="657" spans="1:14" s="6" customFormat="1" ht="13.2" x14ac:dyDescent="0.25">
      <c r="A657" s="17">
        <v>646</v>
      </c>
      <c r="B657" s="11" t="s">
        <v>274</v>
      </c>
      <c r="C657" s="30" t="s">
        <v>291</v>
      </c>
      <c r="D657" s="24" t="s">
        <v>41</v>
      </c>
      <c r="E657" s="24">
        <v>200</v>
      </c>
      <c r="F657" s="27">
        <v>130</v>
      </c>
      <c r="G657" s="26">
        <f t="shared" si="308"/>
        <v>26000</v>
      </c>
      <c r="H657" s="27">
        <v>370</v>
      </c>
      <c r="I657" s="28">
        <f t="shared" si="309"/>
        <v>74000</v>
      </c>
      <c r="J657" s="115">
        <f t="shared" si="310"/>
        <v>100000</v>
      </c>
      <c r="L657" s="149">
        <v>108400</v>
      </c>
      <c r="M657" s="149">
        <f t="shared" ref="M657:M696" si="311">J657-L657</f>
        <v>-8400</v>
      </c>
      <c r="N657" s="130"/>
    </row>
    <row r="658" spans="1:14" s="6" customFormat="1" ht="13.2" x14ac:dyDescent="0.25">
      <c r="A658" s="17">
        <v>647</v>
      </c>
      <c r="B658" s="11" t="s">
        <v>274</v>
      </c>
      <c r="C658" s="30" t="s">
        <v>273</v>
      </c>
      <c r="D658" s="24" t="s">
        <v>41</v>
      </c>
      <c r="E658" s="24">
        <v>1930</v>
      </c>
      <c r="F658" s="27">
        <v>130</v>
      </c>
      <c r="G658" s="26">
        <f t="shared" si="308"/>
        <v>250900</v>
      </c>
      <c r="H658" s="27">
        <v>235</v>
      </c>
      <c r="I658" s="28">
        <f t="shared" si="309"/>
        <v>453550</v>
      </c>
      <c r="J658" s="115">
        <f t="shared" si="310"/>
        <v>704450</v>
      </c>
      <c r="L658" s="149">
        <v>772000</v>
      </c>
      <c r="M658" s="149">
        <f t="shared" si="311"/>
        <v>-67550</v>
      </c>
      <c r="N658" s="130"/>
    </row>
    <row r="659" spans="1:14" s="6" customFormat="1" ht="13.2" x14ac:dyDescent="0.25">
      <c r="A659" s="17">
        <v>648</v>
      </c>
      <c r="B659" s="11" t="s">
        <v>274</v>
      </c>
      <c r="C659" s="30" t="s">
        <v>290</v>
      </c>
      <c r="D659" s="24" t="s">
        <v>41</v>
      </c>
      <c r="E659" s="24">
        <v>280</v>
      </c>
      <c r="F659" s="27">
        <v>130</v>
      </c>
      <c r="G659" s="26">
        <f t="shared" si="308"/>
        <v>36400</v>
      </c>
      <c r="H659" s="27">
        <v>260</v>
      </c>
      <c r="I659" s="28">
        <f t="shared" si="309"/>
        <v>72800</v>
      </c>
      <c r="J659" s="115">
        <f t="shared" si="310"/>
        <v>109200</v>
      </c>
      <c r="L659" s="149">
        <v>119280</v>
      </c>
      <c r="M659" s="149">
        <f t="shared" si="311"/>
        <v>-10080</v>
      </c>
      <c r="N659" s="130"/>
    </row>
    <row r="660" spans="1:14" s="6" customFormat="1" ht="13.2" x14ac:dyDescent="0.25">
      <c r="A660" s="17">
        <v>649</v>
      </c>
      <c r="B660" s="11" t="s">
        <v>274</v>
      </c>
      <c r="C660" s="30" t="s">
        <v>275</v>
      </c>
      <c r="D660" s="24" t="s">
        <v>41</v>
      </c>
      <c r="E660" s="24">
        <v>4990</v>
      </c>
      <c r="F660" s="27">
        <v>130</v>
      </c>
      <c r="G660" s="26">
        <f t="shared" si="308"/>
        <v>648700</v>
      </c>
      <c r="H660" s="27">
        <v>150</v>
      </c>
      <c r="I660" s="28">
        <f t="shared" si="309"/>
        <v>748500</v>
      </c>
      <c r="J660" s="115">
        <f t="shared" si="310"/>
        <v>1397200</v>
      </c>
      <c r="L660" s="149">
        <v>1531930</v>
      </c>
      <c r="M660" s="149">
        <f t="shared" si="311"/>
        <v>-134730</v>
      </c>
      <c r="N660" s="130"/>
    </row>
    <row r="661" spans="1:14" s="6" customFormat="1" ht="13.2" x14ac:dyDescent="0.25">
      <c r="A661" s="17">
        <v>650</v>
      </c>
      <c r="B661" s="11" t="s">
        <v>276</v>
      </c>
      <c r="C661" s="30" t="s">
        <v>292</v>
      </c>
      <c r="D661" s="24" t="s">
        <v>41</v>
      </c>
      <c r="E661" s="24">
        <v>2080</v>
      </c>
      <c r="F661" s="27">
        <v>130</v>
      </c>
      <c r="G661" s="26">
        <f t="shared" si="308"/>
        <v>270400</v>
      </c>
      <c r="H661" s="27">
        <v>290</v>
      </c>
      <c r="I661" s="28">
        <f t="shared" si="309"/>
        <v>603200</v>
      </c>
      <c r="J661" s="115">
        <f t="shared" si="310"/>
        <v>873600</v>
      </c>
      <c r="L661" s="149">
        <v>952640</v>
      </c>
      <c r="M661" s="149">
        <f t="shared" si="311"/>
        <v>-79040</v>
      </c>
      <c r="N661" s="130"/>
    </row>
    <row r="662" spans="1:14" s="6" customFormat="1" ht="13.2" x14ac:dyDescent="0.25">
      <c r="A662" s="17">
        <v>651</v>
      </c>
      <c r="B662" s="11" t="s">
        <v>276</v>
      </c>
      <c r="C662" s="30" t="s">
        <v>293</v>
      </c>
      <c r="D662" s="24" t="s">
        <v>41</v>
      </c>
      <c r="E662" s="24">
        <v>2405</v>
      </c>
      <c r="F662" s="27">
        <v>130</v>
      </c>
      <c r="G662" s="26">
        <f t="shared" si="308"/>
        <v>312650</v>
      </c>
      <c r="H662" s="27">
        <v>235</v>
      </c>
      <c r="I662" s="28">
        <f t="shared" si="309"/>
        <v>565175</v>
      </c>
      <c r="J662" s="115">
        <f t="shared" si="310"/>
        <v>877825</v>
      </c>
      <c r="L662" s="149">
        <v>957190</v>
      </c>
      <c r="M662" s="149">
        <f t="shared" si="311"/>
        <v>-79365</v>
      </c>
      <c r="N662" s="130"/>
    </row>
    <row r="663" spans="1:14" s="6" customFormat="1" ht="13.2" x14ac:dyDescent="0.25">
      <c r="A663" s="17">
        <v>652</v>
      </c>
      <c r="B663" s="11" t="s">
        <v>278</v>
      </c>
      <c r="C663" s="30" t="s">
        <v>279</v>
      </c>
      <c r="D663" s="24" t="s">
        <v>41</v>
      </c>
      <c r="E663" s="24">
        <v>100</v>
      </c>
      <c r="F663" s="27">
        <v>105</v>
      </c>
      <c r="G663" s="26">
        <f t="shared" si="308"/>
        <v>10500</v>
      </c>
      <c r="H663" s="27">
        <v>35</v>
      </c>
      <c r="I663" s="28">
        <f t="shared" si="309"/>
        <v>3500</v>
      </c>
      <c r="J663" s="115">
        <f t="shared" si="310"/>
        <v>14000</v>
      </c>
      <c r="L663" s="149">
        <v>15300</v>
      </c>
      <c r="M663" s="149">
        <f t="shared" si="311"/>
        <v>-1300</v>
      </c>
      <c r="N663" s="130"/>
    </row>
    <row r="664" spans="1:14" s="6" customFormat="1" ht="13.2" x14ac:dyDescent="0.25">
      <c r="A664" s="17">
        <v>653</v>
      </c>
      <c r="B664" s="11" t="s">
        <v>280</v>
      </c>
      <c r="C664" s="30" t="s">
        <v>279</v>
      </c>
      <c r="D664" s="24" t="s">
        <v>41</v>
      </c>
      <c r="E664" s="24">
        <v>100</v>
      </c>
      <c r="F664" s="27">
        <v>105</v>
      </c>
      <c r="G664" s="26">
        <f t="shared" si="308"/>
        <v>10500</v>
      </c>
      <c r="H664" s="27">
        <v>35</v>
      </c>
      <c r="I664" s="28">
        <f t="shared" si="309"/>
        <v>3500</v>
      </c>
      <c r="J664" s="115">
        <f t="shared" si="310"/>
        <v>14000</v>
      </c>
      <c r="L664" s="149">
        <v>15000</v>
      </c>
      <c r="M664" s="149">
        <f t="shared" si="311"/>
        <v>-1000</v>
      </c>
      <c r="N664" s="130"/>
    </row>
    <row r="665" spans="1:14" s="6" customFormat="1" ht="13.2" x14ac:dyDescent="0.25">
      <c r="A665" s="17">
        <v>654</v>
      </c>
      <c r="B665" s="11" t="s">
        <v>315</v>
      </c>
      <c r="C665" s="24"/>
      <c r="D665" s="24" t="s">
        <v>4</v>
      </c>
      <c r="E665" s="24">
        <v>1</v>
      </c>
      <c r="F665" s="27">
        <v>195000</v>
      </c>
      <c r="G665" s="26">
        <f t="shared" si="308"/>
        <v>195000</v>
      </c>
      <c r="H665" s="27">
        <v>417000</v>
      </c>
      <c r="I665" s="28">
        <f t="shared" si="309"/>
        <v>417000</v>
      </c>
      <c r="J665" s="115">
        <f t="shared" si="310"/>
        <v>612000</v>
      </c>
      <c r="L665" s="149">
        <v>703876.5</v>
      </c>
      <c r="M665" s="149">
        <f t="shared" si="311"/>
        <v>-91876.5</v>
      </c>
      <c r="N665" s="130"/>
    </row>
    <row r="666" spans="1:14" s="6" customFormat="1" ht="13.2" x14ac:dyDescent="0.25">
      <c r="A666" s="17">
        <v>655</v>
      </c>
      <c r="B666" s="11" t="s">
        <v>6</v>
      </c>
      <c r="C666" s="30"/>
      <c r="D666" s="24" t="s">
        <v>235</v>
      </c>
      <c r="E666" s="24">
        <v>1</v>
      </c>
      <c r="F666" s="27">
        <v>185000</v>
      </c>
      <c r="G666" s="26">
        <f t="shared" si="308"/>
        <v>185000</v>
      </c>
      <c r="H666" s="27"/>
      <c r="I666" s="28"/>
      <c r="J666" s="115">
        <f t="shared" si="310"/>
        <v>185000</v>
      </c>
      <c r="L666" s="149">
        <v>225000</v>
      </c>
      <c r="M666" s="149">
        <f t="shared" si="311"/>
        <v>-40000</v>
      </c>
      <c r="N666" s="130"/>
    </row>
    <row r="667" spans="1:14" s="6" customFormat="1" ht="13.8" thickBot="1" x14ac:dyDescent="0.3">
      <c r="A667" s="17">
        <v>656</v>
      </c>
      <c r="B667" s="11" t="s">
        <v>132</v>
      </c>
      <c r="C667" s="30"/>
      <c r="D667" s="24" t="s">
        <v>235</v>
      </c>
      <c r="E667" s="24">
        <v>1</v>
      </c>
      <c r="F667" s="27">
        <v>165000</v>
      </c>
      <c r="G667" s="26">
        <f t="shared" si="308"/>
        <v>165000</v>
      </c>
      <c r="H667" s="27"/>
      <c r="I667" s="28"/>
      <c r="J667" s="115">
        <f t="shared" si="310"/>
        <v>165000</v>
      </c>
      <c r="L667" s="149">
        <v>189000</v>
      </c>
      <c r="M667" s="149">
        <f t="shared" si="311"/>
        <v>-24000</v>
      </c>
      <c r="N667" s="130"/>
    </row>
    <row r="668" spans="1:14" s="6" customFormat="1" ht="13.8" thickBot="1" x14ac:dyDescent="0.3">
      <c r="A668" s="68">
        <v>657</v>
      </c>
      <c r="B668" s="69" t="s">
        <v>294</v>
      </c>
      <c r="C668" s="70"/>
      <c r="D668" s="71"/>
      <c r="E668" s="72"/>
      <c r="F668" s="73"/>
      <c r="G668" s="74">
        <f>SUM(G634:G667)</f>
        <v>3877700</v>
      </c>
      <c r="H668" s="73"/>
      <c r="I668" s="75">
        <f>SUM(I634:I667)</f>
        <v>5655760</v>
      </c>
      <c r="J668" s="121">
        <f>SUM(J634:J667)</f>
        <v>9533460</v>
      </c>
      <c r="L668" s="150">
        <f>SUM(L634:L667)</f>
        <v>9613800.3399999999</v>
      </c>
      <c r="M668" s="149">
        <f t="shared" si="311"/>
        <v>-80340.339999999851</v>
      </c>
      <c r="N668" s="130"/>
    </row>
    <row r="669" spans="1:14" s="6" customFormat="1" ht="18" customHeight="1" x14ac:dyDescent="0.25">
      <c r="A669" s="17">
        <v>658</v>
      </c>
      <c r="B669" s="11"/>
      <c r="C669" s="30"/>
      <c r="D669" s="24"/>
      <c r="E669" s="24"/>
      <c r="F669" s="27"/>
      <c r="G669" s="26"/>
      <c r="H669" s="27"/>
      <c r="I669" s="28"/>
      <c r="J669" s="115"/>
      <c r="L669" s="150"/>
      <c r="M669" s="149"/>
      <c r="N669" s="130"/>
    </row>
    <row r="670" spans="1:14" s="6" customFormat="1" ht="13.2" x14ac:dyDescent="0.25">
      <c r="A670" s="17">
        <v>659</v>
      </c>
      <c r="B670" s="84" t="s">
        <v>295</v>
      </c>
      <c r="C670" s="19"/>
      <c r="D670" s="20"/>
      <c r="E670" s="20"/>
      <c r="F670" s="20"/>
      <c r="G670" s="21"/>
      <c r="H670" s="20"/>
      <c r="I670" s="22"/>
      <c r="J670" s="118"/>
      <c r="L670" s="150"/>
      <c r="M670" s="149"/>
      <c r="N670" s="130"/>
    </row>
    <row r="671" spans="1:14" s="6" customFormat="1" ht="26.4" x14ac:dyDescent="0.25">
      <c r="A671" s="17">
        <v>660</v>
      </c>
      <c r="B671" s="11" t="s">
        <v>332</v>
      </c>
      <c r="C671" s="24" t="s">
        <v>394</v>
      </c>
      <c r="D671" s="24" t="s">
        <v>4</v>
      </c>
      <c r="E671" s="24">
        <v>1</v>
      </c>
      <c r="F671" s="27">
        <v>47500</v>
      </c>
      <c r="G671" s="26">
        <f t="shared" ref="G671:G691" si="312">E671*F671</f>
        <v>47500</v>
      </c>
      <c r="H671" s="27">
        <v>142647</v>
      </c>
      <c r="I671" s="28">
        <f t="shared" ref="I671:I672" si="313">E671*H671</f>
        <v>142647</v>
      </c>
      <c r="J671" s="115">
        <f t="shared" ref="J671:J691" si="314">G671+I671</f>
        <v>190147</v>
      </c>
      <c r="L671" s="150">
        <v>207313.46</v>
      </c>
      <c r="M671" s="149">
        <f t="shared" si="311"/>
        <v>-17166.459999999992</v>
      </c>
      <c r="N671" s="130"/>
    </row>
    <row r="672" spans="1:14" s="6" customFormat="1" ht="26.4" x14ac:dyDescent="0.25">
      <c r="A672" s="17">
        <v>661</v>
      </c>
      <c r="B672" s="11" t="s">
        <v>372</v>
      </c>
      <c r="C672" s="24" t="s">
        <v>394</v>
      </c>
      <c r="D672" s="24" t="s">
        <v>4</v>
      </c>
      <c r="E672" s="24">
        <v>2</v>
      </c>
      <c r="F672" s="27">
        <v>44500</v>
      </c>
      <c r="G672" s="26">
        <f t="shared" si="312"/>
        <v>89000</v>
      </c>
      <c r="H672" s="27">
        <v>60975</v>
      </c>
      <c r="I672" s="28">
        <f t="shared" si="313"/>
        <v>121950</v>
      </c>
      <c r="J672" s="115">
        <f t="shared" si="314"/>
        <v>210950</v>
      </c>
      <c r="L672" s="150">
        <v>189171.7</v>
      </c>
      <c r="M672" s="149">
        <f t="shared" si="311"/>
        <v>21778.299999999988</v>
      </c>
      <c r="N672" s="130"/>
    </row>
    <row r="673" spans="1:14" s="6" customFormat="1" ht="13.2" x14ac:dyDescent="0.25">
      <c r="A673" s="17">
        <v>662</v>
      </c>
      <c r="B673" s="11" t="s">
        <v>257</v>
      </c>
      <c r="C673" s="24"/>
      <c r="D673" s="24" t="s">
        <v>1</v>
      </c>
      <c r="E673" s="24">
        <v>1</v>
      </c>
      <c r="F673" s="27">
        <v>1750</v>
      </c>
      <c r="G673" s="26">
        <f t="shared" ref="G673:G681" si="315">E673*F673</f>
        <v>1750</v>
      </c>
      <c r="H673" s="27">
        <v>1750</v>
      </c>
      <c r="I673" s="28">
        <f t="shared" ref="I673:I681" si="316">E673*H673</f>
        <v>1750</v>
      </c>
      <c r="J673" s="115">
        <f t="shared" ref="J673:J681" si="317">G673+I673</f>
        <v>3500</v>
      </c>
      <c r="L673" s="150">
        <v>3856</v>
      </c>
      <c r="M673" s="149">
        <f t="shared" si="311"/>
        <v>-356</v>
      </c>
      <c r="N673" s="130"/>
    </row>
    <row r="674" spans="1:14" s="6" customFormat="1" ht="13.2" x14ac:dyDescent="0.25">
      <c r="A674" s="17">
        <v>663</v>
      </c>
      <c r="B674" s="11" t="s">
        <v>258</v>
      </c>
      <c r="C674" s="24" t="s">
        <v>259</v>
      </c>
      <c r="D674" s="24" t="s">
        <v>1</v>
      </c>
      <c r="E674" s="24">
        <v>10</v>
      </c>
      <c r="F674" s="27">
        <v>660</v>
      </c>
      <c r="G674" s="26">
        <f t="shared" si="315"/>
        <v>6600</v>
      </c>
      <c r="H674" s="27">
        <v>500</v>
      </c>
      <c r="I674" s="28">
        <f t="shared" si="316"/>
        <v>5000</v>
      </c>
      <c r="J674" s="115">
        <f t="shared" si="317"/>
        <v>11600</v>
      </c>
      <c r="L674" s="150">
        <v>12820</v>
      </c>
      <c r="M674" s="149">
        <f t="shared" si="311"/>
        <v>-1220</v>
      </c>
      <c r="N674" s="130"/>
    </row>
    <row r="675" spans="1:14" s="6" customFormat="1" ht="13.2" x14ac:dyDescent="0.25">
      <c r="A675" s="17">
        <v>664</v>
      </c>
      <c r="B675" s="11" t="s">
        <v>264</v>
      </c>
      <c r="C675" s="24" t="s">
        <v>265</v>
      </c>
      <c r="D675" s="24" t="s">
        <v>1</v>
      </c>
      <c r="E675" s="24">
        <v>52</v>
      </c>
      <c r="F675" s="27">
        <v>400</v>
      </c>
      <c r="G675" s="26">
        <f t="shared" si="315"/>
        <v>20800</v>
      </c>
      <c r="H675" s="27">
        <v>4000</v>
      </c>
      <c r="I675" s="28">
        <f t="shared" si="316"/>
        <v>208000</v>
      </c>
      <c r="J675" s="115">
        <f t="shared" si="317"/>
        <v>228800</v>
      </c>
      <c r="L675" s="150">
        <v>242840</v>
      </c>
      <c r="M675" s="149">
        <f t="shared" si="311"/>
        <v>-14040</v>
      </c>
      <c r="N675" s="130"/>
    </row>
    <row r="676" spans="1:14" s="6" customFormat="1" ht="13.2" x14ac:dyDescent="0.25">
      <c r="A676" s="17">
        <v>665</v>
      </c>
      <c r="B676" s="11" t="s">
        <v>266</v>
      </c>
      <c r="C676" s="24"/>
      <c r="D676" s="24" t="s">
        <v>41</v>
      </c>
      <c r="E676" s="24">
        <v>3</v>
      </c>
      <c r="F676" s="27">
        <v>100</v>
      </c>
      <c r="G676" s="26">
        <f t="shared" si="315"/>
        <v>300</v>
      </c>
      <c r="H676" s="27">
        <v>180</v>
      </c>
      <c r="I676" s="28">
        <f t="shared" si="316"/>
        <v>540</v>
      </c>
      <c r="J676" s="115">
        <f t="shared" si="317"/>
        <v>840</v>
      </c>
      <c r="L676" s="150">
        <v>867</v>
      </c>
      <c r="M676" s="149">
        <f t="shared" si="311"/>
        <v>-27</v>
      </c>
      <c r="N676" s="130"/>
    </row>
    <row r="677" spans="1:14" s="6" customFormat="1" ht="13.2" x14ac:dyDescent="0.25">
      <c r="A677" s="17">
        <v>666</v>
      </c>
      <c r="B677" s="11" t="s">
        <v>267</v>
      </c>
      <c r="C677" s="24" t="s">
        <v>268</v>
      </c>
      <c r="D677" s="24" t="s">
        <v>1</v>
      </c>
      <c r="E677" s="24">
        <v>60</v>
      </c>
      <c r="F677" s="27">
        <v>50</v>
      </c>
      <c r="G677" s="26">
        <f t="shared" si="315"/>
        <v>3000</v>
      </c>
      <c r="H677" s="27">
        <v>300</v>
      </c>
      <c r="I677" s="28">
        <f t="shared" si="316"/>
        <v>18000</v>
      </c>
      <c r="J677" s="115">
        <f t="shared" si="317"/>
        <v>21000</v>
      </c>
      <c r="L677" s="150">
        <v>22440</v>
      </c>
      <c r="M677" s="149">
        <f t="shared" si="311"/>
        <v>-1440</v>
      </c>
      <c r="N677" s="130"/>
    </row>
    <row r="678" spans="1:14" s="6" customFormat="1" ht="13.2" x14ac:dyDescent="0.25">
      <c r="A678" s="17">
        <v>667</v>
      </c>
      <c r="B678" s="11" t="s">
        <v>269</v>
      </c>
      <c r="C678" s="30" t="s">
        <v>270</v>
      </c>
      <c r="D678" s="24" t="s">
        <v>41</v>
      </c>
      <c r="E678" s="24">
        <v>3505</v>
      </c>
      <c r="F678" s="27">
        <v>70</v>
      </c>
      <c r="G678" s="26">
        <f t="shared" si="315"/>
        <v>245350</v>
      </c>
      <c r="H678" s="27">
        <v>29</v>
      </c>
      <c r="I678" s="28">
        <f t="shared" si="316"/>
        <v>101645</v>
      </c>
      <c r="J678" s="115">
        <f t="shared" si="317"/>
        <v>346995</v>
      </c>
      <c r="L678" s="150">
        <v>385550</v>
      </c>
      <c r="M678" s="149">
        <f t="shared" si="311"/>
        <v>-38555</v>
      </c>
      <c r="N678" s="130"/>
    </row>
    <row r="679" spans="1:14" s="6" customFormat="1" ht="13.2" x14ac:dyDescent="0.25">
      <c r="A679" s="17">
        <v>668</v>
      </c>
      <c r="B679" s="11" t="s">
        <v>269</v>
      </c>
      <c r="C679" s="30" t="s">
        <v>271</v>
      </c>
      <c r="D679" s="24" t="s">
        <v>41</v>
      </c>
      <c r="E679" s="24">
        <v>4805</v>
      </c>
      <c r="F679" s="27">
        <v>70</v>
      </c>
      <c r="G679" s="26">
        <f t="shared" si="315"/>
        <v>336350</v>
      </c>
      <c r="H679" s="27">
        <v>43</v>
      </c>
      <c r="I679" s="28">
        <f t="shared" si="316"/>
        <v>206615</v>
      </c>
      <c r="J679" s="115">
        <f t="shared" si="317"/>
        <v>542965</v>
      </c>
      <c r="L679" s="150">
        <v>600625</v>
      </c>
      <c r="M679" s="149">
        <f t="shared" si="311"/>
        <v>-57660</v>
      </c>
      <c r="N679" s="130"/>
    </row>
    <row r="680" spans="1:14" s="6" customFormat="1" ht="13.2" x14ac:dyDescent="0.25">
      <c r="A680" s="17">
        <v>669</v>
      </c>
      <c r="B680" s="11" t="s">
        <v>289</v>
      </c>
      <c r="C680" s="30" t="s">
        <v>270</v>
      </c>
      <c r="D680" s="24" t="s">
        <v>41</v>
      </c>
      <c r="E680" s="24">
        <v>7010</v>
      </c>
      <c r="F680" s="27">
        <v>0</v>
      </c>
      <c r="G680" s="26">
        <f t="shared" si="315"/>
        <v>0</v>
      </c>
      <c r="H680" s="27">
        <v>30</v>
      </c>
      <c r="I680" s="28">
        <f t="shared" si="316"/>
        <v>210300</v>
      </c>
      <c r="J680" s="115">
        <f t="shared" si="317"/>
        <v>210300</v>
      </c>
      <c r="L680" s="150">
        <v>224320</v>
      </c>
      <c r="M680" s="149">
        <f t="shared" si="311"/>
        <v>-14020</v>
      </c>
      <c r="N680" s="130"/>
    </row>
    <row r="681" spans="1:14" s="6" customFormat="1" ht="13.2" x14ac:dyDescent="0.25">
      <c r="A681" s="17">
        <v>670</v>
      </c>
      <c r="B681" s="11" t="s">
        <v>289</v>
      </c>
      <c r="C681" s="30" t="s">
        <v>271</v>
      </c>
      <c r="D681" s="24" t="s">
        <v>41</v>
      </c>
      <c r="E681" s="24">
        <v>9610</v>
      </c>
      <c r="F681" s="27">
        <v>0</v>
      </c>
      <c r="G681" s="26">
        <f t="shared" si="315"/>
        <v>0</v>
      </c>
      <c r="H681" s="27">
        <v>32</v>
      </c>
      <c r="I681" s="28">
        <f t="shared" si="316"/>
        <v>307520</v>
      </c>
      <c r="J681" s="115">
        <f t="shared" si="317"/>
        <v>307520</v>
      </c>
      <c r="L681" s="150">
        <v>326740</v>
      </c>
      <c r="M681" s="149">
        <f t="shared" si="311"/>
        <v>-19220</v>
      </c>
      <c r="N681" s="130"/>
    </row>
    <row r="682" spans="1:14" s="6" customFormat="1" ht="13.2" x14ac:dyDescent="0.25">
      <c r="A682" s="17">
        <v>671</v>
      </c>
      <c r="B682" s="132" t="s">
        <v>296</v>
      </c>
      <c r="C682" s="131" t="s">
        <v>297</v>
      </c>
      <c r="D682" s="131" t="s">
        <v>1</v>
      </c>
      <c r="E682" s="131">
        <v>16</v>
      </c>
      <c r="F682" s="129">
        <v>1300</v>
      </c>
      <c r="G682" s="129">
        <f t="shared" si="312"/>
        <v>20800</v>
      </c>
      <c r="H682" s="129">
        <v>2280</v>
      </c>
      <c r="I682" s="129">
        <f t="shared" ref="I682:I689" si="318">E682*H682</f>
        <v>36480</v>
      </c>
      <c r="J682" s="133">
        <f t="shared" si="314"/>
        <v>57280</v>
      </c>
      <c r="L682" s="150"/>
      <c r="M682" s="149">
        <f t="shared" si="311"/>
        <v>57280</v>
      </c>
      <c r="N682" s="130" t="s">
        <v>409</v>
      </c>
    </row>
    <row r="683" spans="1:14" s="6" customFormat="1" ht="13.2" x14ac:dyDescent="0.25">
      <c r="A683" s="17">
        <v>672</v>
      </c>
      <c r="B683" s="11" t="s">
        <v>272</v>
      </c>
      <c r="C683" s="30" t="s">
        <v>273</v>
      </c>
      <c r="D683" s="24" t="s">
        <v>41</v>
      </c>
      <c r="E683" s="24">
        <v>320</v>
      </c>
      <c r="F683" s="27">
        <v>130</v>
      </c>
      <c r="G683" s="26">
        <f t="shared" si="312"/>
        <v>41600</v>
      </c>
      <c r="H683" s="27">
        <v>215</v>
      </c>
      <c r="I683" s="28">
        <f t="shared" si="318"/>
        <v>68800</v>
      </c>
      <c r="J683" s="115">
        <f t="shared" si="314"/>
        <v>110400</v>
      </c>
      <c r="L683" s="150">
        <v>120640</v>
      </c>
      <c r="M683" s="149">
        <f t="shared" si="311"/>
        <v>-10240</v>
      </c>
      <c r="N683" s="130"/>
    </row>
    <row r="684" spans="1:14" s="6" customFormat="1" ht="13.2" x14ac:dyDescent="0.25">
      <c r="A684" s="17">
        <v>673</v>
      </c>
      <c r="B684" s="11" t="s">
        <v>298</v>
      </c>
      <c r="C684" s="30" t="s">
        <v>275</v>
      </c>
      <c r="D684" s="24" t="s">
        <v>41</v>
      </c>
      <c r="E684" s="24">
        <v>765</v>
      </c>
      <c r="F684" s="27">
        <v>130</v>
      </c>
      <c r="G684" s="26">
        <f t="shared" si="312"/>
        <v>99450</v>
      </c>
      <c r="H684" s="27">
        <v>220</v>
      </c>
      <c r="I684" s="28">
        <f t="shared" si="318"/>
        <v>168300</v>
      </c>
      <c r="J684" s="115">
        <f t="shared" si="314"/>
        <v>267750</v>
      </c>
      <c r="L684" s="150">
        <v>293760</v>
      </c>
      <c r="M684" s="149">
        <f t="shared" si="311"/>
        <v>-26010</v>
      </c>
      <c r="N684" s="130"/>
    </row>
    <row r="685" spans="1:14" s="6" customFormat="1" ht="13.2" x14ac:dyDescent="0.25">
      <c r="A685" s="17">
        <v>674</v>
      </c>
      <c r="B685" s="11" t="s">
        <v>274</v>
      </c>
      <c r="C685" s="30" t="s">
        <v>275</v>
      </c>
      <c r="D685" s="24" t="s">
        <v>41</v>
      </c>
      <c r="E685" s="24">
        <v>3185</v>
      </c>
      <c r="F685" s="27">
        <v>130</v>
      </c>
      <c r="G685" s="26">
        <f t="shared" si="312"/>
        <v>414050</v>
      </c>
      <c r="H685" s="27">
        <v>150</v>
      </c>
      <c r="I685" s="28">
        <f t="shared" si="318"/>
        <v>477750</v>
      </c>
      <c r="J685" s="115">
        <f t="shared" si="314"/>
        <v>891800</v>
      </c>
      <c r="L685" s="150">
        <v>977795</v>
      </c>
      <c r="M685" s="149">
        <f t="shared" si="311"/>
        <v>-85995</v>
      </c>
      <c r="N685" s="130"/>
    </row>
    <row r="686" spans="1:14" s="6" customFormat="1" ht="13.2" x14ac:dyDescent="0.25">
      <c r="A686" s="17">
        <v>675</v>
      </c>
      <c r="B686" s="11" t="s">
        <v>276</v>
      </c>
      <c r="C686" s="30" t="s">
        <v>273</v>
      </c>
      <c r="D686" s="24" t="s">
        <v>41</v>
      </c>
      <c r="E686" s="24">
        <v>4040</v>
      </c>
      <c r="F686" s="27">
        <v>130</v>
      </c>
      <c r="G686" s="26">
        <f t="shared" si="312"/>
        <v>525200</v>
      </c>
      <c r="H686" s="27">
        <v>210</v>
      </c>
      <c r="I686" s="28">
        <f t="shared" si="318"/>
        <v>848400</v>
      </c>
      <c r="J686" s="115">
        <f t="shared" si="314"/>
        <v>1373600</v>
      </c>
      <c r="L686" s="150">
        <v>1498840</v>
      </c>
      <c r="M686" s="149">
        <f t="shared" si="311"/>
        <v>-125240</v>
      </c>
      <c r="N686" s="130"/>
    </row>
    <row r="687" spans="1:14" s="6" customFormat="1" ht="13.2" x14ac:dyDescent="0.25">
      <c r="A687" s="17">
        <v>676</v>
      </c>
      <c r="B687" s="11" t="s">
        <v>278</v>
      </c>
      <c r="C687" s="30" t="s">
        <v>279</v>
      </c>
      <c r="D687" s="24" t="s">
        <v>41</v>
      </c>
      <c r="E687" s="24">
        <v>60</v>
      </c>
      <c r="F687" s="27">
        <v>105</v>
      </c>
      <c r="G687" s="26">
        <f t="shared" si="312"/>
        <v>6300</v>
      </c>
      <c r="H687" s="27">
        <v>31</v>
      </c>
      <c r="I687" s="28">
        <f t="shared" si="318"/>
        <v>1860</v>
      </c>
      <c r="J687" s="115">
        <f t="shared" si="314"/>
        <v>8160</v>
      </c>
      <c r="L687" s="150">
        <v>9180</v>
      </c>
      <c r="M687" s="149">
        <f t="shared" si="311"/>
        <v>-1020</v>
      </c>
      <c r="N687" s="130"/>
    </row>
    <row r="688" spans="1:14" s="6" customFormat="1" ht="13.2" x14ac:dyDescent="0.25">
      <c r="A688" s="17">
        <v>677</v>
      </c>
      <c r="B688" s="11" t="s">
        <v>280</v>
      </c>
      <c r="C688" s="30" t="s">
        <v>279</v>
      </c>
      <c r="D688" s="24" t="s">
        <v>41</v>
      </c>
      <c r="E688" s="24">
        <v>80</v>
      </c>
      <c r="F688" s="27">
        <v>105</v>
      </c>
      <c r="G688" s="26">
        <f t="shared" si="312"/>
        <v>8400</v>
      </c>
      <c r="H688" s="27">
        <v>29</v>
      </c>
      <c r="I688" s="28">
        <f t="shared" si="318"/>
        <v>2320</v>
      </c>
      <c r="J688" s="115">
        <f t="shared" si="314"/>
        <v>10720</v>
      </c>
      <c r="L688" s="150">
        <v>12000</v>
      </c>
      <c r="M688" s="149">
        <f t="shared" si="311"/>
        <v>-1280</v>
      </c>
      <c r="N688" s="130"/>
    </row>
    <row r="689" spans="1:14" s="6" customFormat="1" ht="13.2" x14ac:dyDescent="0.25">
      <c r="A689" s="17">
        <v>678</v>
      </c>
      <c r="B689" s="11" t="s">
        <v>315</v>
      </c>
      <c r="C689" s="24"/>
      <c r="D689" s="24" t="s">
        <v>4</v>
      </c>
      <c r="E689" s="24">
        <v>1</v>
      </c>
      <c r="F689" s="27">
        <v>105000</v>
      </c>
      <c r="G689" s="26">
        <f t="shared" si="312"/>
        <v>105000</v>
      </c>
      <c r="H689" s="27">
        <v>228000</v>
      </c>
      <c r="I689" s="28">
        <f t="shared" si="318"/>
        <v>228000</v>
      </c>
      <c r="J689" s="115">
        <f t="shared" si="314"/>
        <v>333000</v>
      </c>
      <c r="L689" s="150">
        <v>371005.5</v>
      </c>
      <c r="M689" s="149">
        <f t="shared" si="311"/>
        <v>-38005.5</v>
      </c>
      <c r="N689" s="130"/>
    </row>
    <row r="690" spans="1:14" s="6" customFormat="1" ht="13.2" x14ac:dyDescent="0.25">
      <c r="A690" s="17">
        <v>679</v>
      </c>
      <c r="B690" s="11" t="s">
        <v>6</v>
      </c>
      <c r="C690" s="30"/>
      <c r="D690" s="24" t="s">
        <v>235</v>
      </c>
      <c r="E690" s="24">
        <v>1</v>
      </c>
      <c r="F690" s="27">
        <v>175000</v>
      </c>
      <c r="G690" s="26">
        <f t="shared" si="312"/>
        <v>175000</v>
      </c>
      <c r="H690" s="27"/>
      <c r="I690" s="28"/>
      <c r="J690" s="115">
        <f t="shared" si="314"/>
        <v>175000</v>
      </c>
      <c r="L690" s="150">
        <v>210000</v>
      </c>
      <c r="M690" s="149">
        <f t="shared" si="311"/>
        <v>-35000</v>
      </c>
      <c r="N690" s="130"/>
    </row>
    <row r="691" spans="1:14" s="6" customFormat="1" ht="13.8" thickBot="1" x14ac:dyDescent="0.3">
      <c r="A691" s="17">
        <v>680</v>
      </c>
      <c r="B691" s="11" t="s">
        <v>132</v>
      </c>
      <c r="C691" s="30"/>
      <c r="D691" s="24" t="s">
        <v>235</v>
      </c>
      <c r="E691" s="24">
        <v>1</v>
      </c>
      <c r="F691" s="27">
        <v>160000</v>
      </c>
      <c r="G691" s="26">
        <f t="shared" si="312"/>
        <v>160000</v>
      </c>
      <c r="H691" s="27"/>
      <c r="I691" s="28"/>
      <c r="J691" s="115">
        <f t="shared" si="314"/>
        <v>160000</v>
      </c>
      <c r="L691" s="150">
        <v>189000</v>
      </c>
      <c r="M691" s="149">
        <f t="shared" si="311"/>
        <v>-29000</v>
      </c>
      <c r="N691" s="130"/>
    </row>
    <row r="692" spans="1:14" s="6" customFormat="1" ht="13.8" thickBot="1" x14ac:dyDescent="0.3">
      <c r="A692" s="68">
        <v>681</v>
      </c>
      <c r="B692" s="69" t="s">
        <v>299</v>
      </c>
      <c r="C692" s="70"/>
      <c r="D692" s="71"/>
      <c r="E692" s="72"/>
      <c r="F692" s="73"/>
      <c r="G692" s="74">
        <f>SUM(G671:G691)</f>
        <v>2306450</v>
      </c>
      <c r="H692" s="73"/>
      <c r="I692" s="75">
        <f>SUM(I671:I691)</f>
        <v>3155877</v>
      </c>
      <c r="J692" s="121">
        <f>SUM(J671:J691)</f>
        <v>5462327</v>
      </c>
      <c r="L692" s="150">
        <f>SUM(L671:L691)</f>
        <v>5898763.6600000001</v>
      </c>
      <c r="M692" s="149">
        <f t="shared" si="311"/>
        <v>-436436.66000000015</v>
      </c>
      <c r="N692" s="130"/>
    </row>
    <row r="693" spans="1:14" s="6" customFormat="1" ht="13.8" thickBot="1" x14ac:dyDescent="0.3">
      <c r="A693" s="68">
        <v>682</v>
      </c>
      <c r="B693" s="85"/>
      <c r="C693" s="86"/>
      <c r="D693" s="87"/>
      <c r="E693" s="87"/>
      <c r="F693" s="88"/>
      <c r="G693" s="74"/>
      <c r="H693" s="88"/>
      <c r="I693" s="75"/>
      <c r="J693" s="122"/>
      <c r="L693" s="150"/>
      <c r="M693" s="149"/>
      <c r="N693" s="130"/>
    </row>
    <row r="694" spans="1:14" s="6" customFormat="1" ht="20.25" customHeight="1" thickBot="1" x14ac:dyDescent="0.3">
      <c r="A694" s="89">
        <v>683</v>
      </c>
      <c r="B694" s="94" t="s">
        <v>334</v>
      </c>
      <c r="C694" s="95"/>
      <c r="D694" s="96"/>
      <c r="E694" s="96"/>
      <c r="F694" s="97"/>
      <c r="G694" s="103">
        <f>G631+G476+G169+G608+G668+G692</f>
        <v>32368687.5</v>
      </c>
      <c r="H694" s="90"/>
      <c r="I694" s="104"/>
      <c r="J694" s="123"/>
      <c r="L694" s="150"/>
      <c r="M694" s="149"/>
      <c r="N694" s="130"/>
    </row>
    <row r="695" spans="1:14" s="6" customFormat="1" ht="20.25" customHeight="1" thickBot="1" x14ac:dyDescent="0.3">
      <c r="A695" s="89">
        <v>684</v>
      </c>
      <c r="B695" s="98" t="s">
        <v>335</v>
      </c>
      <c r="C695" s="99"/>
      <c r="D695" s="100"/>
      <c r="E695" s="100"/>
      <c r="F695" s="101"/>
      <c r="G695" s="101"/>
      <c r="H695" s="102"/>
      <c r="I695" s="104">
        <f>I631+I476+I169+I608+I668+I692</f>
        <v>44495079.5</v>
      </c>
      <c r="J695" s="123"/>
      <c r="L695" s="150"/>
      <c r="M695" s="149"/>
      <c r="N695" s="130"/>
    </row>
    <row r="696" spans="1:14" s="6" customFormat="1" ht="21.75" customHeight="1" thickBot="1" x14ac:dyDescent="0.3">
      <c r="A696" s="68">
        <v>685</v>
      </c>
      <c r="B696" s="168" t="s">
        <v>331</v>
      </c>
      <c r="C696" s="168"/>
      <c r="D696" s="168"/>
      <c r="E696" s="168"/>
      <c r="F696" s="168"/>
      <c r="G696" s="168"/>
      <c r="H696" s="168"/>
      <c r="I696" s="168"/>
      <c r="J696" s="148">
        <f>J631+J476+J169+J608+J668+J692</f>
        <v>76863767</v>
      </c>
      <c r="L696" s="152">
        <f>L631+L476+L169+L608+L668+L692</f>
        <v>73484540.970000014</v>
      </c>
      <c r="M696" s="149">
        <f t="shared" si="311"/>
        <v>3379226.0299999863</v>
      </c>
      <c r="N696" s="130"/>
    </row>
    <row r="697" spans="1:14" s="6" customFormat="1" ht="23.25" customHeight="1" x14ac:dyDescent="0.25">
      <c r="A697" s="91"/>
      <c r="B697" s="169" t="s">
        <v>11</v>
      </c>
      <c r="C697" s="164"/>
      <c r="D697" s="164"/>
      <c r="E697" s="164"/>
      <c r="F697" s="164"/>
      <c r="G697" s="164"/>
      <c r="H697" s="164"/>
      <c r="I697" s="164"/>
      <c r="J697" s="170"/>
      <c r="L697" s="126"/>
      <c r="M697" s="126"/>
      <c r="N697" s="130"/>
    </row>
    <row r="698" spans="1:14" s="6" customFormat="1" ht="48.75" customHeight="1" x14ac:dyDescent="0.25">
      <c r="A698" s="16"/>
      <c r="B698" s="162" t="s">
        <v>8</v>
      </c>
      <c r="C698" s="163"/>
      <c r="D698" s="13"/>
      <c r="E698" s="164" t="s">
        <v>10</v>
      </c>
      <c r="F698" s="164"/>
      <c r="G698" s="164"/>
      <c r="H698" s="164"/>
      <c r="I698" s="164"/>
      <c r="J698" s="164"/>
      <c r="L698" s="126"/>
      <c r="M698" s="126"/>
      <c r="N698" s="130"/>
    </row>
    <row r="699" spans="1:14" s="5" customFormat="1" ht="13.2" x14ac:dyDescent="0.25">
      <c r="A699" s="16"/>
      <c r="B699" s="92"/>
      <c r="C699" s="16" t="s">
        <v>337</v>
      </c>
      <c r="D699" s="16"/>
      <c r="F699" s="110" t="e">
        <f>E70+E71+E72+E73+E82+E83+E92+E103+E104+E113+E114+E123+E124+#REF!+#REF!+#REF!+#REF!+#REF!+#REF!+#REF!+E275+#REF!+#REF!+#REF!+E227++E230+E231++E235+E236+E238+E239+E241+E251+E254+E255+E259+E260+E262+E263+E265+E275+E277+E278+E284+E285+E287+E288+E290+E298+E303+E304+E306+E307+E309+E317+E321+E322+E324+E325+E327+E337+E339+E340+E344+E345+E347+E348+E350+E356+E361+E362+E364+E369+E374+E375+E377+E384+E386+E387+E391+E392+E394+E395+E397+E404+E406+E407+E411+E412+E415+E416+E418+E423+E425+E426+E442+E445+E499+E500+E501+E502+E503+#REF!+#REF!+#REF!+#REF!+#REF!+#REF!+#REF!+#REF!+#REF!+#REF!+#REF!+#REF!+#REF!+#REF!+#REF!+#REF!+#REF!+#REF!+#REF!+#REF!+#REF!+#REF!+#REF!+#REF!+#REF!+#REF!+#REF!+#REF!+#REF!+#REF!+#REF!+#REF!+#REF!+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699" s="16"/>
      <c r="H699" s="16"/>
      <c r="I699" s="16"/>
      <c r="J699" s="124"/>
      <c r="L699" s="127"/>
      <c r="M699" s="127"/>
      <c r="N699" s="137"/>
    </row>
    <row r="700" spans="1:14" s="5" customFormat="1" ht="13.2" x14ac:dyDescent="0.25">
      <c r="A700" s="16"/>
      <c r="B700" s="92"/>
      <c r="C700" s="16"/>
      <c r="D700" s="16"/>
      <c r="E700" s="16"/>
      <c r="F700" s="16"/>
      <c r="G700" s="16"/>
      <c r="H700" s="16"/>
      <c r="I700" s="16"/>
      <c r="J700" s="124"/>
      <c r="L700" s="127"/>
      <c r="M700" s="127"/>
      <c r="N700" s="137"/>
    </row>
    <row r="701" spans="1:14" s="6" customFormat="1" ht="13.2" x14ac:dyDescent="0.25">
      <c r="A701" s="16"/>
      <c r="B701" s="92" t="s">
        <v>338</v>
      </c>
      <c r="C701" s="16"/>
      <c r="D701" s="16"/>
      <c r="E701" s="16"/>
      <c r="F701" s="16"/>
      <c r="G701" s="16"/>
      <c r="H701" s="16"/>
      <c r="I701" s="16"/>
      <c r="J701" s="124"/>
      <c r="L701" s="126"/>
      <c r="M701" s="126"/>
      <c r="N701" s="130"/>
    </row>
  </sheetData>
  <mergeCells count="8">
    <mergeCell ref="N30:N32"/>
    <mergeCell ref="N39:N45"/>
    <mergeCell ref="A3:J3"/>
    <mergeCell ref="A4:J4"/>
    <mergeCell ref="B698:C698"/>
    <mergeCell ref="E698:J698"/>
    <mergeCell ref="B696:I696"/>
    <mergeCell ref="B697:J697"/>
  </mergeCells>
  <phoneticPr fontId="2" type="noConversion"/>
  <pageMargins left="0.43307086614173229" right="0.23622047244094491" top="0.35433070866141736" bottom="0.35433070866141736" header="0.31496062992125984" footer="0.31496062992125984"/>
  <pageSetup paperSize="9" scale="81" fitToHeight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проверка</vt:lpstr>
      <vt:lpstr>КП</vt:lpstr>
      <vt:lpstr>КП!Область_печати</vt:lpstr>
      <vt:lpstr>проверка!Область_печати</vt:lpstr>
    </vt:vector>
  </TitlesOfParts>
  <Company>Евросервис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Admin</cp:lastModifiedBy>
  <cp:lastPrinted>2023-08-28T05:31:35Z</cp:lastPrinted>
  <dcterms:created xsi:type="dcterms:W3CDTF">2006-06-13T10:05:02Z</dcterms:created>
  <dcterms:modified xsi:type="dcterms:W3CDTF">2023-09-11T08:43:53Z</dcterms:modified>
</cp:coreProperties>
</file>