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EF40E10E-115E-4BB4-A646-DD467A0876F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СВОД" sheetId="9" r:id="rId1"/>
    <sheet name="ПЖ" sheetId="5" r:id="rId2"/>
    <sheet name="АС1" sheetId="1" r:id="rId3"/>
    <sheet name="АС2" sheetId="7" r:id="rId4"/>
    <sheet name="АС3" sheetId="6" r:id="rId5"/>
    <sheet name="АС4" sheetId="8" r:id="rId6"/>
  </sheets>
  <definedNames>
    <definedName name="_xlnm._FilterDatabase" localSheetId="3" hidden="1">АС2!$A$1:$F$34</definedName>
    <definedName name="_xlnm._FilterDatabase" localSheetId="0" hidden="1">СВОД!$A$1:$A$48</definedName>
    <definedName name="OLE_LINK3" localSheetId="2">АС1!$A$10</definedName>
    <definedName name="OLE_LINK4" localSheetId="2">АС1!#REF!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8" l="1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5" i="8"/>
  <c r="F26" i="8"/>
  <c r="F27" i="8"/>
  <c r="F28" i="8"/>
  <c r="F29" i="8"/>
  <c r="F32" i="8"/>
  <c r="F33" i="8"/>
  <c r="F34" i="8"/>
  <c r="F35" i="8"/>
  <c r="F36" i="8"/>
  <c r="F37" i="8"/>
  <c r="F38" i="8"/>
  <c r="F39" i="8"/>
  <c r="F40" i="8"/>
  <c r="F41" i="8"/>
  <c r="F42" i="8"/>
  <c r="F43" i="8"/>
  <c r="F46" i="8"/>
  <c r="F63" i="8"/>
  <c r="F64" i="8"/>
  <c r="F65" i="8"/>
  <c r="F66" i="8"/>
  <c r="F67" i="8"/>
  <c r="F71" i="8"/>
  <c r="F72" i="8"/>
  <c r="F73" i="8"/>
  <c r="F74" i="8"/>
  <c r="F75" i="8"/>
  <c r="F77" i="8"/>
  <c r="F78" i="8"/>
  <c r="F79" i="8"/>
  <c r="F80" i="8"/>
  <c r="F81" i="8"/>
  <c r="F84" i="8"/>
  <c r="F85" i="8"/>
  <c r="F92" i="8"/>
  <c r="F39" i="7"/>
  <c r="F40" i="7"/>
  <c r="F41" i="7"/>
  <c r="F42" i="7"/>
  <c r="F43" i="7"/>
  <c r="F44" i="7"/>
  <c r="F45" i="7"/>
  <c r="F3" i="7"/>
  <c r="F4" i="7"/>
  <c r="F5" i="7"/>
  <c r="F6" i="7"/>
  <c r="F7" i="7"/>
  <c r="F8" i="7"/>
  <c r="F10" i="7"/>
  <c r="F11" i="7"/>
  <c r="F12" i="7"/>
  <c r="F1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18" i="7"/>
  <c r="F38" i="7"/>
  <c r="F48" i="7"/>
  <c r="F59" i="7"/>
  <c r="F62" i="7"/>
  <c r="F63" i="7"/>
  <c r="F2" i="7"/>
  <c r="F28" i="1"/>
  <c r="F3" i="1"/>
  <c r="F139" i="6"/>
  <c r="F137" i="6"/>
  <c r="F135" i="6"/>
  <c r="F134" i="6"/>
  <c r="F133" i="6"/>
  <c r="F132" i="6"/>
  <c r="F131" i="6"/>
  <c r="F130" i="6"/>
  <c r="F129" i="6"/>
  <c r="F128" i="6"/>
  <c r="F126" i="6"/>
  <c r="F125" i="6"/>
  <c r="F124" i="6"/>
  <c r="F123" i="6"/>
  <c r="F122" i="6"/>
  <c r="F121" i="6"/>
  <c r="F119" i="6"/>
  <c r="F118" i="6"/>
  <c r="F116" i="6"/>
  <c r="F113" i="6"/>
  <c r="F111" i="6"/>
  <c r="F109" i="6"/>
  <c r="F108" i="6"/>
  <c r="F106" i="6"/>
  <c r="F105" i="6"/>
  <c r="F104" i="6"/>
  <c r="F103" i="6"/>
  <c r="F102" i="6"/>
  <c r="F101" i="6"/>
  <c r="F100" i="6"/>
  <c r="F99" i="6"/>
  <c r="F97" i="6"/>
  <c r="F96" i="6"/>
  <c r="F95" i="6"/>
  <c r="F94" i="6"/>
  <c r="F93" i="6"/>
  <c r="F92" i="6"/>
  <c r="F91" i="6"/>
  <c r="F90" i="6"/>
  <c r="F89" i="6"/>
  <c r="F87" i="6"/>
  <c r="F86" i="6"/>
  <c r="F85" i="6"/>
  <c r="F84" i="6"/>
  <c r="F83" i="6"/>
  <c r="F82" i="6"/>
  <c r="F81" i="6"/>
  <c r="F79" i="6"/>
  <c r="F78" i="6"/>
  <c r="F76" i="6"/>
  <c r="F73" i="6"/>
  <c r="F70" i="6"/>
  <c r="F69" i="6"/>
  <c r="F67" i="6"/>
  <c r="F66" i="6"/>
  <c r="F65" i="6"/>
  <c r="F64" i="6"/>
  <c r="F63" i="6"/>
  <c r="F62" i="6"/>
  <c r="F61" i="6"/>
  <c r="F60" i="6"/>
  <c r="F59" i="6"/>
  <c r="F57" i="6"/>
  <c r="F55" i="6"/>
  <c r="F54" i="6"/>
  <c r="F53" i="6"/>
  <c r="F52" i="6"/>
  <c r="F51" i="6"/>
  <c r="F50" i="6"/>
  <c r="F49" i="6"/>
  <c r="F48" i="6"/>
  <c r="F45" i="6"/>
  <c r="F44" i="6"/>
  <c r="F43" i="6"/>
  <c r="F42" i="6"/>
  <c r="F41" i="6"/>
  <c r="F40" i="6"/>
  <c r="F37" i="6"/>
  <c r="F36" i="6"/>
  <c r="F35" i="6"/>
  <c r="F34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4" i="6"/>
  <c r="F3" i="6"/>
  <c r="F4" i="5" l="1"/>
  <c r="F5" i="5"/>
  <c r="F6" i="5"/>
  <c r="F7" i="5"/>
  <c r="F8" i="5"/>
  <c r="F10" i="5"/>
  <c r="F11" i="5"/>
  <c r="F12" i="5"/>
  <c r="F13" i="5"/>
  <c r="F14" i="5"/>
  <c r="F15" i="5"/>
  <c r="F16" i="5"/>
  <c r="F18" i="5"/>
  <c r="F19" i="5"/>
  <c r="F20" i="5"/>
  <c r="F21" i="5"/>
  <c r="F22" i="5"/>
  <c r="F23" i="5"/>
  <c r="F25" i="5"/>
  <c r="F26" i="5"/>
  <c r="F27" i="5"/>
  <c r="F28" i="5"/>
  <c r="F29" i="5"/>
  <c r="F30" i="5"/>
  <c r="F32" i="5"/>
  <c r="F33" i="5"/>
  <c r="F34" i="5"/>
  <c r="F35" i="5"/>
  <c r="F3" i="5"/>
  <c r="F41" i="1"/>
  <c r="F40" i="1"/>
  <c r="F39" i="1"/>
  <c r="F31" i="1"/>
  <c r="F27" i="1"/>
  <c r="F7" i="1"/>
  <c r="F5" i="1"/>
  <c r="E15" i="5"/>
  <c r="E14" i="5"/>
  <c r="E12" i="5"/>
  <c r="E11" i="5"/>
  <c r="E10" i="5"/>
  <c r="F33" i="1" l="1"/>
  <c r="F34" i="1"/>
  <c r="F35" i="1"/>
  <c r="F36" i="1"/>
  <c r="F37" i="1"/>
  <c r="F38" i="1"/>
  <c r="F32" i="1"/>
  <c r="F25" i="1"/>
  <c r="F23" i="1"/>
  <c r="F19" i="1"/>
  <c r="F20" i="1"/>
  <c r="F21" i="1"/>
  <c r="F18" i="1"/>
  <c r="F6" i="1"/>
  <c r="F8" i="1"/>
  <c r="F9" i="1"/>
  <c r="F10" i="1"/>
</calcChain>
</file>

<file path=xl/sharedStrings.xml><?xml version="1.0" encoding="utf-8"?>
<sst xmlns="http://schemas.openxmlformats.org/spreadsheetml/2006/main" count="1235" uniqueCount="579">
  <si>
    <t>№</t>
  </si>
  <si>
    <t>Наименование вида работ</t>
  </si>
  <si>
    <t>Ед.</t>
  </si>
  <si>
    <t>Металлоконструкции</t>
  </si>
  <si>
    <t>Монтаж фахверковых стоек</t>
  </si>
  <si>
    <t>массой до 1,0 т, в том числе:</t>
  </si>
  <si>
    <t>т</t>
  </si>
  <si>
    <t xml:space="preserve">Профили стальные гнутые замкнутые квадратные 200х6 сталь марки С245 </t>
  </si>
  <si>
    <t>Профили стальные гнутые замкнутые квадратные 100х4 сталь марки С245</t>
  </si>
  <si>
    <t>Уголки стальные горячекатаные 75х6 сталь марки С245</t>
  </si>
  <si>
    <t>Листовая сталь марки С245</t>
  </si>
  <si>
    <t>Монтаж распорок, ригелей, в том числе:</t>
  </si>
  <si>
    <t>Окраска металлоконструкций</t>
  </si>
  <si>
    <t>Пескоструйная обработка поверхности</t>
  </si>
  <si>
    <t>13,38/361,26</t>
  </si>
  <si>
    <t>Обезжиривание поверхности</t>
  </si>
  <si>
    <t>Обеспыливание поверхности</t>
  </si>
  <si>
    <t>Устройство антикоррозионной грунтовки ГФ-021 в 1 слой</t>
  </si>
  <si>
    <t>Устройство огнезащитной краски по металлу «Крауз»</t>
  </si>
  <si>
    <t>Крепление металлоконструкций</t>
  </si>
  <si>
    <t>Химический анкер, шпилька М16х190</t>
  </si>
  <si>
    <t>шт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</si>
  <si>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</si>
  <si>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</si>
  <si>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</si>
  <si>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</si>
  <si>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</si>
  <si>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</si>
  <si>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 xml:space="preserve">Монтаж стеновых </t>
  </si>
  <si>
    <t>Устройство фасонных элементов из оцинкованной стали с полимерным покрытием t=0,5 мм</t>
  </si>
  <si>
    <t>кг</t>
  </si>
  <si>
    <t>Устройство фасонных элементов из оцинкованной стали t=2,0 мм</t>
  </si>
  <si>
    <t xml:space="preserve">Устройство мин. ваты </t>
  </si>
  <si>
    <t>Устройство огнестойкого герметика</t>
  </si>
  <si>
    <t>п.м.</t>
  </si>
  <si>
    <t>Устройство уплотнительной терморазделяющей полосы</t>
  </si>
  <si>
    <t>Саморез 5.5х135мм с EPDM-прокладкой</t>
  </si>
  <si>
    <t>Саморез 5.5х32 с EPDM-прокладкой</t>
  </si>
  <si>
    <t>Анкерный дюбель 8х80</t>
  </si>
  <si>
    <t>Анкерный дюбель 6х60</t>
  </si>
  <si>
    <t>Анкерный дюбель 6х30</t>
  </si>
  <si>
    <t>Заклепка 3.2х8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</si>
  <si>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</si>
  <si>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</si>
  <si>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</si>
  <si>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п.м</t>
  </si>
  <si>
    <t>сэндвич-панелей «Металл Профиль» МП ТСП-Z-100-1000-Г-Г-МВ</t>
  </si>
  <si>
    <t>Пружинный анкер «Spike» 4.8х140мм с шайбой А14</t>
  </si>
  <si>
    <t>Устройство противопожарной перегородки «Knauf» С112</t>
  </si>
  <si>
    <t>Арматура Ø10А500С</t>
  </si>
  <si>
    <t>Разница</t>
  </si>
  <si>
    <t>Версия от 04.05.2023</t>
  </si>
  <si>
    <t>Версия от 19.01.2024</t>
  </si>
  <si>
    <t>14,23/384,2</t>
  </si>
  <si>
    <t>м2</t>
  </si>
  <si>
    <t>м3</t>
  </si>
  <si>
    <t>м</t>
  </si>
  <si>
    <t>Укладка рельсов типа Р65 длиой 12,5м, на ж/б шпалах, с эпюрой шпал 1840 шт/км с раздельым промежуточным скреплением типа Р65</t>
  </si>
  <si>
    <t>Выправка пути в плане и профиле (Р65 шпалы железобтонные)</t>
  </si>
  <si>
    <t>Послеосадочный ремонт (Р65, шпалы железобетонные)</t>
  </si>
  <si>
    <t>Устройство тупикового рельсового упора колесных пар</t>
  </si>
  <si>
    <t>Установка изделий МС-1</t>
  </si>
  <si>
    <t>Установка изделий МС-2</t>
  </si>
  <si>
    <t>Сводная ведомость СМР на ж/д путь №1</t>
  </si>
  <si>
    <t>Сводная ведомость СМР на ж/д путь №2</t>
  </si>
  <si>
    <t>Уголок СП 850-348</t>
  </si>
  <si>
    <t>Сводная ведомость СМР на ж/д путь №3</t>
  </si>
  <si>
    <t>Вырезка существующего дорожного покрытия</t>
  </si>
  <si>
    <t>Вырезка существующего железобетонного пола</t>
  </si>
  <si>
    <t>Вырезка техногенного грунта</t>
  </si>
  <si>
    <t>Укладка геотекстиля плотностью 500г/м2</t>
  </si>
  <si>
    <t>Сводная ведомость СМР на ж/д путь №0</t>
  </si>
  <si>
    <t>Сводная ведомость земляные работы пути №1,2,3,3</t>
  </si>
  <si>
    <t>Наименование работ</t>
  </si>
  <si>
    <t>ед.изм.</t>
  </si>
  <si>
    <r>
      <t>т/м</t>
    </r>
    <r>
      <rPr>
        <vertAlign val="superscript"/>
        <sz val="12"/>
        <color theme="1"/>
        <rFont val="Calibri"/>
        <family val="2"/>
        <charset val="204"/>
        <scheme val="minor"/>
      </rPr>
      <t>2</t>
    </r>
  </si>
  <si>
    <r>
      <t>м</t>
    </r>
    <r>
      <rPr>
        <vertAlign val="superscript"/>
        <sz val="12"/>
        <color rgb="FF000000"/>
        <rFont val="Calibri"/>
        <family val="2"/>
        <charset val="204"/>
        <scheme val="minor"/>
      </rPr>
      <t>2</t>
    </r>
  </si>
  <si>
    <r>
      <t>м</t>
    </r>
    <r>
      <rPr>
        <vertAlign val="superscript"/>
        <sz val="12"/>
        <color theme="1"/>
        <rFont val="Calibri"/>
        <family val="2"/>
        <charset val="204"/>
        <scheme val="minor"/>
      </rPr>
      <t>3</t>
    </r>
  </si>
  <si>
    <r>
      <t>м</t>
    </r>
    <r>
      <rPr>
        <vertAlign val="superscript"/>
        <sz val="12"/>
        <color theme="1"/>
        <rFont val="Calibri"/>
        <family val="2"/>
        <charset val="204"/>
        <scheme val="minor"/>
      </rPr>
      <t>2</t>
    </r>
  </si>
  <si>
    <t>1.       </t>
  </si>
  <si>
    <t>2.      </t>
  </si>
  <si>
    <t>3.       </t>
  </si>
  <si>
    <t>4.      </t>
  </si>
  <si>
    <t>5.       </t>
  </si>
  <si>
    <t>6.      </t>
  </si>
  <si>
    <t>7.      </t>
  </si>
  <si>
    <t>8.      </t>
  </si>
  <si>
    <t>9.      </t>
  </si>
  <si>
    <t>10.     </t>
  </si>
  <si>
    <t>11.      </t>
  </si>
  <si>
    <t>12.     </t>
  </si>
  <si>
    <t>13.     </t>
  </si>
  <si>
    <t>14.     </t>
  </si>
  <si>
    <t>15.     </t>
  </si>
  <si>
    <t>16.     </t>
  </si>
  <si>
    <t>17.     </t>
  </si>
  <si>
    <t>18.     </t>
  </si>
  <si>
    <t>19.     </t>
  </si>
  <si>
    <t>20.    </t>
  </si>
  <si>
    <t>21.     </t>
  </si>
  <si>
    <t>Ед. изм.</t>
  </si>
  <si>
    <t>Версия от 15.01.2024</t>
  </si>
  <si>
    <t>Версия от 10.05.2023</t>
  </si>
  <si>
    <t>0,85/22,94</t>
  </si>
  <si>
    <t>Демонтажные работы</t>
  </si>
  <si>
    <t>Демонтаж сэндвич-панелей 60мм в осях  В-Б/3 и 24-32</t>
  </si>
  <si>
    <t>Устройство фахверка</t>
  </si>
  <si>
    <t>Швеллер гнутый 160х80х4</t>
  </si>
  <si>
    <t>Уголок 75х5</t>
  </si>
  <si>
    <t>Лист 10 мм С245</t>
  </si>
  <si>
    <t>Устройство сэндвич панелей</t>
  </si>
  <si>
    <t>Сэндвич панель толщиной 80мм, с утеплителем из минеральной ваты плотностью не менее 90 кг/м3 и облицовка из рулонной оцинкованной стали,  пределом огнестойкости не менее EI 45.</t>
  </si>
  <si>
    <t>Резка стеновых панелей:</t>
  </si>
  <si>
    <t>под окна  1500х2000</t>
  </si>
  <si>
    <t>под двери 910х2070</t>
  </si>
  <si>
    <t>под двери 1200х2070</t>
  </si>
  <si>
    <t>Устройство перегородок</t>
  </si>
  <si>
    <t xml:space="preserve">перегородки гипсокартонные типа С112 комплексной системы КНАУФ (серия 1.031.9-2.00 вып.1) толщиной 100 мм с облицовкой 2мя листами ГКЛ (толщиной 12,5мм) со звукоизолирующим слоем из минераловатных плит Лайт Баттс толщиной 50 мм </t>
  </si>
  <si>
    <t>Перегородка С112 ВГКЛ</t>
  </si>
  <si>
    <t>Устройство отверстий под воздуховоды</t>
  </si>
  <si>
    <t>Круглое d=500мм в кирпич. Кладке 510мм</t>
  </si>
  <si>
    <t>Квадратное 600х900 в жб панели 240 мм</t>
  </si>
  <si>
    <t>Обрамление отверстия уголком 75х5</t>
  </si>
  <si>
    <t>Отделка потолков помещений</t>
  </si>
  <si>
    <t>Устройство подвесного  потолка системы "Армстронг"</t>
  </si>
  <si>
    <t xml:space="preserve">Устройство подвесного потолка системы «Кнауф-акустика» </t>
  </si>
  <si>
    <t xml:space="preserve">Устройство реечного алюминиевого потолка  </t>
  </si>
  <si>
    <t xml:space="preserve">Грунтовка поверхностей перед окрашиванием </t>
  </si>
  <si>
    <t>Окраска потолка силикатной краской за 2 раза</t>
  </si>
  <si>
    <t>Полы</t>
  </si>
  <si>
    <t>Устройство плинтуса: плиточный плинтус</t>
  </si>
  <si>
    <t>м.п.</t>
  </si>
  <si>
    <t>Плинтус ПВХ</t>
  </si>
  <si>
    <t>пм/т</t>
  </si>
  <si>
    <t>1110,2/0,25</t>
  </si>
  <si>
    <t>Устройство наливного цементного пола толщиной до 30 мм</t>
  </si>
  <si>
    <t>Устройство наливного цементного пола толщиной до 55 мм</t>
  </si>
  <si>
    <t>Устройство наливного цементного пола толщиной 30мм с армированием с сеткой Вр4 с шагом 100х100</t>
  </si>
  <si>
    <t>Устройство песчаной подготовки толщиной 200 мм</t>
  </si>
  <si>
    <t>Устройство щебеночной подготовки толщиной 200 мм(щебень фракции 20-40)</t>
  </si>
  <si>
    <t>шт-т</t>
  </si>
  <si>
    <t>9/0,297</t>
  </si>
  <si>
    <t>4/0,408</t>
  </si>
  <si>
    <t>п.м.-т</t>
  </si>
  <si>
    <t>46/0,028</t>
  </si>
  <si>
    <t>56/0,035</t>
  </si>
  <si>
    <t>м2-т</t>
  </si>
  <si>
    <t>20/0,027</t>
  </si>
  <si>
    <t>м2-кг</t>
  </si>
  <si>
    <t>21,7/85,1</t>
  </si>
  <si>
    <t>70,9/0,044</t>
  </si>
  <si>
    <t>Устройство покрытия
металлоконструкций грунтом ГФ- 021 по ТУ-2312-009-79211527-2006 в 1 слой (толщина слоя 0,05мм)</t>
  </si>
  <si>
    <t>п.м./т</t>
  </si>
  <si>
    <t>4510/2,796</t>
  </si>
  <si>
    <t>510/4,284</t>
  </si>
  <si>
    <t>12,8/0,088</t>
  </si>
  <si>
    <t>шт/кг</t>
  </si>
  <si>
    <t>20/560</t>
  </si>
  <si>
    <t>20/556</t>
  </si>
  <si>
    <t>отсутствует</t>
  </si>
  <si>
    <t>м2/n</t>
  </si>
  <si>
    <t>1,3/2,6</t>
  </si>
  <si>
    <t>м3/1баллон</t>
  </si>
  <si>
    <t>0,25/6</t>
  </si>
  <si>
    <t>т/м2</t>
  </si>
  <si>
    <t>0,12/3,2</t>
  </si>
  <si>
    <r>
      <rPr>
        <b/>
        <sz val="12"/>
        <rFont val="Calibri"/>
        <family val="2"/>
        <charset val="204"/>
        <scheme val="minor"/>
      </rPr>
      <t>Проходка воздуховодов сквозь кровлю АБК</t>
    </r>
  </si>
  <si>
    <r>
      <rPr>
        <b/>
        <sz val="12"/>
        <rFont val="Calibri"/>
        <family val="2"/>
        <charset val="204"/>
        <scheme val="minor"/>
      </rPr>
      <t>Устройство мк отверстий диам. 400 мм в покрытии здания</t>
    </r>
  </si>
  <si>
    <t>Очистка поверхности от грязи и мусора</t>
  </si>
  <si>
    <t>Устройство пола из бетона кл. В25 толщиной  до 100 мм</t>
  </si>
  <si>
    <t>Устройство армирования пола сеткой  арм. Ø6 А500С ячейкой 150х150 мм</t>
  </si>
  <si>
    <t>Устройство покрытия из керамогранитной плитки</t>
  </si>
  <si>
    <t>Устройство покрытия из напольной керамической плитки</t>
  </si>
  <si>
    <t>Устройство покрытия из коммерческого линолеума (33-34 кл)</t>
  </si>
  <si>
    <t>Устройство гидроизоляции из1 соля Гидроизол</t>
  </si>
  <si>
    <t>Устройство входной плиты из бетона кл. В25 толщиной 200 мм</t>
  </si>
  <si>
    <t>Отделка стен помещений</t>
  </si>
  <si>
    <t>Штукатурка поверхностей (улучшенная)</t>
  </si>
  <si>
    <t>Обшить колонны гипсокартоном ГКЛ толщиной 12,5 мм в 2 слоя</t>
  </si>
  <si>
    <t>Обшить колонны гипсокартоном ГКЛВ толщиной 12,5 мм в 2 слоя</t>
  </si>
  <si>
    <t>Окраска стен водоэмульсионной
краской(улучшенная) за 2 раза</t>
  </si>
  <si>
    <t>Облицовка стен керамической глазированной плиткой</t>
  </si>
  <si>
    <t>Обои под покраску</t>
  </si>
  <si>
    <t>Затирка стен</t>
  </si>
  <si>
    <t>Окраска стен акриловой краской(улучшенная) за 2 раза</t>
  </si>
  <si>
    <t>Окраска стен силикатной краской за 2 раза</t>
  </si>
  <si>
    <t>Установка потивопожарных окон</t>
  </si>
  <si>
    <t>О Установка оконных блоков из
алюминиевых комбинированных профилей, противопожарный EI30, с двухкамерным стеклопакетом (4М1- 10-4М1-14-4М1), без открывания, шумоизоляционный, антивандальные плёнки с двух сторон, 1960 х 1450 (h))</t>
  </si>
  <si>
    <t>Установка внутренних  окон</t>
  </si>
  <si>
    <t>Установка оконных блоков из алюминиевых комбинированных профилей, с двухкамерным стеклопакетом (4М1-10-4М1-14- 4М1), без открывания, шумоизоляционный,антивандальные плёнки с двух сторон, 1460 х 1050 (h))</t>
  </si>
  <si>
    <r>
      <t>Установка потивопожарных</t>
    </r>
    <r>
      <rPr>
        <b/>
        <u/>
        <sz val="12"/>
        <rFont val="Calibri"/>
        <family val="2"/>
        <charset val="204"/>
        <scheme val="minor"/>
      </rPr>
      <t xml:space="preserve"> дверей</t>
    </r>
  </si>
  <si>
    <t>Дверь противопожарная EI 30, правая внутренняя, однопольная, распашная, металлическая,  с остеклением 400х800 (h), низ остекления на высоте 1000 мм от уровня пола 900х2100(h)</t>
  </si>
  <si>
    <t>Дверь противопожарная EI 30,
внутренняя, двупольная, с доводчиком металлическая,  с остеклением 400х800 (h), низ остекления на высоте 1000 мм от уровня пола 1200х2100(h)</t>
  </si>
  <si>
    <t>ДПВ Г Бпр Оп Пр  2100х900
ГОСТ 30970-2014</t>
  </si>
  <si>
    <t>ДПВ Г Бпр Оп Л  2100х900 ГОСТ 30970-2014</t>
  </si>
  <si>
    <t>ДПВ О Бпр Дп  2100х1200 с
доводчиком ГОСТ 30970-2014</t>
  </si>
  <si>
    <t>ДПВ Г Бпр Оп Пр  2100х700 ГОСТ 30970-2014</t>
  </si>
  <si>
    <t>ДПВ Г Бпр Оп Л  2100х800 ГОСТ 30970-2014</t>
  </si>
  <si>
    <t>Лестничная клетка</t>
  </si>
  <si>
    <t>Устройство стен из газобетонных блоков 250х250х625мм</t>
  </si>
  <si>
    <t>Клей для газоблоков</t>
  </si>
  <si>
    <t>Устройство опорных подушек ОП-1 серия 1.069.1-1</t>
  </si>
  <si>
    <t>Устройство перемычек 3ПБ 16-37 П серия 1.038.1-1</t>
  </si>
  <si>
    <t>Устройство пояса из бетона кл. В20 F50 W4</t>
  </si>
  <si>
    <t>Арматура Ø10А240</t>
  </si>
  <si>
    <t>Перфорированная монтажная лента 60х2,0</t>
  </si>
  <si>
    <t>Сетка кладочная 50х50х3 Вр1</t>
  </si>
  <si>
    <t>Дюбель 6х60</t>
  </si>
  <si>
    <t>Дюбель по газобетону 6х60</t>
  </si>
  <si>
    <t>Перекрытие лестничной клетки</t>
  </si>
  <si>
    <t>Швеллер стальной горячекатаный 22П сталь марки С245</t>
  </si>
  <si>
    <t>Швеллер стальной гнутый
равнополочный 160х80х4 сталь марки С245</t>
  </si>
  <si>
    <t>Химический анкер, шпилька М16х165</t>
  </si>
  <si>
    <t>Химический анкер, шпилька М12х120</t>
  </si>
  <si>
    <r>
      <rPr>
        <sz val="12"/>
        <rFont val="Calibri"/>
        <family val="2"/>
        <charset val="204"/>
        <scheme val="minor"/>
      </rPr>
      <t>Распорный анкер типа Hilti HSA M10х83</t>
    </r>
  </si>
  <si>
    <t>Монтаж кровельных
сэндвич-панелей «Металл Профиль» МП ТСП-К-100-1000-К-Г-МВ</t>
  </si>
  <si>
    <t>Устройство фасонных элементов из
оцинкованной стали с полимерным покрытием t=0,5 мм</t>
  </si>
  <si>
    <t>Устройство мин. ваты</t>
  </si>
  <si>
    <t>Устройство уплотнительной
терморазделяющей полосы</t>
  </si>
  <si>
    <t>Саморез 5.5х135мм с EPDM- прокладкой</t>
  </si>
  <si>
    <t>Устройство покрытия металлоконструкций грунтом ГФ- 021 по ТУ-2312-009-79211527-2006
в 1 слой (толщина слоя 0,05мм);</t>
  </si>
  <si>
    <t>Устройство покрытия
металлоконструкций огнезащитной краской по металлу "Крауз" по ТУ 2316-001-99023806-07 (толщина
слоя 0,85мм).</t>
  </si>
  <si>
    <t>Устройство лестничных маршей</t>
  </si>
  <si>
    <t>Труба стальная электросварная прямошовная Ø45х3</t>
  </si>
  <si>
    <t>Труба стальная электросварная
прямошовная Ø25х2.5</t>
  </si>
  <si>
    <t>Ступень ЛС12 ГОСТ 8717-2016</t>
  </si>
  <si>
    <t>Устройство монолитных плит из бетона кл. В20 F100 W4</t>
  </si>
  <si>
    <t>Устройство перекрытия</t>
  </si>
  <si>
    <t>Устройство плиты из бетона кл. В20 F50 W4</t>
  </si>
  <si>
    <t>Арматурная сетка 5В500С 100х100</t>
  </si>
  <si>
    <t>Профнастил Н75-750-0,8 оцинк.</t>
  </si>
  <si>
    <t>Уголок 75х6</t>
  </si>
  <si>
    <t>Усиление металлических колонн</t>
  </si>
  <si>
    <r>
      <t>Устройство металлической</t>
    </r>
    <r>
      <rPr>
        <b/>
        <u/>
        <sz val="12"/>
        <rFont val="Calibri"/>
        <family val="2"/>
        <charset val="204"/>
        <scheme val="minor"/>
      </rPr>
      <t xml:space="preserve"> </t>
    </r>
    <r>
      <rPr>
        <b/>
        <u/>
        <sz val="12"/>
        <color theme="1"/>
        <rFont val="Calibri"/>
        <family val="2"/>
        <charset val="204"/>
        <scheme val="minor"/>
      </rPr>
      <t>лестницы</t>
    </r>
  </si>
  <si>
    <t>Труба стальная электросварная прямошовная Ø25х2.5</t>
  </si>
  <si>
    <t>Лист стальной с чечевичным рифлением 4мм</t>
  </si>
  <si>
    <t>Пол АБК</t>
  </si>
  <si>
    <t>Очищение поверхности пола, выполнение насечки</t>
  </si>
  <si>
    <t>Грунтовка поверхности</t>
  </si>
  <si>
    <t>Устройство монолитного
железобетонного пола из бетона кл. В25 толщиной 80 мм</t>
  </si>
  <si>
    <t>Арматура ⌀12 А500</t>
  </si>
  <si>
    <t>Арматура ⌀8 А500</t>
  </si>
  <si>
    <t>Бурение скважин ⌀12х90 и установка стержней на химический
анкер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</si>
  <si>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</si>
  <si>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</si>
  <si>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</si>
  <si>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 и установка шпилек М16х350-8.8 на
химический анкер</t>
  </si>
  <si>
    <t>Монтаж новой опорной части колонн</t>
  </si>
  <si>
    <t>Временное закрепление перекрытия
вокруг колонн для замены опорных частей</t>
  </si>
  <si>
    <r>
      <t>Устройство отверстия на кровле в</t>
    </r>
    <r>
      <rPr>
        <b/>
        <u/>
        <sz val="12"/>
        <rFont val="Calibri"/>
        <family val="2"/>
        <charset val="204"/>
        <scheme val="minor"/>
      </rPr>
      <t xml:space="preserve"> </t>
    </r>
    <r>
      <rPr>
        <b/>
        <u/>
        <sz val="12"/>
        <color theme="1"/>
        <rFont val="Calibri"/>
        <family val="2"/>
        <charset val="204"/>
        <scheme val="minor"/>
      </rPr>
      <t>осях В/32-34</t>
    </r>
  </si>
  <si>
    <t>Демонтаж рулонной  кровли из 2-х слоев рубероида</t>
  </si>
  <si>
    <t>Устройство отверстия в ж/б плите толщиной 50 мм размером  900 х600
мм</t>
  </si>
  <si>
    <t>Очистка поверхности плиты от пыли и грязи</t>
  </si>
  <si>
    <t>Устройство насечек на плите</t>
  </si>
  <si>
    <t>Устройство дополнительного армирования на плите из арматуры
Ø10 А400</t>
  </si>
  <si>
    <t>Устройство бетона В25 F150</t>
  </si>
  <si>
    <t>Монтаж оцинкованного
перфорированного уголка ˪80х4</t>
  </si>
  <si>
    <t>Монтаж винтов М8 с гайками и шайбами</t>
  </si>
  <si>
    <t>Устройство            фартуков            из оцинкованной     кровельной     стали
толщ. 0,5 мм</t>
  </si>
  <si>
    <t>Устройство бортика из цементно- песчаного раствора М100 F150</t>
  </si>
  <si>
    <t>Монтаж уплотнительного жгута
ПРП 30х40 мм</t>
  </si>
  <si>
    <t>Восстановление кровли из 2-х слоев рубероида</t>
  </si>
  <si>
    <t>Устройство дополнительных слоев из рубероида</t>
  </si>
  <si>
    <t>Заделка стыков толщ. 100х50 мм монтажной огнестойкой пеной (240 PROFISSIONAL ТЕХНОНИКОЛЬ
или аналог) при проходе через покрытие</t>
  </si>
  <si>
    <t>Сверление отверстий в покрытии  из сэндвич-панелей размером 200х200</t>
  </si>
  <si>
    <t>Сверление отверстий в покрытии из сэндвич-панелей размером 300х300</t>
  </si>
  <si>
    <t>Сверление отверстий в покрытии  из сэндвич-панелей размером 350х350</t>
  </si>
  <si>
    <t>Сверление отверстий в покрытии  из сэндвич-панелей размером 900х600</t>
  </si>
  <si>
    <t>Сверление отверстий в покрытии  из сэндвич-панелей размером 900х700</t>
  </si>
  <si>
    <t>Сверление отверстий в покрытии  из сэндвич-панелей размером 400х500</t>
  </si>
  <si>
    <t>Устройство фартуков и хомутов из оцинкованной из оцинкованной
кровельной стали толщ. 0,5 мм</t>
  </si>
  <si>
    <t>Устройство самосверлящехся шурупов 4,2х14 с EPDM шайбой</t>
  </si>
  <si>
    <t>Устройство герметика</t>
  </si>
  <si>
    <t>Заделка пространства между воздуховодами и строительными конструкциями монтажной огнезащитной пеной типа
Технониколь 240 PROFESSIONAL Расход огнез. пены</t>
  </si>
  <si>
    <t>Сверление отверстий в ж/б ребристой плите перекрытия
толщ.50 мм  диам. 400 мм</t>
  </si>
  <si>
    <t>Установка мк для крепления стакана и установка стакана С1</t>
  </si>
  <si>
    <t>Окраска мк покрытием типа
«Алпол» в 2 слоя по слою «Цинол» в 1 слой (расход 0,18 кг/м2  в один слой)</t>
  </si>
  <si>
    <t>Устройство распорных анкеров
HST-M8/10</t>
  </si>
  <si>
    <t>Установка мк деталей пропуска</t>
  </si>
  <si>
    <t>Устройство дополнительных 3-х
слоев для примыкания из рубероида</t>
  </si>
  <si>
    <t>Устройство бортика вокруг стакана из цементно-песчаного раствора М100 F150</t>
  </si>
  <si>
    <t>Заделка пространства между воздуховодом  монтажной пеной огнестойкой Технониколь 240
PROFESSIONAL</t>
  </si>
  <si>
    <t>Частичный демонтаж крестовых связей в АБК на двух этажах из уголков 90х6 в осях Б-В/24; Б-В/27; Б-В/32-33 (кроме связей в осях Б-В/28-29) (с погрузкой на автотранспорт с помощью автокрана и отвозкой к месту утилизации на 30 км)</t>
  </si>
  <si>
    <t>Заполнение проемов</t>
  </si>
  <si>
    <t>шт.</t>
  </si>
  <si>
    <t>Ворота откатные противопожарные 8000х5000h EI-30</t>
  </si>
  <si>
    <t>Устройство перемычек</t>
  </si>
  <si>
    <t>Арматура А500</t>
  </si>
  <si>
    <t>Арматура А240</t>
  </si>
  <si>
    <t>Штукатурка улучшенная цементная</t>
  </si>
  <si>
    <t>Подстилающий слой пола вокруг ж/д путей</t>
  </si>
  <si>
    <t>Версия от 16.05.2023</t>
  </si>
  <si>
    <t>Версия от 25.01.2024</t>
  </si>
  <si>
    <t>Демонтаж сущ. пола – см. проект устройства ж/д путей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</si>
  <si>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</si>
  <si>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</si>
  <si>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распашные стальные утепленные 4000х5000h с калиткой</t>
  </si>
  <si>
    <t>шт. м3</t>
  </si>
  <si>
    <t>Полы сборочного цеха и компрессорной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</si>
  <si>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</si>
  <si>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</si>
  <si>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</si>
  <si>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Полы сварочного цеха</t>
  </si>
  <si>
    <t>Фундаменты под домкраты</t>
  </si>
  <si>
    <t>Демонтаж существующего слоя пола толщиной 400 мм</t>
  </si>
  <si>
    <t>Забивка свай 200х200 длиной 3 м под домкраты</t>
  </si>
  <si>
    <t>Устройство бетонной подготовки из бетона В7,5 100 мм</t>
  </si>
  <si>
    <t>Анкеры</t>
  </si>
  <si>
    <t>Кабельные лотки</t>
  </si>
  <si>
    <t>Монтаж стальных крышек каналов:</t>
  </si>
  <si>
    <t>Чечевица 6 мм</t>
  </si>
  <si>
    <t>Полоса 60х6</t>
  </si>
  <si>
    <t>Ремонт примыкания кровли к проходкам труб</t>
  </si>
  <si>
    <t>Техноэласт ЭПП</t>
  </si>
  <si>
    <t>Цементный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</si>
  <si>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</si>
  <si>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</si>
  <si>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</si>
  <si>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</si>
  <si>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</si>
  <si>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</si>
  <si>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сборочного цеха</t>
  </si>
  <si>
    <t>Отделка стен в составе:</t>
  </si>
  <si>
    <t>- зачистка поверхности</t>
  </si>
  <si>
    <t>- грунтовка</t>
  </si>
  <si>
    <t>- шпаклевка цементная</t>
  </si>
  <si>
    <t>- акриловая краска в 2 слоя</t>
  </si>
  <si>
    <t>Отделка колонн в состав по типу стен</t>
  </si>
  <si>
    <t>Отделка ферм в состав по типу стен</t>
  </si>
  <si>
    <t>Отделка плит покрытия в состав по типу стен</t>
  </si>
  <si>
    <t>Отделка стен в составе (в т.ч. фонарь)::</t>
  </si>
  <si>
    <t>Ворота распашные стальные утепленные 4500х5000h с калиткой</t>
  </si>
  <si>
    <t>Устройство монолитных железобетонных перемычек из бетона кл. В25, W4, F100</t>
  </si>
  <si>
    <t>7/6,1</t>
  </si>
  <si>
    <t>Кладка из кирпича на растворе М150 КР-р-по 250х120х65/1НФ/150/2,0/100/ГОСТ 530-2012</t>
  </si>
  <si>
    <t>Устройство монолитного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</si>
  <si>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</si>
  <si>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монолитного железобетонного пола из жаропрочного бетона (на высокоглиноземистом цементе с шамотным заполнителем) кл. В25 толщиной 80 мм</t>
  </si>
  <si>
    <t>Устройство монолитных железобетонных фундаментов из бетона кл. В25, W4, F50 под домкраты</t>
  </si>
  <si>
    <t>Устройство монолитных железобетонных лотков из бетона кл. В25, W4, F50</t>
  </si>
  <si>
    <t>Покрытие крышек грунтовкой ГФ-021 (2 слоя) и эмалью ПФ-115 (2 слоя). Общая толщина не менее 80 мкм</t>
  </si>
  <si>
    <t>Устройство монолитного железобетонного подстилающего слоя пола из бетона кл. В25, W4, F50 толщиной 150 мм</t>
  </si>
  <si>
    <t>Кабина №1</t>
  </si>
  <si>
    <t>Установка кабин</t>
  </si>
  <si>
    <t>Модульный офис 4МД-6, ООО «Торговый дом «ВЗВТ», в комплекте с лестницей внешней одномаршевой и доборными элементами из оцинкованного металла с полимерным покрытием в местах стыковки на стенах и потолке</t>
  </si>
  <si>
    <t>Установка блок-модуля МД-6 здания на готовый фундамент ДхШхВ, мм 6000х2435х2635, 2200 кг</t>
  </si>
  <si>
    <t>Устройство узловых соединений шпильками</t>
  </si>
  <si>
    <t>Монтаж металлоконструкций площадки и лестницы внешней одномаршевой</t>
  </si>
  <si>
    <t>У стройство герметизирующей ленты</t>
  </si>
  <si>
    <t>У стройство герметика</t>
  </si>
  <si>
    <t>Кабина №2</t>
  </si>
  <si>
    <t>Модульный офис 2МД-5, ООО «Торговый дом «ВЗВТ» в комплекте с лестницей внешней одномаршевой и доборными элементами из оцинкованного металла с полимерным покрытием в местах стыковки на стенах и потолке</t>
  </si>
  <si>
    <t>Установка блок-модуля МД-5 здания на готовый фундамент ДхШхВ, мм 4885х2435х2635, 1900 кг</t>
  </si>
  <si>
    <t>У стройство узловых соединений шпильками</t>
  </si>
  <si>
    <t>Установка и подключение автомата газированной</t>
  </si>
  <si>
    <t>Установка и подключение автомата газированной воды «М-150СБ», вес 120 кг, габаритные размеры 800х600х1700 мм</t>
  </si>
  <si>
    <t>Автомат газированной воды серии «Евро» модель «М-150СБ»</t>
  </si>
  <si>
    <t>Устройство монолитного железобетонного подстилающего слоя пола из бетона кл. В25, W4, F50 толщиной 200 мм</t>
  </si>
  <si>
    <t>1378/275,6</t>
  </si>
  <si>
    <t>м2/м3</t>
  </si>
  <si>
    <t>Песок мелкий</t>
  </si>
  <si>
    <t>Профилированная мембрана Planter</t>
  </si>
  <si>
    <t>Полировка с упрочнением по технологии Husqvarna Super Floor после удаления существующего топпинга с локальным ремонтом трещин, каверн, ямок и ремонтом швов</t>
  </si>
  <si>
    <t>Смотровая канава</t>
  </si>
  <si>
    <t>Разработка грунта</t>
  </si>
  <si>
    <t>Обратная засыпка слоями толщиной 15 см с послойным уплотнением с Купл = 0,95</t>
  </si>
  <si>
    <t xml:space="preserve">Вывоз лишнего грунта </t>
  </si>
  <si>
    <t>Устройство монолитных железобетонных конструкций из бетона кл. В25, W6, F50</t>
  </si>
  <si>
    <t>Устройство монолитных железобетонных конструкций из бетона кл. В20</t>
  </si>
  <si>
    <t>Закладные детали</t>
  </si>
  <si>
    <t>Обмазка боковых поверхностей праймером №01</t>
  </si>
  <si>
    <t>Обмазка мастикой №21 Техномаст в 2 слоя</t>
  </si>
  <si>
    <t>Укладка гидрошпоки Аквастоп ХВН-120-2xd6</t>
  </si>
  <si>
    <t>Устройство уклонообразующей стяжки из цементно-песчаного раствора М200</t>
  </si>
  <si>
    <t>22,2/2,5</t>
  </si>
  <si>
    <t>Вырез в существующем полу канала габаритами 400х250 мм с устройство полок под щиты 55х6</t>
  </si>
  <si>
    <t>Устройство наливного пола толщиной 20 мм на дне
канала</t>
  </si>
  <si>
    <t>115/2,3</t>
  </si>
  <si>
    <t>Устройство подушки из песка мелкого толщиной 50 мм</t>
  </si>
  <si>
    <t>121/6,1</t>
  </si>
  <si>
    <t>Монтаж лотков Л-3-7 массой 260 кг</t>
  </si>
  <si>
    <t>Монтаж лотков Л-2-7 массой 130 кг</t>
  </si>
  <si>
    <t>Монтаж труб ПНД 63х4,7</t>
  </si>
  <si>
    <t>Срезка стенок каналов</t>
  </si>
  <si>
    <t>Сверление отверстий в стенках каналов Ø70 мм с последующей гидроизоляцией проходки трубы</t>
  </si>
  <si>
    <t>ш</t>
  </si>
  <si>
    <t>Устройство бетонных стенок в торцах сборных жб
каналов толщиной 200 мм из бетона В20</t>
  </si>
  <si>
    <t>1,0/0,2</t>
  </si>
  <si>
    <t>Подконструкции секционных ворот</t>
  </si>
  <si>
    <t>Монтаж металлоконструкций</t>
  </si>
  <si>
    <t>Покрытие крышек грунтовкой ГФ-021 (2 слоя) и
эмалью ПФ-115 (2 слоя). Общая толщина не менее
80 мкм</t>
  </si>
  <si>
    <t>Кладка из кирпича на растворе М150
КР-р-по 250х120х65/1НФ/150/2,0/100/ГОСТ 530-
2012</t>
  </si>
  <si>
    <t>Армирование кладки сетками 50x50x3</t>
  </si>
  <si>
    <t>Вклеивание арматурных коротышей в
предварительно просверленные скважины Ø12х150</t>
  </si>
  <si>
    <r>
      <t>м</t>
    </r>
    <r>
      <rPr>
        <vertAlign val="superscript"/>
        <sz val="12"/>
        <rFont val="Calibri"/>
        <family val="2"/>
        <charset val="204"/>
        <scheme val="minor"/>
      </rPr>
      <t>2</t>
    </r>
    <r>
      <rPr>
        <sz val="12"/>
        <rFont val="Calibri"/>
        <family val="2"/>
        <charset val="204"/>
        <scheme val="minor"/>
      </rPr>
      <t>.</t>
    </r>
  </si>
  <si>
    <t>Устройство металлического каркаса</t>
  </si>
  <si>
    <t>Монтаж металлических колонн массой до 0,2 т, в том числе:</t>
  </si>
  <si>
    <t>шт/т</t>
  </si>
  <si>
    <t>6/0,564</t>
  </si>
  <si>
    <t>листовая сталь толщ. 12 мм марки С245</t>
  </si>
  <si>
    <t xml:space="preserve">Труба квадратного сечения 120х4 из стали марки С245 </t>
  </si>
  <si>
    <t xml:space="preserve">Листовая сталь толщ. 8 мм марки С245 </t>
  </si>
  <si>
    <t xml:space="preserve">Листовая сталь толщ. 12 мм марки С245 </t>
  </si>
  <si>
    <t>Монтаж балок массой более 0,1 т, в том числе:</t>
  </si>
  <si>
    <t>Двутавр 20 Б1 из стали марки С245</t>
  </si>
  <si>
    <t xml:space="preserve">Монтаж ригелей массой более 0,1 т в том числе: </t>
  </si>
  <si>
    <t>трубы квадратного 100х4 сечения С245</t>
  </si>
  <si>
    <t xml:space="preserve">Профиль из гнутого швеллера 24 С245 </t>
  </si>
  <si>
    <t xml:space="preserve">Листовая сталь толщ. 4 мм марки С245 </t>
  </si>
  <si>
    <t xml:space="preserve">Монтаж фахверковых стоек массойболее 0,1 т в том числе: </t>
  </si>
  <si>
    <t xml:space="preserve">Монтаж прогонов массой более 0,1 т в том числе: </t>
  </si>
  <si>
    <t>Устройство металлических деталей крепления массой до 0,1 т в том числе:</t>
  </si>
  <si>
    <t>уголки стальные равнополочные 100х10</t>
  </si>
  <si>
    <t>уголки стальные равнополочные 100х7</t>
  </si>
  <si>
    <t>уголки стальные равнополочные 75х6</t>
  </si>
  <si>
    <t>Устройство грунтовки ГФ-021 в 1 слой</t>
  </si>
  <si>
    <t>2,214/59,8</t>
  </si>
  <si>
    <t>Устройство эмали ПФ 115 в 2 слоя</t>
  </si>
  <si>
    <t>Крепление мк с помощью анкер шпильки HSТ М12/115 мм фирмы Hilti</t>
  </si>
  <si>
    <t>Крепление мк с помощью болтов М16</t>
  </si>
  <si>
    <t>Устройство стен</t>
  </si>
  <si>
    <t>Установка внутренней металлической противопожарной однопольной двери для проема 1000х2400(h)</t>
  </si>
  <si>
    <t>Установка металлической жалюжийной решетки ЖР-1 массой до 0,1 т</t>
  </si>
  <si>
    <t>шт. т</t>
  </si>
  <si>
    <t>Монтаж стеновых сэндвич-панелей с минераловатным утеплителем толщиной 100 мм с комплектующими</t>
  </si>
  <si>
    <t>1/2,4</t>
  </si>
  <si>
    <t>2/0,032</t>
  </si>
  <si>
    <t>Устройство покрытия</t>
  </si>
  <si>
    <t>Монтаж кровельных сэндвич-панелей с минераловатным утеплителем толщиной 100 мм с комплектующими размером 4,14х1,0</t>
  </si>
  <si>
    <t>Крепление фасонных элементов самонарезающими винтами ϕ4,2х19</t>
  </si>
  <si>
    <t>Заделка швов мин. ватой</t>
  </si>
  <si>
    <t>Крепление фасонных элементов самонарезающими винтами ϕ4,2х32</t>
  </si>
  <si>
    <t>Устройство фасонных элементов плит покрытия и стеновых панелей из оцинкованной стали t=0,6 мм</t>
  </si>
  <si>
    <t>Устройство фасонных элементов крепления стеновых панелей к основанию из оцинкованной стали t=0,6 мм</t>
  </si>
  <si>
    <t>Устройство фасонных элементов обрамления дверного проема из оцинкованной стали t=0,6 мм</t>
  </si>
  <si>
    <t>Демонтаж существующих оконных блоков из ПВХ-профилей</t>
  </si>
  <si>
    <t>Устройство деталей креплений кладки:</t>
  </si>
  <si>
    <t>Арматура ϕ8 АIII (А400), l=0,7 м</t>
  </si>
  <si>
    <t>Лист 10х250, l700</t>
  </si>
  <si>
    <t>Шпилька М16, l=350</t>
  </si>
  <si>
    <t>Гайка М16</t>
  </si>
  <si>
    <t>Шайба 16</t>
  </si>
  <si>
    <t>Анкер-шпилька HST M16х140/25</t>
  </si>
  <si>
    <t>Установка, сборка и разборка инвентарных лесов</t>
  </si>
  <si>
    <t>Отделка оконного проема</t>
  </si>
  <si>
    <t>Грунтовка раствором Ceresit CT 17</t>
  </si>
  <si>
    <t>Покраска фасадной краской за 2 раза с наружной стороны здания</t>
  </si>
  <si>
    <t>Металлоконструкции для обрамления проема весом до 0,1 т</t>
  </si>
  <si>
    <t>Пробивка проема</t>
  </si>
  <si>
    <t>Раствор цементно-песчаный М50</t>
  </si>
  <si>
    <t>Очистка металлоконструкций от пыли, окалины, обеспылить и обезжирить</t>
  </si>
  <si>
    <t>Земляные работы</t>
  </si>
  <si>
    <t>Разработка грунта в котловане экскаватором с ковшом емк.0,65 м3</t>
  </si>
  <si>
    <t>Доработка вручную</t>
  </si>
  <si>
    <t>Уплотнение грунта основания</t>
  </si>
  <si>
    <t>Лишний грунт</t>
  </si>
  <si>
    <t>м3/т</t>
  </si>
  <si>
    <t>24,7/39,0</t>
  </si>
  <si>
    <t>Обратная засыпка грунтом экскаватором с ковшом емк. 0,65 м3 с уплотнением до объемного веса 1,7 т/м3 (с погрузкой, отвозкой и привозкой на 1 км)</t>
  </si>
  <si>
    <t>Обратная засыпка вручную</t>
  </si>
  <si>
    <t>Фундаментная плита</t>
  </si>
  <si>
    <t>Устройство монолитной железобетонной фундаментной плиты из бетона класса В25; F200; W6</t>
  </si>
  <si>
    <t>Устройство бетонной подготовки из бетона класса В10 для фундаментной плиты ФП-1</t>
  </si>
  <si>
    <t>Арматура Ø12 (А400)</t>
  </si>
  <si>
    <t>п. м/кг</t>
  </si>
  <si>
    <t>1400,0/1243,2</t>
  </si>
  <si>
    <t>Ограждение</t>
  </si>
  <si>
    <t>шт/ т</t>
  </si>
  <si>
    <t>Установка металлических калиток шириной 1000 мм и высотой 2000 мм с заполнением вертикальным металлическим профилем с полимерным покрытием зеленого цвета</t>
  </si>
  <si>
    <t>компл.</t>
  </si>
  <si>
    <t>Полоса -8х200, l=200</t>
  </si>
  <si>
    <t>шт/ кг</t>
  </si>
  <si>
    <t>Анкер-шуруп HILTI HUS3-H M10x90</t>
  </si>
  <si>
    <t>Заделка оконного проема кирпичем М100 на растворе М75, низ проема на отм. +7,600 Расход раствора М75</t>
  </si>
  <si>
    <t>3,6/0,9</t>
  </si>
  <si>
    <t>6/1,66</t>
  </si>
  <si>
    <t>шт. / кг</t>
  </si>
  <si>
    <t>22/259,16</t>
  </si>
  <si>
    <t>30/18</t>
  </si>
  <si>
    <t>120/5,76</t>
  </si>
  <si>
    <t>60/0,67</t>
  </si>
  <si>
    <t>Грунтовка раствором Ceresit CT 17 -расход грунтовки: 0,15 л/м2</t>
  </si>
  <si>
    <t>28,8/4,32</t>
  </si>
  <si>
    <t>Штукатурка кирпичной кладки цементно-песчаным раствором М100 внутри помещения</t>
  </si>
  <si>
    <t>28,8/0,6</t>
  </si>
  <si>
    <t>Шпаклевка раствором Ceresit CT 27 -расход шпаклевки: 1,3 кг/м2</t>
  </si>
  <si>
    <t>28,8/37,4</t>
  </si>
  <si>
    <t>Покраска водоэмульсионной акриловой краской за 2 раза внутри помещения</t>
  </si>
  <si>
    <t>15,0/4,0</t>
  </si>
  <si>
    <t>15/3,0</t>
  </si>
  <si>
    <t>Пробивка отверстия размером 1,5х4,0 м на отм. +2,500 (низ отверстия) в существующей кирпичной стене толщиной 520 мм</t>
  </si>
  <si>
    <t>Пробивка ниш в существующей кирпичной стене для устройства проема размером 4,0х1,5h м</t>
  </si>
  <si>
    <t>0,3/8,1</t>
  </si>
  <si>
    <t>Покраска металлоконструкций эмалью ПФ-115 за 2 раза по 2-м слоям грунтовки ГФ-021                                                                                                                                               -грунтовка  ГФ-021                                                                                                     -эмаль ПФ-115</t>
  </si>
  <si>
    <t>8,1/1,62/1,5</t>
  </si>
  <si>
    <t>Обмазка битумной мастикой (ТЕХНОНИКОЛЬ №24. Расход 0,7 кг/м2 на один слой) за 2 раза по битумной грунтовке (ТЕХНОНИКОЛЬ № 01 – 0,20-0,30 кг/м2) за 1 раз</t>
  </si>
  <si>
    <t>м2/кг</t>
  </si>
  <si>
    <t>м2/кг/кг</t>
  </si>
  <si>
    <t>75,48/105,7/18,9</t>
  </si>
  <si>
    <t>5/0,097</t>
  </si>
  <si>
    <t>3/0,07</t>
  </si>
  <si>
    <t>10/0,15</t>
  </si>
  <si>
    <t>Установка металлических оцинкованных опорных столбов С1 60х60 мм высотой 2200 мм с полимерным покрытием зеленого цвета</t>
  </si>
  <si>
    <t>1/0,02</t>
  </si>
  <si>
    <t>Комплект крепления № 3 хомут 60х60 промежуточный</t>
  </si>
  <si>
    <t>10/25,1</t>
  </si>
  <si>
    <t>40/9,6</t>
  </si>
  <si>
    <t>4/1,2</t>
  </si>
  <si>
    <t>25,1/39,7</t>
  </si>
  <si>
    <t>1067,4 кг</t>
  </si>
  <si>
    <t>4/0,077</t>
  </si>
  <si>
    <t>9/0,13</t>
  </si>
  <si>
    <t>7/17,5</t>
  </si>
  <si>
    <t>Полоса -8х200, l=130</t>
  </si>
  <si>
    <t>2/4.</t>
  </si>
  <si>
    <t>36/8,7</t>
  </si>
  <si>
    <t>шт. м2</t>
  </si>
  <si>
    <r>
      <t>Оконный проем в осях А/32-33</t>
    </r>
    <r>
      <rPr>
        <b/>
        <sz val="12"/>
        <color theme="1"/>
        <rFont val="Calibri"/>
        <family val="2"/>
        <charset val="204"/>
        <scheme val="minor"/>
      </rPr>
      <t xml:space="preserve"> </t>
    </r>
    <r>
      <rPr>
        <b/>
        <u/>
        <sz val="12"/>
        <color theme="1"/>
        <rFont val="Calibri"/>
        <family val="2"/>
        <charset val="204"/>
        <scheme val="minor"/>
      </rPr>
      <t>на отм. +7,600</t>
    </r>
  </si>
  <si>
    <t>м3/ м3</t>
  </si>
  <si>
    <t>м2/л</t>
  </si>
  <si>
    <t>м2/ м3</t>
  </si>
  <si>
    <r>
      <t>Устройство отверстия под</t>
    </r>
    <r>
      <rPr>
        <b/>
        <sz val="12"/>
        <color theme="1"/>
        <rFont val="Calibri"/>
        <family val="2"/>
        <charset val="204"/>
        <scheme val="minor"/>
      </rPr>
      <t xml:space="preserve"> </t>
    </r>
    <r>
      <rPr>
        <b/>
        <u/>
        <sz val="12"/>
        <color theme="1"/>
        <rFont val="Calibri"/>
        <family val="2"/>
        <charset val="204"/>
        <scheme val="minor"/>
      </rPr>
      <t>жалюзийные решетки  в осях 33/А1-А2</t>
    </r>
  </si>
  <si>
    <r>
      <t>Фундаментная плита наружной</t>
    </r>
    <r>
      <rPr>
        <b/>
        <sz val="12"/>
        <color theme="1"/>
        <rFont val="Calibri"/>
        <family val="2"/>
        <charset val="204"/>
        <scheme val="minor"/>
      </rPr>
      <t xml:space="preserve"> </t>
    </r>
    <r>
      <rPr>
        <b/>
        <u/>
        <sz val="12"/>
        <color theme="1"/>
        <rFont val="Calibri"/>
        <family val="2"/>
        <charset val="204"/>
        <scheme val="minor"/>
      </rPr>
      <t>установки под воздухосборники и</t>
    </r>
    <r>
      <rPr>
        <b/>
        <sz val="12"/>
        <color theme="1"/>
        <rFont val="Calibri"/>
        <family val="2"/>
        <charset val="204"/>
        <scheme val="minor"/>
      </rPr>
      <t xml:space="preserve"> </t>
    </r>
    <r>
      <rPr>
        <b/>
        <u/>
        <sz val="12"/>
        <color theme="1"/>
        <rFont val="Calibri"/>
        <family val="2"/>
        <charset val="204"/>
        <scheme val="minor"/>
      </rPr>
      <t>компрессоры</t>
    </r>
  </si>
  <si>
    <r>
      <t xml:space="preserve">Установка металлических оцинкованных панелей шириной 2500 мм и высотой </t>
    </r>
    <r>
      <rPr>
        <b/>
        <sz val="12"/>
        <color theme="1"/>
        <rFont val="Calibri"/>
        <family val="2"/>
        <charset val="204"/>
        <scheme val="minor"/>
      </rPr>
      <t>2130</t>
    </r>
    <r>
      <rPr>
        <sz val="12"/>
        <color theme="1"/>
        <rFont val="Calibri"/>
        <family val="2"/>
        <charset val="204"/>
        <scheme val="minor"/>
      </rPr>
      <t xml:space="preserve"> мм с полимерным покрытием зеленого цвета, фирмы ОАО «Солнечногорский завод металлических сеток Лепсе» или аналог</t>
    </r>
  </si>
  <si>
    <r>
      <t xml:space="preserve">Установка металлических оцинкованных панелей шириной 2500 мм и высотой </t>
    </r>
    <r>
      <rPr>
        <b/>
        <sz val="12"/>
        <color theme="1"/>
        <rFont val="Calibri"/>
        <family val="2"/>
        <charset val="204"/>
        <scheme val="minor"/>
      </rPr>
      <t>2200</t>
    </r>
    <r>
      <rPr>
        <sz val="12"/>
        <color theme="1"/>
        <rFont val="Calibri"/>
        <family val="2"/>
        <charset val="204"/>
        <scheme val="minor"/>
      </rPr>
      <t xml:space="preserve"> мм с полимерным покрытием зеленого цвета, фирмы ОАО «Солнечногорский завод металлических сеток Лепсе» или аналог</t>
    </r>
  </si>
  <si>
    <r>
      <t xml:space="preserve">Установка металлических оцинкованных панелей шириной 3000 мм и высотой </t>
    </r>
    <r>
      <rPr>
        <b/>
        <sz val="12"/>
        <color theme="1"/>
        <rFont val="Calibri"/>
        <family val="2"/>
        <charset val="204"/>
        <scheme val="minor"/>
      </rPr>
      <t>2130</t>
    </r>
    <r>
      <rPr>
        <sz val="12"/>
        <color theme="1"/>
        <rFont val="Calibri"/>
        <family val="2"/>
        <charset val="204"/>
        <scheme val="minor"/>
      </rPr>
      <t xml:space="preserve"> мм с полимерным покрытием зеленого цвета</t>
    </r>
  </si>
  <si>
    <r>
      <t xml:space="preserve">Установка металлических оцинкованных панелей шириной 3000 мм и высотой </t>
    </r>
    <r>
      <rPr>
        <b/>
        <sz val="12"/>
        <color theme="1"/>
        <rFont val="Calibri"/>
        <family val="2"/>
        <charset val="204"/>
        <scheme val="minor"/>
      </rPr>
      <t>2200</t>
    </r>
    <r>
      <rPr>
        <sz val="12"/>
        <color theme="1"/>
        <rFont val="Calibri"/>
        <family val="2"/>
        <charset val="204"/>
        <scheme val="minor"/>
      </rPr>
      <t xml:space="preserve"> мм с полимерным покрытием зеленого цвета</t>
    </r>
  </si>
  <si>
    <t>–2/–0,46</t>
  </si>
  <si>
    <t>0,4/0,7</t>
  </si>
  <si>
    <t>–175,8</t>
  </si>
  <si>
    <t>–1/–0,02</t>
  </si>
  <si>
    <t>–3/–7,6</t>
  </si>
  <si>
    <t>–4/–0,9</t>
  </si>
  <si>
    <t>130-23-УА1</t>
  </si>
  <si>
    <t>АБК. Устройства автоматики</t>
  </si>
  <si>
    <t>130-23-АС1</t>
  </si>
  <si>
    <t>Архитектурно-строительные решения</t>
  </si>
  <si>
    <t>130-23-АС2</t>
  </si>
  <si>
    <t>Полы. Архитектурно-строительные решения</t>
  </si>
  <si>
    <t>130-23-АС3</t>
  </si>
  <si>
    <t>АБК. Архитектурно-строительные решения</t>
  </si>
  <si>
    <t>130-23-АС4</t>
  </si>
  <si>
    <t>Помещение компрессорной. Архитектурно-строительные решения</t>
  </si>
  <si>
    <t>130-23-НК</t>
  </si>
  <si>
    <t>Наружные сети канализации</t>
  </si>
  <si>
    <t>130-23-ОВ1</t>
  </si>
  <si>
    <t>АБК. Отопление, вентиляция и кондиционирование</t>
  </si>
  <si>
    <t>130-23-ОВ2</t>
  </si>
  <si>
    <t>Цех №8. Отопление и вентиляция</t>
  </si>
  <si>
    <t>130-23-ПЖ</t>
  </si>
  <si>
    <t>Железнодорожные пути</t>
  </si>
  <si>
    <t>130-23-СКС</t>
  </si>
  <si>
    <t>Структурированная кабельная сеть</t>
  </si>
  <si>
    <t>130-23-СОТ</t>
  </si>
  <si>
    <t>Система охранного телевидения</t>
  </si>
  <si>
    <t>130-23-ЭО1</t>
  </si>
  <si>
    <t>Цех №8. Электрическое освещение</t>
  </si>
  <si>
    <t>130-23-ЭО2</t>
  </si>
  <si>
    <t>АБК. Электрическое освещение</t>
  </si>
  <si>
    <t>130-23-ЭН</t>
  </si>
  <si>
    <t>Цех №8. Наружное освещение</t>
  </si>
  <si>
    <t>130-23-ЭМ1</t>
  </si>
  <si>
    <t>АБК. Силовое электрооборудование</t>
  </si>
  <si>
    <t>130-23-ЭМ2</t>
  </si>
  <si>
    <t>Цех №8. Силовое электрооборудование</t>
  </si>
  <si>
    <t>130-23-ВС</t>
  </si>
  <si>
    <t>Воздухоснабжение</t>
  </si>
  <si>
    <t>130-23-ВК</t>
  </si>
  <si>
    <t>Внутренние системы водоснабжения и канализации</t>
  </si>
  <si>
    <t>130-23-ПС</t>
  </si>
  <si>
    <t>Пожарная сигнализация</t>
  </si>
  <si>
    <t>130-23-УА2</t>
  </si>
  <si>
    <t>Цех №8. Устройства автоматики</t>
  </si>
  <si>
    <t>130-23-УА3</t>
  </si>
  <si>
    <t>130-23-ЭМ3</t>
  </si>
  <si>
    <t>130-23-ОВ3</t>
  </si>
  <si>
    <t>АБК. Вентиляция и кондиционирование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</si>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</sst>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vertAlign val="superscript"/>
      <sz val="12"/>
      <color theme="1"/>
      <name val="Calibri"/>
      <family val="2"/>
      <charset val="204"/>
      <scheme val="minor"/>
    </font>
    <font>
      <vertAlign val="superscript"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vertAlign val="superscript"/>
      <sz val="12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8">
    <xf numFmtId="0" fontId="0" fillId="0" borderId="0" xfId="0"/>
    <xf numFmtId="0" fontId="9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 applyAlignment="1"/>
    <xf numFmtId="0" fontId="11" fillId="0" borderId="0" xfId="0" applyFont="1" applyAlignment="1">
      <alignment horizontal="left"/>
    </xf>
    <xf numFmtId="0" fontId="11" fillId="0" borderId="0" xfId="0" applyFont="1" applyFill="1" applyAlignment="1"/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16" fontId="1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 indent="9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 xr:uid="{F328A305-7AFA-4810-BE97-F4DDE646B7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C5F8C-7486-4350-8E3C-E6805B8935D9}">
  <sheetPr>
    <tabColor rgb="FFFF0000"/>
  </sheetPr>
  <dimension ref="A1:C23"/>
  <sheetViews>
    <sheetView tabSelected="1" workbookViewId="0">
      <selection activeCell="B45" sqref="B45"/>
    </sheetView>
  </sheetViews>
  <sheetFormatPr defaultRowHeight="15" x14ac:dyDescent="0.25"/>
  <cols>
    <col min="1" max="1" width="15.140625" customWidth="1"/>
    <col min="2" max="2" width="64.85546875" customWidth="1"/>
    <col min="3" max="3" width="14.85546875" style="97" customWidth="1"/>
  </cols>
  <sheetData>
    <row r="1" spans="1:3" x14ac:dyDescent="0.25">
      <c r="A1" s="94" t="s">
        <v>535</v>
      </c>
      <c r="B1" s="94" t="s">
        <v>536</v>
      </c>
      <c r="C1" s="95"/>
    </row>
    <row r="2" spans="1:3" x14ac:dyDescent="0.25">
      <c r="A2" s="94" t="s">
        <v>537</v>
      </c>
      <c r="B2" s="94" t="s">
        <v>538</v>
      </c>
      <c r="C2" s="95"/>
    </row>
    <row r="3" spans="1:3" x14ac:dyDescent="0.25">
      <c r="A3" s="94" t="s">
        <v>539</v>
      </c>
      <c r="B3" s="94" t="s">
        <v>540</v>
      </c>
      <c r="C3" s="95"/>
    </row>
    <row r="4" spans="1:3" x14ac:dyDescent="0.25">
      <c r="A4" s="94" t="s">
        <v>541</v>
      </c>
      <c r="B4" s="94" t="s">
        <v>542</v>
      </c>
      <c r="C4" s="95"/>
    </row>
    <row r="5" spans="1:3" x14ac:dyDescent="0.25">
      <c r="A5" s="93" t="s">
        <v>567</v>
      </c>
      <c r="B5" s="93" t="s">
        <v>568</v>
      </c>
      <c r="C5" s="96" t="s">
        <v>577</v>
      </c>
    </row>
    <row r="6" spans="1:3" x14ac:dyDescent="0.25">
      <c r="A6" s="93" t="s">
        <v>565</v>
      </c>
      <c r="B6" s="93" t="s">
        <v>566</v>
      </c>
      <c r="C6" s="96" t="s">
        <v>578</v>
      </c>
    </row>
    <row r="7" spans="1:3" x14ac:dyDescent="0.25">
      <c r="A7" s="93" t="s">
        <v>543</v>
      </c>
      <c r="B7" s="93" t="s">
        <v>544</v>
      </c>
      <c r="C7" s="96" t="s">
        <v>577</v>
      </c>
    </row>
    <row r="8" spans="1:3" x14ac:dyDescent="0.25">
      <c r="A8" s="93" t="s">
        <v>545</v>
      </c>
      <c r="B8" s="93" t="s">
        <v>546</v>
      </c>
      <c r="C8" s="96" t="s">
        <v>578</v>
      </c>
    </row>
    <row r="9" spans="1:3" x14ac:dyDescent="0.25">
      <c r="A9" s="93" t="s">
        <v>547</v>
      </c>
      <c r="B9" s="93" t="s">
        <v>548</v>
      </c>
      <c r="C9" s="96" t="s">
        <v>577</v>
      </c>
    </row>
    <row r="10" spans="1:3" x14ac:dyDescent="0.25">
      <c r="A10" s="93" t="s">
        <v>575</v>
      </c>
      <c r="B10" s="93" t="s">
        <v>576</v>
      </c>
      <c r="C10" s="96" t="s">
        <v>578</v>
      </c>
    </row>
    <row r="11" spans="1:3" x14ac:dyDescent="0.25">
      <c r="A11" s="94" t="s">
        <v>549</v>
      </c>
      <c r="B11" s="94" t="s">
        <v>550</v>
      </c>
      <c r="C11" s="95"/>
    </row>
    <row r="12" spans="1:3" x14ac:dyDescent="0.25">
      <c r="A12" s="93" t="s">
        <v>569</v>
      </c>
      <c r="B12" s="93" t="s">
        <v>570</v>
      </c>
      <c r="C12" s="96" t="s">
        <v>577</v>
      </c>
    </row>
    <row r="13" spans="1:3" x14ac:dyDescent="0.25">
      <c r="A13" s="93" t="s">
        <v>551</v>
      </c>
      <c r="B13" s="93" t="s">
        <v>552</v>
      </c>
      <c r="C13" s="96" t="s">
        <v>578</v>
      </c>
    </row>
    <row r="14" spans="1:3" x14ac:dyDescent="0.25">
      <c r="A14" s="93" t="s">
        <v>553</v>
      </c>
      <c r="B14" s="93" t="s">
        <v>554</v>
      </c>
      <c r="C14" s="96" t="s">
        <v>577</v>
      </c>
    </row>
    <row r="15" spans="1:3" x14ac:dyDescent="0.25">
      <c r="A15" s="93" t="s">
        <v>533</v>
      </c>
      <c r="B15" s="93" t="s">
        <v>534</v>
      </c>
      <c r="C15" s="96" t="s">
        <v>578</v>
      </c>
    </row>
    <row r="16" spans="1:3" x14ac:dyDescent="0.25">
      <c r="A16" s="93" t="s">
        <v>571</v>
      </c>
      <c r="B16" s="93" t="s">
        <v>572</v>
      </c>
      <c r="C16" s="96" t="s">
        <v>577</v>
      </c>
    </row>
    <row r="17" spans="1:3" x14ac:dyDescent="0.25">
      <c r="A17" s="93" t="s">
        <v>573</v>
      </c>
      <c r="B17" s="93" t="s">
        <v>534</v>
      </c>
      <c r="C17" s="96" t="s">
        <v>578</v>
      </c>
    </row>
    <row r="18" spans="1:3" x14ac:dyDescent="0.25">
      <c r="A18" s="93" t="s">
        <v>561</v>
      </c>
      <c r="B18" s="93" t="s">
        <v>562</v>
      </c>
      <c r="C18" s="96" t="s">
        <v>577</v>
      </c>
    </row>
    <row r="19" spans="1:3" x14ac:dyDescent="0.25">
      <c r="A19" s="93" t="s">
        <v>563</v>
      </c>
      <c r="B19" s="93" t="s">
        <v>564</v>
      </c>
      <c r="C19" s="96" t="s">
        <v>578</v>
      </c>
    </row>
    <row r="20" spans="1:3" x14ac:dyDescent="0.25">
      <c r="A20" s="93" t="s">
        <v>574</v>
      </c>
      <c r="B20" s="93" t="s">
        <v>562</v>
      </c>
      <c r="C20" s="96" t="s">
        <v>577</v>
      </c>
    </row>
    <row r="21" spans="1:3" x14ac:dyDescent="0.25">
      <c r="A21" s="93" t="s">
        <v>559</v>
      </c>
      <c r="B21" s="93" t="s">
        <v>560</v>
      </c>
      <c r="C21" s="96" t="s">
        <v>578</v>
      </c>
    </row>
    <row r="22" spans="1:3" x14ac:dyDescent="0.25">
      <c r="A22" s="93" t="s">
        <v>555</v>
      </c>
      <c r="B22" s="93" t="s">
        <v>556</v>
      </c>
      <c r="C22" s="96" t="s">
        <v>577</v>
      </c>
    </row>
    <row r="23" spans="1:3" x14ac:dyDescent="0.25">
      <c r="A23" s="93" t="s">
        <v>557</v>
      </c>
      <c r="B23" s="93" t="s">
        <v>558</v>
      </c>
      <c r="C23" s="96" t="s">
        <v>578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29E9-3C5F-41BA-AA24-CA75D0900268}">
  <sheetPr>
    <tabColor rgb="FFFFFF00"/>
  </sheetPr>
  <dimension ref="A1:F35"/>
  <sheetViews>
    <sheetView zoomScale="130" zoomScaleNormal="130" workbookViewId="0">
      <pane ySplit="1" topLeftCell="A2" activePane="bottomLeft" state="frozen"/>
      <selection pane="bottomLeft" activeCell="B27" sqref="B27"/>
    </sheetView>
  </sheetViews>
  <sheetFormatPr defaultRowHeight="15.75" x14ac:dyDescent="0.25"/>
  <cols>
    <col min="1" max="1" width="9.140625" style="16"/>
    <col min="2" max="2" width="74.28515625" style="17" customWidth="1"/>
    <col min="3" max="6" width="12.42578125" style="16" customWidth="1"/>
    <col min="7" max="16384" width="9.140625" style="16"/>
  </cols>
  <sheetData>
    <row r="1" spans="1:6" s="18" customFormat="1" ht="31.5" x14ac:dyDescent="0.25">
      <c r="A1" s="15" t="s">
        <v>0</v>
      </c>
      <c r="B1" s="15" t="s">
        <v>73</v>
      </c>
      <c r="C1" s="15" t="s">
        <v>74</v>
      </c>
      <c r="D1" s="20" t="s">
        <v>102</v>
      </c>
      <c r="E1" s="20" t="s">
        <v>101</v>
      </c>
      <c r="F1" s="20" t="s">
        <v>50</v>
      </c>
    </row>
    <row r="2" spans="1:6" x14ac:dyDescent="0.25">
      <c r="A2" s="12" t="s">
        <v>71</v>
      </c>
      <c r="B2" s="12"/>
      <c r="C2" s="13"/>
      <c r="D2" s="13"/>
      <c r="E2" s="13"/>
      <c r="F2" s="13"/>
    </row>
    <row r="3" spans="1:6" ht="31.5" x14ac:dyDescent="0.25">
      <c r="A3" s="13">
        <v>1</v>
      </c>
      <c r="B3" s="14" t="s">
        <v>57</v>
      </c>
      <c r="C3" s="13" t="s">
        <v>21</v>
      </c>
      <c r="D3" s="13">
        <v>36</v>
      </c>
      <c r="E3" s="13">
        <v>13</v>
      </c>
      <c r="F3" s="19">
        <f>E3-D3</f>
        <v>-23</v>
      </c>
    </row>
    <row r="4" spans="1:6" x14ac:dyDescent="0.25">
      <c r="A4" s="13">
        <v>2</v>
      </c>
      <c r="B4" s="14" t="s">
        <v>58</v>
      </c>
      <c r="C4" s="13" t="s">
        <v>56</v>
      </c>
      <c r="D4" s="13">
        <v>226.24</v>
      </c>
      <c r="E4" s="13">
        <v>82.49</v>
      </c>
      <c r="F4" s="19">
        <f t="shared" ref="F4:F35" si="0">E4-D4</f>
        <v>-143.75</v>
      </c>
    </row>
    <row r="5" spans="1:6" x14ac:dyDescent="0.25">
      <c r="A5" s="13">
        <v>3</v>
      </c>
      <c r="B5" s="14" t="s">
        <v>59</v>
      </c>
      <c r="C5" s="13" t="s">
        <v>56</v>
      </c>
      <c r="D5" s="13">
        <v>226.24</v>
      </c>
      <c r="E5" s="13">
        <v>82.49</v>
      </c>
      <c r="F5" s="19">
        <f t="shared" si="0"/>
        <v>-143.75</v>
      </c>
    </row>
    <row r="6" spans="1:6" x14ac:dyDescent="0.25">
      <c r="A6" s="13">
        <v>4</v>
      </c>
      <c r="B6" s="14" t="s">
        <v>60</v>
      </c>
      <c r="C6" s="13" t="s">
        <v>21</v>
      </c>
      <c r="D6" s="13">
        <v>1</v>
      </c>
      <c r="E6" s="13">
        <v>1</v>
      </c>
      <c r="F6" s="13">
        <f t="shared" si="0"/>
        <v>0</v>
      </c>
    </row>
    <row r="7" spans="1:6" x14ac:dyDescent="0.25">
      <c r="A7" s="13">
        <v>5</v>
      </c>
      <c r="B7" s="14" t="s">
        <v>61</v>
      </c>
      <c r="C7" s="13" t="s">
        <v>34</v>
      </c>
      <c r="D7" s="13"/>
      <c r="E7" s="13">
        <v>165</v>
      </c>
      <c r="F7" s="19">
        <f t="shared" si="0"/>
        <v>165</v>
      </c>
    </row>
    <row r="8" spans="1:6" x14ac:dyDescent="0.25">
      <c r="A8" s="13">
        <v>6</v>
      </c>
      <c r="B8" s="14" t="s">
        <v>62</v>
      </c>
      <c r="C8" s="13" t="s">
        <v>34</v>
      </c>
      <c r="D8" s="13"/>
      <c r="E8" s="13">
        <v>165</v>
      </c>
      <c r="F8" s="19">
        <f t="shared" si="0"/>
        <v>165</v>
      </c>
    </row>
    <row r="9" spans="1:6" x14ac:dyDescent="0.25">
      <c r="A9" s="12" t="s">
        <v>63</v>
      </c>
      <c r="B9" s="12"/>
      <c r="C9" s="13"/>
      <c r="D9" s="13"/>
      <c r="E9" s="13"/>
      <c r="F9" s="13"/>
    </row>
    <row r="10" spans="1:6" ht="31.5" x14ac:dyDescent="0.25">
      <c r="A10" s="13">
        <v>1</v>
      </c>
      <c r="B10" s="14" t="s">
        <v>57</v>
      </c>
      <c r="C10" s="13" t="s">
        <v>21</v>
      </c>
      <c r="D10" s="13">
        <v>36</v>
      </c>
      <c r="E10" s="13">
        <f>7+11</f>
        <v>18</v>
      </c>
      <c r="F10" s="19">
        <f t="shared" si="0"/>
        <v>-18</v>
      </c>
    </row>
    <row r="11" spans="1:6" x14ac:dyDescent="0.25">
      <c r="A11" s="13">
        <v>2</v>
      </c>
      <c r="B11" s="14" t="s">
        <v>58</v>
      </c>
      <c r="C11" s="13" t="s">
        <v>56</v>
      </c>
      <c r="D11" s="13">
        <v>226.24</v>
      </c>
      <c r="E11" s="13">
        <f>42.99+66.56</f>
        <v>109.55000000000001</v>
      </c>
      <c r="F11" s="19">
        <f t="shared" si="0"/>
        <v>-116.69</v>
      </c>
    </row>
    <row r="12" spans="1:6" x14ac:dyDescent="0.25">
      <c r="A12" s="13">
        <v>3</v>
      </c>
      <c r="B12" s="14" t="s">
        <v>59</v>
      </c>
      <c r="C12" s="13" t="s">
        <v>56</v>
      </c>
      <c r="D12" s="13">
        <v>226.24</v>
      </c>
      <c r="E12" s="13">
        <f>42.99+66.56</f>
        <v>109.55000000000001</v>
      </c>
      <c r="F12" s="19">
        <f t="shared" si="0"/>
        <v>-116.69</v>
      </c>
    </row>
    <row r="13" spans="1:6" x14ac:dyDescent="0.25">
      <c r="A13" s="13">
        <v>4</v>
      </c>
      <c r="B13" s="14" t="s">
        <v>60</v>
      </c>
      <c r="C13" s="13" t="s">
        <v>21</v>
      </c>
      <c r="D13" s="13">
        <v>1</v>
      </c>
      <c r="E13" s="13">
        <v>2</v>
      </c>
      <c r="F13" s="19">
        <f t="shared" si="0"/>
        <v>1</v>
      </c>
    </row>
    <row r="14" spans="1:6" x14ac:dyDescent="0.25">
      <c r="A14" s="13">
        <v>5</v>
      </c>
      <c r="B14" s="14" t="s">
        <v>61</v>
      </c>
      <c r="C14" s="13" t="s">
        <v>34</v>
      </c>
      <c r="D14" s="13"/>
      <c r="E14" s="13">
        <f>86+80</f>
        <v>166</v>
      </c>
      <c r="F14" s="19">
        <f t="shared" si="0"/>
        <v>166</v>
      </c>
    </row>
    <row r="15" spans="1:6" x14ac:dyDescent="0.25">
      <c r="A15" s="13">
        <v>6</v>
      </c>
      <c r="B15" s="14" t="s">
        <v>62</v>
      </c>
      <c r="C15" s="13" t="s">
        <v>34</v>
      </c>
      <c r="D15" s="13"/>
      <c r="E15" s="13">
        <f>86+80</f>
        <v>166</v>
      </c>
      <c r="F15" s="19">
        <f t="shared" si="0"/>
        <v>166</v>
      </c>
    </row>
    <row r="16" spans="1:6" x14ac:dyDescent="0.25">
      <c r="A16" s="13">
        <v>7</v>
      </c>
      <c r="B16" s="14" t="s">
        <v>65</v>
      </c>
      <c r="C16" s="13" t="s">
        <v>34</v>
      </c>
      <c r="D16" s="13"/>
      <c r="E16" s="13">
        <v>53.2</v>
      </c>
      <c r="F16" s="19">
        <f t="shared" si="0"/>
        <v>53.2</v>
      </c>
    </row>
    <row r="17" spans="1:6" x14ac:dyDescent="0.25">
      <c r="A17" s="12" t="s">
        <v>64</v>
      </c>
      <c r="B17" s="12"/>
      <c r="C17" s="13"/>
      <c r="D17" s="13"/>
      <c r="E17" s="13"/>
      <c r="F17" s="13"/>
    </row>
    <row r="18" spans="1:6" ht="31.5" x14ac:dyDescent="0.25">
      <c r="A18" s="13">
        <v>1</v>
      </c>
      <c r="B18" s="14" t="s">
        <v>57</v>
      </c>
      <c r="C18" s="13" t="s">
        <v>21</v>
      </c>
      <c r="D18" s="13">
        <v>25</v>
      </c>
      <c r="E18" s="13">
        <v>25</v>
      </c>
      <c r="F18" s="13">
        <f t="shared" si="0"/>
        <v>0</v>
      </c>
    </row>
    <row r="19" spans="1:6" x14ac:dyDescent="0.25">
      <c r="A19" s="13">
        <v>2</v>
      </c>
      <c r="B19" s="14" t="s">
        <v>58</v>
      </c>
      <c r="C19" s="13" t="s">
        <v>56</v>
      </c>
      <c r="D19" s="13">
        <v>256.39</v>
      </c>
      <c r="E19" s="13">
        <v>156.25</v>
      </c>
      <c r="F19" s="19">
        <f t="shared" si="0"/>
        <v>-100.13999999999999</v>
      </c>
    </row>
    <row r="20" spans="1:6" x14ac:dyDescent="0.25">
      <c r="A20" s="13">
        <v>3</v>
      </c>
      <c r="B20" s="14" t="s">
        <v>59</v>
      </c>
      <c r="C20" s="13" t="s">
        <v>56</v>
      </c>
      <c r="D20" s="13">
        <v>156.38999999999999</v>
      </c>
      <c r="E20" s="13">
        <v>156.25</v>
      </c>
      <c r="F20" s="19">
        <f t="shared" si="0"/>
        <v>-0.13999999999998636</v>
      </c>
    </row>
    <row r="21" spans="1:6" x14ac:dyDescent="0.25">
      <c r="A21" s="13">
        <v>4</v>
      </c>
      <c r="B21" s="14" t="s">
        <v>60</v>
      </c>
      <c r="C21" s="13" t="s">
        <v>21</v>
      </c>
      <c r="D21" s="13">
        <v>1</v>
      </c>
      <c r="E21" s="13">
        <v>1</v>
      </c>
      <c r="F21" s="13">
        <f t="shared" si="0"/>
        <v>0</v>
      </c>
    </row>
    <row r="22" spans="1:6" x14ac:dyDescent="0.25">
      <c r="A22" s="13">
        <v>5</v>
      </c>
      <c r="B22" s="14" t="s">
        <v>61</v>
      </c>
      <c r="C22" s="13" t="s">
        <v>34</v>
      </c>
      <c r="D22" s="13"/>
      <c r="E22" s="13">
        <v>313</v>
      </c>
      <c r="F22" s="19">
        <f t="shared" si="0"/>
        <v>313</v>
      </c>
    </row>
    <row r="23" spans="1:6" x14ac:dyDescent="0.25">
      <c r="A23" s="13">
        <v>6</v>
      </c>
      <c r="B23" s="14" t="s">
        <v>62</v>
      </c>
      <c r="C23" s="13" t="s">
        <v>34</v>
      </c>
      <c r="D23" s="13"/>
      <c r="E23" s="13">
        <v>313</v>
      </c>
      <c r="F23" s="19">
        <f t="shared" si="0"/>
        <v>313</v>
      </c>
    </row>
    <row r="24" spans="1:6" x14ac:dyDescent="0.25">
      <c r="A24" s="12" t="s">
        <v>66</v>
      </c>
      <c r="B24" s="12"/>
      <c r="C24" s="13"/>
      <c r="D24" s="13"/>
      <c r="E24" s="13"/>
      <c r="F24" s="13"/>
    </row>
    <row r="25" spans="1:6" ht="31.5" x14ac:dyDescent="0.25">
      <c r="A25" s="13">
        <v>1</v>
      </c>
      <c r="B25" s="14" t="s">
        <v>57</v>
      </c>
      <c r="C25" s="13" t="s">
        <v>21</v>
      </c>
      <c r="D25" s="13">
        <v>16</v>
      </c>
      <c r="E25" s="13">
        <v>16</v>
      </c>
      <c r="F25" s="13">
        <f t="shared" si="0"/>
        <v>0</v>
      </c>
    </row>
    <row r="26" spans="1:6" x14ac:dyDescent="0.25">
      <c r="A26" s="13">
        <v>2</v>
      </c>
      <c r="B26" s="14" t="s">
        <v>58</v>
      </c>
      <c r="C26" s="13" t="s">
        <v>56</v>
      </c>
      <c r="D26" s="13">
        <v>97.2</v>
      </c>
      <c r="E26" s="13">
        <v>97.34</v>
      </c>
      <c r="F26" s="19">
        <f t="shared" si="0"/>
        <v>0.14000000000000057</v>
      </c>
    </row>
    <row r="27" spans="1:6" x14ac:dyDescent="0.25">
      <c r="A27" s="13">
        <v>3</v>
      </c>
      <c r="B27" s="14" t="s">
        <v>59</v>
      </c>
      <c r="C27" s="13" t="s">
        <v>56</v>
      </c>
      <c r="D27" s="13">
        <v>97.2</v>
      </c>
      <c r="E27" s="13">
        <v>97.34</v>
      </c>
      <c r="F27" s="19">
        <f t="shared" si="0"/>
        <v>0.14000000000000057</v>
      </c>
    </row>
    <row r="28" spans="1:6" x14ac:dyDescent="0.25">
      <c r="A28" s="13">
        <v>4</v>
      </c>
      <c r="B28" s="14" t="s">
        <v>60</v>
      </c>
      <c r="C28" s="13" t="s">
        <v>21</v>
      </c>
      <c r="D28" s="13">
        <v>1</v>
      </c>
      <c r="E28" s="13">
        <v>1</v>
      </c>
      <c r="F28" s="13">
        <f t="shared" si="0"/>
        <v>0</v>
      </c>
    </row>
    <row r="29" spans="1:6" x14ac:dyDescent="0.25">
      <c r="A29" s="13">
        <v>5</v>
      </c>
      <c r="B29" s="14" t="s">
        <v>61</v>
      </c>
      <c r="C29" s="13" t="s">
        <v>34</v>
      </c>
      <c r="D29" s="13"/>
      <c r="E29" s="13">
        <v>195</v>
      </c>
      <c r="F29" s="19">
        <f t="shared" si="0"/>
        <v>195</v>
      </c>
    </row>
    <row r="30" spans="1:6" x14ac:dyDescent="0.25">
      <c r="A30" s="13">
        <v>6</v>
      </c>
      <c r="B30" s="14" t="s">
        <v>62</v>
      </c>
      <c r="C30" s="13" t="s">
        <v>34</v>
      </c>
      <c r="D30" s="13"/>
      <c r="E30" s="13">
        <v>195</v>
      </c>
      <c r="F30" s="19">
        <f t="shared" si="0"/>
        <v>195</v>
      </c>
    </row>
    <row r="31" spans="1:6" x14ac:dyDescent="0.25">
      <c r="A31" s="12" t="s">
        <v>72</v>
      </c>
      <c r="B31" s="12"/>
      <c r="C31" s="13"/>
      <c r="D31" s="13"/>
      <c r="E31" s="13"/>
      <c r="F31" s="13"/>
    </row>
    <row r="32" spans="1:6" x14ac:dyDescent="0.25">
      <c r="A32" s="13">
        <v>1</v>
      </c>
      <c r="B32" s="14" t="s">
        <v>67</v>
      </c>
      <c r="C32" s="13" t="s">
        <v>54</v>
      </c>
      <c r="D32" s="13">
        <v>175</v>
      </c>
      <c r="E32" s="13">
        <v>175</v>
      </c>
      <c r="F32" s="13">
        <f t="shared" si="0"/>
        <v>0</v>
      </c>
    </row>
    <row r="33" spans="1:6" x14ac:dyDescent="0.25">
      <c r="A33" s="13">
        <v>2</v>
      </c>
      <c r="B33" s="14" t="s">
        <v>68</v>
      </c>
      <c r="C33" s="13" t="s">
        <v>55</v>
      </c>
      <c r="D33" s="13"/>
      <c r="E33" s="13">
        <v>561.5</v>
      </c>
      <c r="F33" s="19">
        <f t="shared" si="0"/>
        <v>561.5</v>
      </c>
    </row>
    <row r="34" spans="1:6" x14ac:dyDescent="0.25">
      <c r="A34" s="13">
        <v>3</v>
      </c>
      <c r="B34" s="14" t="s">
        <v>69</v>
      </c>
      <c r="C34" s="13" t="s">
        <v>55</v>
      </c>
      <c r="D34" s="13">
        <v>796</v>
      </c>
      <c r="E34" s="13">
        <v>592</v>
      </c>
      <c r="F34" s="19">
        <f t="shared" si="0"/>
        <v>-204</v>
      </c>
    </row>
    <row r="35" spans="1:6" x14ac:dyDescent="0.25">
      <c r="A35" s="13">
        <v>4</v>
      </c>
      <c r="B35" s="14" t="s">
        <v>70</v>
      </c>
      <c r="C35" s="13" t="s">
        <v>54</v>
      </c>
      <c r="D35" s="13">
        <v>2950</v>
      </c>
      <c r="E35" s="13">
        <v>1970</v>
      </c>
      <c r="F35" s="19">
        <f t="shared" si="0"/>
        <v>-980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46"/>
  <sheetViews>
    <sheetView workbookViewId="0">
      <pane ySplit="1" topLeftCell="A2" activePane="bottomLeft" state="frozen"/>
      <selection pane="bottomLeft" activeCell="H30" sqref="H30"/>
    </sheetView>
  </sheetViews>
  <sheetFormatPr defaultRowHeight="15.75" x14ac:dyDescent="0.25"/>
  <cols>
    <col min="1" max="1" width="9.140625" style="2"/>
    <col min="2" max="2" width="90.7109375" style="2" customWidth="1"/>
    <col min="3" max="3" width="9.140625" style="2"/>
    <col min="4" max="5" width="16.42578125" style="2" customWidth="1"/>
    <col min="6" max="6" width="13.7109375" style="2" customWidth="1"/>
    <col min="7" max="16384" width="9.140625" style="2"/>
  </cols>
  <sheetData>
    <row r="1" spans="1:6" s="1" customFormat="1" ht="31.5" x14ac:dyDescent="0.25">
      <c r="A1" s="20" t="s">
        <v>0</v>
      </c>
      <c r="B1" s="20" t="s">
        <v>1</v>
      </c>
      <c r="C1" s="20" t="s">
        <v>100</v>
      </c>
      <c r="D1" s="20" t="s">
        <v>51</v>
      </c>
      <c r="E1" s="20" t="s">
        <v>52</v>
      </c>
      <c r="F1" s="20" t="s">
        <v>50</v>
      </c>
    </row>
    <row r="2" spans="1:6" x14ac:dyDescent="0.25">
      <c r="A2" s="3" t="s">
        <v>79</v>
      </c>
      <c r="B2" s="4" t="s">
        <v>3</v>
      </c>
      <c r="C2" s="3"/>
      <c r="D2" s="3"/>
      <c r="E2" s="3"/>
      <c r="F2" s="3"/>
    </row>
    <row r="3" spans="1:6" x14ac:dyDescent="0.25">
      <c r="A3" s="87" t="s">
        <v>80</v>
      </c>
      <c r="B3" s="5" t="s">
        <v>4</v>
      </c>
      <c r="C3" s="87" t="s">
        <v>6</v>
      </c>
      <c r="D3" s="85">
        <v>12.71</v>
      </c>
      <c r="E3" s="85">
        <v>13.56</v>
      </c>
      <c r="F3" s="86">
        <f>E3-D3</f>
        <v>0.84999999999999964</v>
      </c>
    </row>
    <row r="4" spans="1:6" x14ac:dyDescent="0.25">
      <c r="A4" s="87"/>
      <c r="B4" s="5" t="s">
        <v>5</v>
      </c>
      <c r="C4" s="87"/>
      <c r="D4" s="85"/>
      <c r="E4" s="85"/>
      <c r="F4" s="86"/>
    </row>
    <row r="5" spans="1:6" x14ac:dyDescent="0.25">
      <c r="A5" s="3" t="s">
        <v>81</v>
      </c>
      <c r="B5" s="7" t="s">
        <v>7</v>
      </c>
      <c r="C5" s="3" t="s">
        <v>6</v>
      </c>
      <c r="D5" s="8">
        <v>7.27</v>
      </c>
      <c r="E5" s="8">
        <v>7.58</v>
      </c>
      <c r="F5" s="9">
        <f>E5-D5</f>
        <v>0.3100000000000005</v>
      </c>
    </row>
    <row r="6" spans="1:6" x14ac:dyDescent="0.25">
      <c r="A6" s="3" t="s">
        <v>82</v>
      </c>
      <c r="B6" s="7" t="s">
        <v>8</v>
      </c>
      <c r="C6" s="3" t="s">
        <v>6</v>
      </c>
      <c r="D6" s="8">
        <v>1.92</v>
      </c>
      <c r="E6" s="8">
        <v>1.92</v>
      </c>
      <c r="F6" s="8">
        <f t="shared" ref="F6:F10" si="0">D6-E6</f>
        <v>0</v>
      </c>
    </row>
    <row r="7" spans="1:6" x14ac:dyDescent="0.25">
      <c r="A7" s="3" t="s">
        <v>83</v>
      </c>
      <c r="B7" s="7" t="s">
        <v>9</v>
      </c>
      <c r="C7" s="3" t="s">
        <v>6</v>
      </c>
      <c r="D7" s="8">
        <v>2.0699999999999998</v>
      </c>
      <c r="E7" s="8">
        <v>2.09</v>
      </c>
      <c r="F7" s="9">
        <f>E7-D7</f>
        <v>2.0000000000000018E-2</v>
      </c>
    </row>
    <row r="8" spans="1:6" x14ac:dyDescent="0.25">
      <c r="A8" s="3" t="s">
        <v>84</v>
      </c>
      <c r="B8" s="7" t="s">
        <v>10</v>
      </c>
      <c r="C8" s="3" t="s">
        <v>6</v>
      </c>
      <c r="D8" s="8">
        <v>1.97</v>
      </c>
      <c r="E8" s="8">
        <v>1.97</v>
      </c>
      <c r="F8" s="8">
        <f t="shared" si="0"/>
        <v>0</v>
      </c>
    </row>
    <row r="9" spans="1:6" x14ac:dyDescent="0.25">
      <c r="A9" s="3" t="s">
        <v>85</v>
      </c>
      <c r="B9" s="7" t="s">
        <v>11</v>
      </c>
      <c r="C9" s="3" t="s">
        <v>6</v>
      </c>
      <c r="D9" s="8">
        <v>0.67</v>
      </c>
      <c r="E9" s="8">
        <v>0.67</v>
      </c>
      <c r="F9" s="8">
        <f t="shared" si="0"/>
        <v>0</v>
      </c>
    </row>
    <row r="10" spans="1:6" x14ac:dyDescent="0.25">
      <c r="A10" s="3" t="s">
        <v>86</v>
      </c>
      <c r="B10" s="7" t="s">
        <v>8</v>
      </c>
      <c r="C10" s="3" t="s">
        <v>6</v>
      </c>
      <c r="D10" s="8">
        <v>0.67</v>
      </c>
      <c r="E10" s="8">
        <v>0.67</v>
      </c>
      <c r="F10" s="8">
        <f t="shared" si="0"/>
        <v>0</v>
      </c>
    </row>
    <row r="11" spans="1:6" x14ac:dyDescent="0.25">
      <c r="A11" s="3" t="s">
        <v>87</v>
      </c>
      <c r="B11" s="4" t="s">
        <v>12</v>
      </c>
      <c r="C11" s="3"/>
      <c r="D11" s="8"/>
      <c r="E11" s="8"/>
      <c r="F11" s="8"/>
    </row>
    <row r="12" spans="1:6" ht="18" x14ac:dyDescent="0.25">
      <c r="A12" s="3" t="s">
        <v>88</v>
      </c>
      <c r="B12" s="5" t="s">
        <v>13</v>
      </c>
      <c r="C12" s="3" t="s">
        <v>75</v>
      </c>
      <c r="D12" s="3" t="s">
        <v>14</v>
      </c>
      <c r="E12" s="3" t="s">
        <v>53</v>
      </c>
      <c r="F12" s="10" t="s">
        <v>103</v>
      </c>
    </row>
    <row r="13" spans="1:6" ht="18" x14ac:dyDescent="0.25">
      <c r="A13" s="3" t="s">
        <v>89</v>
      </c>
      <c r="B13" s="5" t="s">
        <v>15</v>
      </c>
      <c r="C13" s="3" t="s">
        <v>75</v>
      </c>
      <c r="D13" s="3" t="s">
        <v>14</v>
      </c>
      <c r="E13" s="3" t="s">
        <v>53</v>
      </c>
      <c r="F13" s="10" t="s">
        <v>103</v>
      </c>
    </row>
    <row r="14" spans="1:6" ht="18" x14ac:dyDescent="0.25">
      <c r="A14" s="3" t="s">
        <v>90</v>
      </c>
      <c r="B14" s="5" t="s">
        <v>16</v>
      </c>
      <c r="C14" s="3" t="s">
        <v>75</v>
      </c>
      <c r="D14" s="3" t="s">
        <v>14</v>
      </c>
      <c r="E14" s="3" t="s">
        <v>53</v>
      </c>
      <c r="F14" s="10" t="s">
        <v>103</v>
      </c>
    </row>
    <row r="15" spans="1:6" ht="18" x14ac:dyDescent="0.25">
      <c r="A15" s="3" t="s">
        <v>91</v>
      </c>
      <c r="B15" s="5" t="s">
        <v>17</v>
      </c>
      <c r="C15" s="3" t="s">
        <v>75</v>
      </c>
      <c r="D15" s="3" t="s">
        <v>14</v>
      </c>
      <c r="E15" s="3" t="s">
        <v>53</v>
      </c>
      <c r="F15" s="10" t="s">
        <v>103</v>
      </c>
    </row>
    <row r="16" spans="1:6" ht="18" x14ac:dyDescent="0.25">
      <c r="A16" s="3" t="s">
        <v>92</v>
      </c>
      <c r="B16" s="5" t="s">
        <v>18</v>
      </c>
      <c r="C16" s="3" t="s">
        <v>75</v>
      </c>
      <c r="D16" s="3" t="s">
        <v>14</v>
      </c>
      <c r="E16" s="3" t="s">
        <v>53</v>
      </c>
      <c r="F16" s="10" t="s">
        <v>103</v>
      </c>
    </row>
    <row r="17" spans="1:6" x14ac:dyDescent="0.25">
      <c r="A17" s="3" t="s">
        <v>93</v>
      </c>
      <c r="B17" s="4" t="s">
        <v>19</v>
      </c>
      <c r="C17" s="3"/>
      <c r="D17" s="3"/>
      <c r="E17" s="3"/>
      <c r="F17" s="3"/>
    </row>
    <row r="18" spans="1:6" x14ac:dyDescent="0.25">
      <c r="A18" s="3" t="s">
        <v>94</v>
      </c>
      <c r="B18" s="5" t="s">
        <v>20</v>
      </c>
      <c r="C18" s="3" t="s">
        <v>21</v>
      </c>
      <c r="D18" s="8">
        <v>71</v>
      </c>
      <c r="E18" s="8">
        <v>71</v>
      </c>
      <c r="F18" s="8">
        <f>D18-E18</f>
        <v>0</v>
      </c>
    </row>
    <row r="19" spans="1:6" x14ac:dyDescent="0.25">
      <c r="A19" s="3" t="s">
        <v>95</v>
      </c>
      <c r="B19" s="5" t="s">
        <v>22</v>
      </c>
      <c r="C19" s="3" t="s">
        <v>21</v>
      </c>
      <c r="D19" s="8">
        <v>350</v>
      </c>
      <c r="E19" s="8">
        <v>350</v>
      </c>
      <c r="F19" s="8">
        <f t="shared" ref="F19:F21" si="1">D19-E19</f>
        <v>0</v>
      </c>
    </row>
    <row r="20" spans="1:6" x14ac:dyDescent="0.25">
      <c r="A20" s="3" t="s">
        <v>96</v>
      </c>
      <c r="B20" s="5" t="s">
        <v>23</v>
      </c>
      <c r="C20" s="3" t="s">
        <v>21</v>
      </c>
      <c r="D20" s="8">
        <v>260</v>
      </c>
      <c r="E20" s="8">
        <v>260</v>
      </c>
      <c r="F20" s="8">
        <f t="shared" si="1"/>
        <v>0</v>
      </c>
    </row>
    <row r="21" spans="1:6" x14ac:dyDescent="0.25">
      <c r="A21" s="3" t="s">
        <v>97</v>
      </c>
      <c r="B21" s="5" t="s">
        <v>24</v>
      </c>
      <c r="C21" s="3" t="s">
        <v>21</v>
      </c>
      <c r="D21" s="8">
        <v>130</v>
      </c>
      <c r="E21" s="8">
        <v>130</v>
      </c>
      <c r="F21" s="8">
        <f t="shared" si="1"/>
        <v>0</v>
      </c>
    </row>
    <row r="22" spans="1:6" x14ac:dyDescent="0.25">
      <c r="A22" s="3" t="s">
        <v>98</v>
      </c>
      <c r="B22" s="4" t="s">
        <v>25</v>
      </c>
      <c r="C22" s="3"/>
      <c r="D22" s="8"/>
      <c r="E22" s="8"/>
      <c r="F22" s="8"/>
    </row>
    <row r="23" spans="1:6" ht="30" customHeight="1" x14ac:dyDescent="0.25">
      <c r="A23" s="3" t="s">
        <v>99</v>
      </c>
      <c r="B23" s="5" t="s">
        <v>26</v>
      </c>
      <c r="C23" s="3" t="s">
        <v>6</v>
      </c>
      <c r="D23" s="8">
        <v>0.3</v>
      </c>
      <c r="E23" s="8">
        <v>0.3</v>
      </c>
      <c r="F23" s="8">
        <f>D23-E23</f>
        <v>0</v>
      </c>
    </row>
    <row r="24" spans="1:6" x14ac:dyDescent="0.25">
      <c r="A24" s="3" t="s">
        <v>79</v>
      </c>
      <c r="B24" s="4" t="s">
        <v>27</v>
      </c>
      <c r="C24" s="3"/>
      <c r="D24" s="3"/>
      <c r="E24" s="3"/>
      <c r="F24" s="3"/>
    </row>
    <row r="25" spans="1:6" x14ac:dyDescent="0.25">
      <c r="A25" s="87" t="s">
        <v>80</v>
      </c>
      <c r="B25" s="5" t="s">
        <v>28</v>
      </c>
      <c r="C25" s="85" t="s">
        <v>76</v>
      </c>
      <c r="D25" s="85">
        <v>2230.6</v>
      </c>
      <c r="E25" s="85">
        <v>2230.6</v>
      </c>
      <c r="F25" s="85">
        <f>D25-E25</f>
        <v>0</v>
      </c>
    </row>
    <row r="26" spans="1:6" x14ac:dyDescent="0.25">
      <c r="A26" s="87"/>
      <c r="B26" s="5" t="s">
        <v>46</v>
      </c>
      <c r="C26" s="85"/>
      <c r="D26" s="85"/>
      <c r="E26" s="85"/>
      <c r="F26" s="85"/>
    </row>
    <row r="27" spans="1:6" ht="18" x14ac:dyDescent="0.25">
      <c r="A27" s="87" t="s">
        <v>81</v>
      </c>
      <c r="B27" s="88" t="s">
        <v>29</v>
      </c>
      <c r="C27" s="8" t="s">
        <v>76</v>
      </c>
      <c r="D27" s="8">
        <v>513.70000000000005</v>
      </c>
      <c r="E27" s="8">
        <v>543.70000000000005</v>
      </c>
      <c r="F27" s="9">
        <f>E27-D27</f>
        <v>30</v>
      </c>
    </row>
    <row r="28" spans="1:6" x14ac:dyDescent="0.25">
      <c r="A28" s="87"/>
      <c r="B28" s="88"/>
      <c r="C28" s="8" t="s">
        <v>30</v>
      </c>
      <c r="D28" s="8">
        <v>2067.6</v>
      </c>
      <c r="E28" s="8">
        <v>2188.3000000000002</v>
      </c>
      <c r="F28" s="9">
        <f>E28-D28</f>
        <v>120.70000000000027</v>
      </c>
    </row>
    <row r="29" spans="1:6" ht="18" x14ac:dyDescent="0.25">
      <c r="A29" s="87" t="s">
        <v>82</v>
      </c>
      <c r="B29" s="88" t="s">
        <v>31</v>
      </c>
      <c r="C29" s="8" t="s">
        <v>76</v>
      </c>
      <c r="D29" s="8">
        <v>29</v>
      </c>
      <c r="E29" s="8">
        <v>29</v>
      </c>
      <c r="F29" s="8">
        <v>0</v>
      </c>
    </row>
    <row r="30" spans="1:6" x14ac:dyDescent="0.25">
      <c r="A30" s="87"/>
      <c r="B30" s="88"/>
      <c r="C30" s="8" t="s">
        <v>30</v>
      </c>
      <c r="D30" s="8">
        <v>458.2</v>
      </c>
      <c r="E30" s="8">
        <v>458.2</v>
      </c>
      <c r="F30" s="8">
        <v>0</v>
      </c>
    </row>
    <row r="31" spans="1:6" ht="18" x14ac:dyDescent="0.25">
      <c r="A31" s="3" t="s">
        <v>83</v>
      </c>
      <c r="B31" s="5" t="s">
        <v>32</v>
      </c>
      <c r="C31" s="3" t="s">
        <v>77</v>
      </c>
      <c r="D31" s="3">
        <v>25.3</v>
      </c>
      <c r="E31" s="3">
        <v>27.5</v>
      </c>
      <c r="F31" s="9">
        <f>E31-D31</f>
        <v>2.1999999999999993</v>
      </c>
    </row>
    <row r="32" spans="1:6" x14ac:dyDescent="0.25">
      <c r="A32" s="3" t="s">
        <v>84</v>
      </c>
      <c r="B32" s="5" t="s">
        <v>33</v>
      </c>
      <c r="C32" s="3" t="s">
        <v>34</v>
      </c>
      <c r="D32" s="3">
        <v>3240</v>
      </c>
      <c r="E32" s="3">
        <v>3240</v>
      </c>
      <c r="F32" s="3">
        <f>D32-E32</f>
        <v>0</v>
      </c>
    </row>
    <row r="33" spans="1:6" x14ac:dyDescent="0.25">
      <c r="A33" s="3" t="s">
        <v>85</v>
      </c>
      <c r="B33" s="5" t="s">
        <v>35</v>
      </c>
      <c r="C33" s="3" t="s">
        <v>34</v>
      </c>
      <c r="D33" s="8">
        <v>1426.3</v>
      </c>
      <c r="E33" s="8">
        <v>1426.3</v>
      </c>
      <c r="F33" s="3">
        <f t="shared" ref="F33:F38" si="2">D33-E33</f>
        <v>0</v>
      </c>
    </row>
    <row r="34" spans="1:6" x14ac:dyDescent="0.25">
      <c r="A34" s="3" t="s">
        <v>86</v>
      </c>
      <c r="B34" s="5" t="s">
        <v>36</v>
      </c>
      <c r="C34" s="3" t="s">
        <v>21</v>
      </c>
      <c r="D34" s="8">
        <v>2600</v>
      </c>
      <c r="E34" s="8">
        <v>2600</v>
      </c>
      <c r="F34" s="3">
        <f t="shared" si="2"/>
        <v>0</v>
      </c>
    </row>
    <row r="35" spans="1:6" x14ac:dyDescent="0.25">
      <c r="A35" s="3" t="s">
        <v>87</v>
      </c>
      <c r="B35" s="5" t="s">
        <v>37</v>
      </c>
      <c r="C35" s="3" t="s">
        <v>21</v>
      </c>
      <c r="D35" s="8">
        <v>260</v>
      </c>
      <c r="E35" s="8">
        <v>260</v>
      </c>
      <c r="F35" s="3">
        <f t="shared" si="2"/>
        <v>0</v>
      </c>
    </row>
    <row r="36" spans="1:6" x14ac:dyDescent="0.25">
      <c r="A36" s="3" t="s">
        <v>88</v>
      </c>
      <c r="B36" s="5" t="s">
        <v>47</v>
      </c>
      <c r="C36" s="3" t="s">
        <v>21</v>
      </c>
      <c r="D36" s="8">
        <v>480</v>
      </c>
      <c r="E36" s="8">
        <v>480</v>
      </c>
      <c r="F36" s="3">
        <f t="shared" si="2"/>
        <v>0</v>
      </c>
    </row>
    <row r="37" spans="1:6" x14ac:dyDescent="0.25">
      <c r="A37" s="3" t="s">
        <v>89</v>
      </c>
      <c r="B37" s="5" t="s">
        <v>38</v>
      </c>
      <c r="C37" s="3" t="s">
        <v>21</v>
      </c>
      <c r="D37" s="8">
        <v>290</v>
      </c>
      <c r="E37" s="8">
        <v>290</v>
      </c>
      <c r="F37" s="3">
        <f t="shared" si="2"/>
        <v>0</v>
      </c>
    </row>
    <row r="38" spans="1:6" x14ac:dyDescent="0.25">
      <c r="A38" s="3" t="s">
        <v>90</v>
      </c>
      <c r="B38" s="5" t="s">
        <v>39</v>
      </c>
      <c r="C38" s="3" t="s">
        <v>21</v>
      </c>
      <c r="D38" s="8">
        <v>1080</v>
      </c>
      <c r="E38" s="8">
        <v>1080</v>
      </c>
      <c r="F38" s="3">
        <f t="shared" si="2"/>
        <v>0</v>
      </c>
    </row>
    <row r="39" spans="1:6" x14ac:dyDescent="0.25">
      <c r="A39" s="3" t="s">
        <v>91</v>
      </c>
      <c r="B39" s="5" t="s">
        <v>40</v>
      </c>
      <c r="C39" s="3" t="s">
        <v>21</v>
      </c>
      <c r="D39" s="3"/>
      <c r="E39" s="3">
        <v>1350</v>
      </c>
      <c r="F39" s="9">
        <f>E39-D39</f>
        <v>1350</v>
      </c>
    </row>
    <row r="40" spans="1:6" x14ac:dyDescent="0.25">
      <c r="A40" s="3" t="s">
        <v>92</v>
      </c>
      <c r="B40" s="5" t="s">
        <v>41</v>
      </c>
      <c r="C40" s="3" t="s">
        <v>21</v>
      </c>
      <c r="D40" s="3"/>
      <c r="E40" s="3">
        <v>6700</v>
      </c>
      <c r="F40" s="9">
        <f>E40-D40</f>
        <v>6700</v>
      </c>
    </row>
    <row r="41" spans="1:6" ht="18" x14ac:dyDescent="0.25">
      <c r="A41" s="3" t="s">
        <v>93</v>
      </c>
      <c r="B41" s="5" t="s">
        <v>48</v>
      </c>
      <c r="C41" s="3" t="s">
        <v>78</v>
      </c>
      <c r="D41" s="3"/>
      <c r="E41" s="3">
        <v>4</v>
      </c>
      <c r="F41" s="9">
        <f>E41-D41</f>
        <v>4</v>
      </c>
    </row>
    <row r="42" spans="1:6" x14ac:dyDescent="0.25">
      <c r="A42" s="3" t="s">
        <v>94</v>
      </c>
      <c r="B42" s="4" t="s">
        <v>42</v>
      </c>
      <c r="C42" s="3"/>
      <c r="D42" s="8"/>
      <c r="E42" s="8"/>
      <c r="F42" s="8"/>
    </row>
    <row r="43" spans="1:6" ht="18" x14ac:dyDescent="0.25">
      <c r="A43" s="3" t="s">
        <v>95</v>
      </c>
      <c r="B43" s="5" t="s">
        <v>43</v>
      </c>
      <c r="C43" s="3" t="s">
        <v>77</v>
      </c>
      <c r="D43" s="8">
        <v>7.6</v>
      </c>
      <c r="E43" s="8">
        <v>7.6</v>
      </c>
      <c r="F43" s="8">
        <v>0</v>
      </c>
    </row>
    <row r="44" spans="1:6" ht="18" x14ac:dyDescent="0.25">
      <c r="A44" s="3" t="s">
        <v>96</v>
      </c>
      <c r="B44" s="11" t="s">
        <v>44</v>
      </c>
      <c r="C44" s="3" t="s">
        <v>78</v>
      </c>
      <c r="D44" s="8">
        <v>115</v>
      </c>
      <c r="E44" s="8">
        <v>115</v>
      </c>
      <c r="F44" s="8">
        <v>0</v>
      </c>
    </row>
    <row r="45" spans="1:6" x14ac:dyDescent="0.25">
      <c r="A45" s="87" t="s">
        <v>97</v>
      </c>
      <c r="B45" s="88" t="s">
        <v>49</v>
      </c>
      <c r="C45" s="8" t="s">
        <v>45</v>
      </c>
      <c r="D45" s="8">
        <v>600</v>
      </c>
      <c r="E45" s="8">
        <v>600</v>
      </c>
      <c r="F45" s="8">
        <v>0</v>
      </c>
    </row>
    <row r="46" spans="1:6" x14ac:dyDescent="0.25">
      <c r="A46" s="87"/>
      <c r="B46" s="88"/>
      <c r="C46" s="8" t="s">
        <v>6</v>
      </c>
      <c r="D46" s="8">
        <v>0.37</v>
      </c>
      <c r="E46" s="8">
        <v>0.37</v>
      </c>
      <c r="F46" s="8">
        <v>0</v>
      </c>
    </row>
  </sheetData>
  <mergeCells count="16">
    <mergeCell ref="E25:E26"/>
    <mergeCell ref="F3:F4"/>
    <mergeCell ref="F25:F26"/>
    <mergeCell ref="E3:E4"/>
    <mergeCell ref="A45:A46"/>
    <mergeCell ref="B45:B46"/>
    <mergeCell ref="A27:A28"/>
    <mergeCell ref="B27:B28"/>
    <mergeCell ref="A29:A30"/>
    <mergeCell ref="B29:B30"/>
    <mergeCell ref="A3:A4"/>
    <mergeCell ref="C3:C4"/>
    <mergeCell ref="D3:D4"/>
    <mergeCell ref="A25:A26"/>
    <mergeCell ref="C25:C26"/>
    <mergeCell ref="D25:D26"/>
  </mergeCells>
  <phoneticPr fontId="2" type="noConversion"/>
  <pageMargins left="0.7" right="0.7" top="0.75" bottom="0.75" header="0.3" footer="0.3"/>
  <pageSetup paperSize="9" orientation="portrait" verticalDpi="0" r:id="rId1"/>
  <ignoredErrors>
    <ignoredError sqref="F6:F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A2A4-3143-4A63-B57C-E5476AF24CAA}">
  <sheetPr>
    <tabColor rgb="FFFFFF00"/>
  </sheetPr>
  <dimension ref="A1:AD134"/>
  <sheetViews>
    <sheetView workbookViewId="0">
      <pane ySplit="1" topLeftCell="A2" activePane="bottomLeft" state="frozen"/>
      <selection pane="bottomLeft" activeCell="E16" sqref="E16"/>
    </sheetView>
  </sheetViews>
  <sheetFormatPr defaultRowHeight="15.75" x14ac:dyDescent="0.25"/>
  <cols>
    <col min="1" max="1" width="9.140625" style="31"/>
    <col min="2" max="2" width="70.140625" style="37" customWidth="1"/>
    <col min="3" max="3" width="11.42578125" style="31" customWidth="1"/>
    <col min="4" max="5" width="13.42578125" style="31" customWidth="1"/>
    <col min="6" max="6" width="12.5703125" style="75" customWidth="1"/>
    <col min="7" max="16384" width="9.140625" style="2"/>
  </cols>
  <sheetData>
    <row r="1" spans="1:30" s="1" customFormat="1" ht="31.5" x14ac:dyDescent="0.25">
      <c r="A1" s="43"/>
      <c r="B1" s="43" t="s">
        <v>1</v>
      </c>
      <c r="C1" s="43" t="s">
        <v>100</v>
      </c>
      <c r="D1" s="43" t="s">
        <v>291</v>
      </c>
      <c r="E1" s="43" t="s">
        <v>292</v>
      </c>
      <c r="F1" s="43" t="s">
        <v>50</v>
      </c>
    </row>
    <row r="2" spans="1:30" x14ac:dyDescent="0.25">
      <c r="A2" s="44">
        <v>1</v>
      </c>
      <c r="B2" s="45" t="s">
        <v>283</v>
      </c>
      <c r="C2" s="44"/>
      <c r="D2" s="44"/>
      <c r="E2" s="44"/>
      <c r="F2" s="74">
        <f>E2-D2</f>
        <v>0</v>
      </c>
    </row>
    <row r="3" spans="1:30" ht="31.5" x14ac:dyDescent="0.25">
      <c r="A3" s="44">
        <v>2</v>
      </c>
      <c r="B3" s="46" t="s">
        <v>294</v>
      </c>
      <c r="C3" s="44" t="s">
        <v>284</v>
      </c>
      <c r="D3" s="44">
        <v>3</v>
      </c>
      <c r="E3" s="44">
        <v>3</v>
      </c>
      <c r="F3" s="74">
        <f t="shared" ref="F3:F13" si="0">E3-D3</f>
        <v>0</v>
      </c>
    </row>
    <row r="4" spans="1:30" ht="31.5" x14ac:dyDescent="0.25">
      <c r="A4" s="44">
        <v>3</v>
      </c>
      <c r="B4" s="46" t="s">
        <v>295</v>
      </c>
      <c r="C4" s="44" t="s">
        <v>284</v>
      </c>
      <c r="D4" s="44">
        <v>1</v>
      </c>
      <c r="E4" s="44">
        <v>1</v>
      </c>
      <c r="F4" s="74">
        <f t="shared" si="0"/>
        <v>0</v>
      </c>
    </row>
    <row r="5" spans="1:30" ht="20.25" customHeight="1" x14ac:dyDescent="0.25">
      <c r="A5" s="44">
        <v>5</v>
      </c>
      <c r="B5" s="46" t="s">
        <v>285</v>
      </c>
      <c r="C5" s="44" t="s">
        <v>284</v>
      </c>
      <c r="D5" s="44">
        <v>1</v>
      </c>
      <c r="E5" s="44">
        <v>1</v>
      </c>
      <c r="F5" s="74">
        <f t="shared" si="0"/>
        <v>0</v>
      </c>
    </row>
    <row r="6" spans="1:30" x14ac:dyDescent="0.25">
      <c r="A6" s="44">
        <v>6</v>
      </c>
      <c r="B6" s="46" t="s">
        <v>296</v>
      </c>
      <c r="C6" s="29" t="s">
        <v>284</v>
      </c>
      <c r="D6" s="29">
        <v>2</v>
      </c>
      <c r="E6" s="29">
        <v>2</v>
      </c>
      <c r="F6" s="74">
        <f t="shared" si="0"/>
        <v>0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x14ac:dyDescent="0.25">
      <c r="A7" s="44">
        <v>7</v>
      </c>
      <c r="B7" s="30" t="s">
        <v>331</v>
      </c>
      <c r="C7" s="29" t="s">
        <v>284</v>
      </c>
      <c r="D7" s="29">
        <v>5</v>
      </c>
      <c r="E7" s="29">
        <v>5</v>
      </c>
      <c r="F7" s="74">
        <f t="shared" si="0"/>
        <v>0</v>
      </c>
      <c r="G7" s="22"/>
      <c r="H7" s="22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30" x14ac:dyDescent="0.25">
      <c r="A8" s="44">
        <v>9</v>
      </c>
      <c r="B8" s="47" t="s">
        <v>286</v>
      </c>
      <c r="C8" s="29"/>
      <c r="D8" s="29"/>
      <c r="E8" s="29"/>
      <c r="F8" s="74">
        <f t="shared" si="0"/>
        <v>0</v>
      </c>
      <c r="G8" s="22"/>
      <c r="H8" s="22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</row>
    <row r="9" spans="1:30" ht="31.5" x14ac:dyDescent="0.25">
      <c r="A9" s="44">
        <v>10</v>
      </c>
      <c r="B9" s="30" t="s">
        <v>332</v>
      </c>
      <c r="C9" s="29" t="s">
        <v>297</v>
      </c>
      <c r="D9" s="29" t="s">
        <v>333</v>
      </c>
      <c r="E9" s="29" t="s">
        <v>333</v>
      </c>
      <c r="F9" s="29" t="s">
        <v>333</v>
      </c>
      <c r="G9" s="22"/>
      <c r="H9" s="22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30" x14ac:dyDescent="0.25">
      <c r="A10" s="44">
        <v>11</v>
      </c>
      <c r="B10" s="30" t="s">
        <v>287</v>
      </c>
      <c r="C10" s="29" t="s">
        <v>30</v>
      </c>
      <c r="D10" s="29">
        <v>330</v>
      </c>
      <c r="E10" s="29">
        <v>330</v>
      </c>
      <c r="F10" s="74">
        <f t="shared" si="0"/>
        <v>0</v>
      </c>
      <c r="G10" s="22"/>
      <c r="H10" s="22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</row>
    <row r="11" spans="1:30" x14ac:dyDescent="0.25">
      <c r="A11" s="44">
        <v>12</v>
      </c>
      <c r="B11" s="30" t="s">
        <v>288</v>
      </c>
      <c r="C11" s="29" t="s">
        <v>30</v>
      </c>
      <c r="D11" s="29">
        <v>66</v>
      </c>
      <c r="E11" s="29">
        <v>66</v>
      </c>
      <c r="F11" s="74">
        <f t="shared" si="0"/>
        <v>0</v>
      </c>
      <c r="G11" s="22"/>
      <c r="H11" s="22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30" ht="31.5" x14ac:dyDescent="0.25">
      <c r="A12" s="44">
        <v>13</v>
      </c>
      <c r="B12" s="30" t="s">
        <v>334</v>
      </c>
      <c r="C12" s="29" t="s">
        <v>55</v>
      </c>
      <c r="D12" s="29">
        <v>21.8</v>
      </c>
      <c r="E12" s="48">
        <v>21.8</v>
      </c>
      <c r="F12" s="74">
        <f t="shared" si="0"/>
        <v>0</v>
      </c>
      <c r="G12" s="22"/>
      <c r="H12" s="2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</row>
    <row r="13" spans="1:30" x14ac:dyDescent="0.25">
      <c r="A13" s="44">
        <v>14</v>
      </c>
      <c r="B13" s="30" t="s">
        <v>289</v>
      </c>
      <c r="C13" s="29" t="s">
        <v>54</v>
      </c>
      <c r="D13" s="29">
        <v>91</v>
      </c>
      <c r="E13" s="29">
        <v>91</v>
      </c>
      <c r="F13" s="74">
        <f t="shared" si="0"/>
        <v>0</v>
      </c>
      <c r="G13" s="22"/>
      <c r="H13" s="22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30" x14ac:dyDescent="0.25">
      <c r="A14" s="44">
        <v>16</v>
      </c>
      <c r="B14" s="47" t="s">
        <v>290</v>
      </c>
      <c r="C14" s="29"/>
      <c r="D14" s="29"/>
      <c r="E14" s="29"/>
      <c r="F14" s="74"/>
      <c r="G14" s="22"/>
      <c r="H14" s="22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x14ac:dyDescent="0.25">
      <c r="A15" s="44">
        <v>17</v>
      </c>
      <c r="B15" s="30" t="s">
        <v>293</v>
      </c>
      <c r="C15" s="29"/>
      <c r="D15" s="29"/>
      <c r="E15" s="29"/>
      <c r="F15" s="74"/>
      <c r="G15" s="22"/>
      <c r="H15" s="22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30" ht="31.5" x14ac:dyDescent="0.25">
      <c r="A16" s="44">
        <v>18</v>
      </c>
      <c r="B16" s="30" t="s">
        <v>341</v>
      </c>
      <c r="C16" s="29" t="s">
        <v>55</v>
      </c>
      <c r="D16" s="29">
        <v>320.3</v>
      </c>
      <c r="E16" s="10" t="s">
        <v>159</v>
      </c>
      <c r="F16" s="74"/>
      <c r="G16" s="22"/>
      <c r="H16" s="22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ht="31.5" x14ac:dyDescent="0.25">
      <c r="A17" s="44"/>
      <c r="B17" s="30" t="s">
        <v>357</v>
      </c>
      <c r="C17" s="29" t="s">
        <v>359</v>
      </c>
      <c r="D17" s="10" t="s">
        <v>159</v>
      </c>
      <c r="E17" s="29" t="s">
        <v>358</v>
      </c>
      <c r="F17" s="29"/>
      <c r="G17" s="22"/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 x14ac:dyDescent="0.25">
      <c r="A18" s="44">
        <v>19</v>
      </c>
      <c r="B18" s="30" t="s">
        <v>241</v>
      </c>
      <c r="C18" s="29" t="s">
        <v>30</v>
      </c>
      <c r="D18" s="29">
        <v>5716</v>
      </c>
      <c r="E18" s="29">
        <v>5706</v>
      </c>
      <c r="F18" s="74">
        <f t="shared" ref="F18:F66" si="1">E18-D18</f>
        <v>-10</v>
      </c>
      <c r="G18" s="22"/>
      <c r="H18" s="22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x14ac:dyDescent="0.25">
      <c r="A19" s="44"/>
      <c r="B19" s="30" t="s">
        <v>360</v>
      </c>
      <c r="C19" s="29" t="s">
        <v>55</v>
      </c>
      <c r="D19" s="10" t="s">
        <v>159</v>
      </c>
      <c r="E19" s="29">
        <v>76.599999999999994</v>
      </c>
      <c r="F19" s="74"/>
      <c r="G19" s="22"/>
      <c r="H19" s="22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x14ac:dyDescent="0.25">
      <c r="A20" s="44"/>
      <c r="B20" s="30" t="s">
        <v>361</v>
      </c>
      <c r="C20" s="29" t="s">
        <v>54</v>
      </c>
      <c r="D20" s="10" t="s">
        <v>159</v>
      </c>
      <c r="E20" s="29">
        <v>1378</v>
      </c>
      <c r="F20" s="74"/>
      <c r="G20" s="22"/>
      <c r="H20" s="22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x14ac:dyDescent="0.25">
      <c r="A21" s="44">
        <v>23</v>
      </c>
      <c r="B21" s="45" t="s">
        <v>298</v>
      </c>
      <c r="C21" s="44"/>
      <c r="D21" s="44"/>
      <c r="E21" s="10" t="s">
        <v>159</v>
      </c>
      <c r="F21" s="74"/>
      <c r="G21" s="28"/>
      <c r="H21" s="22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x14ac:dyDescent="0.25">
      <c r="A22" s="44">
        <v>24</v>
      </c>
      <c r="B22" s="46" t="s">
        <v>299</v>
      </c>
      <c r="C22" s="44" t="s">
        <v>54</v>
      </c>
      <c r="D22" s="44">
        <v>3545</v>
      </c>
      <c r="E22" s="10" t="s">
        <v>159</v>
      </c>
      <c r="F22" s="74"/>
      <c r="G22" s="28"/>
      <c r="H22" s="22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x14ac:dyDescent="0.25">
      <c r="A23" s="44">
        <v>25</v>
      </c>
      <c r="B23" s="46" t="s">
        <v>300</v>
      </c>
      <c r="C23" s="44" t="s">
        <v>54</v>
      </c>
      <c r="D23" s="44">
        <v>3545</v>
      </c>
      <c r="E23" s="10" t="s">
        <v>159</v>
      </c>
      <c r="F23" s="74"/>
      <c r="G23" s="28"/>
      <c r="H23" s="22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x14ac:dyDescent="0.25">
      <c r="A24" s="44">
        <v>26</v>
      </c>
      <c r="B24" s="46" t="s">
        <v>301</v>
      </c>
      <c r="C24" s="44" t="s">
        <v>54</v>
      </c>
      <c r="D24" s="44">
        <v>3545</v>
      </c>
      <c r="E24" s="10" t="s">
        <v>159</v>
      </c>
      <c r="F24" s="74"/>
      <c r="G24" s="28"/>
      <c r="H24" s="22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ht="31.5" x14ac:dyDescent="0.25">
      <c r="A25" s="44">
        <v>27</v>
      </c>
      <c r="B25" s="46" t="s">
        <v>335</v>
      </c>
      <c r="C25" s="44" t="s">
        <v>55</v>
      </c>
      <c r="D25" s="44">
        <v>284</v>
      </c>
      <c r="E25" s="10" t="s">
        <v>159</v>
      </c>
      <c r="F25" s="74"/>
      <c r="G25" s="35"/>
      <c r="H25" s="22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x14ac:dyDescent="0.25">
      <c r="A26" s="44">
        <v>28</v>
      </c>
      <c r="B26" s="46" t="s">
        <v>241</v>
      </c>
      <c r="C26" s="44" t="s">
        <v>30</v>
      </c>
      <c r="D26" s="44">
        <v>14700</v>
      </c>
      <c r="E26" s="10" t="s">
        <v>159</v>
      </c>
      <c r="F26" s="74"/>
      <c r="G26" s="28"/>
      <c r="H26" s="22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ht="31.5" x14ac:dyDescent="0.25">
      <c r="A27" s="44">
        <v>29</v>
      </c>
      <c r="B27" s="46" t="s">
        <v>336</v>
      </c>
      <c r="C27" s="44" t="s">
        <v>54</v>
      </c>
      <c r="D27" s="44">
        <v>3545</v>
      </c>
      <c r="E27" s="10" t="s">
        <v>159</v>
      </c>
      <c r="F27" s="74"/>
      <c r="G27" s="35"/>
      <c r="H27" s="22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x14ac:dyDescent="0.25">
      <c r="A28" s="44">
        <v>30</v>
      </c>
      <c r="B28" s="46" t="s">
        <v>243</v>
      </c>
      <c r="C28" s="44" t="s">
        <v>34</v>
      </c>
      <c r="D28" s="44">
        <v>1350</v>
      </c>
      <c r="E28" s="10" t="s">
        <v>159</v>
      </c>
      <c r="F28" s="74"/>
      <c r="G28" s="28"/>
      <c r="H28" s="22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s="33" customFormat="1" x14ac:dyDescent="0.25">
      <c r="A29" s="44">
        <v>32</v>
      </c>
      <c r="B29" s="45" t="s">
        <v>302</v>
      </c>
      <c r="C29" s="44"/>
      <c r="D29" s="44"/>
      <c r="E29" s="44"/>
      <c r="F29" s="74"/>
      <c r="G29" s="3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 s="33" customFormat="1" ht="47.25" x14ac:dyDescent="0.25">
      <c r="A30" s="44"/>
      <c r="B30" s="46" t="s">
        <v>362</v>
      </c>
      <c r="C30" s="44" t="s">
        <v>54</v>
      </c>
      <c r="D30" s="10" t="s">
        <v>159</v>
      </c>
      <c r="E30" s="44">
        <v>3470</v>
      </c>
      <c r="F30" s="74"/>
      <c r="G30" s="3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</row>
    <row r="31" spans="1:30" x14ac:dyDescent="0.25">
      <c r="A31" s="44">
        <v>33</v>
      </c>
      <c r="B31" s="46" t="s">
        <v>299</v>
      </c>
      <c r="C31" s="44" t="s">
        <v>54</v>
      </c>
      <c r="D31" s="44">
        <v>4580</v>
      </c>
      <c r="E31" s="10" t="s">
        <v>159</v>
      </c>
      <c r="F31" s="74"/>
      <c r="G31" s="28"/>
      <c r="H31" s="22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x14ac:dyDescent="0.25">
      <c r="A32" s="44">
        <v>34</v>
      </c>
      <c r="B32" s="46" t="s">
        <v>300</v>
      </c>
      <c r="C32" s="44" t="s">
        <v>54</v>
      </c>
      <c r="D32" s="44">
        <v>4580</v>
      </c>
      <c r="E32" s="10" t="s">
        <v>159</v>
      </c>
      <c r="F32" s="74"/>
      <c r="G32" s="28"/>
      <c r="H32" s="22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x14ac:dyDescent="0.25">
      <c r="A33" s="44">
        <v>35</v>
      </c>
      <c r="B33" s="46" t="s">
        <v>301</v>
      </c>
      <c r="C33" s="44" t="s">
        <v>54</v>
      </c>
      <c r="D33" s="44">
        <v>4580</v>
      </c>
      <c r="E33" s="10" t="s">
        <v>159</v>
      </c>
      <c r="F33" s="74"/>
      <c r="G33" s="28"/>
      <c r="H33" s="22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ht="47.25" x14ac:dyDescent="0.25">
      <c r="A34" s="44">
        <v>36</v>
      </c>
      <c r="B34" s="46" t="s">
        <v>337</v>
      </c>
      <c r="C34" s="44" t="s">
        <v>55</v>
      </c>
      <c r="D34" s="44">
        <v>367</v>
      </c>
      <c r="E34" s="10" t="s">
        <v>159</v>
      </c>
      <c r="F34" s="74"/>
      <c r="G34" s="35"/>
      <c r="H34" s="22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1:30" x14ac:dyDescent="0.25">
      <c r="A35" s="44">
        <v>37</v>
      </c>
      <c r="B35" s="46" t="s">
        <v>241</v>
      </c>
      <c r="C35" s="44" t="s">
        <v>30</v>
      </c>
      <c r="D35" s="44">
        <v>19000</v>
      </c>
      <c r="E35" s="10" t="s">
        <v>159</v>
      </c>
      <c r="F35" s="74"/>
      <c r="G35" s="28"/>
      <c r="H35" s="22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 ht="31.5" x14ac:dyDescent="0.25">
      <c r="A36" s="44">
        <v>38</v>
      </c>
      <c r="B36" s="46" t="s">
        <v>336</v>
      </c>
      <c r="C36" s="44" t="s">
        <v>54</v>
      </c>
      <c r="D36" s="44">
        <v>4580</v>
      </c>
      <c r="E36" s="10" t="s">
        <v>159</v>
      </c>
      <c r="F36" s="74"/>
      <c r="G36" s="35"/>
      <c r="H36" s="22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1:30" x14ac:dyDescent="0.25">
      <c r="A37" s="44">
        <v>39</v>
      </c>
      <c r="B37" s="46" t="s">
        <v>243</v>
      </c>
      <c r="C37" s="44" t="s">
        <v>34</v>
      </c>
      <c r="D37" s="44">
        <v>1370</v>
      </c>
      <c r="E37" s="10" t="s">
        <v>159</v>
      </c>
      <c r="F37" s="74"/>
      <c r="G37" s="28"/>
      <c r="H37" s="22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 x14ac:dyDescent="0.25">
      <c r="A38" s="44">
        <v>41</v>
      </c>
      <c r="B38" s="45" t="s">
        <v>303</v>
      </c>
      <c r="C38" s="44" t="s">
        <v>284</v>
      </c>
      <c r="D38" s="44">
        <v>20</v>
      </c>
      <c r="E38" s="44">
        <v>32</v>
      </c>
      <c r="F38" s="74">
        <f t="shared" si="1"/>
        <v>12</v>
      </c>
      <c r="G38" s="28"/>
      <c r="H38" s="22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spans="1:30" x14ac:dyDescent="0.25">
      <c r="A39" s="44">
        <v>42</v>
      </c>
      <c r="B39" s="46" t="s">
        <v>304</v>
      </c>
      <c r="C39" s="44" t="s">
        <v>54</v>
      </c>
      <c r="D39" s="44">
        <v>100</v>
      </c>
      <c r="E39" s="44">
        <v>81</v>
      </c>
      <c r="F39" s="74">
        <f t="shared" si="1"/>
        <v>-19</v>
      </c>
      <c r="G39" s="28"/>
      <c r="H39" s="22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 x14ac:dyDescent="0.25">
      <c r="A40" s="44">
        <v>43</v>
      </c>
      <c r="B40" s="46" t="s">
        <v>305</v>
      </c>
      <c r="C40" s="44" t="s">
        <v>284</v>
      </c>
      <c r="D40" s="44">
        <v>120</v>
      </c>
      <c r="E40" s="44">
        <v>192</v>
      </c>
      <c r="F40" s="74">
        <f t="shared" si="1"/>
        <v>72</v>
      </c>
      <c r="G40" s="28"/>
      <c r="H40" s="22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</row>
    <row r="41" spans="1:30" x14ac:dyDescent="0.25">
      <c r="A41" s="44">
        <v>44</v>
      </c>
      <c r="B41" s="46" t="s">
        <v>306</v>
      </c>
      <c r="C41" s="44" t="s">
        <v>55</v>
      </c>
      <c r="D41" s="44">
        <v>4.4000000000000004</v>
      </c>
      <c r="E41" s="44">
        <v>8</v>
      </c>
      <c r="F41" s="74">
        <f t="shared" si="1"/>
        <v>3.5999999999999996</v>
      </c>
      <c r="G41" s="28"/>
      <c r="H41" s="22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 ht="31.5" x14ac:dyDescent="0.25">
      <c r="A42" s="44">
        <v>45</v>
      </c>
      <c r="B42" s="46" t="s">
        <v>338</v>
      </c>
      <c r="C42" s="44" t="s">
        <v>55</v>
      </c>
      <c r="D42" s="44">
        <v>26</v>
      </c>
      <c r="E42" s="44">
        <v>48</v>
      </c>
      <c r="F42" s="74">
        <f t="shared" si="1"/>
        <v>22</v>
      </c>
      <c r="G42" s="35"/>
      <c r="H42" s="22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spans="1:30" x14ac:dyDescent="0.25">
      <c r="A43" s="44">
        <v>46</v>
      </c>
      <c r="B43" s="46" t="s">
        <v>287</v>
      </c>
      <c r="C43" s="44" t="s">
        <v>30</v>
      </c>
      <c r="D43" s="44">
        <v>2460</v>
      </c>
      <c r="E43" s="44">
        <v>4288</v>
      </c>
      <c r="F43" s="74">
        <f t="shared" si="1"/>
        <v>1828</v>
      </c>
      <c r="G43" s="28"/>
      <c r="H43" s="22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 x14ac:dyDescent="0.25">
      <c r="A44" s="44">
        <v>47</v>
      </c>
      <c r="B44" s="46" t="s">
        <v>307</v>
      </c>
      <c r="C44" s="44" t="s">
        <v>30</v>
      </c>
      <c r="D44" s="44">
        <v>496</v>
      </c>
      <c r="E44" s="44">
        <v>694</v>
      </c>
      <c r="F44" s="74">
        <f t="shared" si="1"/>
        <v>198</v>
      </c>
      <c r="G44" s="28"/>
      <c r="H44" s="22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  <row r="45" spans="1:30" x14ac:dyDescent="0.25">
      <c r="A45" s="44">
        <v>51</v>
      </c>
      <c r="B45" s="45" t="s">
        <v>308</v>
      </c>
      <c r="C45" s="44" t="s">
        <v>34</v>
      </c>
      <c r="D45" s="44">
        <v>465</v>
      </c>
      <c r="E45" s="44"/>
      <c r="F45" s="74">
        <f t="shared" si="1"/>
        <v>-465</v>
      </c>
      <c r="G45" s="28"/>
      <c r="H45" s="22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 ht="31.5" x14ac:dyDescent="0.25">
      <c r="A46" s="44"/>
      <c r="B46" s="46" t="s">
        <v>375</v>
      </c>
      <c r="C46" s="44" t="s">
        <v>34</v>
      </c>
      <c r="D46" s="10" t="s">
        <v>159</v>
      </c>
      <c r="E46" s="44">
        <v>288</v>
      </c>
      <c r="F46" s="74"/>
      <c r="G46" s="28"/>
      <c r="H46" s="22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</row>
    <row r="47" spans="1:30" ht="31.5" x14ac:dyDescent="0.25">
      <c r="A47" s="44"/>
      <c r="B47" s="46" t="s">
        <v>376</v>
      </c>
      <c r="C47" s="44" t="s">
        <v>359</v>
      </c>
      <c r="D47" s="10" t="s">
        <v>159</v>
      </c>
      <c r="E47" s="44" t="s">
        <v>377</v>
      </c>
      <c r="F47" s="29"/>
      <c r="G47" s="28"/>
      <c r="H47" s="22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 x14ac:dyDescent="0.25">
      <c r="A48" s="44">
        <v>52</v>
      </c>
      <c r="B48" s="46" t="s">
        <v>304</v>
      </c>
      <c r="C48" s="44" t="s">
        <v>54</v>
      </c>
      <c r="D48" s="44">
        <v>330</v>
      </c>
      <c r="E48" s="44">
        <v>121</v>
      </c>
      <c r="F48" s="74">
        <f t="shared" si="1"/>
        <v>-209</v>
      </c>
      <c r="G48" s="28"/>
      <c r="H48" s="22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</row>
    <row r="49" spans="1:30" x14ac:dyDescent="0.25">
      <c r="A49" s="44"/>
      <c r="B49" s="46" t="s">
        <v>378</v>
      </c>
      <c r="C49" s="44" t="s">
        <v>359</v>
      </c>
      <c r="D49" s="10" t="s">
        <v>159</v>
      </c>
      <c r="E49" s="44" t="s">
        <v>379</v>
      </c>
      <c r="F49" s="29"/>
      <c r="G49" s="28"/>
      <c r="H49" s="22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 x14ac:dyDescent="0.25">
      <c r="A50" s="44">
        <v>53</v>
      </c>
      <c r="B50" s="46" t="s">
        <v>306</v>
      </c>
      <c r="C50" s="44" t="s">
        <v>55</v>
      </c>
      <c r="D50" s="44">
        <v>32.6</v>
      </c>
      <c r="E50" s="10" t="s">
        <v>159</v>
      </c>
      <c r="F50" s="74"/>
      <c r="G50" s="28"/>
      <c r="H50" s="22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</row>
    <row r="51" spans="1:30" x14ac:dyDescent="0.25">
      <c r="A51" s="44"/>
      <c r="B51" s="46" t="s">
        <v>380</v>
      </c>
      <c r="C51" s="44" t="s">
        <v>21</v>
      </c>
      <c r="D51" s="10" t="s">
        <v>159</v>
      </c>
      <c r="E51" s="44">
        <v>98</v>
      </c>
      <c r="F51" s="74"/>
      <c r="G51" s="28"/>
      <c r="H51" s="22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 x14ac:dyDescent="0.25">
      <c r="A52" s="44"/>
      <c r="B52" s="46" t="s">
        <v>381</v>
      </c>
      <c r="C52" s="44" t="s">
        <v>21</v>
      </c>
      <c r="D52" s="10" t="s">
        <v>159</v>
      </c>
      <c r="E52" s="44">
        <v>5</v>
      </c>
      <c r="F52" s="74"/>
      <c r="G52" s="28"/>
      <c r="H52" s="22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</row>
    <row r="53" spans="1:30" x14ac:dyDescent="0.25">
      <c r="A53" s="44"/>
      <c r="B53" s="46" t="s">
        <v>382</v>
      </c>
      <c r="C53" s="44" t="s">
        <v>34</v>
      </c>
      <c r="D53" s="10" t="s">
        <v>159</v>
      </c>
      <c r="E53" s="44">
        <v>50</v>
      </c>
      <c r="F53" s="74"/>
      <c r="G53" s="28"/>
      <c r="H53" s="22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 x14ac:dyDescent="0.25">
      <c r="A54" s="44"/>
      <c r="B54" s="46" t="s">
        <v>383</v>
      </c>
      <c r="C54" s="44" t="s">
        <v>54</v>
      </c>
      <c r="D54" s="10" t="s">
        <v>159</v>
      </c>
      <c r="E54" s="44">
        <v>0.2</v>
      </c>
      <c r="F54" s="74"/>
      <c r="G54" s="28"/>
      <c r="H54" s="22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</row>
    <row r="55" spans="1:30" ht="31.5" x14ac:dyDescent="0.25">
      <c r="A55" s="44">
        <v>54</v>
      </c>
      <c r="B55" s="46" t="s">
        <v>339</v>
      </c>
      <c r="C55" s="44" t="s">
        <v>55</v>
      </c>
      <c r="D55" s="44">
        <v>69.8</v>
      </c>
      <c r="E55" s="10" t="s">
        <v>159</v>
      </c>
      <c r="F55" s="74"/>
      <c r="G55" s="35"/>
      <c r="H55" s="22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 ht="31.5" x14ac:dyDescent="0.25">
      <c r="A56" s="44"/>
      <c r="B56" s="46" t="s">
        <v>384</v>
      </c>
      <c r="C56" s="44" t="s">
        <v>385</v>
      </c>
      <c r="D56" s="10" t="s">
        <v>159</v>
      </c>
      <c r="E56" s="44">
        <v>16</v>
      </c>
      <c r="F56" s="74"/>
      <c r="G56" s="35"/>
      <c r="H56" s="22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</row>
    <row r="57" spans="1:30" ht="31.5" x14ac:dyDescent="0.25">
      <c r="A57" s="44"/>
      <c r="B57" s="46" t="s">
        <v>386</v>
      </c>
      <c r="C57" s="44" t="s">
        <v>359</v>
      </c>
      <c r="D57" s="10" t="s">
        <v>159</v>
      </c>
      <c r="E57" s="44" t="s">
        <v>387</v>
      </c>
      <c r="F57" s="29"/>
      <c r="G57" s="35"/>
      <c r="H57" s="22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 x14ac:dyDescent="0.25">
      <c r="A58" s="44">
        <v>55</v>
      </c>
      <c r="B58" s="46" t="s">
        <v>287</v>
      </c>
      <c r="C58" s="44" t="s">
        <v>30</v>
      </c>
      <c r="D58" s="44">
        <v>3854</v>
      </c>
      <c r="E58" s="10" t="s">
        <v>159</v>
      </c>
      <c r="F58" s="74"/>
      <c r="G58" s="28"/>
      <c r="H58" s="22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</row>
    <row r="59" spans="1:30" x14ac:dyDescent="0.25">
      <c r="A59" s="44">
        <v>56</v>
      </c>
      <c r="B59" s="46" t="s">
        <v>300</v>
      </c>
      <c r="C59" s="44" t="s">
        <v>54</v>
      </c>
      <c r="D59" s="44">
        <v>418</v>
      </c>
      <c r="E59" s="44">
        <v>242</v>
      </c>
      <c r="F59" s="74">
        <f t="shared" si="1"/>
        <v>-176</v>
      </c>
      <c r="G59" s="28"/>
      <c r="H59" s="22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 x14ac:dyDescent="0.25">
      <c r="A60" s="44"/>
      <c r="B60" s="46" t="s">
        <v>371</v>
      </c>
      <c r="C60" s="44" t="s">
        <v>54</v>
      </c>
      <c r="D60" s="10" t="s">
        <v>159</v>
      </c>
      <c r="E60" s="44">
        <v>242</v>
      </c>
      <c r="F60" s="74"/>
      <c r="G60" s="28"/>
      <c r="H60" s="22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</row>
    <row r="61" spans="1:30" x14ac:dyDescent="0.25">
      <c r="A61" s="44">
        <v>57</v>
      </c>
      <c r="B61" s="46" t="s">
        <v>301</v>
      </c>
      <c r="C61" s="44" t="s">
        <v>54</v>
      </c>
      <c r="D61" s="44">
        <v>418</v>
      </c>
      <c r="E61" s="10" t="s">
        <v>159</v>
      </c>
      <c r="F61" s="74"/>
      <c r="G61" s="28"/>
      <c r="H61" s="2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 x14ac:dyDescent="0.25">
      <c r="A62" s="44">
        <v>58</v>
      </c>
      <c r="B62" s="46" t="s">
        <v>309</v>
      </c>
      <c r="C62" s="44" t="s">
        <v>284</v>
      </c>
      <c r="D62" s="44">
        <v>464</v>
      </c>
      <c r="E62" s="44">
        <v>506</v>
      </c>
      <c r="F62" s="74">
        <f t="shared" si="1"/>
        <v>42</v>
      </c>
      <c r="G62" s="28"/>
      <c r="H62" s="22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</row>
    <row r="63" spans="1:30" x14ac:dyDescent="0.25">
      <c r="A63" s="44">
        <v>59</v>
      </c>
      <c r="B63" s="46" t="s">
        <v>310</v>
      </c>
      <c r="C63" s="44" t="s">
        <v>30</v>
      </c>
      <c r="D63" s="44">
        <v>11072</v>
      </c>
      <c r="E63" s="44">
        <v>11580</v>
      </c>
      <c r="F63" s="74">
        <f t="shared" si="1"/>
        <v>508</v>
      </c>
      <c r="G63" s="28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 x14ac:dyDescent="0.25">
      <c r="A64" s="44">
        <v>60</v>
      </c>
      <c r="B64" s="46" t="s">
        <v>311</v>
      </c>
      <c r="C64" s="44" t="s">
        <v>30</v>
      </c>
      <c r="D64" s="44">
        <v>4196</v>
      </c>
      <c r="E64" s="44">
        <v>4566</v>
      </c>
      <c r="F64" s="74">
        <f t="shared" si="1"/>
        <v>370</v>
      </c>
      <c r="G64" s="28"/>
      <c r="H64" s="22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</row>
    <row r="65" spans="1:30" ht="31.5" x14ac:dyDescent="0.25">
      <c r="A65" s="44">
        <v>61</v>
      </c>
      <c r="B65" s="46" t="s">
        <v>340</v>
      </c>
      <c r="C65" s="44" t="s">
        <v>30</v>
      </c>
      <c r="D65" s="44">
        <v>15268</v>
      </c>
      <c r="E65" s="44">
        <v>16146</v>
      </c>
      <c r="F65" s="74">
        <f t="shared" si="1"/>
        <v>878</v>
      </c>
      <c r="G65" s="36"/>
      <c r="H65" s="2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 x14ac:dyDescent="0.25">
      <c r="A66" s="44">
        <v>63</v>
      </c>
      <c r="B66" s="45" t="s">
        <v>312</v>
      </c>
      <c r="C66" s="44" t="s">
        <v>284</v>
      </c>
      <c r="D66" s="44">
        <v>7</v>
      </c>
      <c r="E66" s="44">
        <v>7</v>
      </c>
      <c r="F66" s="74">
        <f t="shared" si="1"/>
        <v>0</v>
      </c>
      <c r="G66" s="28"/>
      <c r="H66" s="22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</row>
    <row r="67" spans="1:30" x14ac:dyDescent="0.25">
      <c r="A67" s="44">
        <v>64</v>
      </c>
      <c r="B67" s="46" t="s">
        <v>313</v>
      </c>
      <c r="C67" s="44" t="s">
        <v>54</v>
      </c>
      <c r="D67" s="44">
        <v>21</v>
      </c>
      <c r="E67" s="44">
        <v>21</v>
      </c>
      <c r="F67" s="74">
        <f t="shared" ref="F67:F96" si="2">E67-D67</f>
        <v>0</v>
      </c>
      <c r="G67" s="28"/>
      <c r="H67" s="22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 x14ac:dyDescent="0.25">
      <c r="A68" s="44">
        <v>65</v>
      </c>
      <c r="B68" s="46" t="s">
        <v>314</v>
      </c>
      <c r="C68" s="44" t="s">
        <v>55</v>
      </c>
      <c r="D68" s="44">
        <v>0.05</v>
      </c>
      <c r="E68" s="44">
        <v>0.05</v>
      </c>
      <c r="F68" s="74">
        <f t="shared" si="2"/>
        <v>0</v>
      </c>
      <c r="G68" s="28"/>
      <c r="H68" s="22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</row>
    <row r="69" spans="1:30" x14ac:dyDescent="0.25">
      <c r="A69" s="44">
        <v>66</v>
      </c>
      <c r="B69" s="46" t="s">
        <v>315</v>
      </c>
      <c r="C69" s="44" t="s">
        <v>284</v>
      </c>
      <c r="D69" s="44">
        <v>14</v>
      </c>
      <c r="E69" s="44">
        <v>14</v>
      </c>
      <c r="F69" s="74">
        <f t="shared" si="2"/>
        <v>0</v>
      </c>
      <c r="G69" s="28"/>
      <c r="H69" s="22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 x14ac:dyDescent="0.25">
      <c r="A70" s="44">
        <v>67</v>
      </c>
      <c r="B70" s="46" t="s">
        <v>316</v>
      </c>
      <c r="C70" s="44" t="s">
        <v>284</v>
      </c>
      <c r="D70" s="44">
        <v>7</v>
      </c>
      <c r="E70" s="44">
        <v>7</v>
      </c>
      <c r="F70" s="74">
        <f t="shared" si="2"/>
        <v>0</v>
      </c>
      <c r="G70" s="28"/>
      <c r="H70" s="22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</row>
    <row r="71" spans="1:30" x14ac:dyDescent="0.25">
      <c r="A71" s="44">
        <v>68</v>
      </c>
      <c r="B71" s="46" t="s">
        <v>317</v>
      </c>
      <c r="C71" s="44" t="s">
        <v>284</v>
      </c>
      <c r="D71" s="44">
        <v>2</v>
      </c>
      <c r="E71" s="44">
        <v>2</v>
      </c>
      <c r="F71" s="74">
        <f t="shared" si="2"/>
        <v>0</v>
      </c>
      <c r="G71" s="28"/>
      <c r="H71" s="22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 x14ac:dyDescent="0.25">
      <c r="A72" s="44">
        <v>70</v>
      </c>
      <c r="B72" s="45" t="s">
        <v>318</v>
      </c>
      <c r="C72" s="44" t="s">
        <v>34</v>
      </c>
      <c r="D72" s="44">
        <v>20</v>
      </c>
      <c r="E72" s="44">
        <v>20</v>
      </c>
      <c r="F72" s="74">
        <f t="shared" si="2"/>
        <v>0</v>
      </c>
      <c r="G72" s="28"/>
      <c r="H72" s="22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</row>
    <row r="73" spans="1:30" x14ac:dyDescent="0.25">
      <c r="A73" s="44">
        <v>71</v>
      </c>
      <c r="B73" s="46" t="s">
        <v>313</v>
      </c>
      <c r="C73" s="44" t="s">
        <v>54</v>
      </c>
      <c r="D73" s="44">
        <v>40</v>
      </c>
      <c r="E73" s="44">
        <v>40</v>
      </c>
      <c r="F73" s="74">
        <f t="shared" si="2"/>
        <v>0</v>
      </c>
      <c r="G73" s="28"/>
      <c r="H73" s="22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 x14ac:dyDescent="0.25">
      <c r="A74" s="44">
        <v>72</v>
      </c>
      <c r="B74" s="46" t="s">
        <v>319</v>
      </c>
      <c r="C74" s="44" t="s">
        <v>34</v>
      </c>
      <c r="D74" s="44">
        <v>200</v>
      </c>
      <c r="E74" s="44">
        <v>200</v>
      </c>
      <c r="F74" s="74">
        <f t="shared" si="2"/>
        <v>0</v>
      </c>
      <c r="G74" s="28"/>
      <c r="H74" s="22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</row>
    <row r="75" spans="1:30" ht="18" x14ac:dyDescent="0.25">
      <c r="A75" s="44">
        <v>74</v>
      </c>
      <c r="B75" s="45" t="s">
        <v>320</v>
      </c>
      <c r="C75" s="44" t="s">
        <v>394</v>
      </c>
      <c r="D75" s="44">
        <v>4</v>
      </c>
      <c r="E75" s="44">
        <v>4</v>
      </c>
      <c r="F75" s="74">
        <f t="shared" si="2"/>
        <v>0</v>
      </c>
      <c r="G75" s="28"/>
      <c r="H75" s="22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 ht="18.75" customHeight="1" x14ac:dyDescent="0.25">
      <c r="A76" s="44">
        <v>75</v>
      </c>
      <c r="B76" s="50" t="s">
        <v>313</v>
      </c>
      <c r="C76" s="49" t="s">
        <v>54</v>
      </c>
      <c r="D76" s="49">
        <v>8</v>
      </c>
      <c r="E76" s="49">
        <v>8</v>
      </c>
      <c r="F76" s="74">
        <f t="shared" si="2"/>
        <v>0</v>
      </c>
      <c r="G76" s="28"/>
      <c r="H76" s="22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</row>
    <row r="77" spans="1:30" x14ac:dyDescent="0.25">
      <c r="A77" s="44">
        <v>79</v>
      </c>
      <c r="B77" s="45" t="s">
        <v>321</v>
      </c>
      <c r="C77" s="44"/>
      <c r="D77" s="44"/>
      <c r="E77" s="44"/>
      <c r="F77" s="74">
        <f t="shared" si="2"/>
        <v>0</v>
      </c>
      <c r="G77" s="28"/>
      <c r="H77" s="22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 x14ac:dyDescent="0.25">
      <c r="A78" s="44">
        <v>80</v>
      </c>
      <c r="B78" s="46" t="s">
        <v>322</v>
      </c>
      <c r="C78" s="44" t="s">
        <v>54</v>
      </c>
      <c r="D78" s="44">
        <v>1740</v>
      </c>
      <c r="E78" s="44">
        <v>1740</v>
      </c>
      <c r="F78" s="74">
        <f t="shared" si="2"/>
        <v>0</v>
      </c>
      <c r="G78" s="28"/>
      <c r="H78" s="22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</row>
    <row r="79" spans="1:30" x14ac:dyDescent="0.25">
      <c r="A79" s="44">
        <v>81</v>
      </c>
      <c r="B79" s="46" t="s">
        <v>323</v>
      </c>
      <c r="C79" s="44"/>
      <c r="D79" s="44"/>
      <c r="E79" s="44"/>
      <c r="F79" s="74">
        <f t="shared" si="2"/>
        <v>0</v>
      </c>
      <c r="G79" s="28"/>
      <c r="H79" s="22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 x14ac:dyDescent="0.25">
      <c r="A80" s="44">
        <v>82</v>
      </c>
      <c r="B80" s="46" t="s">
        <v>324</v>
      </c>
      <c r="C80" s="44"/>
      <c r="D80" s="44"/>
      <c r="E80" s="44"/>
      <c r="F80" s="74">
        <f t="shared" si="2"/>
        <v>0</v>
      </c>
      <c r="G80" s="28"/>
      <c r="H80" s="22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</row>
    <row r="81" spans="1:30" x14ac:dyDescent="0.25">
      <c r="A81" s="44">
        <v>83</v>
      </c>
      <c r="B81" s="46" t="s">
        <v>325</v>
      </c>
      <c r="C81" s="44"/>
      <c r="D81" s="44"/>
      <c r="E81" s="44"/>
      <c r="F81" s="74">
        <f t="shared" si="2"/>
        <v>0</v>
      </c>
      <c r="G81" s="28"/>
      <c r="H81" s="22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 x14ac:dyDescent="0.25">
      <c r="A82" s="44">
        <v>84</v>
      </c>
      <c r="B82" s="46" t="s">
        <v>324</v>
      </c>
      <c r="C82" s="44"/>
      <c r="D82" s="44"/>
      <c r="E82" s="44"/>
      <c r="F82" s="74">
        <f t="shared" si="2"/>
        <v>0</v>
      </c>
      <c r="G82" s="28"/>
      <c r="H82" s="22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</row>
    <row r="83" spans="1:30" x14ac:dyDescent="0.25">
      <c r="A83" s="44">
        <v>85</v>
      </c>
      <c r="B83" s="46" t="s">
        <v>326</v>
      </c>
      <c r="C83" s="44"/>
      <c r="D83" s="44"/>
      <c r="E83" s="44"/>
      <c r="F83" s="74">
        <f t="shared" si="2"/>
        <v>0</v>
      </c>
      <c r="G83" s="28"/>
      <c r="H83" s="22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 x14ac:dyDescent="0.25">
      <c r="A84" s="44">
        <v>87</v>
      </c>
      <c r="B84" s="46" t="s">
        <v>327</v>
      </c>
      <c r="C84" s="44" t="s">
        <v>54</v>
      </c>
      <c r="D84" s="44">
        <v>1440</v>
      </c>
      <c r="E84" s="44">
        <v>1440</v>
      </c>
      <c r="F84" s="74">
        <f t="shared" si="2"/>
        <v>0</v>
      </c>
      <c r="G84" s="28"/>
      <c r="H84" s="22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</row>
    <row r="85" spans="1:30" x14ac:dyDescent="0.25">
      <c r="A85" s="44">
        <v>89</v>
      </c>
      <c r="B85" s="46" t="s">
        <v>328</v>
      </c>
      <c r="C85" s="44" t="s">
        <v>54</v>
      </c>
      <c r="D85" s="44">
        <v>2580</v>
      </c>
      <c r="E85" s="44">
        <v>2580</v>
      </c>
      <c r="F85" s="74">
        <f t="shared" si="2"/>
        <v>0</v>
      </c>
      <c r="G85" s="28"/>
      <c r="H85" s="22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 x14ac:dyDescent="0.25">
      <c r="A86" s="44">
        <v>91</v>
      </c>
      <c r="B86" s="46" t="s">
        <v>329</v>
      </c>
      <c r="C86" s="44" t="s">
        <v>54</v>
      </c>
      <c r="D86" s="44">
        <v>5380</v>
      </c>
      <c r="E86" s="44">
        <v>5380</v>
      </c>
      <c r="F86" s="74">
        <f t="shared" si="2"/>
        <v>0</v>
      </c>
      <c r="G86" s="28"/>
      <c r="H86" s="22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</row>
    <row r="87" spans="1:30" x14ac:dyDescent="0.25">
      <c r="A87" s="44">
        <v>93</v>
      </c>
      <c r="B87" s="45" t="s">
        <v>321</v>
      </c>
      <c r="C87" s="44"/>
      <c r="D87" s="44"/>
      <c r="E87" s="44"/>
      <c r="F87" s="74">
        <f t="shared" si="2"/>
        <v>0</v>
      </c>
      <c r="G87" s="28"/>
      <c r="H87" s="22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 x14ac:dyDescent="0.25">
      <c r="A88" s="44">
        <v>94</v>
      </c>
      <c r="B88" s="46" t="s">
        <v>330</v>
      </c>
      <c r="C88" s="44" t="s">
        <v>54</v>
      </c>
      <c r="D88" s="44">
        <v>2580</v>
      </c>
      <c r="E88" s="44">
        <v>2580</v>
      </c>
      <c r="F88" s="74">
        <f t="shared" si="2"/>
        <v>0</v>
      </c>
      <c r="G88" s="28"/>
      <c r="H88" s="22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</row>
    <row r="89" spans="1:30" x14ac:dyDescent="0.25">
      <c r="A89" s="44">
        <v>95</v>
      </c>
      <c r="B89" s="46" t="s">
        <v>323</v>
      </c>
      <c r="C89" s="44"/>
      <c r="D89" s="44"/>
      <c r="E89" s="44"/>
      <c r="F89" s="74">
        <f t="shared" si="2"/>
        <v>0</v>
      </c>
      <c r="G89" s="28"/>
      <c r="H89" s="22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 x14ac:dyDescent="0.25">
      <c r="A90" s="44">
        <v>96</v>
      </c>
      <c r="B90" s="46" t="s">
        <v>324</v>
      </c>
      <c r="C90" s="44"/>
      <c r="D90" s="44"/>
      <c r="E90" s="44"/>
      <c r="F90" s="74">
        <f t="shared" si="2"/>
        <v>0</v>
      </c>
      <c r="G90" s="28"/>
      <c r="H90" s="22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</row>
    <row r="91" spans="1:30" x14ac:dyDescent="0.25">
      <c r="A91" s="44">
        <v>97</v>
      </c>
      <c r="B91" s="46" t="s">
        <v>325</v>
      </c>
      <c r="C91" s="44"/>
      <c r="D91" s="44"/>
      <c r="E91" s="44"/>
      <c r="F91" s="74">
        <f t="shared" si="2"/>
        <v>0</v>
      </c>
      <c r="G91" s="28"/>
      <c r="H91" s="22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 x14ac:dyDescent="0.25">
      <c r="A92" s="44">
        <v>98</v>
      </c>
      <c r="B92" s="46" t="s">
        <v>324</v>
      </c>
      <c r="C92" s="44"/>
      <c r="D92" s="44"/>
      <c r="E92" s="44"/>
      <c r="F92" s="74">
        <f t="shared" si="2"/>
        <v>0</v>
      </c>
      <c r="G92" s="28"/>
      <c r="H92" s="22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</row>
    <row r="93" spans="1:30" x14ac:dyDescent="0.25">
      <c r="A93" s="44">
        <v>99</v>
      </c>
      <c r="B93" s="46" t="s">
        <v>326</v>
      </c>
      <c r="C93" s="44"/>
      <c r="D93" s="44"/>
      <c r="E93" s="44"/>
      <c r="F93" s="74">
        <f t="shared" si="2"/>
        <v>0</v>
      </c>
      <c r="G93" s="28"/>
      <c r="H93" s="22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 x14ac:dyDescent="0.25">
      <c r="A94" s="44">
        <v>101</v>
      </c>
      <c r="B94" s="46" t="s">
        <v>327</v>
      </c>
      <c r="C94" s="44" t="s">
        <v>54</v>
      </c>
      <c r="D94" s="44">
        <v>580</v>
      </c>
      <c r="E94" s="44">
        <v>580</v>
      </c>
      <c r="F94" s="74">
        <f t="shared" si="2"/>
        <v>0</v>
      </c>
      <c r="G94" s="28"/>
      <c r="H94" s="22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</row>
    <row r="95" spans="1:30" x14ac:dyDescent="0.25">
      <c r="A95" s="44">
        <v>103</v>
      </c>
      <c r="B95" s="51" t="s">
        <v>328</v>
      </c>
      <c r="C95" s="44" t="s">
        <v>54</v>
      </c>
      <c r="D95" s="44">
        <v>2580</v>
      </c>
      <c r="E95" s="44">
        <v>2580</v>
      </c>
      <c r="F95" s="74">
        <f t="shared" si="2"/>
        <v>0</v>
      </c>
      <c r="G95" s="28"/>
      <c r="H95" s="22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 x14ac:dyDescent="0.25">
      <c r="A96" s="44">
        <v>105</v>
      </c>
      <c r="B96" s="46" t="s">
        <v>329</v>
      </c>
      <c r="C96" s="44" t="s">
        <v>54</v>
      </c>
      <c r="D96" s="44">
        <v>5380</v>
      </c>
      <c r="E96" s="44">
        <v>5380</v>
      </c>
      <c r="F96" s="74">
        <f t="shared" si="2"/>
        <v>0</v>
      </c>
      <c r="G96" s="28"/>
      <c r="H96" s="22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</row>
    <row r="97" spans="1:6" x14ac:dyDescent="0.25">
      <c r="A97" s="34"/>
      <c r="B97" s="45" t="s">
        <v>343</v>
      </c>
      <c r="C97" s="34"/>
      <c r="D97" s="10" t="s">
        <v>159</v>
      </c>
      <c r="E97" s="34"/>
      <c r="F97" s="74"/>
    </row>
    <row r="98" spans="1:6" x14ac:dyDescent="0.25">
      <c r="A98" s="34"/>
      <c r="B98" s="46" t="s">
        <v>342</v>
      </c>
      <c r="C98" s="34"/>
      <c r="D98" s="10" t="s">
        <v>159</v>
      </c>
      <c r="E98" s="34"/>
      <c r="F98" s="74"/>
    </row>
    <row r="99" spans="1:6" ht="63" x14ac:dyDescent="0.25">
      <c r="A99" s="52"/>
      <c r="B99" s="46" t="s">
        <v>344</v>
      </c>
      <c r="C99" s="34" t="s">
        <v>21</v>
      </c>
      <c r="D99" s="10" t="s">
        <v>159</v>
      </c>
      <c r="E99" s="34">
        <v>1</v>
      </c>
      <c r="F99" s="74"/>
    </row>
    <row r="100" spans="1:6" ht="31.5" x14ac:dyDescent="0.25">
      <c r="A100" s="52"/>
      <c r="B100" s="46" t="s">
        <v>345</v>
      </c>
      <c r="C100" s="34" t="s">
        <v>21</v>
      </c>
      <c r="D100" s="10" t="s">
        <v>159</v>
      </c>
      <c r="E100" s="34">
        <v>4</v>
      </c>
      <c r="F100" s="74"/>
    </row>
    <row r="101" spans="1:6" x14ac:dyDescent="0.25">
      <c r="A101" s="34"/>
      <c r="B101" s="46" t="s">
        <v>346</v>
      </c>
      <c r="C101" s="34" t="s">
        <v>21</v>
      </c>
      <c r="D101" s="10" t="s">
        <v>159</v>
      </c>
      <c r="E101" s="34">
        <v>30</v>
      </c>
      <c r="F101" s="74"/>
    </row>
    <row r="102" spans="1:6" ht="31.5" x14ac:dyDescent="0.25">
      <c r="A102" s="34"/>
      <c r="B102" s="46" t="s">
        <v>347</v>
      </c>
      <c r="C102" s="34" t="s">
        <v>6</v>
      </c>
      <c r="D102" s="10" t="s">
        <v>159</v>
      </c>
      <c r="E102" s="34">
        <v>0.75</v>
      </c>
      <c r="F102" s="74"/>
    </row>
    <row r="103" spans="1:6" x14ac:dyDescent="0.25">
      <c r="A103" s="34"/>
      <c r="B103" s="46" t="s">
        <v>348</v>
      </c>
      <c r="C103" s="34" t="s">
        <v>34</v>
      </c>
      <c r="D103" s="10" t="s">
        <v>159</v>
      </c>
      <c r="E103" s="34">
        <v>50</v>
      </c>
      <c r="F103" s="74"/>
    </row>
    <row r="104" spans="1:6" x14ac:dyDescent="0.25">
      <c r="A104" s="34"/>
      <c r="B104" s="46" t="s">
        <v>349</v>
      </c>
      <c r="C104" s="34" t="s">
        <v>54</v>
      </c>
      <c r="D104" s="10" t="s">
        <v>159</v>
      </c>
      <c r="E104" s="34">
        <v>3</v>
      </c>
      <c r="F104" s="74"/>
    </row>
    <row r="105" spans="1:6" x14ac:dyDescent="0.25">
      <c r="A105" s="34"/>
      <c r="B105" s="46" t="s">
        <v>350</v>
      </c>
      <c r="C105" s="34"/>
      <c r="D105" s="10" t="s">
        <v>159</v>
      </c>
      <c r="E105" s="34"/>
      <c r="F105" s="74"/>
    </row>
    <row r="106" spans="1:6" ht="63" x14ac:dyDescent="0.25">
      <c r="A106" s="34"/>
      <c r="B106" s="46" t="s">
        <v>351</v>
      </c>
      <c r="C106" s="34" t="s">
        <v>21</v>
      </c>
      <c r="D106" s="10" t="s">
        <v>159</v>
      </c>
      <c r="E106" s="34">
        <v>1</v>
      </c>
      <c r="F106" s="74"/>
    </row>
    <row r="107" spans="1:6" ht="31.5" x14ac:dyDescent="0.25">
      <c r="A107" s="34"/>
      <c r="B107" s="46" t="s">
        <v>352</v>
      </c>
      <c r="C107" s="34" t="s">
        <v>21</v>
      </c>
      <c r="D107" s="10" t="s">
        <v>159</v>
      </c>
      <c r="E107" s="34">
        <v>2</v>
      </c>
      <c r="F107" s="74"/>
    </row>
    <row r="108" spans="1:6" x14ac:dyDescent="0.25">
      <c r="A108" s="34"/>
      <c r="B108" s="46" t="s">
        <v>353</v>
      </c>
      <c r="C108" s="34" t="s">
        <v>21</v>
      </c>
      <c r="D108" s="10" t="s">
        <v>159</v>
      </c>
      <c r="E108" s="34">
        <v>10</v>
      </c>
      <c r="F108" s="74"/>
    </row>
    <row r="109" spans="1:6" ht="31.5" x14ac:dyDescent="0.25">
      <c r="A109" s="34"/>
      <c r="B109" s="46" t="s">
        <v>347</v>
      </c>
      <c r="C109" s="34" t="s">
        <v>6</v>
      </c>
      <c r="D109" s="10" t="s">
        <v>159</v>
      </c>
      <c r="E109" s="34">
        <v>0.75</v>
      </c>
      <c r="F109" s="74"/>
    </row>
    <row r="110" spans="1:6" x14ac:dyDescent="0.25">
      <c r="A110" s="34"/>
      <c r="B110" s="46" t="s">
        <v>348</v>
      </c>
      <c r="C110" s="34" t="s">
        <v>34</v>
      </c>
      <c r="D110" s="10" t="s">
        <v>159</v>
      </c>
      <c r="E110" s="34">
        <v>25</v>
      </c>
      <c r="F110" s="74"/>
    </row>
    <row r="111" spans="1:6" x14ac:dyDescent="0.25">
      <c r="A111" s="34"/>
      <c r="B111" s="46" t="s">
        <v>349</v>
      </c>
      <c r="C111" s="34" t="s">
        <v>54</v>
      </c>
      <c r="D111" s="10" t="s">
        <v>159</v>
      </c>
      <c r="E111" s="34">
        <v>1.5</v>
      </c>
      <c r="F111" s="74"/>
    </row>
    <row r="112" spans="1:6" x14ac:dyDescent="0.25">
      <c r="A112" s="34"/>
      <c r="B112" s="45" t="s">
        <v>354</v>
      </c>
      <c r="C112" s="34"/>
      <c r="D112" s="10" t="s">
        <v>159</v>
      </c>
      <c r="E112" s="34"/>
      <c r="F112" s="74"/>
    </row>
    <row r="113" spans="1:6" ht="31.5" x14ac:dyDescent="0.25">
      <c r="A113" s="34"/>
      <c r="B113" s="46" t="s">
        <v>355</v>
      </c>
      <c r="C113" s="34" t="s">
        <v>21</v>
      </c>
      <c r="D113" s="10" t="s">
        <v>159</v>
      </c>
      <c r="E113" s="34">
        <v>2</v>
      </c>
      <c r="F113" s="74"/>
    </row>
    <row r="114" spans="1:6" x14ac:dyDescent="0.25">
      <c r="A114" s="34"/>
      <c r="B114" s="46" t="s">
        <v>356</v>
      </c>
      <c r="C114" s="34" t="s">
        <v>21</v>
      </c>
      <c r="D114" s="10" t="s">
        <v>159</v>
      </c>
      <c r="E114" s="34">
        <v>2</v>
      </c>
      <c r="F114" s="74"/>
    </row>
    <row r="115" spans="1:6" x14ac:dyDescent="0.25">
      <c r="A115" s="34"/>
      <c r="B115" s="45" t="s">
        <v>363</v>
      </c>
      <c r="C115" s="34" t="s">
        <v>21</v>
      </c>
      <c r="D115" s="10" t="s">
        <v>159</v>
      </c>
      <c r="E115" s="34">
        <v>1</v>
      </c>
      <c r="F115" s="74"/>
    </row>
    <row r="116" spans="1:6" x14ac:dyDescent="0.25">
      <c r="A116" s="34"/>
      <c r="B116" s="46" t="s">
        <v>304</v>
      </c>
      <c r="C116" s="34" t="s">
        <v>54</v>
      </c>
      <c r="D116" s="10" t="s">
        <v>159</v>
      </c>
      <c r="E116" s="34">
        <v>53</v>
      </c>
      <c r="F116" s="74"/>
    </row>
    <row r="117" spans="1:6" x14ac:dyDescent="0.25">
      <c r="A117" s="34"/>
      <c r="B117" s="46" t="s">
        <v>364</v>
      </c>
      <c r="C117" s="34" t="s">
        <v>55</v>
      </c>
      <c r="D117" s="10" t="s">
        <v>159</v>
      </c>
      <c r="E117" s="34">
        <v>262</v>
      </c>
      <c r="F117" s="74"/>
    </row>
    <row r="118" spans="1:6" ht="31.5" x14ac:dyDescent="0.25">
      <c r="A118" s="34"/>
      <c r="B118" s="46" t="s">
        <v>365</v>
      </c>
      <c r="C118" s="34" t="s">
        <v>55</v>
      </c>
      <c r="D118" s="10" t="s">
        <v>159</v>
      </c>
      <c r="E118" s="34">
        <v>163</v>
      </c>
      <c r="F118" s="74"/>
    </row>
    <row r="119" spans="1:6" x14ac:dyDescent="0.25">
      <c r="A119" s="34"/>
      <c r="B119" s="46" t="s">
        <v>366</v>
      </c>
      <c r="C119" s="34" t="s">
        <v>55</v>
      </c>
      <c r="D119" s="10" t="s">
        <v>159</v>
      </c>
      <c r="E119" s="34">
        <v>99</v>
      </c>
      <c r="F119" s="74"/>
    </row>
    <row r="120" spans="1:6" x14ac:dyDescent="0.25">
      <c r="A120" s="34"/>
      <c r="B120" s="46" t="s">
        <v>306</v>
      </c>
      <c r="C120" s="34" t="s">
        <v>55</v>
      </c>
      <c r="D120" s="10" t="s">
        <v>159</v>
      </c>
      <c r="E120" s="34">
        <v>6.7</v>
      </c>
      <c r="F120" s="74"/>
    </row>
    <row r="121" spans="1:6" ht="31.5" x14ac:dyDescent="0.25">
      <c r="A121" s="34"/>
      <c r="B121" s="46" t="s">
        <v>367</v>
      </c>
      <c r="C121" s="34" t="s">
        <v>55</v>
      </c>
      <c r="D121" s="10" t="s">
        <v>159</v>
      </c>
      <c r="E121" s="34">
        <v>48.9</v>
      </c>
      <c r="F121" s="74"/>
    </row>
    <row r="122" spans="1:6" ht="31.5" x14ac:dyDescent="0.25">
      <c r="A122" s="34"/>
      <c r="B122" s="46" t="s">
        <v>368</v>
      </c>
      <c r="C122" s="34" t="s">
        <v>55</v>
      </c>
      <c r="D122" s="10" t="s">
        <v>159</v>
      </c>
      <c r="E122" s="34">
        <v>4</v>
      </c>
      <c r="F122" s="74"/>
    </row>
    <row r="123" spans="1:6" x14ac:dyDescent="0.25">
      <c r="A123" s="34"/>
      <c r="B123" s="46" t="s">
        <v>287</v>
      </c>
      <c r="C123" s="34" t="s">
        <v>30</v>
      </c>
      <c r="D123" s="10" t="s">
        <v>159</v>
      </c>
      <c r="E123" s="34">
        <v>4251</v>
      </c>
      <c r="F123" s="74"/>
    </row>
    <row r="124" spans="1:6" x14ac:dyDescent="0.25">
      <c r="A124" s="34"/>
      <c r="B124" s="46" t="s">
        <v>369</v>
      </c>
      <c r="C124" s="34" t="s">
        <v>30</v>
      </c>
      <c r="D124" s="10" t="s">
        <v>159</v>
      </c>
      <c r="E124" s="34">
        <v>1092</v>
      </c>
      <c r="F124" s="74"/>
    </row>
    <row r="125" spans="1:6" x14ac:dyDescent="0.25">
      <c r="A125" s="34"/>
      <c r="B125" s="46" t="s">
        <v>370</v>
      </c>
      <c r="C125" s="34" t="s">
        <v>54</v>
      </c>
      <c r="D125" s="10" t="s">
        <v>159</v>
      </c>
      <c r="E125" s="34">
        <v>87</v>
      </c>
      <c r="F125" s="74"/>
    </row>
    <row r="126" spans="1:6" x14ac:dyDescent="0.25">
      <c r="A126" s="34"/>
      <c r="B126" s="46" t="s">
        <v>371</v>
      </c>
      <c r="C126" s="34" t="s">
        <v>54</v>
      </c>
      <c r="D126" s="10" t="s">
        <v>159</v>
      </c>
      <c r="E126" s="34">
        <v>87</v>
      </c>
      <c r="F126" s="74"/>
    </row>
    <row r="127" spans="1:6" x14ac:dyDescent="0.25">
      <c r="A127" s="34"/>
      <c r="B127" s="46" t="s">
        <v>372</v>
      </c>
      <c r="C127" s="34" t="s">
        <v>34</v>
      </c>
      <c r="D127" s="10" t="s">
        <v>159</v>
      </c>
      <c r="E127" s="34">
        <v>58</v>
      </c>
      <c r="F127" s="74"/>
    </row>
    <row r="128" spans="1:6" ht="31.5" x14ac:dyDescent="0.25">
      <c r="A128" s="34"/>
      <c r="B128" s="46" t="s">
        <v>373</v>
      </c>
      <c r="C128" s="34" t="s">
        <v>359</v>
      </c>
      <c r="D128" s="10" t="s">
        <v>159</v>
      </c>
      <c r="E128" s="34" t="s">
        <v>374</v>
      </c>
      <c r="F128" s="34"/>
    </row>
    <row r="129" spans="1:6" x14ac:dyDescent="0.25">
      <c r="A129" s="34"/>
      <c r="B129" s="45" t="s">
        <v>388</v>
      </c>
      <c r="C129" s="34"/>
      <c r="D129" s="10" t="s">
        <v>159</v>
      </c>
      <c r="E129" s="34"/>
      <c r="F129" s="74"/>
    </row>
    <row r="130" spans="1:6" x14ac:dyDescent="0.25">
      <c r="A130" s="34"/>
      <c r="B130" s="46" t="s">
        <v>389</v>
      </c>
      <c r="C130" s="34" t="s">
        <v>30</v>
      </c>
      <c r="D130" s="10" t="s">
        <v>159</v>
      </c>
      <c r="E130" s="34">
        <v>1303</v>
      </c>
      <c r="F130" s="74"/>
    </row>
    <row r="131" spans="1:6" ht="47.25" x14ac:dyDescent="0.25">
      <c r="A131" s="34"/>
      <c r="B131" s="46" t="s">
        <v>390</v>
      </c>
      <c r="C131" s="34" t="s">
        <v>30</v>
      </c>
      <c r="D131" s="10" t="s">
        <v>159</v>
      </c>
      <c r="E131" s="34">
        <v>1303</v>
      </c>
      <c r="F131" s="74"/>
    </row>
    <row r="132" spans="1:6" ht="47.25" x14ac:dyDescent="0.25">
      <c r="A132" s="34"/>
      <c r="B132" s="46" t="s">
        <v>391</v>
      </c>
      <c r="C132" s="34" t="s">
        <v>55</v>
      </c>
      <c r="D132" s="10" t="s">
        <v>159</v>
      </c>
      <c r="E132" s="34">
        <v>7.1</v>
      </c>
      <c r="F132" s="74"/>
    </row>
    <row r="133" spans="1:6" x14ac:dyDescent="0.25">
      <c r="A133" s="34"/>
      <c r="B133" s="46" t="s">
        <v>392</v>
      </c>
      <c r="C133" s="34" t="s">
        <v>30</v>
      </c>
      <c r="D133" s="10" t="s">
        <v>159</v>
      </c>
      <c r="E133" s="34">
        <v>19.100000000000001</v>
      </c>
      <c r="F133" s="74"/>
    </row>
    <row r="134" spans="1:6" ht="31.5" x14ac:dyDescent="0.25">
      <c r="A134" s="34"/>
      <c r="B134" s="46" t="s">
        <v>393</v>
      </c>
      <c r="C134" s="34" t="s">
        <v>21</v>
      </c>
      <c r="D134" s="10" t="s">
        <v>159</v>
      </c>
      <c r="E134" s="34">
        <v>70</v>
      </c>
      <c r="F134" s="74"/>
    </row>
  </sheetData>
  <autoFilter ref="A1:F34" xr:uid="{E3C1A2A4-3143-4A63-B57C-E5476AF24CAA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070E-1505-4F94-B100-BF5917573859}">
  <sheetPr>
    <tabColor rgb="FFFFFF00"/>
  </sheetPr>
  <dimension ref="A1:AD180"/>
  <sheetViews>
    <sheetView workbookViewId="0">
      <pane ySplit="1" topLeftCell="A125" activePane="bottomLeft" state="frozen"/>
      <selection pane="bottomLeft" activeCell="E141" sqref="E141"/>
    </sheetView>
  </sheetViews>
  <sheetFormatPr defaultRowHeight="15.75" x14ac:dyDescent="0.25"/>
  <cols>
    <col min="1" max="1" width="9.140625" style="2"/>
    <col min="2" max="2" width="99.28515625" style="2" customWidth="1"/>
    <col min="3" max="3" width="11.42578125" style="2" customWidth="1"/>
    <col min="4" max="4" width="17.7109375" style="2" customWidth="1"/>
    <col min="5" max="5" width="19.140625" style="2" customWidth="1"/>
    <col min="6" max="6" width="12.5703125" style="2" customWidth="1"/>
    <col min="7" max="16384" width="9.140625" style="2"/>
  </cols>
  <sheetData>
    <row r="1" spans="1:6" s="1" customFormat="1" ht="31.5" x14ac:dyDescent="0.25">
      <c r="A1" s="20" t="s">
        <v>0</v>
      </c>
      <c r="B1" s="20" t="s">
        <v>1</v>
      </c>
      <c r="C1" s="20" t="s">
        <v>2</v>
      </c>
      <c r="D1" s="20" t="s">
        <v>51</v>
      </c>
      <c r="E1" s="20" t="s">
        <v>52</v>
      </c>
      <c r="F1" s="20" t="s">
        <v>50</v>
      </c>
    </row>
    <row r="2" spans="1:6" x14ac:dyDescent="0.25">
      <c r="A2" s="3"/>
      <c r="B2" s="4" t="s">
        <v>104</v>
      </c>
      <c r="C2" s="3"/>
      <c r="D2" s="3"/>
      <c r="E2" s="3"/>
      <c r="F2" s="3"/>
    </row>
    <row r="3" spans="1:6" ht="47.25" x14ac:dyDescent="0.25">
      <c r="A3" s="3">
        <v>1</v>
      </c>
      <c r="B3" s="5" t="s">
        <v>282</v>
      </c>
      <c r="C3" s="3" t="s">
        <v>6</v>
      </c>
      <c r="D3" s="8">
        <v>0.44</v>
      </c>
      <c r="E3" s="8">
        <v>0.44</v>
      </c>
      <c r="F3" s="8">
        <f>D3-E3</f>
        <v>0</v>
      </c>
    </row>
    <row r="4" spans="1:6" x14ac:dyDescent="0.25">
      <c r="A4" s="3">
        <v>2</v>
      </c>
      <c r="B4" s="5" t="s">
        <v>105</v>
      </c>
      <c r="C4" s="3" t="s">
        <v>54</v>
      </c>
      <c r="D4" s="8">
        <v>389.4</v>
      </c>
      <c r="E4" s="8">
        <v>389.4</v>
      </c>
      <c r="F4" s="8">
        <f>D4-E4</f>
        <v>0</v>
      </c>
    </row>
    <row r="5" spans="1:6" x14ac:dyDescent="0.25">
      <c r="A5" s="3"/>
      <c r="B5" s="4" t="s">
        <v>106</v>
      </c>
      <c r="C5" s="3"/>
      <c r="D5" s="8"/>
      <c r="E5" s="8"/>
      <c r="F5" s="8"/>
    </row>
    <row r="6" spans="1:6" x14ac:dyDescent="0.25">
      <c r="A6" s="3">
        <v>3</v>
      </c>
      <c r="B6" s="7" t="s">
        <v>107</v>
      </c>
      <c r="C6" s="3" t="s">
        <v>6</v>
      </c>
      <c r="D6" s="8">
        <v>0.28999999999999998</v>
      </c>
      <c r="E6" s="8">
        <v>0.28999999999999998</v>
      </c>
      <c r="F6" s="8">
        <f>D6-E6</f>
        <v>0</v>
      </c>
    </row>
    <row r="7" spans="1:6" x14ac:dyDescent="0.25">
      <c r="A7" s="3">
        <v>4</v>
      </c>
      <c r="B7" s="7" t="s">
        <v>108</v>
      </c>
      <c r="C7" s="3" t="s">
        <v>6</v>
      </c>
      <c r="D7" s="8">
        <v>2.1000000000000001E-2</v>
      </c>
      <c r="E7" s="8">
        <v>2.1000000000000001E-2</v>
      </c>
      <c r="F7" s="8">
        <f t="shared" ref="F7:F70" si="0">D7-E7</f>
        <v>0</v>
      </c>
    </row>
    <row r="8" spans="1:6" x14ac:dyDescent="0.25">
      <c r="A8" s="3">
        <v>5</v>
      </c>
      <c r="B8" s="7" t="s">
        <v>109</v>
      </c>
      <c r="C8" s="3" t="s">
        <v>6</v>
      </c>
      <c r="D8" s="8">
        <v>0.03</v>
      </c>
      <c r="E8" s="8">
        <v>0.03</v>
      </c>
      <c r="F8" s="8">
        <f t="shared" si="0"/>
        <v>0</v>
      </c>
    </row>
    <row r="9" spans="1:6" x14ac:dyDescent="0.25">
      <c r="A9" s="3"/>
      <c r="B9" s="4" t="s">
        <v>110</v>
      </c>
      <c r="C9" s="3"/>
      <c r="D9" s="8"/>
      <c r="E9" s="8"/>
      <c r="F9" s="8">
        <f t="shared" si="0"/>
        <v>0</v>
      </c>
    </row>
    <row r="10" spans="1:6" ht="31.5" x14ac:dyDescent="0.25">
      <c r="A10" s="3">
        <v>6</v>
      </c>
      <c r="B10" s="5" t="s">
        <v>111</v>
      </c>
      <c r="C10" s="3" t="s">
        <v>54</v>
      </c>
      <c r="D10" s="8">
        <v>389.4</v>
      </c>
      <c r="E10" s="8">
        <v>389.4</v>
      </c>
      <c r="F10" s="8">
        <f t="shared" si="0"/>
        <v>0</v>
      </c>
    </row>
    <row r="11" spans="1:6" x14ac:dyDescent="0.25">
      <c r="A11" s="3">
        <v>7</v>
      </c>
      <c r="B11" s="5" t="s">
        <v>112</v>
      </c>
      <c r="C11" s="3"/>
      <c r="D11" s="3">
        <v>11</v>
      </c>
      <c r="E11" s="3">
        <v>11</v>
      </c>
      <c r="F11" s="8">
        <f t="shared" si="0"/>
        <v>0</v>
      </c>
    </row>
    <row r="12" spans="1:6" x14ac:dyDescent="0.25">
      <c r="A12" s="3"/>
      <c r="B12" s="7" t="s">
        <v>113</v>
      </c>
      <c r="C12" s="3" t="s">
        <v>21</v>
      </c>
      <c r="D12" s="3">
        <v>4</v>
      </c>
      <c r="E12" s="3">
        <v>4</v>
      </c>
      <c r="F12" s="8">
        <f t="shared" si="0"/>
        <v>0</v>
      </c>
    </row>
    <row r="13" spans="1:6" x14ac:dyDescent="0.25">
      <c r="A13" s="3"/>
      <c r="B13" s="7" t="s">
        <v>114</v>
      </c>
      <c r="C13" s="3" t="s">
        <v>21</v>
      </c>
      <c r="D13" s="3">
        <v>1</v>
      </c>
      <c r="E13" s="3">
        <v>1</v>
      </c>
      <c r="F13" s="8">
        <f t="shared" si="0"/>
        <v>0</v>
      </c>
    </row>
    <row r="14" spans="1:6" x14ac:dyDescent="0.25">
      <c r="A14" s="3"/>
      <c r="B14" s="7" t="s">
        <v>115</v>
      </c>
      <c r="C14" s="3" t="s">
        <v>21</v>
      </c>
      <c r="D14" s="3"/>
      <c r="E14" s="3"/>
      <c r="F14" s="8">
        <f t="shared" si="0"/>
        <v>0</v>
      </c>
    </row>
    <row r="15" spans="1:6" x14ac:dyDescent="0.25">
      <c r="A15" s="3"/>
      <c r="B15" s="4" t="s">
        <v>116</v>
      </c>
      <c r="C15" s="3"/>
      <c r="D15" s="3"/>
      <c r="E15" s="3"/>
      <c r="F15" s="8">
        <f t="shared" si="0"/>
        <v>0</v>
      </c>
    </row>
    <row r="16" spans="1:6" ht="47.25" x14ac:dyDescent="0.25">
      <c r="A16" s="3">
        <v>8</v>
      </c>
      <c r="B16" s="5" t="s">
        <v>117</v>
      </c>
      <c r="C16" s="3" t="s">
        <v>54</v>
      </c>
      <c r="D16" s="3">
        <v>227.67</v>
      </c>
      <c r="E16" s="3">
        <v>227.67</v>
      </c>
      <c r="F16" s="8">
        <f t="shared" si="0"/>
        <v>0</v>
      </c>
    </row>
    <row r="17" spans="1:30" x14ac:dyDescent="0.25">
      <c r="A17" s="3">
        <v>9</v>
      </c>
      <c r="B17" s="5" t="s">
        <v>118</v>
      </c>
      <c r="C17" s="3" t="s">
        <v>54</v>
      </c>
      <c r="D17" s="3">
        <v>308.33999999999997</v>
      </c>
      <c r="E17" s="3">
        <v>308.33999999999997</v>
      </c>
      <c r="F17" s="8">
        <f t="shared" si="0"/>
        <v>0</v>
      </c>
    </row>
    <row r="18" spans="1:30" x14ac:dyDescent="0.25">
      <c r="A18" s="3"/>
      <c r="B18" s="4" t="s">
        <v>119</v>
      </c>
      <c r="C18" s="3"/>
      <c r="D18" s="3"/>
      <c r="E18" s="3"/>
      <c r="F18" s="8">
        <f t="shared" si="0"/>
        <v>0</v>
      </c>
    </row>
    <row r="19" spans="1:30" x14ac:dyDescent="0.25">
      <c r="A19" s="3">
        <v>10</v>
      </c>
      <c r="B19" s="5" t="s">
        <v>120</v>
      </c>
      <c r="C19" s="3" t="s">
        <v>21</v>
      </c>
      <c r="D19" s="3">
        <v>1</v>
      </c>
      <c r="E19" s="3">
        <v>1</v>
      </c>
      <c r="F19" s="8">
        <f t="shared" si="0"/>
        <v>0</v>
      </c>
    </row>
    <row r="20" spans="1:30" x14ac:dyDescent="0.25">
      <c r="A20" s="3">
        <v>11</v>
      </c>
      <c r="B20" s="5" t="s">
        <v>121</v>
      </c>
      <c r="C20" s="3" t="s">
        <v>21</v>
      </c>
      <c r="D20" s="3">
        <v>1</v>
      </c>
      <c r="E20" s="3">
        <v>1</v>
      </c>
      <c r="F20" s="8">
        <f t="shared" si="0"/>
        <v>0</v>
      </c>
    </row>
    <row r="21" spans="1:30" x14ac:dyDescent="0.25">
      <c r="A21" s="3">
        <v>12</v>
      </c>
      <c r="B21" s="5" t="s">
        <v>122</v>
      </c>
      <c r="C21" s="3" t="s">
        <v>6</v>
      </c>
      <c r="D21" s="3">
        <v>0.08</v>
      </c>
      <c r="E21" s="3">
        <v>0.08</v>
      </c>
      <c r="F21" s="8">
        <f t="shared" si="0"/>
        <v>0</v>
      </c>
    </row>
    <row r="22" spans="1:30" x14ac:dyDescent="0.25">
      <c r="A22" s="3"/>
      <c r="B22" s="4" t="s">
        <v>123</v>
      </c>
      <c r="C22" s="3"/>
      <c r="D22" s="3"/>
      <c r="E22" s="3"/>
      <c r="F22" s="8">
        <f t="shared" si="0"/>
        <v>0</v>
      </c>
    </row>
    <row r="23" spans="1:30" x14ac:dyDescent="0.25">
      <c r="A23" s="3">
        <v>13</v>
      </c>
      <c r="B23" s="5" t="s">
        <v>124</v>
      </c>
      <c r="C23" s="3" t="s">
        <v>54</v>
      </c>
      <c r="D23" s="3">
        <v>301.39</v>
      </c>
      <c r="E23" s="3">
        <v>301.39</v>
      </c>
      <c r="F23" s="8">
        <f t="shared" si="0"/>
        <v>0</v>
      </c>
    </row>
    <row r="24" spans="1:30" x14ac:dyDescent="0.25">
      <c r="A24" s="3">
        <v>14</v>
      </c>
      <c r="B24" s="5" t="s">
        <v>125</v>
      </c>
      <c r="C24" s="3" t="s">
        <v>54</v>
      </c>
      <c r="D24" s="3">
        <v>168.78</v>
      </c>
      <c r="E24" s="3">
        <v>168.78</v>
      </c>
      <c r="F24" s="8">
        <f t="shared" si="0"/>
        <v>0</v>
      </c>
    </row>
    <row r="25" spans="1:30" x14ac:dyDescent="0.25">
      <c r="A25" s="3">
        <v>15</v>
      </c>
      <c r="B25" s="5" t="s">
        <v>126</v>
      </c>
      <c r="C25" s="3" t="s">
        <v>54</v>
      </c>
      <c r="D25" s="3">
        <v>111.84</v>
      </c>
      <c r="E25" s="3">
        <v>111.84</v>
      </c>
      <c r="F25" s="8">
        <f t="shared" si="0"/>
        <v>0</v>
      </c>
    </row>
    <row r="26" spans="1:30" x14ac:dyDescent="0.25">
      <c r="A26" s="3">
        <v>16</v>
      </c>
      <c r="B26" s="5" t="s">
        <v>127</v>
      </c>
      <c r="C26" s="3" t="s">
        <v>54</v>
      </c>
      <c r="D26" s="3">
        <v>69.400000000000006</v>
      </c>
      <c r="E26" s="3">
        <v>69.400000000000006</v>
      </c>
      <c r="F26" s="8">
        <f t="shared" si="0"/>
        <v>0</v>
      </c>
    </row>
    <row r="27" spans="1:30" x14ac:dyDescent="0.25">
      <c r="A27" s="3">
        <v>17</v>
      </c>
      <c r="B27" s="5" t="s">
        <v>128</v>
      </c>
      <c r="C27" s="3" t="s">
        <v>54</v>
      </c>
      <c r="D27" s="3">
        <v>69.400000000000006</v>
      </c>
      <c r="E27" s="3">
        <v>69.400000000000006</v>
      </c>
      <c r="F27" s="8">
        <f t="shared" si="0"/>
        <v>0</v>
      </c>
    </row>
    <row r="28" spans="1:30" x14ac:dyDescent="0.25">
      <c r="A28" s="3"/>
      <c r="B28" s="4" t="s">
        <v>129</v>
      </c>
      <c r="C28" s="3" t="s">
        <v>54</v>
      </c>
      <c r="D28" s="3"/>
      <c r="E28" s="3"/>
      <c r="F28" s="8">
        <f t="shared" si="0"/>
        <v>0</v>
      </c>
    </row>
    <row r="29" spans="1:30" x14ac:dyDescent="0.25">
      <c r="A29" s="3">
        <v>18</v>
      </c>
      <c r="B29" s="5" t="s">
        <v>130</v>
      </c>
      <c r="C29" s="3" t="s">
        <v>131</v>
      </c>
      <c r="D29" s="3">
        <v>561.52</v>
      </c>
      <c r="E29" s="3">
        <v>561.52</v>
      </c>
      <c r="F29" s="8">
        <f t="shared" si="0"/>
        <v>0</v>
      </c>
    </row>
    <row r="30" spans="1:30" x14ac:dyDescent="0.25">
      <c r="A30" s="3"/>
      <c r="B30" s="3" t="s">
        <v>132</v>
      </c>
      <c r="C30" s="3" t="s">
        <v>131</v>
      </c>
      <c r="D30" s="3">
        <v>79.55</v>
      </c>
      <c r="E30" s="3">
        <v>79.55</v>
      </c>
      <c r="F30" s="8">
        <f t="shared" si="0"/>
        <v>0</v>
      </c>
    </row>
    <row r="31" spans="1:30" x14ac:dyDescent="0.25">
      <c r="A31" s="3">
        <v>19</v>
      </c>
      <c r="B31" s="5" t="s">
        <v>168</v>
      </c>
      <c r="C31" s="3" t="s">
        <v>54</v>
      </c>
      <c r="D31" s="3">
        <v>352.5</v>
      </c>
      <c r="E31" s="3">
        <v>352.5</v>
      </c>
      <c r="F31" s="8">
        <f t="shared" si="0"/>
        <v>0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x14ac:dyDescent="0.25">
      <c r="A32" s="3">
        <v>20</v>
      </c>
      <c r="B32" s="5" t="s">
        <v>169</v>
      </c>
      <c r="C32" s="3" t="s">
        <v>54</v>
      </c>
      <c r="D32" s="3">
        <v>5.58</v>
      </c>
      <c r="E32" s="3">
        <v>5.58</v>
      </c>
      <c r="F32" s="8">
        <f t="shared" si="0"/>
        <v>0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x14ac:dyDescent="0.25">
      <c r="A33" s="3">
        <v>21</v>
      </c>
      <c r="B33" s="5" t="s">
        <v>170</v>
      </c>
      <c r="C33" s="3" t="s">
        <v>133</v>
      </c>
      <c r="D33" s="3" t="s">
        <v>134</v>
      </c>
      <c r="E33" s="3" t="s">
        <v>134</v>
      </c>
      <c r="F33" s="8">
        <v>0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x14ac:dyDescent="0.25">
      <c r="A34" s="3">
        <v>22</v>
      </c>
      <c r="B34" s="5" t="s">
        <v>171</v>
      </c>
      <c r="C34" s="3" t="s">
        <v>54</v>
      </c>
      <c r="D34" s="3">
        <v>187.75</v>
      </c>
      <c r="E34" s="3">
        <v>187.75</v>
      </c>
      <c r="F34" s="8">
        <f t="shared" si="0"/>
        <v>0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1:30" x14ac:dyDescent="0.25">
      <c r="A35" s="3">
        <v>23</v>
      </c>
      <c r="B35" s="5" t="s">
        <v>172</v>
      </c>
      <c r="C35" s="3" t="s">
        <v>54</v>
      </c>
      <c r="D35" s="3">
        <v>332.12</v>
      </c>
      <c r="E35" s="3">
        <v>332.12</v>
      </c>
      <c r="F35" s="8">
        <f t="shared" si="0"/>
        <v>0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 x14ac:dyDescent="0.25">
      <c r="A36" s="3">
        <v>24</v>
      </c>
      <c r="B36" s="5" t="s">
        <v>173</v>
      </c>
      <c r="C36" s="3"/>
      <c r="D36" s="3">
        <v>121.81</v>
      </c>
      <c r="E36" s="3">
        <v>121.81</v>
      </c>
      <c r="F36" s="8">
        <f t="shared" si="0"/>
        <v>0</v>
      </c>
      <c r="G36" s="22"/>
      <c r="H36" s="22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1:30" x14ac:dyDescent="0.25">
      <c r="A37" s="3">
        <v>25</v>
      </c>
      <c r="B37" s="5" t="s">
        <v>174</v>
      </c>
      <c r="C37" s="3"/>
      <c r="D37" s="3">
        <v>194.8</v>
      </c>
      <c r="E37" s="3">
        <v>194.8</v>
      </c>
      <c r="F37" s="8">
        <f t="shared" si="0"/>
        <v>0</v>
      </c>
      <c r="G37" s="22"/>
      <c r="H37" s="22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 x14ac:dyDescent="0.25">
      <c r="A38" s="3">
        <v>26</v>
      </c>
      <c r="B38" s="5" t="s">
        <v>135</v>
      </c>
      <c r="C38" s="3"/>
      <c r="D38" s="3"/>
      <c r="E38" s="3">
        <v>233.79</v>
      </c>
      <c r="F38" s="10">
        <v>233.79</v>
      </c>
      <c r="G38" s="22"/>
      <c r="H38" s="22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spans="1:30" x14ac:dyDescent="0.25">
      <c r="A39" s="3">
        <v>26</v>
      </c>
      <c r="B39" s="5" t="s">
        <v>136</v>
      </c>
      <c r="C39" s="3"/>
      <c r="D39" s="3">
        <v>355.6</v>
      </c>
      <c r="E39" s="3">
        <v>247.55</v>
      </c>
      <c r="F39" s="9">
        <v>-108.05</v>
      </c>
      <c r="G39" s="22"/>
      <c r="H39" s="22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 ht="31.5" x14ac:dyDescent="0.25">
      <c r="A40" s="3">
        <v>28</v>
      </c>
      <c r="B40" s="5" t="s">
        <v>137</v>
      </c>
      <c r="C40" s="3"/>
      <c r="D40" s="3">
        <v>141.34</v>
      </c>
      <c r="E40" s="3">
        <v>141.34</v>
      </c>
      <c r="F40" s="8">
        <f>D40-E40</f>
        <v>0</v>
      </c>
      <c r="G40" s="22"/>
      <c r="H40" s="22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</row>
    <row r="41" spans="1:30" x14ac:dyDescent="0.25">
      <c r="A41" s="3"/>
      <c r="B41" s="5" t="s">
        <v>138</v>
      </c>
      <c r="C41" s="3" t="s">
        <v>54</v>
      </c>
      <c r="D41" s="3">
        <v>0.5</v>
      </c>
      <c r="E41" s="3">
        <v>0.5</v>
      </c>
      <c r="F41" s="3">
        <f>D41-E41</f>
        <v>0</v>
      </c>
      <c r="G41" s="22"/>
      <c r="H41" s="22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 x14ac:dyDescent="0.25">
      <c r="A42" s="3">
        <v>30</v>
      </c>
      <c r="B42" s="5" t="s">
        <v>139</v>
      </c>
      <c r="C42" s="3"/>
      <c r="D42" s="3">
        <v>0.5</v>
      </c>
      <c r="E42" s="3">
        <v>0.5</v>
      </c>
      <c r="F42" s="8">
        <f t="shared" si="0"/>
        <v>0</v>
      </c>
      <c r="G42" s="22"/>
      <c r="H42" s="22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spans="1:30" x14ac:dyDescent="0.25">
      <c r="A43" s="3">
        <v>31</v>
      </c>
      <c r="B43" s="5" t="s">
        <v>175</v>
      </c>
      <c r="C43" s="3"/>
      <c r="D43" s="3">
        <v>0.4</v>
      </c>
      <c r="E43" s="3">
        <v>0.4</v>
      </c>
      <c r="F43" s="8">
        <f t="shared" si="0"/>
        <v>0</v>
      </c>
      <c r="G43" s="22"/>
      <c r="H43" s="22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 x14ac:dyDescent="0.25">
      <c r="A44" s="3"/>
      <c r="B44" s="4" t="s">
        <v>176</v>
      </c>
      <c r="C44" s="3"/>
      <c r="D44" s="3"/>
      <c r="E44" s="3"/>
      <c r="F44" s="8">
        <f t="shared" si="0"/>
        <v>0</v>
      </c>
      <c r="G44" s="22"/>
      <c r="H44" s="22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  <row r="45" spans="1:30" x14ac:dyDescent="0.25">
      <c r="A45" s="3">
        <v>32</v>
      </c>
      <c r="B45" s="5" t="s">
        <v>177</v>
      </c>
      <c r="C45" s="3"/>
      <c r="D45" s="3">
        <v>154.97</v>
      </c>
      <c r="E45" s="3">
        <v>154.97</v>
      </c>
      <c r="F45" s="8">
        <f t="shared" si="0"/>
        <v>0</v>
      </c>
      <c r="G45" s="22"/>
      <c r="H45" s="22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 x14ac:dyDescent="0.25">
      <c r="A46" s="3">
        <v>33</v>
      </c>
      <c r="B46" s="5" t="s">
        <v>178</v>
      </c>
      <c r="C46" s="3"/>
      <c r="D46" s="3">
        <v>115.26</v>
      </c>
      <c r="E46" s="3">
        <v>137.26</v>
      </c>
      <c r="F46" s="9">
        <v>22</v>
      </c>
      <c r="G46" s="22"/>
      <c r="H46" s="22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</row>
    <row r="47" spans="1:30" x14ac:dyDescent="0.25">
      <c r="A47" s="3">
        <v>34</v>
      </c>
      <c r="B47" s="5" t="s">
        <v>179</v>
      </c>
      <c r="C47" s="3"/>
      <c r="D47" s="3">
        <v>84.16</v>
      </c>
      <c r="E47" s="3">
        <v>94.16</v>
      </c>
      <c r="F47" s="9">
        <v>10</v>
      </c>
      <c r="G47" s="22"/>
      <c r="H47" s="22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 ht="31.5" x14ac:dyDescent="0.25">
      <c r="A48" s="3">
        <v>35</v>
      </c>
      <c r="B48" s="5" t="s">
        <v>180</v>
      </c>
      <c r="C48" s="3"/>
      <c r="D48" s="3">
        <v>717.03</v>
      </c>
      <c r="E48" s="3">
        <v>717.03</v>
      </c>
      <c r="F48" s="8">
        <f t="shared" si="0"/>
        <v>0</v>
      </c>
      <c r="G48" s="22"/>
      <c r="H48" s="22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</row>
    <row r="49" spans="1:30" x14ac:dyDescent="0.25">
      <c r="A49" s="3">
        <v>36</v>
      </c>
      <c r="B49" s="5" t="s">
        <v>181</v>
      </c>
      <c r="C49" s="3"/>
      <c r="D49" s="3">
        <v>420.55</v>
      </c>
      <c r="E49" s="3">
        <v>420.55</v>
      </c>
      <c r="F49" s="8">
        <f t="shared" si="0"/>
        <v>0</v>
      </c>
      <c r="G49" s="22"/>
      <c r="H49" s="22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 x14ac:dyDescent="0.25">
      <c r="A50" s="3">
        <v>37</v>
      </c>
      <c r="B50" s="5" t="s">
        <v>182</v>
      </c>
      <c r="C50" s="3"/>
      <c r="D50" s="3">
        <v>297.14</v>
      </c>
      <c r="E50" s="3">
        <v>297.14</v>
      </c>
      <c r="F50" s="8">
        <f t="shared" si="0"/>
        <v>0</v>
      </c>
      <c r="G50" s="22"/>
      <c r="H50" s="22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</row>
    <row r="51" spans="1:30" x14ac:dyDescent="0.25">
      <c r="A51" s="3">
        <v>38</v>
      </c>
      <c r="B51" s="5" t="s">
        <v>183</v>
      </c>
      <c r="C51" s="3"/>
      <c r="D51" s="3">
        <v>222.48</v>
      </c>
      <c r="E51" s="3">
        <v>222.48</v>
      </c>
      <c r="F51" s="8">
        <f t="shared" si="0"/>
        <v>0</v>
      </c>
      <c r="G51" s="22"/>
      <c r="H51" s="22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 x14ac:dyDescent="0.25">
      <c r="A52" s="3">
        <v>39</v>
      </c>
      <c r="B52" s="5" t="s">
        <v>184</v>
      </c>
      <c r="C52" s="3"/>
      <c r="D52" s="3">
        <v>297.14</v>
      </c>
      <c r="E52" s="3">
        <v>297.14</v>
      </c>
      <c r="F52" s="8">
        <f t="shared" si="0"/>
        <v>0</v>
      </c>
      <c r="G52" s="22"/>
      <c r="H52" s="22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</row>
    <row r="53" spans="1:30" x14ac:dyDescent="0.25">
      <c r="A53" s="3">
        <v>40</v>
      </c>
      <c r="B53" s="5" t="s">
        <v>185</v>
      </c>
      <c r="C53" s="3"/>
      <c r="D53" s="3">
        <v>211.32</v>
      </c>
      <c r="E53" s="3">
        <v>211.32</v>
      </c>
      <c r="F53" s="8">
        <f t="shared" si="0"/>
        <v>0</v>
      </c>
      <c r="G53" s="22"/>
      <c r="H53" s="22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 x14ac:dyDescent="0.25">
      <c r="A54" s="3"/>
      <c r="B54" s="4" t="s">
        <v>186</v>
      </c>
      <c r="C54" s="3"/>
      <c r="D54" s="3"/>
      <c r="E54" s="3"/>
      <c r="F54" s="8">
        <f t="shared" si="0"/>
        <v>0</v>
      </c>
      <c r="G54" s="22"/>
      <c r="H54" s="22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</row>
    <row r="55" spans="1:30" ht="63" x14ac:dyDescent="0.25">
      <c r="A55" s="3">
        <v>41</v>
      </c>
      <c r="B55" s="5" t="s">
        <v>187</v>
      </c>
      <c r="C55" s="3" t="s">
        <v>21</v>
      </c>
      <c r="D55" s="3">
        <v>11</v>
      </c>
      <c r="E55" s="3">
        <v>11</v>
      </c>
      <c r="F55" s="8">
        <f t="shared" si="0"/>
        <v>0</v>
      </c>
      <c r="G55" s="22"/>
      <c r="H55" s="22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 x14ac:dyDescent="0.25">
      <c r="A56" s="3"/>
      <c r="B56" s="4" t="s">
        <v>188</v>
      </c>
      <c r="C56" s="3"/>
      <c r="D56" s="3"/>
      <c r="E56" s="3"/>
      <c r="F56" s="8"/>
      <c r="G56" s="22"/>
      <c r="H56" s="22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</row>
    <row r="57" spans="1:30" ht="47.25" x14ac:dyDescent="0.25">
      <c r="A57" s="87">
        <v>42</v>
      </c>
      <c r="B57" s="5" t="s">
        <v>189</v>
      </c>
      <c r="C57" s="3" t="s">
        <v>21</v>
      </c>
      <c r="D57" s="3">
        <v>6</v>
      </c>
      <c r="E57" s="3">
        <v>6</v>
      </c>
      <c r="F57" s="8">
        <f t="shared" si="0"/>
        <v>0</v>
      </c>
      <c r="G57" s="22"/>
      <c r="H57" s="22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 x14ac:dyDescent="0.25">
      <c r="A58" s="87"/>
      <c r="B58" s="4" t="s">
        <v>190</v>
      </c>
      <c r="C58" s="3"/>
      <c r="D58" s="3"/>
      <c r="E58" s="3"/>
      <c r="F58" s="8"/>
      <c r="G58" s="22"/>
      <c r="H58" s="22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</row>
    <row r="59" spans="1:30" ht="31.5" x14ac:dyDescent="0.25">
      <c r="A59" s="3">
        <v>43</v>
      </c>
      <c r="B59" s="5" t="s">
        <v>191</v>
      </c>
      <c r="C59" s="3" t="s">
        <v>21</v>
      </c>
      <c r="D59" s="3">
        <v>4</v>
      </c>
      <c r="E59" s="3">
        <v>4</v>
      </c>
      <c r="F59" s="8">
        <f t="shared" si="0"/>
        <v>0</v>
      </c>
      <c r="G59" s="22"/>
      <c r="H59" s="22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 ht="47.25" x14ac:dyDescent="0.25">
      <c r="A60" s="3">
        <v>44</v>
      </c>
      <c r="B60" s="5" t="s">
        <v>192</v>
      </c>
      <c r="C60" s="3" t="s">
        <v>21</v>
      </c>
      <c r="D60" s="3">
        <v>1</v>
      </c>
      <c r="E60" s="3">
        <v>1</v>
      </c>
      <c r="F60" s="8">
        <f t="shared" si="0"/>
        <v>0</v>
      </c>
      <c r="G60" s="22"/>
      <c r="H60" s="22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</row>
    <row r="61" spans="1:30" ht="31.5" x14ac:dyDescent="0.25">
      <c r="A61" s="3">
        <v>45</v>
      </c>
      <c r="B61" s="5" t="s">
        <v>193</v>
      </c>
      <c r="C61" s="3" t="s">
        <v>21</v>
      </c>
      <c r="D61" s="3">
        <v>7</v>
      </c>
      <c r="E61" s="3">
        <v>7</v>
      </c>
      <c r="F61" s="8">
        <f t="shared" si="0"/>
        <v>0</v>
      </c>
      <c r="G61" s="22"/>
      <c r="H61" s="2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 x14ac:dyDescent="0.25">
      <c r="A62" s="3">
        <v>46</v>
      </c>
      <c r="B62" s="5" t="s">
        <v>194</v>
      </c>
      <c r="C62" s="3" t="s">
        <v>21</v>
      </c>
      <c r="D62" s="3">
        <v>9</v>
      </c>
      <c r="E62" s="3">
        <v>9</v>
      </c>
      <c r="F62" s="8">
        <f t="shared" si="0"/>
        <v>0</v>
      </c>
      <c r="G62" s="22"/>
      <c r="H62" s="22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</row>
    <row r="63" spans="1:30" ht="31.5" x14ac:dyDescent="0.25">
      <c r="A63" s="3">
        <v>47</v>
      </c>
      <c r="B63" s="5" t="s">
        <v>195</v>
      </c>
      <c r="C63" s="3" t="s">
        <v>21</v>
      </c>
      <c r="D63" s="3">
        <v>2</v>
      </c>
      <c r="E63" s="3">
        <v>2</v>
      </c>
      <c r="F63" s="8">
        <f t="shared" si="0"/>
        <v>0</v>
      </c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 x14ac:dyDescent="0.25">
      <c r="A64" s="3">
        <v>48</v>
      </c>
      <c r="B64" s="5" t="s">
        <v>196</v>
      </c>
      <c r="C64" s="3" t="s">
        <v>21</v>
      </c>
      <c r="D64" s="3">
        <v>1</v>
      </c>
      <c r="E64" s="3">
        <v>1</v>
      </c>
      <c r="F64" s="8">
        <f t="shared" si="0"/>
        <v>0</v>
      </c>
      <c r="G64" s="22"/>
      <c r="H64" s="22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</row>
    <row r="65" spans="1:30" x14ac:dyDescent="0.25">
      <c r="A65" s="3">
        <v>49</v>
      </c>
      <c r="B65" s="5" t="s">
        <v>196</v>
      </c>
      <c r="C65" s="3" t="s">
        <v>21</v>
      </c>
      <c r="D65" s="3">
        <v>4</v>
      </c>
      <c r="E65" s="3">
        <v>4</v>
      </c>
      <c r="F65" s="8">
        <f t="shared" si="0"/>
        <v>0</v>
      </c>
      <c r="G65" s="22"/>
      <c r="H65" s="2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 x14ac:dyDescent="0.25">
      <c r="A66" s="3">
        <v>50</v>
      </c>
      <c r="B66" s="5" t="s">
        <v>197</v>
      </c>
      <c r="C66" s="3" t="s">
        <v>21</v>
      </c>
      <c r="D66" s="3">
        <v>9</v>
      </c>
      <c r="E66" s="3">
        <v>9</v>
      </c>
      <c r="F66" s="8">
        <f t="shared" si="0"/>
        <v>0</v>
      </c>
      <c r="G66" s="22"/>
      <c r="H66" s="22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</row>
    <row r="67" spans="1:30" x14ac:dyDescent="0.25">
      <c r="A67" s="3">
        <v>51</v>
      </c>
      <c r="B67" s="5" t="s">
        <v>197</v>
      </c>
      <c r="C67" s="3" t="s">
        <v>21</v>
      </c>
      <c r="D67" s="3">
        <v>5</v>
      </c>
      <c r="E67" s="3">
        <v>5</v>
      </c>
      <c r="F67" s="8">
        <f t="shared" si="0"/>
        <v>0</v>
      </c>
      <c r="G67" s="22"/>
      <c r="H67" s="22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 x14ac:dyDescent="0.25">
      <c r="A68" s="3"/>
      <c r="B68" s="4" t="s">
        <v>198</v>
      </c>
      <c r="C68" s="3"/>
      <c r="D68" s="3"/>
      <c r="E68" s="3"/>
      <c r="F68" s="8"/>
      <c r="G68" s="22"/>
      <c r="H68" s="22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</row>
    <row r="69" spans="1:30" x14ac:dyDescent="0.25">
      <c r="A69" s="3">
        <v>52</v>
      </c>
      <c r="B69" s="5" t="s">
        <v>199</v>
      </c>
      <c r="C69" s="3" t="s">
        <v>55</v>
      </c>
      <c r="D69" s="3">
        <v>16.5</v>
      </c>
      <c r="E69" s="3">
        <v>16.5</v>
      </c>
      <c r="F69" s="8">
        <f t="shared" si="0"/>
        <v>0</v>
      </c>
      <c r="G69" s="22"/>
      <c r="H69" s="22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 x14ac:dyDescent="0.25">
      <c r="A70" s="3">
        <v>53</v>
      </c>
      <c r="B70" s="5" t="s">
        <v>200</v>
      </c>
      <c r="C70" s="3" t="s">
        <v>30</v>
      </c>
      <c r="D70" s="3">
        <v>495</v>
      </c>
      <c r="E70" s="3">
        <v>495</v>
      </c>
      <c r="F70" s="8">
        <f t="shared" si="0"/>
        <v>0</v>
      </c>
      <c r="G70" s="22"/>
      <c r="H70" s="22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</row>
    <row r="71" spans="1:30" x14ac:dyDescent="0.25">
      <c r="A71" s="3">
        <v>54</v>
      </c>
      <c r="B71" s="5" t="s">
        <v>201</v>
      </c>
      <c r="C71" s="3" t="s">
        <v>140</v>
      </c>
      <c r="D71" s="3" t="s">
        <v>141</v>
      </c>
      <c r="E71" s="3" t="s">
        <v>141</v>
      </c>
      <c r="F71" s="8">
        <v>0</v>
      </c>
      <c r="G71" s="22"/>
      <c r="H71" s="22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 x14ac:dyDescent="0.25">
      <c r="A72" s="3">
        <v>55</v>
      </c>
      <c r="B72" s="5" t="s">
        <v>202</v>
      </c>
      <c r="C72" s="3" t="s">
        <v>140</v>
      </c>
      <c r="D72" s="3" t="s">
        <v>142</v>
      </c>
      <c r="E72" s="3" t="s">
        <v>142</v>
      </c>
      <c r="F72" s="8">
        <v>0</v>
      </c>
      <c r="G72" s="22"/>
      <c r="H72" s="22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</row>
    <row r="73" spans="1:30" x14ac:dyDescent="0.25">
      <c r="A73" s="3">
        <v>56</v>
      </c>
      <c r="B73" s="5" t="s">
        <v>203</v>
      </c>
      <c r="C73" s="3" t="s">
        <v>55</v>
      </c>
      <c r="D73" s="3">
        <v>0.81</v>
      </c>
      <c r="E73" s="3">
        <v>0.81</v>
      </c>
      <c r="F73" s="8">
        <f t="shared" ref="F73:F135" si="1">D73-E73</f>
        <v>0</v>
      </c>
      <c r="G73" s="22"/>
      <c r="H73" s="22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 x14ac:dyDescent="0.25">
      <c r="A74" s="3">
        <v>57</v>
      </c>
      <c r="B74" s="5" t="s">
        <v>49</v>
      </c>
      <c r="C74" s="3" t="s">
        <v>143</v>
      </c>
      <c r="D74" s="3" t="s">
        <v>144</v>
      </c>
      <c r="E74" s="3" t="s">
        <v>144</v>
      </c>
      <c r="F74" s="8">
        <v>0</v>
      </c>
      <c r="G74" s="22"/>
      <c r="H74" s="22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</row>
    <row r="75" spans="1:30" x14ac:dyDescent="0.25">
      <c r="A75" s="3">
        <v>58</v>
      </c>
      <c r="B75" s="5" t="s">
        <v>204</v>
      </c>
      <c r="C75" s="3" t="s">
        <v>143</v>
      </c>
      <c r="D75" s="3" t="s">
        <v>145</v>
      </c>
      <c r="E75" s="3" t="s">
        <v>145</v>
      </c>
      <c r="F75" s="8">
        <v>0</v>
      </c>
      <c r="G75" s="22"/>
      <c r="H75" s="22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 x14ac:dyDescent="0.25">
      <c r="A76" s="3">
        <v>59</v>
      </c>
      <c r="B76" s="5" t="s">
        <v>205</v>
      </c>
      <c r="C76" s="3" t="s">
        <v>34</v>
      </c>
      <c r="D76" s="3">
        <v>10</v>
      </c>
      <c r="E76" s="3">
        <v>10</v>
      </c>
      <c r="F76" s="8">
        <f t="shared" si="1"/>
        <v>0</v>
      </c>
      <c r="G76" s="22"/>
      <c r="H76" s="22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</row>
    <row r="77" spans="1:30" x14ac:dyDescent="0.25">
      <c r="A77" s="3">
        <v>60</v>
      </c>
      <c r="B77" s="5" t="s">
        <v>206</v>
      </c>
      <c r="C77" s="3" t="s">
        <v>146</v>
      </c>
      <c r="D77" s="3" t="s">
        <v>147</v>
      </c>
      <c r="E77" s="3" t="s">
        <v>147</v>
      </c>
      <c r="F77" s="8">
        <v>0</v>
      </c>
      <c r="G77" s="22"/>
      <c r="H77" s="22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 x14ac:dyDescent="0.25">
      <c r="A78" s="3">
        <v>61</v>
      </c>
      <c r="B78" s="5" t="s">
        <v>207</v>
      </c>
      <c r="C78" s="3" t="s">
        <v>21</v>
      </c>
      <c r="D78" s="3">
        <v>42</v>
      </c>
      <c r="E78" s="3">
        <v>42</v>
      </c>
      <c r="F78" s="8">
        <f t="shared" si="1"/>
        <v>0</v>
      </c>
      <c r="G78" s="22"/>
      <c r="H78" s="22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</row>
    <row r="79" spans="1:30" x14ac:dyDescent="0.25">
      <c r="A79" s="3">
        <v>62</v>
      </c>
      <c r="B79" s="5" t="s">
        <v>208</v>
      </c>
      <c r="C79" s="3" t="s">
        <v>21</v>
      </c>
      <c r="D79" s="3">
        <v>42</v>
      </c>
      <c r="E79" s="3">
        <v>42</v>
      </c>
      <c r="F79" s="8">
        <f t="shared" si="1"/>
        <v>0</v>
      </c>
      <c r="G79" s="22"/>
      <c r="H79" s="22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 x14ac:dyDescent="0.25">
      <c r="A80" s="3"/>
      <c r="B80" s="4" t="s">
        <v>209</v>
      </c>
      <c r="C80" s="3"/>
      <c r="D80" s="3"/>
      <c r="E80" s="3"/>
      <c r="F80" s="8"/>
      <c r="G80" s="22"/>
      <c r="H80" s="22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</row>
    <row r="81" spans="1:30" x14ac:dyDescent="0.25">
      <c r="A81" s="3">
        <v>63</v>
      </c>
      <c r="B81" s="5" t="s">
        <v>210</v>
      </c>
      <c r="C81" s="3" t="s">
        <v>6</v>
      </c>
      <c r="D81" s="3">
        <v>0.105</v>
      </c>
      <c r="E81" s="3">
        <v>0.105</v>
      </c>
      <c r="F81" s="8">
        <f t="shared" si="1"/>
        <v>0</v>
      </c>
      <c r="G81" s="22"/>
      <c r="H81" s="22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 ht="31.5" x14ac:dyDescent="0.25">
      <c r="A82" s="3">
        <v>64</v>
      </c>
      <c r="B82" s="5" t="s">
        <v>211</v>
      </c>
      <c r="C82" s="3" t="s">
        <v>6</v>
      </c>
      <c r="D82" s="24">
        <v>0.12</v>
      </c>
      <c r="E82" s="24">
        <v>0.12</v>
      </c>
      <c r="F82" s="8">
        <f t="shared" si="1"/>
        <v>0</v>
      </c>
      <c r="G82" s="22"/>
      <c r="H82" s="22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</row>
    <row r="83" spans="1:30" x14ac:dyDescent="0.25">
      <c r="A83" s="3">
        <v>65</v>
      </c>
      <c r="B83" s="5" t="s">
        <v>10</v>
      </c>
      <c r="C83" s="3" t="s">
        <v>6</v>
      </c>
      <c r="D83" s="3">
        <v>3.5000000000000003E-2</v>
      </c>
      <c r="E83" s="3">
        <v>3.5000000000000003E-2</v>
      </c>
      <c r="F83" s="8">
        <f t="shared" si="1"/>
        <v>0</v>
      </c>
      <c r="G83" s="22"/>
      <c r="H83" s="22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 x14ac:dyDescent="0.25">
      <c r="A84" s="3">
        <v>66</v>
      </c>
      <c r="B84" s="5" t="s">
        <v>212</v>
      </c>
      <c r="C84" s="3" t="s">
        <v>21</v>
      </c>
      <c r="D84" s="3">
        <v>12</v>
      </c>
      <c r="E84" s="3">
        <v>12</v>
      </c>
      <c r="F84" s="8">
        <f t="shared" si="1"/>
        <v>0</v>
      </c>
      <c r="G84" s="22"/>
      <c r="H84" s="22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</row>
    <row r="85" spans="1:30" x14ac:dyDescent="0.25">
      <c r="A85" s="3">
        <v>67</v>
      </c>
      <c r="B85" s="5" t="s">
        <v>213</v>
      </c>
      <c r="C85" s="3" t="s">
        <v>21</v>
      </c>
      <c r="D85" s="3">
        <v>8</v>
      </c>
      <c r="E85" s="3">
        <v>8</v>
      </c>
      <c r="F85" s="8">
        <f t="shared" si="1"/>
        <v>0</v>
      </c>
      <c r="G85" s="22"/>
      <c r="H85" s="22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 x14ac:dyDescent="0.25">
      <c r="A86" s="3">
        <v>68</v>
      </c>
      <c r="B86" s="5" t="s">
        <v>214</v>
      </c>
      <c r="C86" s="3" t="s">
        <v>21</v>
      </c>
      <c r="D86" s="3">
        <v>8</v>
      </c>
      <c r="E86" s="3">
        <v>8</v>
      </c>
      <c r="F86" s="8">
        <f t="shared" si="1"/>
        <v>0</v>
      </c>
      <c r="G86" s="22"/>
      <c r="H86" s="22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</row>
    <row r="87" spans="1:30" ht="31.5" x14ac:dyDescent="0.25">
      <c r="A87" s="3">
        <v>69</v>
      </c>
      <c r="B87" s="5" t="s">
        <v>215</v>
      </c>
      <c r="C87" s="3" t="s">
        <v>54</v>
      </c>
      <c r="D87" s="25">
        <v>21</v>
      </c>
      <c r="E87" s="25">
        <v>21</v>
      </c>
      <c r="F87" s="8">
        <f t="shared" si="1"/>
        <v>0</v>
      </c>
      <c r="G87" s="22"/>
      <c r="H87" s="22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 ht="31.5" x14ac:dyDescent="0.25">
      <c r="A88" s="3">
        <v>70</v>
      </c>
      <c r="B88" s="5" t="s">
        <v>216</v>
      </c>
      <c r="C88" s="3" t="s">
        <v>148</v>
      </c>
      <c r="D88" s="3" t="s">
        <v>149</v>
      </c>
      <c r="E88" s="3" t="s">
        <v>149</v>
      </c>
      <c r="F88" s="8">
        <v>0</v>
      </c>
      <c r="G88" s="22"/>
      <c r="H88" s="22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</row>
    <row r="89" spans="1:30" x14ac:dyDescent="0.25">
      <c r="A89" s="3">
        <v>71</v>
      </c>
      <c r="B89" s="5" t="s">
        <v>217</v>
      </c>
      <c r="C89" s="3" t="s">
        <v>55</v>
      </c>
      <c r="D89" s="3">
        <v>0.52</v>
      </c>
      <c r="E89" s="3">
        <v>0.52</v>
      </c>
      <c r="F89" s="8">
        <f t="shared" si="1"/>
        <v>0</v>
      </c>
      <c r="G89" s="22"/>
      <c r="H89" s="22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 x14ac:dyDescent="0.25">
      <c r="A90" s="3">
        <v>72</v>
      </c>
      <c r="B90" s="5" t="s">
        <v>33</v>
      </c>
      <c r="C90" s="3" t="s">
        <v>34</v>
      </c>
      <c r="D90" s="3">
        <v>144</v>
      </c>
      <c r="E90" s="3">
        <v>144</v>
      </c>
      <c r="F90" s="8">
        <f t="shared" si="1"/>
        <v>0</v>
      </c>
      <c r="G90" s="22"/>
      <c r="H90" s="22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</row>
    <row r="91" spans="1:30" ht="31.5" x14ac:dyDescent="0.25">
      <c r="A91" s="3">
        <v>73</v>
      </c>
      <c r="B91" s="5" t="s">
        <v>218</v>
      </c>
      <c r="C91" s="3" t="s">
        <v>34</v>
      </c>
      <c r="D91" s="3">
        <v>13</v>
      </c>
      <c r="E91" s="3">
        <v>13</v>
      </c>
      <c r="F91" s="8">
        <f t="shared" si="1"/>
        <v>0</v>
      </c>
      <c r="G91" s="22"/>
      <c r="H91" s="22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 x14ac:dyDescent="0.25">
      <c r="A92" s="3">
        <v>74</v>
      </c>
      <c r="B92" s="5" t="s">
        <v>219</v>
      </c>
      <c r="C92" s="3" t="s">
        <v>34</v>
      </c>
      <c r="D92" s="3">
        <v>40</v>
      </c>
      <c r="E92" s="3">
        <v>40</v>
      </c>
      <c r="F92" s="8">
        <f t="shared" si="1"/>
        <v>0</v>
      </c>
      <c r="G92" s="22"/>
      <c r="H92" s="22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</row>
    <row r="93" spans="1:30" x14ac:dyDescent="0.25">
      <c r="A93" s="3">
        <v>75</v>
      </c>
      <c r="B93" s="5" t="s">
        <v>41</v>
      </c>
      <c r="C93" s="3" t="s">
        <v>21</v>
      </c>
      <c r="D93" s="3">
        <v>315</v>
      </c>
      <c r="E93" s="3">
        <v>315</v>
      </c>
      <c r="F93" s="8">
        <f t="shared" si="1"/>
        <v>0</v>
      </c>
      <c r="G93" s="22"/>
      <c r="H93" s="22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 x14ac:dyDescent="0.25">
      <c r="A94" s="3">
        <v>76</v>
      </c>
      <c r="B94" s="5" t="s">
        <v>207</v>
      </c>
      <c r="C94" s="3" t="s">
        <v>21</v>
      </c>
      <c r="D94" s="3">
        <v>95</v>
      </c>
      <c r="E94" s="3">
        <v>95</v>
      </c>
      <c r="F94" s="8">
        <f t="shared" si="1"/>
        <v>0</v>
      </c>
      <c r="G94" s="22"/>
      <c r="H94" s="22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</row>
    <row r="95" spans="1:30" x14ac:dyDescent="0.25">
      <c r="A95" s="3">
        <v>77</v>
      </c>
      <c r="B95" s="5" t="s">
        <v>208</v>
      </c>
      <c r="C95" s="3" t="s">
        <v>21</v>
      </c>
      <c r="D95" s="3">
        <v>140</v>
      </c>
      <c r="E95" s="3">
        <v>140</v>
      </c>
      <c r="F95" s="8">
        <f t="shared" si="1"/>
        <v>0</v>
      </c>
      <c r="G95" s="22"/>
      <c r="H95" s="22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 ht="31.5" x14ac:dyDescent="0.25">
      <c r="A96" s="3">
        <v>78</v>
      </c>
      <c r="B96" s="5" t="s">
        <v>220</v>
      </c>
      <c r="C96" s="3" t="s">
        <v>54</v>
      </c>
      <c r="D96" s="25">
        <v>8</v>
      </c>
      <c r="E96" s="25">
        <v>8</v>
      </c>
      <c r="F96" s="8">
        <f t="shared" si="1"/>
        <v>0</v>
      </c>
      <c r="G96" s="22"/>
      <c r="H96" s="22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</row>
    <row r="97" spans="1:30" ht="63" x14ac:dyDescent="0.25">
      <c r="A97" s="3">
        <v>79</v>
      </c>
      <c r="B97" s="5" t="s">
        <v>221</v>
      </c>
      <c r="C97" s="3" t="s">
        <v>54</v>
      </c>
      <c r="D97" s="25">
        <v>8</v>
      </c>
      <c r="E97" s="25">
        <v>8</v>
      </c>
      <c r="F97" s="8">
        <f t="shared" si="1"/>
        <v>0</v>
      </c>
      <c r="G97" s="22"/>
      <c r="H97" s="22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 x14ac:dyDescent="0.25">
      <c r="A98" s="3"/>
      <c r="B98" s="4" t="s">
        <v>222</v>
      </c>
      <c r="C98" s="3"/>
      <c r="D98" s="3"/>
      <c r="E98" s="3"/>
      <c r="F98" s="8"/>
      <c r="G98" s="22"/>
      <c r="H98" s="22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</row>
    <row r="99" spans="1:30" x14ac:dyDescent="0.25">
      <c r="A99" s="3">
        <v>80</v>
      </c>
      <c r="B99" s="5" t="s">
        <v>210</v>
      </c>
      <c r="C99" s="3" t="s">
        <v>6</v>
      </c>
      <c r="D99" s="3">
        <v>0.63200000000000001</v>
      </c>
      <c r="E99" s="3">
        <v>0.63200000000000001</v>
      </c>
      <c r="F99" s="8">
        <f t="shared" si="1"/>
        <v>0</v>
      </c>
      <c r="G99" s="22"/>
      <c r="H99" s="22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 x14ac:dyDescent="0.25">
      <c r="A100" s="3">
        <v>81</v>
      </c>
      <c r="B100" s="5" t="s">
        <v>223</v>
      </c>
      <c r="C100" s="3" t="s">
        <v>6</v>
      </c>
      <c r="D100" s="3">
        <v>0.129</v>
      </c>
      <c r="E100" s="3">
        <v>0.129</v>
      </c>
      <c r="F100" s="8">
        <f t="shared" si="1"/>
        <v>0</v>
      </c>
      <c r="G100" s="22"/>
      <c r="H100" s="22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</row>
    <row r="101" spans="1:30" ht="31.5" x14ac:dyDescent="0.25">
      <c r="A101" s="3">
        <v>82</v>
      </c>
      <c r="B101" s="5" t="s">
        <v>224</v>
      </c>
      <c r="C101" s="3" t="s">
        <v>6</v>
      </c>
      <c r="D101" s="3">
        <v>4.4999999999999998E-2</v>
      </c>
      <c r="E101" s="3">
        <v>4.4999999999999998E-2</v>
      </c>
      <c r="F101" s="8">
        <f t="shared" si="1"/>
        <v>0</v>
      </c>
      <c r="G101" s="22"/>
      <c r="H101" s="22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 x14ac:dyDescent="0.25">
      <c r="A102" s="3">
        <v>83</v>
      </c>
      <c r="B102" s="5" t="s">
        <v>10</v>
      </c>
      <c r="C102" s="3" t="s">
        <v>6</v>
      </c>
      <c r="D102" s="3">
        <v>5.1999999999999998E-2</v>
      </c>
      <c r="E102" s="3">
        <v>5.1999999999999998E-2</v>
      </c>
      <c r="F102" s="8">
        <f t="shared" si="1"/>
        <v>0</v>
      </c>
      <c r="G102" s="22"/>
      <c r="H102" s="22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</row>
    <row r="103" spans="1:30" x14ac:dyDescent="0.25">
      <c r="A103" s="3">
        <v>84</v>
      </c>
      <c r="B103" s="5" t="s">
        <v>214</v>
      </c>
      <c r="C103" s="3" t="s">
        <v>21</v>
      </c>
      <c r="D103" s="3">
        <v>8</v>
      </c>
      <c r="E103" s="3">
        <v>8</v>
      </c>
      <c r="F103" s="8">
        <f t="shared" si="1"/>
        <v>0</v>
      </c>
      <c r="G103" s="22"/>
      <c r="H103" s="22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 x14ac:dyDescent="0.25">
      <c r="A104" s="3">
        <v>85</v>
      </c>
      <c r="B104" s="5" t="s">
        <v>212</v>
      </c>
      <c r="C104" s="3" t="s">
        <v>21</v>
      </c>
      <c r="D104" s="3">
        <v>14</v>
      </c>
      <c r="E104" s="3">
        <v>14</v>
      </c>
      <c r="F104" s="8">
        <f t="shared" si="1"/>
        <v>0</v>
      </c>
      <c r="G104" s="22"/>
      <c r="H104" s="22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</row>
    <row r="105" spans="1:30" x14ac:dyDescent="0.25">
      <c r="A105" s="3">
        <v>86</v>
      </c>
      <c r="B105" s="5" t="s">
        <v>225</v>
      </c>
      <c r="C105" s="3" t="s">
        <v>21</v>
      </c>
      <c r="D105" s="3">
        <v>24</v>
      </c>
      <c r="E105" s="3">
        <v>24</v>
      </c>
      <c r="F105" s="8">
        <f t="shared" si="1"/>
        <v>0</v>
      </c>
      <c r="G105" s="22"/>
      <c r="H105" s="22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 x14ac:dyDescent="0.25">
      <c r="A106" s="3">
        <v>87</v>
      </c>
      <c r="B106" s="5" t="s">
        <v>226</v>
      </c>
      <c r="C106" s="3" t="s">
        <v>55</v>
      </c>
      <c r="D106" s="3">
        <v>0.7</v>
      </c>
      <c r="E106" s="3">
        <v>0.7</v>
      </c>
      <c r="F106" s="8">
        <f t="shared" si="1"/>
        <v>0</v>
      </c>
      <c r="G106" s="22"/>
      <c r="H106" s="22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</row>
    <row r="107" spans="1:30" x14ac:dyDescent="0.25">
      <c r="A107" s="3">
        <v>88</v>
      </c>
      <c r="B107" s="5" t="s">
        <v>49</v>
      </c>
      <c r="C107" s="3" t="s">
        <v>143</v>
      </c>
      <c r="D107" s="3" t="s">
        <v>150</v>
      </c>
      <c r="E107" s="3" t="s">
        <v>150</v>
      </c>
      <c r="F107" s="8">
        <v>0</v>
      </c>
      <c r="G107" s="22"/>
      <c r="H107" s="22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 ht="47.25" x14ac:dyDescent="0.25">
      <c r="A108" s="3">
        <v>89</v>
      </c>
      <c r="B108" s="5" t="s">
        <v>151</v>
      </c>
      <c r="C108" s="3" t="s">
        <v>54</v>
      </c>
      <c r="D108" s="25">
        <v>25</v>
      </c>
      <c r="E108" s="25">
        <v>25</v>
      </c>
      <c r="F108" s="8">
        <f t="shared" si="1"/>
        <v>0</v>
      </c>
      <c r="G108" s="22"/>
      <c r="H108" s="22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</row>
    <row r="109" spans="1:30" ht="63" x14ac:dyDescent="0.25">
      <c r="A109" s="3">
        <v>90</v>
      </c>
      <c r="B109" s="5" t="s">
        <v>221</v>
      </c>
      <c r="C109" s="3" t="s">
        <v>54</v>
      </c>
      <c r="D109" s="25">
        <v>25</v>
      </c>
      <c r="E109" s="25">
        <v>25</v>
      </c>
      <c r="F109" s="8">
        <f t="shared" si="1"/>
        <v>0</v>
      </c>
      <c r="G109" s="22"/>
      <c r="H109" s="22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 x14ac:dyDescent="0.25">
      <c r="A110" s="3"/>
      <c r="B110" s="4" t="s">
        <v>227</v>
      </c>
      <c r="C110" s="3"/>
      <c r="D110" s="3"/>
      <c r="E110" s="3"/>
      <c r="F110" s="8"/>
      <c r="G110" s="22"/>
      <c r="H110" s="22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</row>
    <row r="111" spans="1:30" x14ac:dyDescent="0.25">
      <c r="A111" s="3">
        <v>91</v>
      </c>
      <c r="B111" s="5" t="s">
        <v>228</v>
      </c>
      <c r="C111" s="3" t="s">
        <v>55</v>
      </c>
      <c r="D111" s="3">
        <v>41.2</v>
      </c>
      <c r="E111" s="3">
        <v>41.2</v>
      </c>
      <c r="F111" s="8">
        <f t="shared" si="1"/>
        <v>0</v>
      </c>
      <c r="G111" s="22"/>
      <c r="H111" s="22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 x14ac:dyDescent="0.25">
      <c r="A112" s="3">
        <v>92</v>
      </c>
      <c r="B112" s="5" t="s">
        <v>49</v>
      </c>
      <c r="C112" s="3" t="s">
        <v>152</v>
      </c>
      <c r="D112" s="3" t="s">
        <v>153</v>
      </c>
      <c r="E112" s="3" t="s">
        <v>153</v>
      </c>
      <c r="F112" s="8">
        <v>0</v>
      </c>
      <c r="G112" s="22"/>
      <c r="H112" s="22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</row>
    <row r="113" spans="1:30" x14ac:dyDescent="0.25">
      <c r="A113" s="3">
        <v>93</v>
      </c>
      <c r="B113" s="5" t="s">
        <v>229</v>
      </c>
      <c r="C113" s="3" t="s">
        <v>54</v>
      </c>
      <c r="D113" s="25">
        <v>370</v>
      </c>
      <c r="E113" s="25">
        <v>370</v>
      </c>
      <c r="F113" s="8">
        <f t="shared" si="1"/>
        <v>0</v>
      </c>
      <c r="G113" s="22"/>
      <c r="H113" s="22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 x14ac:dyDescent="0.25">
      <c r="A114" s="3">
        <v>94</v>
      </c>
      <c r="B114" s="5" t="s">
        <v>230</v>
      </c>
      <c r="C114" s="3" t="s">
        <v>152</v>
      </c>
      <c r="D114" s="3" t="s">
        <v>154</v>
      </c>
      <c r="E114" s="3" t="s">
        <v>154</v>
      </c>
      <c r="F114" s="8">
        <v>0</v>
      </c>
      <c r="G114" s="22"/>
      <c r="H114" s="22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</row>
    <row r="115" spans="1:30" x14ac:dyDescent="0.25">
      <c r="A115" s="3">
        <v>95</v>
      </c>
      <c r="B115" s="5" t="s">
        <v>231</v>
      </c>
      <c r="C115" s="3" t="s">
        <v>152</v>
      </c>
      <c r="D115" s="3" t="s">
        <v>155</v>
      </c>
      <c r="E115" s="3" t="s">
        <v>155</v>
      </c>
      <c r="F115" s="8">
        <v>0</v>
      </c>
      <c r="G115" s="22"/>
      <c r="H115" s="22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 x14ac:dyDescent="0.25">
      <c r="A116" s="3">
        <v>96</v>
      </c>
      <c r="B116" s="5" t="s">
        <v>214</v>
      </c>
      <c r="C116" s="3" t="s">
        <v>21</v>
      </c>
      <c r="D116" s="3">
        <v>48</v>
      </c>
      <c r="E116" s="3">
        <v>48</v>
      </c>
      <c r="F116" s="8">
        <f t="shared" si="1"/>
        <v>0</v>
      </c>
      <c r="G116" s="22"/>
      <c r="H116" s="22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</row>
    <row r="117" spans="1:30" x14ac:dyDescent="0.25">
      <c r="A117" s="3"/>
      <c r="B117" s="4" t="s">
        <v>232</v>
      </c>
      <c r="C117" s="3"/>
      <c r="D117" s="3"/>
      <c r="E117" s="3"/>
      <c r="F117" s="8"/>
      <c r="G117" s="22"/>
      <c r="H117" s="22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 x14ac:dyDescent="0.25">
      <c r="A118" s="3">
        <v>97</v>
      </c>
      <c r="B118" s="5" t="s">
        <v>10</v>
      </c>
      <c r="C118" s="3" t="s">
        <v>6</v>
      </c>
      <c r="D118" s="3">
        <v>5.8000000000000003E-2</v>
      </c>
      <c r="E118" s="3">
        <v>5.8000000000000003E-2</v>
      </c>
      <c r="F118" s="8">
        <f t="shared" si="1"/>
        <v>0</v>
      </c>
      <c r="G118" s="22"/>
      <c r="H118" s="22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</row>
    <row r="119" spans="1:30" x14ac:dyDescent="0.25">
      <c r="A119" s="3">
        <v>98</v>
      </c>
      <c r="B119" s="5" t="s">
        <v>214</v>
      </c>
      <c r="C119" s="3" t="s">
        <v>21</v>
      </c>
      <c r="D119" s="3">
        <v>36</v>
      </c>
      <c r="E119" s="3">
        <v>36</v>
      </c>
      <c r="F119" s="8">
        <f t="shared" si="1"/>
        <v>0</v>
      </c>
      <c r="G119" s="22"/>
      <c r="H119" s="22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 x14ac:dyDescent="0.25">
      <c r="A120" s="3"/>
      <c r="B120" s="4" t="s">
        <v>233</v>
      </c>
      <c r="C120" s="3"/>
      <c r="D120" s="3"/>
      <c r="E120" s="3"/>
      <c r="F120" s="8"/>
      <c r="G120" s="22"/>
      <c r="H120" s="22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</row>
    <row r="121" spans="1:30" ht="31.5" x14ac:dyDescent="0.25">
      <c r="A121" s="3">
        <v>99</v>
      </c>
      <c r="B121" s="5" t="s">
        <v>211</v>
      </c>
      <c r="C121" s="3" t="s">
        <v>6</v>
      </c>
      <c r="D121" s="3">
        <v>7.8E-2</v>
      </c>
      <c r="E121" s="3">
        <v>7.8E-2</v>
      </c>
      <c r="F121" s="8">
        <f t="shared" si="1"/>
        <v>0</v>
      </c>
      <c r="G121" s="22"/>
      <c r="H121" s="22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 x14ac:dyDescent="0.25">
      <c r="A122" s="3">
        <v>100</v>
      </c>
      <c r="B122" s="5" t="s">
        <v>10</v>
      </c>
      <c r="C122" s="3" t="s">
        <v>6</v>
      </c>
      <c r="D122" s="3">
        <v>0.04</v>
      </c>
      <c r="E122" s="3">
        <v>0.04</v>
      </c>
      <c r="F122" s="8">
        <f t="shared" si="1"/>
        <v>0</v>
      </c>
      <c r="G122" s="22"/>
      <c r="H122" s="22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</row>
    <row r="123" spans="1:30" x14ac:dyDescent="0.25">
      <c r="A123" s="3">
        <v>101</v>
      </c>
      <c r="B123" s="5" t="s">
        <v>214</v>
      </c>
      <c r="C123" s="3" t="s">
        <v>21</v>
      </c>
      <c r="D123" s="3">
        <v>4</v>
      </c>
      <c r="E123" s="3">
        <v>4</v>
      </c>
      <c r="F123" s="8">
        <f t="shared" si="1"/>
        <v>0</v>
      </c>
      <c r="G123" s="22"/>
      <c r="H123" s="22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 x14ac:dyDescent="0.25">
      <c r="A124" s="3">
        <v>102</v>
      </c>
      <c r="B124" s="5" t="s">
        <v>223</v>
      </c>
      <c r="C124" s="3" t="s">
        <v>6</v>
      </c>
      <c r="D124" s="3">
        <v>5.6000000000000001E-2</v>
      </c>
      <c r="E124" s="3">
        <v>5.6000000000000001E-2</v>
      </c>
      <c r="F124" s="8">
        <f t="shared" si="1"/>
        <v>0</v>
      </c>
      <c r="G124" s="22"/>
      <c r="H124" s="22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</row>
    <row r="125" spans="1:30" x14ac:dyDescent="0.25">
      <c r="A125" s="3">
        <v>103</v>
      </c>
      <c r="B125" s="5" t="s">
        <v>234</v>
      </c>
      <c r="C125" s="3" t="s">
        <v>6</v>
      </c>
      <c r="D125" s="3">
        <v>8.0000000000000002E-3</v>
      </c>
      <c r="E125" s="3">
        <v>8.0000000000000002E-3</v>
      </c>
      <c r="F125" s="8">
        <f t="shared" si="1"/>
        <v>0</v>
      </c>
      <c r="G125" s="22"/>
      <c r="H125" s="22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 x14ac:dyDescent="0.25">
      <c r="A126" s="3">
        <v>104</v>
      </c>
      <c r="B126" s="5" t="s">
        <v>235</v>
      </c>
      <c r="C126" s="3" t="s">
        <v>6</v>
      </c>
      <c r="D126" s="3">
        <v>0.16500000000000001</v>
      </c>
      <c r="E126" s="3">
        <v>0.16500000000000001</v>
      </c>
      <c r="F126" s="8">
        <f t="shared" si="1"/>
        <v>0</v>
      </c>
      <c r="G126" s="22"/>
      <c r="H126" s="22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</row>
    <row r="127" spans="1:30" x14ac:dyDescent="0.25">
      <c r="A127" s="3"/>
      <c r="B127" s="4" t="s">
        <v>236</v>
      </c>
      <c r="C127" s="3"/>
      <c r="D127" s="3"/>
      <c r="E127" s="3"/>
      <c r="F127" s="8"/>
      <c r="G127" s="22"/>
      <c r="H127" s="22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 x14ac:dyDescent="0.25">
      <c r="A128" s="3">
        <v>105</v>
      </c>
      <c r="B128" s="5" t="s">
        <v>237</v>
      </c>
      <c r="C128" s="3" t="s">
        <v>54</v>
      </c>
      <c r="D128" s="3">
        <v>387</v>
      </c>
      <c r="E128" s="3">
        <v>387</v>
      </c>
      <c r="F128" s="8">
        <f t="shared" si="1"/>
        <v>0</v>
      </c>
      <c r="G128" s="22"/>
      <c r="H128" s="22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</row>
    <row r="129" spans="1:30" x14ac:dyDescent="0.25">
      <c r="A129" s="3">
        <v>106</v>
      </c>
      <c r="B129" s="5" t="s">
        <v>238</v>
      </c>
      <c r="C129" s="3" t="s">
        <v>54</v>
      </c>
      <c r="D129" s="3">
        <v>387</v>
      </c>
      <c r="E129" s="3">
        <v>387</v>
      </c>
      <c r="F129" s="8">
        <f t="shared" si="1"/>
        <v>0</v>
      </c>
      <c r="G129" s="22"/>
      <c r="H129" s="22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 ht="31.5" x14ac:dyDescent="0.25">
      <c r="A130" s="3">
        <v>107</v>
      </c>
      <c r="B130" s="5" t="s">
        <v>239</v>
      </c>
      <c r="C130" s="3" t="s">
        <v>55</v>
      </c>
      <c r="D130" s="3">
        <v>31</v>
      </c>
      <c r="E130" s="3">
        <v>31</v>
      </c>
      <c r="F130" s="8">
        <f t="shared" si="1"/>
        <v>0</v>
      </c>
      <c r="G130" s="22"/>
      <c r="H130" s="22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</row>
    <row r="131" spans="1:30" x14ac:dyDescent="0.25">
      <c r="A131" s="3">
        <v>108</v>
      </c>
      <c r="B131" s="5" t="s">
        <v>240</v>
      </c>
      <c r="C131" s="3" t="s">
        <v>30</v>
      </c>
      <c r="D131" s="3">
        <v>3640</v>
      </c>
      <c r="E131" s="3">
        <v>3640</v>
      </c>
      <c r="F131" s="8">
        <f t="shared" si="1"/>
        <v>0</v>
      </c>
      <c r="G131" s="22"/>
      <c r="H131" s="22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 x14ac:dyDescent="0.25">
      <c r="A132" s="3">
        <v>109</v>
      </c>
      <c r="B132" s="5" t="s">
        <v>241</v>
      </c>
      <c r="C132" s="3" t="s">
        <v>30</v>
      </c>
      <c r="D132" s="3">
        <v>47</v>
      </c>
      <c r="E132" s="3">
        <v>47</v>
      </c>
      <c r="F132" s="8">
        <f t="shared" si="1"/>
        <v>0</v>
      </c>
      <c r="G132" s="22"/>
      <c r="H132" s="22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</row>
    <row r="133" spans="1:30" ht="31.5" x14ac:dyDescent="0.25">
      <c r="A133" s="3">
        <v>110</v>
      </c>
      <c r="B133" s="5" t="s">
        <v>242</v>
      </c>
      <c r="C133" s="3" t="s">
        <v>21</v>
      </c>
      <c r="D133" s="3">
        <v>590</v>
      </c>
      <c r="E133" s="3">
        <v>590</v>
      </c>
      <c r="F133" s="8">
        <f t="shared" si="1"/>
        <v>0</v>
      </c>
      <c r="G133" s="22"/>
      <c r="H133" s="22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 x14ac:dyDescent="0.25">
      <c r="A134" s="3">
        <v>112</v>
      </c>
      <c r="B134" s="5" t="s">
        <v>243</v>
      </c>
      <c r="C134" s="3" t="s">
        <v>34</v>
      </c>
      <c r="D134" s="3">
        <v>63</v>
      </c>
      <c r="E134" s="3">
        <v>63</v>
      </c>
      <c r="F134" s="8">
        <f t="shared" si="1"/>
        <v>0</v>
      </c>
      <c r="G134" s="22"/>
      <c r="H134" s="22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</row>
    <row r="135" spans="1:30" x14ac:dyDescent="0.25">
      <c r="A135" s="3">
        <v>113</v>
      </c>
      <c r="B135" s="5" t="s">
        <v>244</v>
      </c>
      <c r="C135" s="3" t="s">
        <v>45</v>
      </c>
      <c r="D135" s="3">
        <v>58</v>
      </c>
      <c r="E135" s="3">
        <v>58</v>
      </c>
      <c r="F135" s="8">
        <f t="shared" si="1"/>
        <v>0</v>
      </c>
      <c r="G135" s="22"/>
      <c r="H135" s="22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 x14ac:dyDescent="0.25">
      <c r="A136" s="3">
        <v>114</v>
      </c>
      <c r="B136" s="5" t="s">
        <v>245</v>
      </c>
      <c r="C136" s="3" t="s">
        <v>156</v>
      </c>
      <c r="D136" s="3" t="s">
        <v>157</v>
      </c>
      <c r="E136" s="3" t="s">
        <v>157</v>
      </c>
      <c r="F136" s="8">
        <v>0</v>
      </c>
      <c r="G136" s="22"/>
      <c r="H136" s="22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</row>
    <row r="137" spans="1:30" ht="31.5" x14ac:dyDescent="0.25">
      <c r="A137" s="3">
        <v>115</v>
      </c>
      <c r="B137" s="5" t="s">
        <v>246</v>
      </c>
      <c r="C137" s="3" t="s">
        <v>21</v>
      </c>
      <c r="D137" s="3">
        <v>80</v>
      </c>
      <c r="E137" s="3">
        <v>80</v>
      </c>
      <c r="F137" s="8">
        <f t="shared" ref="F137:F139" si="2">D137-E137</f>
        <v>0</v>
      </c>
      <c r="G137" s="22"/>
      <c r="H137" s="22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 x14ac:dyDescent="0.25">
      <c r="A138" s="3">
        <v>116</v>
      </c>
      <c r="B138" s="5" t="s">
        <v>247</v>
      </c>
      <c r="C138" s="3" t="s">
        <v>156</v>
      </c>
      <c r="D138" s="3" t="s">
        <v>158</v>
      </c>
      <c r="E138" s="3" t="s">
        <v>158</v>
      </c>
      <c r="F138" s="8">
        <v>0</v>
      </c>
      <c r="G138" s="22"/>
      <c r="H138" s="22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</row>
    <row r="139" spans="1:30" ht="31.5" x14ac:dyDescent="0.25">
      <c r="A139" s="3">
        <v>117</v>
      </c>
      <c r="B139" s="5" t="s">
        <v>248</v>
      </c>
      <c r="C139" s="3" t="s">
        <v>21</v>
      </c>
      <c r="D139" s="3">
        <v>20</v>
      </c>
      <c r="E139" s="3">
        <v>20</v>
      </c>
      <c r="F139" s="8">
        <f t="shared" si="2"/>
        <v>0</v>
      </c>
      <c r="G139" s="22"/>
      <c r="H139" s="22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 x14ac:dyDescent="0.25">
      <c r="A140" s="3">
        <v>119</v>
      </c>
      <c r="B140" s="4" t="s">
        <v>249</v>
      </c>
      <c r="C140" s="3"/>
      <c r="D140" s="3"/>
      <c r="E140" s="3"/>
      <c r="F140" s="3"/>
      <c r="G140" s="22"/>
      <c r="H140" s="22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</row>
    <row r="141" spans="1:30" x14ac:dyDescent="0.25">
      <c r="A141" s="3">
        <v>120</v>
      </c>
      <c r="B141" s="5" t="s">
        <v>250</v>
      </c>
      <c r="C141" s="3" t="s">
        <v>54</v>
      </c>
      <c r="D141" s="3">
        <v>15</v>
      </c>
      <c r="E141" s="10" t="s">
        <v>159</v>
      </c>
      <c r="F141" s="3"/>
      <c r="G141" s="22"/>
      <c r="H141" s="22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 ht="31.5" x14ac:dyDescent="0.25">
      <c r="A142" s="3">
        <v>121</v>
      </c>
      <c r="B142" s="5" t="s">
        <v>251</v>
      </c>
      <c r="C142" s="3" t="s">
        <v>21</v>
      </c>
      <c r="D142" s="3">
        <v>1</v>
      </c>
      <c r="E142" s="10" t="s">
        <v>159</v>
      </c>
      <c r="F142" s="3"/>
      <c r="G142" s="22"/>
      <c r="H142" s="22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</row>
    <row r="143" spans="1:30" x14ac:dyDescent="0.25">
      <c r="A143" s="3">
        <v>122</v>
      </c>
      <c r="B143" s="5" t="s">
        <v>252</v>
      </c>
      <c r="C143" s="3" t="s">
        <v>54</v>
      </c>
      <c r="D143" s="3">
        <v>6</v>
      </c>
      <c r="E143" s="10" t="s">
        <v>159</v>
      </c>
      <c r="F143" s="3"/>
      <c r="G143" s="22"/>
      <c r="H143" s="22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 x14ac:dyDescent="0.25">
      <c r="A144" s="3">
        <v>123</v>
      </c>
      <c r="B144" s="5" t="s">
        <v>253</v>
      </c>
      <c r="C144" s="3" t="s">
        <v>54</v>
      </c>
      <c r="D144" s="3">
        <v>6</v>
      </c>
      <c r="E144" s="10" t="s">
        <v>159</v>
      </c>
      <c r="F144" s="3"/>
      <c r="G144" s="22"/>
      <c r="H144" s="22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</row>
    <row r="145" spans="1:30" ht="31.5" x14ac:dyDescent="0.25">
      <c r="A145" s="3">
        <v>124</v>
      </c>
      <c r="B145" s="5" t="s">
        <v>254</v>
      </c>
      <c r="C145" s="3" t="s">
        <v>6</v>
      </c>
      <c r="D145" s="3">
        <v>1.2E-2</v>
      </c>
      <c r="E145" s="10" t="s">
        <v>159</v>
      </c>
      <c r="F145" s="3"/>
      <c r="G145" s="22"/>
      <c r="H145" s="22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 x14ac:dyDescent="0.25">
      <c r="A146" s="3">
        <v>125</v>
      </c>
      <c r="B146" s="5" t="s">
        <v>255</v>
      </c>
      <c r="C146" s="3" t="s">
        <v>55</v>
      </c>
      <c r="D146" s="3">
        <v>0.1</v>
      </c>
      <c r="E146" s="10" t="s">
        <v>159</v>
      </c>
      <c r="F146" s="3"/>
      <c r="G146" s="22"/>
      <c r="H146" s="22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</row>
    <row r="147" spans="1:30" ht="31.5" x14ac:dyDescent="0.25">
      <c r="A147" s="3">
        <v>126</v>
      </c>
      <c r="B147" s="5" t="s">
        <v>256</v>
      </c>
      <c r="C147" s="3" t="s">
        <v>6</v>
      </c>
      <c r="D147" s="3">
        <v>1.4999999999999999E-2</v>
      </c>
      <c r="E147" s="10" t="s">
        <v>159</v>
      </c>
      <c r="F147" s="3"/>
      <c r="G147" s="22"/>
      <c r="H147" s="22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 x14ac:dyDescent="0.25">
      <c r="A148" s="3">
        <v>127</v>
      </c>
      <c r="B148" s="5" t="s">
        <v>257</v>
      </c>
      <c r="C148" s="3" t="s">
        <v>21</v>
      </c>
      <c r="D148" s="3">
        <v>32</v>
      </c>
      <c r="E148" s="10" t="s">
        <v>159</v>
      </c>
      <c r="F148" s="3"/>
      <c r="G148" s="22"/>
      <c r="H148" s="22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</row>
    <row r="149" spans="1:30" ht="31.5" x14ac:dyDescent="0.25">
      <c r="A149" s="3">
        <v>128</v>
      </c>
      <c r="B149" s="5" t="s">
        <v>258</v>
      </c>
      <c r="C149" s="3" t="s">
        <v>160</v>
      </c>
      <c r="D149" s="3" t="s">
        <v>161</v>
      </c>
      <c r="E149" s="10" t="s">
        <v>159</v>
      </c>
      <c r="F149" s="3"/>
      <c r="G149" s="22"/>
      <c r="H149" s="22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 x14ac:dyDescent="0.25">
      <c r="A150" s="3">
        <v>129</v>
      </c>
      <c r="B150" s="5" t="s">
        <v>259</v>
      </c>
      <c r="C150" s="3" t="s">
        <v>55</v>
      </c>
      <c r="D150" s="3">
        <v>0.15</v>
      </c>
      <c r="E150" s="10" t="s">
        <v>159</v>
      </c>
      <c r="F150" s="3"/>
      <c r="G150" s="22"/>
      <c r="H150" s="22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</row>
    <row r="151" spans="1:30" ht="31.5" x14ac:dyDescent="0.25">
      <c r="A151" s="3">
        <v>130</v>
      </c>
      <c r="B151" s="5" t="s">
        <v>260</v>
      </c>
      <c r="C151" s="3" t="s">
        <v>34</v>
      </c>
      <c r="D151" s="3">
        <v>3</v>
      </c>
      <c r="E151" s="10" t="s">
        <v>159</v>
      </c>
      <c r="F151" s="3"/>
      <c r="G151" s="22"/>
      <c r="H151" s="22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 x14ac:dyDescent="0.25">
      <c r="A152" s="3">
        <v>131</v>
      </c>
      <c r="B152" s="5" t="s">
        <v>261</v>
      </c>
      <c r="C152" s="3" t="s">
        <v>54</v>
      </c>
      <c r="D152" s="3">
        <v>18</v>
      </c>
      <c r="E152" s="10" t="s">
        <v>159</v>
      </c>
      <c r="F152" s="3"/>
      <c r="G152" s="22"/>
      <c r="H152" s="22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</row>
    <row r="153" spans="1:30" x14ac:dyDescent="0.25">
      <c r="A153" s="3">
        <v>132</v>
      </c>
      <c r="B153" s="5" t="s">
        <v>262</v>
      </c>
      <c r="C153" s="3" t="s">
        <v>54</v>
      </c>
      <c r="D153" s="3">
        <v>11</v>
      </c>
      <c r="E153" s="10" t="s">
        <v>159</v>
      </c>
      <c r="F153" s="3"/>
      <c r="G153" s="22"/>
      <c r="H153" s="22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 ht="47.25" x14ac:dyDescent="0.25">
      <c r="A154" s="3">
        <v>133</v>
      </c>
      <c r="B154" s="5" t="s">
        <v>263</v>
      </c>
      <c r="C154" s="3" t="s">
        <v>34</v>
      </c>
      <c r="D154" s="3">
        <v>3</v>
      </c>
      <c r="E154" s="10" t="s">
        <v>159</v>
      </c>
      <c r="F154" s="3"/>
      <c r="G154" s="22"/>
      <c r="H154" s="22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</row>
    <row r="155" spans="1:30" x14ac:dyDescent="0.25">
      <c r="A155" s="3">
        <v>134</v>
      </c>
      <c r="B155" s="26" t="s">
        <v>166</v>
      </c>
      <c r="C155" s="3"/>
      <c r="D155" s="3"/>
      <c r="E155" s="10" t="s">
        <v>159</v>
      </c>
      <c r="F155" s="3"/>
      <c r="G155" s="22"/>
      <c r="H155" s="22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 x14ac:dyDescent="0.25">
      <c r="A156" s="3">
        <v>135</v>
      </c>
      <c r="B156" s="5" t="s">
        <v>264</v>
      </c>
      <c r="C156" s="3" t="s">
        <v>21</v>
      </c>
      <c r="D156" s="3">
        <v>2</v>
      </c>
      <c r="E156" s="10" t="s">
        <v>159</v>
      </c>
      <c r="F156" s="3"/>
      <c r="G156" s="22"/>
      <c r="H156" s="22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</row>
    <row r="157" spans="1:30" x14ac:dyDescent="0.25">
      <c r="A157" s="3">
        <v>136</v>
      </c>
      <c r="B157" s="5" t="s">
        <v>265</v>
      </c>
      <c r="C157" s="3" t="s">
        <v>21</v>
      </c>
      <c r="D157" s="3">
        <v>1</v>
      </c>
      <c r="E157" s="10" t="s">
        <v>159</v>
      </c>
      <c r="F157" s="3"/>
      <c r="G157" s="22"/>
      <c r="H157" s="22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 x14ac:dyDescent="0.25">
      <c r="A158" s="3">
        <v>137</v>
      </c>
      <c r="B158" s="5" t="s">
        <v>266</v>
      </c>
      <c r="C158" s="3" t="s">
        <v>21</v>
      </c>
      <c r="D158" s="3">
        <v>3</v>
      </c>
      <c r="E158" s="10" t="s">
        <v>159</v>
      </c>
      <c r="F158" s="3"/>
      <c r="G158" s="22"/>
      <c r="H158" s="22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</row>
    <row r="159" spans="1:30" x14ac:dyDescent="0.25">
      <c r="A159" s="3">
        <v>138</v>
      </c>
      <c r="B159" s="5" t="s">
        <v>267</v>
      </c>
      <c r="C159" s="3" t="s">
        <v>21</v>
      </c>
      <c r="D159" s="3">
        <v>2</v>
      </c>
      <c r="E159" s="10" t="s">
        <v>159</v>
      </c>
      <c r="F159" s="3"/>
      <c r="G159" s="22"/>
      <c r="H159" s="22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 x14ac:dyDescent="0.25">
      <c r="A160" s="3">
        <v>139</v>
      </c>
      <c r="B160" s="5" t="s">
        <v>268</v>
      </c>
      <c r="C160" s="3" t="s">
        <v>21</v>
      </c>
      <c r="D160" s="3">
        <v>1</v>
      </c>
      <c r="E160" s="10" t="s">
        <v>159</v>
      </c>
      <c r="F160" s="3"/>
      <c r="G160" s="22"/>
      <c r="H160" s="22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</row>
    <row r="161" spans="1:30" x14ac:dyDescent="0.25">
      <c r="A161" s="3">
        <v>140</v>
      </c>
      <c r="B161" s="5" t="s">
        <v>269</v>
      </c>
      <c r="C161" s="3" t="s">
        <v>21</v>
      </c>
      <c r="D161" s="3">
        <v>3</v>
      </c>
      <c r="E161" s="10" t="s">
        <v>159</v>
      </c>
      <c r="F161" s="3"/>
      <c r="G161" s="22"/>
      <c r="H161" s="22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</row>
    <row r="162" spans="1:30" ht="31.5" x14ac:dyDescent="0.25">
      <c r="A162" s="3">
        <v>142</v>
      </c>
      <c r="B162" s="5" t="s">
        <v>270</v>
      </c>
      <c r="C162" s="3" t="s">
        <v>54</v>
      </c>
      <c r="D162" s="3">
        <v>11</v>
      </c>
      <c r="E162" s="10" t="s">
        <v>159</v>
      </c>
      <c r="F162" s="3"/>
      <c r="G162" s="22"/>
      <c r="H162" s="22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</row>
    <row r="163" spans="1:30" x14ac:dyDescent="0.25">
      <c r="A163" s="3">
        <v>143</v>
      </c>
      <c r="B163" s="5" t="s">
        <v>271</v>
      </c>
      <c r="C163" s="3" t="s">
        <v>21</v>
      </c>
      <c r="D163" s="3">
        <v>110</v>
      </c>
      <c r="E163" s="10" t="s">
        <v>159</v>
      </c>
      <c r="F163" s="3"/>
      <c r="G163" s="22"/>
      <c r="H163" s="22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</row>
    <row r="164" spans="1:30" x14ac:dyDescent="0.25">
      <c r="A164" s="3">
        <v>144</v>
      </c>
      <c r="B164" s="5" t="s">
        <v>272</v>
      </c>
      <c r="C164" s="3" t="s">
        <v>54</v>
      </c>
      <c r="D164" s="3">
        <v>3</v>
      </c>
      <c r="E164" s="10" t="s">
        <v>159</v>
      </c>
      <c r="F164" s="3"/>
      <c r="G164" s="22"/>
      <c r="H164" s="22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</row>
    <row r="165" spans="1:30" ht="47.25" x14ac:dyDescent="0.25">
      <c r="A165" s="3">
        <v>145</v>
      </c>
      <c r="B165" s="5" t="s">
        <v>273</v>
      </c>
      <c r="C165" s="3" t="s">
        <v>162</v>
      </c>
      <c r="D165" s="3" t="s">
        <v>163</v>
      </c>
      <c r="E165" s="10" t="s">
        <v>159</v>
      </c>
      <c r="F165" s="3"/>
      <c r="G165" s="22"/>
      <c r="H165" s="22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</row>
    <row r="166" spans="1:30" x14ac:dyDescent="0.25">
      <c r="A166" s="3">
        <v>147</v>
      </c>
      <c r="B166" s="5" t="s">
        <v>167</v>
      </c>
      <c r="C166" s="3"/>
      <c r="D166" s="3"/>
      <c r="E166" s="10" t="s">
        <v>159</v>
      </c>
      <c r="F166" s="3"/>
      <c r="G166" s="22"/>
      <c r="H166" s="22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</row>
    <row r="167" spans="1:30" x14ac:dyDescent="0.25">
      <c r="A167" s="3">
        <v>148</v>
      </c>
      <c r="B167" s="5" t="s">
        <v>250</v>
      </c>
      <c r="C167" s="3" t="s">
        <v>54</v>
      </c>
      <c r="D167" s="3">
        <v>45</v>
      </c>
      <c r="E167" s="10" t="s">
        <v>159</v>
      </c>
      <c r="F167" s="3"/>
      <c r="G167" s="22"/>
      <c r="H167" s="22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</row>
    <row r="168" spans="1:30" x14ac:dyDescent="0.25">
      <c r="A168" s="3">
        <v>149</v>
      </c>
      <c r="B168" s="5" t="s">
        <v>252</v>
      </c>
      <c r="C168" s="3" t="s">
        <v>54</v>
      </c>
      <c r="D168" s="3">
        <v>45</v>
      </c>
      <c r="E168" s="10" t="s">
        <v>159</v>
      </c>
      <c r="F168" s="3"/>
      <c r="G168" s="22"/>
      <c r="H168" s="22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</row>
    <row r="169" spans="1:30" ht="31.5" x14ac:dyDescent="0.25">
      <c r="A169" s="3">
        <v>150</v>
      </c>
      <c r="B169" s="5" t="s">
        <v>274</v>
      </c>
      <c r="C169" s="3" t="s">
        <v>21</v>
      </c>
      <c r="D169" s="3">
        <v>5</v>
      </c>
      <c r="E169" s="10" t="s">
        <v>159</v>
      </c>
      <c r="F169" s="3"/>
      <c r="G169" s="22"/>
      <c r="H169" s="22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</row>
    <row r="170" spans="1:30" x14ac:dyDescent="0.25">
      <c r="A170" s="3">
        <v>151</v>
      </c>
      <c r="B170" s="5" t="s">
        <v>275</v>
      </c>
      <c r="C170" s="3" t="s">
        <v>6</v>
      </c>
      <c r="D170" s="3">
        <v>0.12</v>
      </c>
      <c r="E170" s="10" t="s">
        <v>159</v>
      </c>
      <c r="F170" s="3"/>
      <c r="G170" s="22"/>
      <c r="H170" s="22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</row>
    <row r="171" spans="1:30" ht="31.5" x14ac:dyDescent="0.25">
      <c r="A171" s="3">
        <v>152</v>
      </c>
      <c r="B171" s="5" t="s">
        <v>276</v>
      </c>
      <c r="C171" s="3" t="s">
        <v>164</v>
      </c>
      <c r="D171" s="3" t="s">
        <v>165</v>
      </c>
      <c r="E171" s="10" t="s">
        <v>159</v>
      </c>
      <c r="F171" s="3"/>
      <c r="G171" s="22"/>
      <c r="H171" s="22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</row>
    <row r="172" spans="1:30" ht="31.5" x14ac:dyDescent="0.25">
      <c r="A172" s="3">
        <v>153</v>
      </c>
      <c r="B172" s="5" t="s">
        <v>277</v>
      </c>
      <c r="C172" s="3" t="s">
        <v>21</v>
      </c>
      <c r="D172" s="3">
        <v>20</v>
      </c>
      <c r="E172" s="10" t="s">
        <v>159</v>
      </c>
      <c r="F172" s="3"/>
      <c r="G172" s="22"/>
      <c r="H172" s="22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</row>
    <row r="173" spans="1:30" x14ac:dyDescent="0.25">
      <c r="A173" s="3">
        <v>154</v>
      </c>
      <c r="B173" s="5" t="s">
        <v>278</v>
      </c>
      <c r="C173" s="3" t="s">
        <v>6</v>
      </c>
      <c r="D173" s="3">
        <v>4.5999999999999999E-2</v>
      </c>
      <c r="E173" s="10" t="s">
        <v>159</v>
      </c>
      <c r="F173" s="3"/>
      <c r="G173" s="22"/>
      <c r="H173" s="22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</row>
    <row r="174" spans="1:30" ht="31.5" x14ac:dyDescent="0.25">
      <c r="A174" s="3">
        <v>155</v>
      </c>
      <c r="B174" s="5" t="s">
        <v>279</v>
      </c>
      <c r="C174" s="3" t="s">
        <v>54</v>
      </c>
      <c r="D174" s="3">
        <v>30</v>
      </c>
      <c r="E174" s="10" t="s">
        <v>159</v>
      </c>
      <c r="F174" s="3"/>
      <c r="G174" s="22"/>
      <c r="H174" s="22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</row>
    <row r="175" spans="1:30" x14ac:dyDescent="0.25">
      <c r="A175" s="3">
        <v>156</v>
      </c>
      <c r="B175" s="5" t="s">
        <v>280</v>
      </c>
      <c r="C175" s="3" t="s">
        <v>55</v>
      </c>
      <c r="D175" s="3">
        <v>0.15</v>
      </c>
      <c r="E175" s="10" t="s">
        <v>159</v>
      </c>
      <c r="F175" s="3"/>
      <c r="G175" s="22"/>
      <c r="H175" s="22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</row>
    <row r="176" spans="1:30" ht="31.5" x14ac:dyDescent="0.25">
      <c r="A176" s="3">
        <v>157</v>
      </c>
      <c r="B176" s="5" t="s">
        <v>281</v>
      </c>
      <c r="C176" s="3" t="s">
        <v>55</v>
      </c>
      <c r="D176" s="3">
        <v>0.14000000000000001</v>
      </c>
      <c r="E176" s="10" t="s">
        <v>159</v>
      </c>
      <c r="F176" s="3"/>
      <c r="G176" s="22"/>
      <c r="H176" s="22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</row>
    <row r="177" spans="1:1" x14ac:dyDescent="0.25">
      <c r="A177" s="23"/>
    </row>
    <row r="178" spans="1:1" x14ac:dyDescent="0.25">
      <c r="A178" s="22"/>
    </row>
    <row r="179" spans="1:1" x14ac:dyDescent="0.25">
      <c r="A179" s="22"/>
    </row>
    <row r="180" spans="1:1" x14ac:dyDescent="0.25">
      <c r="A180" s="22"/>
    </row>
  </sheetData>
  <mergeCells count="1">
    <mergeCell ref="A57:A5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F0A9-3E35-4865-B9DA-E5CEFDEAA6A8}">
  <sheetPr>
    <tabColor rgb="FFFFFF00"/>
  </sheetPr>
  <dimension ref="A1:AD95"/>
  <sheetViews>
    <sheetView workbookViewId="0">
      <pane ySplit="1" topLeftCell="A65" activePane="bottomLeft" state="frozen"/>
      <selection pane="bottomLeft" activeCell="G86" sqref="G86"/>
    </sheetView>
  </sheetViews>
  <sheetFormatPr defaultRowHeight="15.75" x14ac:dyDescent="0.25"/>
  <cols>
    <col min="1" max="1" width="5.85546875" style="2" customWidth="1"/>
    <col min="2" max="2" width="62.140625" style="2" customWidth="1"/>
    <col min="3" max="3" width="11.42578125" style="33" customWidth="1"/>
    <col min="4" max="5" width="18.85546875" style="33" customWidth="1"/>
    <col min="6" max="6" width="18.85546875" style="2" customWidth="1"/>
    <col min="7" max="16384" width="9.140625" style="2"/>
  </cols>
  <sheetData>
    <row r="1" spans="1:6" s="1" customFormat="1" ht="31.5" x14ac:dyDescent="0.25">
      <c r="A1" s="20" t="s">
        <v>0</v>
      </c>
      <c r="B1" s="20" t="s">
        <v>1</v>
      </c>
      <c r="C1" s="20" t="s">
        <v>2</v>
      </c>
      <c r="D1" s="20" t="s">
        <v>51</v>
      </c>
      <c r="E1" s="20" t="s">
        <v>52</v>
      </c>
      <c r="F1" s="20" t="s">
        <v>50</v>
      </c>
    </row>
    <row r="2" spans="1:6" x14ac:dyDescent="0.25">
      <c r="A2" s="38"/>
      <c r="B2" s="4" t="s">
        <v>395</v>
      </c>
      <c r="C2" s="38"/>
      <c r="D2" s="65"/>
      <c r="E2" s="40"/>
      <c r="F2" s="40"/>
    </row>
    <row r="3" spans="1:6" x14ac:dyDescent="0.25">
      <c r="A3" s="39"/>
      <c r="B3" s="53" t="s">
        <v>396</v>
      </c>
      <c r="C3" s="6" t="s">
        <v>397</v>
      </c>
      <c r="D3" s="40" t="s">
        <v>398</v>
      </c>
      <c r="E3" s="40" t="s">
        <v>398</v>
      </c>
      <c r="F3" s="40">
        <v>0</v>
      </c>
    </row>
    <row r="4" spans="1:6" x14ac:dyDescent="0.25">
      <c r="A4" s="39"/>
      <c r="B4" s="54" t="s">
        <v>400</v>
      </c>
      <c r="C4" s="56" t="s">
        <v>6</v>
      </c>
      <c r="D4" s="63">
        <v>0.48299999999999998</v>
      </c>
      <c r="E4" s="63">
        <v>0.48299999999999998</v>
      </c>
      <c r="F4" s="40">
        <f t="shared" ref="F4:F67" si="0">E4-D4</f>
        <v>0</v>
      </c>
    </row>
    <row r="5" spans="1:6" x14ac:dyDescent="0.25">
      <c r="A5" s="39"/>
      <c r="B5" s="54" t="s">
        <v>401</v>
      </c>
      <c r="C5" s="56" t="s">
        <v>6</v>
      </c>
      <c r="D5" s="56">
        <v>3.1E-2</v>
      </c>
      <c r="E5" s="56">
        <v>3.1E-2</v>
      </c>
      <c r="F5" s="40">
        <f t="shared" si="0"/>
        <v>0</v>
      </c>
    </row>
    <row r="6" spans="1:6" x14ac:dyDescent="0.25">
      <c r="A6" s="39"/>
      <c r="B6" s="54" t="s">
        <v>402</v>
      </c>
      <c r="C6" s="56" t="s">
        <v>6</v>
      </c>
      <c r="D6" s="56">
        <v>0.05</v>
      </c>
      <c r="E6" s="56">
        <v>0.05</v>
      </c>
      <c r="F6" s="40">
        <f t="shared" si="0"/>
        <v>0</v>
      </c>
    </row>
    <row r="7" spans="1:6" x14ac:dyDescent="0.25">
      <c r="A7" s="39"/>
      <c r="B7" s="55" t="s">
        <v>403</v>
      </c>
      <c r="C7" s="56" t="s">
        <v>397</v>
      </c>
      <c r="D7" s="56">
        <v>0.44</v>
      </c>
      <c r="E7" s="56">
        <v>0.44</v>
      </c>
      <c r="F7" s="40">
        <f t="shared" si="0"/>
        <v>0</v>
      </c>
    </row>
    <row r="8" spans="1:6" x14ac:dyDescent="0.25">
      <c r="A8" s="39"/>
      <c r="B8" s="54" t="s">
        <v>404</v>
      </c>
      <c r="C8" s="56" t="s">
        <v>6</v>
      </c>
      <c r="D8" s="56">
        <v>0.4</v>
      </c>
      <c r="E8" s="56">
        <v>0.4</v>
      </c>
      <c r="F8" s="40">
        <f t="shared" si="0"/>
        <v>0</v>
      </c>
    </row>
    <row r="9" spans="1:6" x14ac:dyDescent="0.25">
      <c r="A9" s="39"/>
      <c r="B9" s="54" t="s">
        <v>401</v>
      </c>
      <c r="C9" s="56" t="s">
        <v>6</v>
      </c>
      <c r="D9" s="56">
        <v>0.04</v>
      </c>
      <c r="E9" s="56">
        <v>0.04</v>
      </c>
      <c r="F9" s="40">
        <f t="shared" si="0"/>
        <v>0</v>
      </c>
    </row>
    <row r="10" spans="1:6" x14ac:dyDescent="0.25">
      <c r="A10" s="39"/>
      <c r="B10" s="55" t="s">
        <v>405</v>
      </c>
      <c r="C10" s="56"/>
      <c r="D10" s="56">
        <v>0.188</v>
      </c>
      <c r="E10" s="56">
        <v>0.188</v>
      </c>
      <c r="F10" s="40">
        <f t="shared" si="0"/>
        <v>0</v>
      </c>
    </row>
    <row r="11" spans="1:6" x14ac:dyDescent="0.25">
      <c r="A11" s="39"/>
      <c r="B11" s="54" t="s">
        <v>406</v>
      </c>
      <c r="C11" s="56" t="s">
        <v>6</v>
      </c>
      <c r="D11" s="56">
        <v>0.188</v>
      </c>
      <c r="E11" s="56">
        <v>0.188</v>
      </c>
      <c r="F11" s="40">
        <f t="shared" si="0"/>
        <v>0</v>
      </c>
    </row>
    <row r="12" spans="1:6" x14ac:dyDescent="0.25">
      <c r="A12" s="39"/>
      <c r="B12" s="55" t="s">
        <v>410</v>
      </c>
      <c r="C12" s="56" t="s">
        <v>6</v>
      </c>
      <c r="D12" s="56">
        <v>0.89100000000000001</v>
      </c>
      <c r="E12" s="56">
        <v>0.89100000000000001</v>
      </c>
      <c r="F12" s="40">
        <f t="shared" si="0"/>
        <v>0</v>
      </c>
    </row>
    <row r="13" spans="1:6" x14ac:dyDescent="0.25">
      <c r="A13" s="39"/>
      <c r="B13" s="54" t="s">
        <v>407</v>
      </c>
      <c r="C13" s="56" t="s">
        <v>6</v>
      </c>
      <c r="D13" s="56">
        <v>0.89</v>
      </c>
      <c r="E13" s="56">
        <v>0.89</v>
      </c>
      <c r="F13" s="40">
        <f t="shared" si="0"/>
        <v>0</v>
      </c>
    </row>
    <row r="14" spans="1:6" x14ac:dyDescent="0.25">
      <c r="A14" s="39"/>
      <c r="B14" s="41" t="s">
        <v>408</v>
      </c>
      <c r="C14" s="56" t="s">
        <v>6</v>
      </c>
      <c r="D14" s="56">
        <v>1E-3</v>
      </c>
      <c r="E14" s="56">
        <v>1E-3</v>
      </c>
      <c r="F14" s="40">
        <f t="shared" si="0"/>
        <v>0</v>
      </c>
    </row>
    <row r="15" spans="1:6" x14ac:dyDescent="0.25">
      <c r="A15" s="39"/>
      <c r="B15" s="39" t="s">
        <v>409</v>
      </c>
      <c r="C15" s="56" t="s">
        <v>6</v>
      </c>
      <c r="D15" s="56">
        <v>0.09</v>
      </c>
      <c r="E15" s="56">
        <v>0.09</v>
      </c>
      <c r="F15" s="40">
        <f t="shared" si="0"/>
        <v>0</v>
      </c>
    </row>
    <row r="16" spans="1:6" x14ac:dyDescent="0.25">
      <c r="A16" s="38"/>
      <c r="B16" s="41" t="s">
        <v>406</v>
      </c>
      <c r="C16" s="38" t="s">
        <v>6</v>
      </c>
      <c r="D16" s="56">
        <v>8.2000000000000003E-2</v>
      </c>
      <c r="E16" s="56">
        <v>8.2000000000000003E-2</v>
      </c>
      <c r="F16" s="40">
        <f t="shared" si="0"/>
        <v>0</v>
      </c>
    </row>
    <row r="17" spans="1:30" x14ac:dyDescent="0.25">
      <c r="A17" s="38"/>
      <c r="B17" s="59" t="s">
        <v>399</v>
      </c>
      <c r="C17" s="60" t="s">
        <v>6</v>
      </c>
      <c r="D17" s="61">
        <v>2E-3</v>
      </c>
      <c r="E17" s="61">
        <v>2E-3</v>
      </c>
      <c r="F17" s="40">
        <f t="shared" si="0"/>
        <v>0</v>
      </c>
    </row>
    <row r="18" spans="1:30" ht="31.5" x14ac:dyDescent="0.25">
      <c r="A18" s="57"/>
      <c r="B18" s="64" t="s">
        <v>411</v>
      </c>
      <c r="C18" s="6" t="s">
        <v>6</v>
      </c>
      <c r="D18" s="6">
        <v>4.1000000000000002E-2</v>
      </c>
      <c r="E18" s="58">
        <v>4.1000000000000002E-2</v>
      </c>
      <c r="F18" s="40">
        <f t="shared" si="0"/>
        <v>0</v>
      </c>
    </row>
    <row r="19" spans="1:30" x14ac:dyDescent="0.25">
      <c r="A19" s="57"/>
      <c r="B19" s="7" t="s">
        <v>412</v>
      </c>
      <c r="C19" s="6" t="s">
        <v>6</v>
      </c>
      <c r="D19" s="6">
        <v>1.4999999999999999E-2</v>
      </c>
      <c r="E19" s="58">
        <v>1.4999999999999999E-2</v>
      </c>
      <c r="F19" s="40">
        <f t="shared" si="0"/>
        <v>0</v>
      </c>
    </row>
    <row r="20" spans="1:30" x14ac:dyDescent="0.25">
      <c r="A20" s="57"/>
      <c r="B20" s="7" t="s">
        <v>413</v>
      </c>
      <c r="C20" s="6" t="s">
        <v>6</v>
      </c>
      <c r="D20" s="6">
        <v>6.0000000000000001E-3</v>
      </c>
      <c r="E20" s="58">
        <v>6.0000000000000001E-3</v>
      </c>
      <c r="F20" s="40">
        <f t="shared" si="0"/>
        <v>0</v>
      </c>
    </row>
    <row r="21" spans="1:30" x14ac:dyDescent="0.25">
      <c r="A21" s="57"/>
      <c r="B21" s="66" t="s">
        <v>414</v>
      </c>
      <c r="C21" s="67" t="s">
        <v>6</v>
      </c>
      <c r="D21" s="67">
        <v>0.02</v>
      </c>
      <c r="E21" s="58">
        <v>0.02</v>
      </c>
      <c r="F21" s="40">
        <f t="shared" si="0"/>
        <v>0</v>
      </c>
    </row>
    <row r="22" spans="1:30" x14ac:dyDescent="0.25">
      <c r="A22" s="57"/>
      <c r="B22" s="4" t="s">
        <v>12</v>
      </c>
      <c r="C22" s="6"/>
      <c r="D22" s="6"/>
      <c r="E22" s="58"/>
      <c r="F22" s="40">
        <f t="shared" si="0"/>
        <v>0</v>
      </c>
    </row>
    <row r="23" spans="1:30" x14ac:dyDescent="0.25">
      <c r="A23" s="57"/>
      <c r="B23" s="64" t="s">
        <v>415</v>
      </c>
      <c r="C23" s="6" t="s">
        <v>164</v>
      </c>
      <c r="D23" s="6" t="s">
        <v>416</v>
      </c>
      <c r="E23" s="6" t="s">
        <v>416</v>
      </c>
      <c r="F23" s="6">
        <v>0</v>
      </c>
    </row>
    <row r="24" spans="1:30" x14ac:dyDescent="0.25">
      <c r="A24" s="57"/>
      <c r="B24" s="64" t="s">
        <v>417</v>
      </c>
      <c r="C24" s="6" t="s">
        <v>164</v>
      </c>
      <c r="D24" s="6" t="s">
        <v>416</v>
      </c>
      <c r="E24" s="6" t="s">
        <v>416</v>
      </c>
      <c r="F24" s="6">
        <v>0</v>
      </c>
    </row>
    <row r="25" spans="1:30" ht="31.5" x14ac:dyDescent="0.25">
      <c r="A25" s="57"/>
      <c r="B25" s="64" t="s">
        <v>418</v>
      </c>
      <c r="C25" s="6" t="s">
        <v>284</v>
      </c>
      <c r="D25" s="6">
        <v>44</v>
      </c>
      <c r="E25" s="6">
        <v>44</v>
      </c>
      <c r="F25" s="40">
        <f t="shared" si="0"/>
        <v>0</v>
      </c>
    </row>
    <row r="26" spans="1:30" x14ac:dyDescent="0.25">
      <c r="A26" s="57"/>
      <c r="B26" s="64" t="s">
        <v>419</v>
      </c>
      <c r="C26" s="6" t="s">
        <v>284</v>
      </c>
      <c r="D26" s="6">
        <v>65</v>
      </c>
      <c r="E26" s="6">
        <v>65</v>
      </c>
      <c r="F26" s="40">
        <f t="shared" si="0"/>
        <v>0</v>
      </c>
    </row>
    <row r="27" spans="1:30" x14ac:dyDescent="0.25">
      <c r="A27" s="57"/>
      <c r="B27" s="4" t="s">
        <v>420</v>
      </c>
      <c r="C27" s="6"/>
      <c r="D27" s="6"/>
      <c r="E27" s="6"/>
      <c r="F27" s="40">
        <f t="shared" si="0"/>
        <v>0</v>
      </c>
    </row>
    <row r="28" spans="1:30" ht="31.5" x14ac:dyDescent="0.25">
      <c r="A28" s="57"/>
      <c r="B28" s="64" t="s">
        <v>424</v>
      </c>
      <c r="C28" s="6"/>
      <c r="D28" s="6">
        <v>100</v>
      </c>
      <c r="E28" s="6">
        <v>100</v>
      </c>
      <c r="F28" s="40">
        <f t="shared" si="0"/>
        <v>0</v>
      </c>
    </row>
    <row r="29" spans="1:30" x14ac:dyDescent="0.25">
      <c r="A29" s="57"/>
      <c r="B29" s="4" t="s">
        <v>283</v>
      </c>
      <c r="C29" s="6"/>
      <c r="D29" s="6"/>
      <c r="E29" s="6"/>
      <c r="F29" s="40">
        <f t="shared" si="0"/>
        <v>0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ht="31.5" x14ac:dyDescent="0.25">
      <c r="A30" s="57"/>
      <c r="B30" s="64" t="s">
        <v>421</v>
      </c>
      <c r="C30" s="6" t="s">
        <v>516</v>
      </c>
      <c r="D30" s="6" t="s">
        <v>425</v>
      </c>
      <c r="E30" s="6" t="s">
        <v>425</v>
      </c>
      <c r="F30" s="6">
        <v>0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ht="31.5" x14ac:dyDescent="0.25">
      <c r="A31" s="57"/>
      <c r="B31" s="68" t="s">
        <v>422</v>
      </c>
      <c r="C31" s="67" t="s">
        <v>423</v>
      </c>
      <c r="D31" s="67" t="s">
        <v>426</v>
      </c>
      <c r="E31" s="67" t="s">
        <v>426</v>
      </c>
      <c r="F31" s="67">
        <v>0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x14ac:dyDescent="0.25">
      <c r="A32" s="57"/>
      <c r="B32" s="4" t="s">
        <v>427</v>
      </c>
      <c r="C32" s="6"/>
      <c r="D32" s="6"/>
      <c r="E32" s="6"/>
      <c r="F32" s="40">
        <f t="shared" si="0"/>
        <v>0</v>
      </c>
      <c r="G32" s="22"/>
      <c r="H32" s="22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ht="47.25" x14ac:dyDescent="0.25">
      <c r="A33" s="57"/>
      <c r="B33" s="64" t="s">
        <v>428</v>
      </c>
      <c r="C33" s="6" t="s">
        <v>54</v>
      </c>
      <c r="D33" s="6">
        <v>75.569999999999993</v>
      </c>
      <c r="E33" s="6">
        <v>75.569999999999993</v>
      </c>
      <c r="F33" s="40">
        <f t="shared" si="0"/>
        <v>0</v>
      </c>
      <c r="G33" s="22"/>
      <c r="H33" s="22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ht="31.5" x14ac:dyDescent="0.25">
      <c r="A34" s="57"/>
      <c r="B34" s="64" t="s">
        <v>432</v>
      </c>
      <c r="C34" s="6" t="s">
        <v>54</v>
      </c>
      <c r="D34" s="6">
        <v>12.5</v>
      </c>
      <c r="E34" s="6">
        <v>12.5</v>
      </c>
      <c r="F34" s="40">
        <f t="shared" si="0"/>
        <v>0</v>
      </c>
      <c r="G34" s="22"/>
      <c r="H34" s="22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1:30" ht="31.5" x14ac:dyDescent="0.25">
      <c r="A35" s="57"/>
      <c r="B35" s="64" t="s">
        <v>429</v>
      </c>
      <c r="C35" s="6" t="s">
        <v>284</v>
      </c>
      <c r="D35" s="6">
        <v>200</v>
      </c>
      <c r="E35" s="6">
        <v>200</v>
      </c>
      <c r="F35" s="40">
        <f t="shared" si="0"/>
        <v>0</v>
      </c>
      <c r="G35" s="22"/>
      <c r="H35" s="22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 x14ac:dyDescent="0.25">
      <c r="A36" s="57"/>
      <c r="B36" s="64" t="s">
        <v>430</v>
      </c>
      <c r="C36" s="6" t="s">
        <v>55</v>
      </c>
      <c r="D36" s="6">
        <v>0.25</v>
      </c>
      <c r="E36" s="6">
        <v>0.25</v>
      </c>
      <c r="F36" s="40">
        <f t="shared" si="0"/>
        <v>0</v>
      </c>
      <c r="G36" s="22"/>
      <c r="H36" s="22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1:30" ht="31.5" x14ac:dyDescent="0.25">
      <c r="A37" s="57"/>
      <c r="B37" s="69" t="s">
        <v>433</v>
      </c>
      <c r="C37" s="6" t="s">
        <v>54</v>
      </c>
      <c r="D37" s="6">
        <v>6.8</v>
      </c>
      <c r="E37" s="6">
        <v>6.8</v>
      </c>
      <c r="F37" s="40">
        <f t="shared" si="0"/>
        <v>0</v>
      </c>
      <c r="G37" s="22"/>
      <c r="H37" s="22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 ht="31.5" x14ac:dyDescent="0.25">
      <c r="A38" s="57"/>
      <c r="B38" s="64" t="s">
        <v>429</v>
      </c>
      <c r="C38" s="6" t="s">
        <v>284</v>
      </c>
      <c r="D38" s="6">
        <v>120</v>
      </c>
      <c r="E38" s="6">
        <v>120</v>
      </c>
      <c r="F38" s="40">
        <f t="shared" si="0"/>
        <v>0</v>
      </c>
      <c r="G38" s="22"/>
      <c r="H38" s="22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spans="1:30" ht="31.5" x14ac:dyDescent="0.25">
      <c r="A39" s="57"/>
      <c r="B39" s="64" t="s">
        <v>431</v>
      </c>
      <c r="C39" s="6" t="s">
        <v>284</v>
      </c>
      <c r="D39" s="6">
        <v>120</v>
      </c>
      <c r="E39" s="6">
        <v>120</v>
      </c>
      <c r="F39" s="40">
        <f t="shared" si="0"/>
        <v>0</v>
      </c>
      <c r="G39" s="22"/>
      <c r="H39" s="22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 x14ac:dyDescent="0.25">
      <c r="A40" s="57"/>
      <c r="B40" s="64" t="s">
        <v>430</v>
      </c>
      <c r="C40" s="6" t="s">
        <v>55</v>
      </c>
      <c r="D40" s="6">
        <v>3.4000000000000002E-2</v>
      </c>
      <c r="E40" s="6">
        <v>3.4000000000000002E-2</v>
      </c>
      <c r="F40" s="40">
        <f t="shared" si="0"/>
        <v>0</v>
      </c>
      <c r="G40" s="22"/>
      <c r="H40" s="22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</row>
    <row r="41" spans="1:30" ht="31.5" x14ac:dyDescent="0.25">
      <c r="A41" s="57"/>
      <c r="B41" s="64" t="s">
        <v>434</v>
      </c>
      <c r="C41" s="6" t="s">
        <v>54</v>
      </c>
      <c r="D41" s="6">
        <v>1.4</v>
      </c>
      <c r="E41" s="6">
        <v>1.4</v>
      </c>
      <c r="F41" s="40">
        <f t="shared" si="0"/>
        <v>0</v>
      </c>
      <c r="G41" s="22"/>
      <c r="H41" s="22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 ht="31.5" x14ac:dyDescent="0.25">
      <c r="A42" s="62"/>
      <c r="B42" s="68" t="s">
        <v>429</v>
      </c>
      <c r="C42" s="67" t="s">
        <v>284</v>
      </c>
      <c r="D42" s="67">
        <v>20</v>
      </c>
      <c r="E42" s="67">
        <v>20</v>
      </c>
      <c r="F42" s="40">
        <f t="shared" si="0"/>
        <v>0</v>
      </c>
      <c r="G42" s="22"/>
      <c r="H42" s="22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spans="1:30" x14ac:dyDescent="0.25">
      <c r="A43" s="38"/>
      <c r="B43" s="70" t="s">
        <v>517</v>
      </c>
      <c r="C43" s="6"/>
      <c r="D43" s="6"/>
      <c r="E43" s="6"/>
      <c r="F43" s="40">
        <f t="shared" si="0"/>
        <v>0</v>
      </c>
      <c r="G43" s="22"/>
      <c r="H43" s="22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 x14ac:dyDescent="0.25">
      <c r="A44" s="42"/>
      <c r="B44" s="64" t="s">
        <v>435</v>
      </c>
      <c r="C44" s="6" t="s">
        <v>54</v>
      </c>
      <c r="D44" s="6">
        <v>14.4</v>
      </c>
      <c r="E44" s="10" t="s">
        <v>159</v>
      </c>
      <c r="F44" s="40"/>
      <c r="G44" s="22"/>
      <c r="H44" s="22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  <row r="45" spans="1:30" ht="31.5" x14ac:dyDescent="0.25">
      <c r="A45" s="42"/>
      <c r="B45" s="69" t="s">
        <v>473</v>
      </c>
      <c r="C45" s="6" t="s">
        <v>518</v>
      </c>
      <c r="D45" s="6" t="s">
        <v>474</v>
      </c>
      <c r="E45" s="10" t="s">
        <v>159</v>
      </c>
      <c r="F45" s="76"/>
      <c r="G45" s="22"/>
      <c r="H45" s="22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 x14ac:dyDescent="0.25">
      <c r="A46" s="38"/>
      <c r="B46" s="64" t="s">
        <v>436</v>
      </c>
      <c r="C46" s="6"/>
      <c r="D46" s="6"/>
      <c r="E46" s="6"/>
      <c r="F46" s="40">
        <f t="shared" si="0"/>
        <v>0</v>
      </c>
      <c r="G46" s="22"/>
      <c r="H46" s="22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</row>
    <row r="47" spans="1:30" x14ac:dyDescent="0.25">
      <c r="A47" s="38"/>
      <c r="B47" s="64" t="s">
        <v>437</v>
      </c>
      <c r="C47" s="6" t="s">
        <v>476</v>
      </c>
      <c r="D47" s="6" t="s">
        <v>475</v>
      </c>
      <c r="E47" s="6" t="s">
        <v>507</v>
      </c>
      <c r="F47" s="40" t="s">
        <v>527</v>
      </c>
      <c r="G47" s="22"/>
      <c r="H47" s="22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 x14ac:dyDescent="0.25">
      <c r="A48" s="38"/>
      <c r="B48" s="64" t="s">
        <v>438</v>
      </c>
      <c r="C48" s="6" t="s">
        <v>476</v>
      </c>
      <c r="D48" s="6" t="s">
        <v>477</v>
      </c>
      <c r="E48" s="10" t="s">
        <v>159</v>
      </c>
      <c r="F48" s="6"/>
      <c r="G48" s="22"/>
      <c r="H48" s="22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</row>
    <row r="49" spans="1:30" x14ac:dyDescent="0.25">
      <c r="A49" s="38"/>
      <c r="B49" s="64" t="s">
        <v>439</v>
      </c>
      <c r="C49" s="6" t="s">
        <v>476</v>
      </c>
      <c r="D49" s="6" t="s">
        <v>478</v>
      </c>
      <c r="E49" s="10" t="s">
        <v>159</v>
      </c>
      <c r="F49" s="6"/>
      <c r="G49" s="22"/>
      <c r="H49" s="22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 x14ac:dyDescent="0.25">
      <c r="A50" s="38"/>
      <c r="B50" s="64" t="s">
        <v>440</v>
      </c>
      <c r="C50" s="6" t="s">
        <v>476</v>
      </c>
      <c r="D50" s="6" t="s">
        <v>479</v>
      </c>
      <c r="E50" s="10" t="s">
        <v>159</v>
      </c>
      <c r="F50" s="6"/>
      <c r="G50" s="22"/>
      <c r="H50" s="22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</row>
    <row r="51" spans="1:30" x14ac:dyDescent="0.25">
      <c r="A51" s="38"/>
      <c r="B51" s="64" t="s">
        <v>441</v>
      </c>
      <c r="C51" s="6" t="s">
        <v>476</v>
      </c>
      <c r="D51" s="6" t="s">
        <v>480</v>
      </c>
      <c r="E51" s="10" t="s">
        <v>159</v>
      </c>
      <c r="F51" s="6"/>
      <c r="G51" s="22"/>
      <c r="H51" s="22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 x14ac:dyDescent="0.25">
      <c r="A52" s="38"/>
      <c r="B52" s="64" t="s">
        <v>442</v>
      </c>
      <c r="C52" s="6" t="s">
        <v>284</v>
      </c>
      <c r="D52" s="6">
        <v>6</v>
      </c>
      <c r="E52" s="10" t="s">
        <v>159</v>
      </c>
      <c r="F52" s="40"/>
      <c r="G52" s="22"/>
      <c r="H52" s="22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</row>
    <row r="53" spans="1:30" x14ac:dyDescent="0.25">
      <c r="A53" s="38"/>
      <c r="B53" s="71" t="s">
        <v>443</v>
      </c>
      <c r="C53" s="27" t="s">
        <v>54</v>
      </c>
      <c r="D53" s="27">
        <v>60</v>
      </c>
      <c r="E53" s="10" t="s">
        <v>159</v>
      </c>
      <c r="F53" s="40"/>
      <c r="G53" s="22"/>
      <c r="H53" s="22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 x14ac:dyDescent="0.25">
      <c r="A54" s="38"/>
      <c r="B54" s="4" t="s">
        <v>444</v>
      </c>
      <c r="C54" s="6"/>
      <c r="D54" s="6"/>
      <c r="E54" s="6"/>
      <c r="F54" s="40"/>
      <c r="G54" s="22"/>
      <c r="H54" s="22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</row>
    <row r="55" spans="1:30" ht="31.5" x14ac:dyDescent="0.25">
      <c r="A55" s="38"/>
      <c r="B55" s="64" t="s">
        <v>481</v>
      </c>
      <c r="C55" s="6" t="s">
        <v>519</v>
      </c>
      <c r="D55" s="6" t="s">
        <v>482</v>
      </c>
      <c r="E55" s="6" t="s">
        <v>482</v>
      </c>
      <c r="F55" s="40">
        <v>0</v>
      </c>
      <c r="G55" s="22"/>
      <c r="H55" s="22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 ht="31.5" x14ac:dyDescent="0.25">
      <c r="A56" s="38"/>
      <c r="B56" s="64" t="s">
        <v>483</v>
      </c>
      <c r="C56" s="6" t="s">
        <v>520</v>
      </c>
      <c r="D56" s="6" t="s">
        <v>484</v>
      </c>
      <c r="E56" s="6" t="s">
        <v>484</v>
      </c>
      <c r="F56" s="40">
        <v>0</v>
      </c>
      <c r="G56" s="22"/>
      <c r="H56" s="22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</row>
    <row r="57" spans="1:30" x14ac:dyDescent="0.25">
      <c r="A57" s="38"/>
      <c r="B57" s="64" t="s">
        <v>445</v>
      </c>
      <c r="C57" s="6" t="s">
        <v>519</v>
      </c>
      <c r="D57" s="6" t="s">
        <v>482</v>
      </c>
      <c r="E57" s="6" t="s">
        <v>482</v>
      </c>
      <c r="F57" s="40">
        <v>0</v>
      </c>
      <c r="G57" s="22"/>
      <c r="H57" s="22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 ht="31.5" x14ac:dyDescent="0.25">
      <c r="A58" s="38"/>
      <c r="B58" s="64" t="s">
        <v>485</v>
      </c>
      <c r="C58" s="6" t="s">
        <v>496</v>
      </c>
      <c r="D58" s="6" t="s">
        <v>486</v>
      </c>
      <c r="E58" s="6" t="s">
        <v>486</v>
      </c>
      <c r="F58" s="40">
        <v>0</v>
      </c>
      <c r="G58" s="22"/>
      <c r="H58" s="22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</row>
    <row r="59" spans="1:30" x14ac:dyDescent="0.25">
      <c r="A59" s="38"/>
      <c r="B59" s="64" t="s">
        <v>445</v>
      </c>
      <c r="C59" s="6" t="s">
        <v>519</v>
      </c>
      <c r="D59" s="6" t="s">
        <v>482</v>
      </c>
      <c r="E59" s="6" t="s">
        <v>482</v>
      </c>
      <c r="F59" s="40">
        <v>0</v>
      </c>
      <c r="G59" s="22"/>
      <c r="H59" s="22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 ht="31.5" x14ac:dyDescent="0.25">
      <c r="A60" s="38"/>
      <c r="B60" s="64" t="s">
        <v>487</v>
      </c>
      <c r="C60" s="6" t="s">
        <v>496</v>
      </c>
      <c r="D60" s="6" t="s">
        <v>488</v>
      </c>
      <c r="E60" s="6" t="s">
        <v>488</v>
      </c>
      <c r="F60" s="40">
        <v>0</v>
      </c>
      <c r="G60" s="22"/>
      <c r="H60" s="22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</row>
    <row r="61" spans="1:30" ht="31.5" x14ac:dyDescent="0.25">
      <c r="A61" s="38"/>
      <c r="B61" s="64" t="s">
        <v>446</v>
      </c>
      <c r="C61" s="6" t="s">
        <v>496</v>
      </c>
      <c r="D61" s="6" t="s">
        <v>489</v>
      </c>
      <c r="E61" s="6" t="s">
        <v>489</v>
      </c>
      <c r="F61" s="40">
        <v>0</v>
      </c>
      <c r="G61" s="22"/>
      <c r="H61" s="2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 ht="31.5" x14ac:dyDescent="0.25">
      <c r="A62" s="38"/>
      <c r="B62" s="4" t="s">
        <v>521</v>
      </c>
      <c r="C62" s="6"/>
      <c r="D62" s="6"/>
      <c r="E62" s="6"/>
      <c r="F62" s="40"/>
      <c r="G62" s="22"/>
      <c r="H62" s="22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</row>
    <row r="63" spans="1:30" ht="47.25" x14ac:dyDescent="0.25">
      <c r="A63" s="38"/>
      <c r="B63" s="64" t="s">
        <v>490</v>
      </c>
      <c r="C63" s="6" t="s">
        <v>284</v>
      </c>
      <c r="D63" s="6">
        <v>1</v>
      </c>
      <c r="E63" s="6">
        <v>1</v>
      </c>
      <c r="F63" s="40">
        <f t="shared" si="0"/>
        <v>0</v>
      </c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 ht="31.5" x14ac:dyDescent="0.25">
      <c r="A64" s="38"/>
      <c r="B64" s="64" t="s">
        <v>491</v>
      </c>
      <c r="C64" s="6" t="s">
        <v>54</v>
      </c>
      <c r="D64" s="6">
        <v>5.98</v>
      </c>
      <c r="E64" s="6">
        <v>5.98</v>
      </c>
      <c r="F64" s="40">
        <f t="shared" si="0"/>
        <v>0</v>
      </c>
      <c r="G64" s="22"/>
      <c r="H64" s="22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</row>
    <row r="65" spans="1:30" ht="31.5" x14ac:dyDescent="0.25">
      <c r="A65" s="38"/>
      <c r="B65" s="64" t="s">
        <v>447</v>
      </c>
      <c r="C65" s="6" t="s">
        <v>6</v>
      </c>
      <c r="D65" s="6">
        <v>0.3</v>
      </c>
      <c r="E65" s="6">
        <v>0.3</v>
      </c>
      <c r="F65" s="40">
        <f t="shared" si="0"/>
        <v>0</v>
      </c>
      <c r="G65" s="22"/>
      <c r="H65" s="2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 x14ac:dyDescent="0.25">
      <c r="A66" s="38"/>
      <c r="B66" s="64" t="s">
        <v>448</v>
      </c>
      <c r="C66" s="6" t="s">
        <v>54</v>
      </c>
      <c r="D66" s="6">
        <v>6</v>
      </c>
      <c r="E66" s="6">
        <v>6</v>
      </c>
      <c r="F66" s="40">
        <f t="shared" si="0"/>
        <v>0</v>
      </c>
      <c r="G66" s="22"/>
      <c r="H66" s="22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</row>
    <row r="67" spans="1:30" x14ac:dyDescent="0.25">
      <c r="A67" s="38"/>
      <c r="B67" s="64" t="s">
        <v>449</v>
      </c>
      <c r="C67" s="6" t="s">
        <v>55</v>
      </c>
      <c r="D67" s="6">
        <v>0.4</v>
      </c>
      <c r="E67" s="6">
        <v>0.4</v>
      </c>
      <c r="F67" s="40">
        <f t="shared" si="0"/>
        <v>0</v>
      </c>
      <c r="G67" s="22"/>
      <c r="H67" s="22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 ht="31.5" x14ac:dyDescent="0.25">
      <c r="A68" s="38"/>
      <c r="B68" s="64" t="s">
        <v>450</v>
      </c>
      <c r="C68" s="6" t="s">
        <v>164</v>
      </c>
      <c r="D68" s="6" t="s">
        <v>492</v>
      </c>
      <c r="E68" s="6" t="s">
        <v>492</v>
      </c>
      <c r="F68" s="40">
        <v>0</v>
      </c>
      <c r="G68" s="22"/>
      <c r="H68" s="22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</row>
    <row r="69" spans="1:30" ht="63" x14ac:dyDescent="0.25">
      <c r="A69" s="38"/>
      <c r="B69" s="64" t="s">
        <v>493</v>
      </c>
      <c r="C69" s="6" t="s">
        <v>497</v>
      </c>
      <c r="D69" s="6" t="s">
        <v>494</v>
      </c>
      <c r="E69" s="6" t="s">
        <v>494</v>
      </c>
      <c r="F69" s="40">
        <v>0</v>
      </c>
      <c r="G69" s="22"/>
      <c r="H69" s="22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 x14ac:dyDescent="0.25">
      <c r="A70" s="38"/>
      <c r="B70" s="71" t="s">
        <v>443</v>
      </c>
      <c r="C70" s="27" t="s">
        <v>54</v>
      </c>
      <c r="D70" s="27">
        <v>24</v>
      </c>
      <c r="E70" s="10" t="s">
        <v>159</v>
      </c>
      <c r="F70" s="40"/>
      <c r="G70" s="22"/>
      <c r="H70" s="22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</row>
    <row r="71" spans="1:30" ht="31.5" x14ac:dyDescent="0.25">
      <c r="A71" s="38"/>
      <c r="B71" s="4" t="s">
        <v>522</v>
      </c>
      <c r="C71" s="6"/>
      <c r="D71" s="6"/>
      <c r="E71" s="6"/>
      <c r="F71" s="40">
        <f t="shared" ref="F71:F92" si="1">E71-D71</f>
        <v>0</v>
      </c>
      <c r="G71" s="22"/>
      <c r="H71" s="22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 x14ac:dyDescent="0.25">
      <c r="A72" s="38"/>
      <c r="B72" s="4" t="s">
        <v>451</v>
      </c>
      <c r="C72" s="6"/>
      <c r="D72" s="6"/>
      <c r="E72" s="6"/>
      <c r="F72" s="40">
        <f t="shared" si="1"/>
        <v>0</v>
      </c>
      <c r="G72" s="22"/>
      <c r="H72" s="22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</row>
    <row r="73" spans="1:30" ht="31.5" x14ac:dyDescent="0.25">
      <c r="A73" s="38"/>
      <c r="B73" s="64" t="s">
        <v>452</v>
      </c>
      <c r="C73" s="6" t="s">
        <v>55</v>
      </c>
      <c r="D73" s="72">
        <v>35.200000000000003</v>
      </c>
      <c r="E73" s="6">
        <v>31.5</v>
      </c>
      <c r="F73" s="40">
        <f t="shared" si="1"/>
        <v>-3.7000000000000028</v>
      </c>
      <c r="G73" s="22"/>
      <c r="H73" s="22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 x14ac:dyDescent="0.25">
      <c r="A74" s="38"/>
      <c r="B74" s="64" t="s">
        <v>453</v>
      </c>
      <c r="C74" s="6" t="s">
        <v>55</v>
      </c>
      <c r="D74" s="72">
        <v>0.62</v>
      </c>
      <c r="E74" s="6">
        <v>0.55000000000000004</v>
      </c>
      <c r="F74" s="40">
        <f t="shared" si="1"/>
        <v>-6.9999999999999951E-2</v>
      </c>
      <c r="G74" s="22"/>
      <c r="H74" s="22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</row>
    <row r="75" spans="1:30" x14ac:dyDescent="0.25">
      <c r="A75" s="38"/>
      <c r="B75" s="64" t="s">
        <v>454</v>
      </c>
      <c r="C75" s="6" t="s">
        <v>54</v>
      </c>
      <c r="D75" s="72">
        <v>93</v>
      </c>
      <c r="E75" s="6">
        <v>83.2</v>
      </c>
      <c r="F75" s="40">
        <f t="shared" si="1"/>
        <v>-9.7999999999999972</v>
      </c>
      <c r="G75" s="22"/>
      <c r="H75" s="22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 x14ac:dyDescent="0.25">
      <c r="A76" s="38"/>
      <c r="B76" s="64" t="s">
        <v>455</v>
      </c>
      <c r="C76" s="6" t="s">
        <v>456</v>
      </c>
      <c r="D76" s="72" t="s">
        <v>457</v>
      </c>
      <c r="E76" s="6" t="s">
        <v>508</v>
      </c>
      <c r="F76" s="40" t="s">
        <v>528</v>
      </c>
      <c r="G76" s="22"/>
      <c r="H76" s="22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</row>
    <row r="77" spans="1:30" ht="47.25" x14ac:dyDescent="0.25">
      <c r="A77" s="38"/>
      <c r="B77" s="64" t="s">
        <v>458</v>
      </c>
      <c r="C77" s="6" t="s">
        <v>55</v>
      </c>
      <c r="D77" s="72">
        <v>8.9</v>
      </c>
      <c r="E77" s="6">
        <v>5.6</v>
      </c>
      <c r="F77" s="40">
        <f t="shared" si="1"/>
        <v>-3.3000000000000007</v>
      </c>
      <c r="G77" s="22"/>
      <c r="H77" s="22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 x14ac:dyDescent="0.25">
      <c r="A78" s="38"/>
      <c r="B78" s="64" t="s">
        <v>459</v>
      </c>
      <c r="C78" s="6" t="s">
        <v>55</v>
      </c>
      <c r="D78" s="72">
        <v>2.2200000000000002</v>
      </c>
      <c r="E78" s="6">
        <v>1.35</v>
      </c>
      <c r="F78" s="40">
        <f t="shared" si="1"/>
        <v>-0.87000000000000011</v>
      </c>
      <c r="G78" s="22"/>
      <c r="H78" s="22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</row>
    <row r="79" spans="1:30" x14ac:dyDescent="0.25">
      <c r="A79" s="38"/>
      <c r="B79" s="4" t="s">
        <v>460</v>
      </c>
      <c r="C79" s="6"/>
      <c r="D79" s="6"/>
      <c r="E79" s="6"/>
      <c r="F79" s="40">
        <f t="shared" si="1"/>
        <v>0</v>
      </c>
      <c r="G79" s="22"/>
      <c r="H79" s="22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 ht="31.5" x14ac:dyDescent="0.25">
      <c r="A80" s="38"/>
      <c r="B80" s="64" t="s">
        <v>461</v>
      </c>
      <c r="C80" s="6" t="s">
        <v>55</v>
      </c>
      <c r="D80" s="72">
        <v>28</v>
      </c>
      <c r="E80" s="6">
        <v>59.5</v>
      </c>
      <c r="F80" s="40">
        <f t="shared" si="1"/>
        <v>31.5</v>
      </c>
      <c r="G80" s="22"/>
      <c r="H80" s="22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</row>
    <row r="81" spans="1:30" ht="31.5" x14ac:dyDescent="0.25">
      <c r="A81" s="38"/>
      <c r="B81" s="64" t="s">
        <v>462</v>
      </c>
      <c r="C81" s="6" t="s">
        <v>55</v>
      </c>
      <c r="D81" s="72">
        <v>7.2</v>
      </c>
      <c r="E81" s="6">
        <v>6.5</v>
      </c>
      <c r="F81" s="40">
        <f t="shared" si="1"/>
        <v>-0.70000000000000018</v>
      </c>
      <c r="G81" s="22"/>
      <c r="H81" s="22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 x14ac:dyDescent="0.25">
      <c r="A82" s="38"/>
      <c r="B82" s="64" t="s">
        <v>463</v>
      </c>
      <c r="C82" s="72" t="s">
        <v>464</v>
      </c>
      <c r="D82" s="72" t="s">
        <v>465</v>
      </c>
      <c r="E82" s="6" t="s">
        <v>509</v>
      </c>
      <c r="F82" s="40" t="s">
        <v>529</v>
      </c>
      <c r="G82" s="22"/>
      <c r="H82" s="22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</row>
    <row r="83" spans="1:30" ht="47.25" x14ac:dyDescent="0.25">
      <c r="A83" s="38"/>
      <c r="B83" s="64" t="s">
        <v>495</v>
      </c>
      <c r="C83" s="6" t="s">
        <v>497</v>
      </c>
      <c r="D83" s="72" t="s">
        <v>498</v>
      </c>
      <c r="E83" s="10" t="s">
        <v>159</v>
      </c>
      <c r="F83" s="72" t="s">
        <v>498</v>
      </c>
      <c r="G83" s="22"/>
      <c r="H83" s="22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 x14ac:dyDescent="0.25">
      <c r="A84" s="38"/>
      <c r="B84" s="4" t="s">
        <v>466</v>
      </c>
      <c r="C84" s="6"/>
      <c r="D84" s="6"/>
      <c r="E84" s="6"/>
      <c r="F84" s="40">
        <f t="shared" si="1"/>
        <v>0</v>
      </c>
      <c r="G84" s="22"/>
      <c r="H84" s="22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</row>
    <row r="85" spans="1:30" x14ac:dyDescent="0.25">
      <c r="A85" s="38"/>
      <c r="B85" s="4" t="s">
        <v>3</v>
      </c>
      <c r="C85" s="6"/>
      <c r="D85" s="6"/>
      <c r="E85" s="6"/>
      <c r="F85" s="40">
        <f t="shared" si="1"/>
        <v>0</v>
      </c>
      <c r="G85" s="22"/>
      <c r="H85" s="22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 ht="63" x14ac:dyDescent="0.25">
      <c r="A86" s="80"/>
      <c r="B86" s="81" t="s">
        <v>523</v>
      </c>
      <c r="C86" s="80" t="s">
        <v>467</v>
      </c>
      <c r="D86" s="82" t="s">
        <v>499</v>
      </c>
      <c r="E86" s="80"/>
      <c r="F86" s="89" t="s">
        <v>530</v>
      </c>
      <c r="G86" s="22"/>
      <c r="H86" s="22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</row>
    <row r="87" spans="1:30" ht="63" x14ac:dyDescent="0.25">
      <c r="A87" s="80"/>
      <c r="B87" s="83" t="s">
        <v>524</v>
      </c>
      <c r="C87" s="80" t="s">
        <v>467</v>
      </c>
      <c r="D87" s="84"/>
      <c r="E87" s="82" t="s">
        <v>510</v>
      </c>
      <c r="F87" s="90"/>
      <c r="G87" s="22"/>
      <c r="H87" s="22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 ht="47.25" x14ac:dyDescent="0.25">
      <c r="A88" s="77"/>
      <c r="B88" s="78" t="s">
        <v>525</v>
      </c>
      <c r="C88" s="77" t="s">
        <v>467</v>
      </c>
      <c r="D88" s="77" t="s">
        <v>500</v>
      </c>
      <c r="E88" s="77"/>
      <c r="F88" s="91">
        <v>0</v>
      </c>
      <c r="G88" s="22"/>
      <c r="H88" s="22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</row>
    <row r="89" spans="1:30" ht="47.25" x14ac:dyDescent="0.25">
      <c r="A89" s="77"/>
      <c r="B89" s="78" t="s">
        <v>526</v>
      </c>
      <c r="C89" s="77" t="s">
        <v>467</v>
      </c>
      <c r="D89" s="79"/>
      <c r="E89" s="77" t="s">
        <v>500</v>
      </c>
      <c r="F89" s="92"/>
      <c r="G89" s="22"/>
      <c r="H89" s="22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 ht="47.25" x14ac:dyDescent="0.25">
      <c r="A90" s="38"/>
      <c r="B90" s="64" t="s">
        <v>502</v>
      </c>
      <c r="C90" s="6" t="s">
        <v>467</v>
      </c>
      <c r="D90" s="72" t="s">
        <v>501</v>
      </c>
      <c r="E90" s="6" t="s">
        <v>511</v>
      </c>
      <c r="F90" s="40" t="s">
        <v>530</v>
      </c>
      <c r="G90" s="22"/>
      <c r="H90" s="22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</row>
    <row r="91" spans="1:30" ht="63" x14ac:dyDescent="0.25">
      <c r="A91" s="38"/>
      <c r="B91" s="64" t="s">
        <v>468</v>
      </c>
      <c r="C91" s="6" t="s">
        <v>467</v>
      </c>
      <c r="D91" s="6" t="s">
        <v>503</v>
      </c>
      <c r="E91" s="6" t="s">
        <v>503</v>
      </c>
      <c r="F91" s="40">
        <v>0</v>
      </c>
      <c r="G91" s="22"/>
      <c r="H91" s="22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 x14ac:dyDescent="0.25">
      <c r="A92" s="38"/>
      <c r="B92" s="64" t="s">
        <v>504</v>
      </c>
      <c r="C92" s="6" t="s">
        <v>469</v>
      </c>
      <c r="D92" s="72">
        <v>36</v>
      </c>
      <c r="E92" s="6">
        <v>32</v>
      </c>
      <c r="F92" s="40">
        <f t="shared" si="1"/>
        <v>-4</v>
      </c>
      <c r="G92" s="22"/>
      <c r="H92" s="22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</row>
    <row r="93" spans="1:30" x14ac:dyDescent="0.25">
      <c r="A93" s="38"/>
      <c r="B93" s="64" t="s">
        <v>470</v>
      </c>
      <c r="C93" s="6" t="s">
        <v>471</v>
      </c>
      <c r="D93" s="72" t="s">
        <v>505</v>
      </c>
      <c r="E93" s="6" t="s">
        <v>512</v>
      </c>
      <c r="F93" s="40" t="s">
        <v>531</v>
      </c>
      <c r="G93" s="22"/>
      <c r="H93" s="22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 x14ac:dyDescent="0.25">
      <c r="A94" s="38"/>
      <c r="B94" s="64" t="s">
        <v>513</v>
      </c>
      <c r="C94" s="6" t="s">
        <v>471</v>
      </c>
      <c r="D94" s="72"/>
      <c r="E94" s="73" t="s">
        <v>514</v>
      </c>
      <c r="F94" s="40" t="s">
        <v>514</v>
      </c>
      <c r="G94" s="22"/>
      <c r="H94" s="22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</row>
    <row r="95" spans="1:30" x14ac:dyDescent="0.25">
      <c r="A95" s="38"/>
      <c r="B95" s="64" t="s">
        <v>472</v>
      </c>
      <c r="C95" s="6" t="s">
        <v>471</v>
      </c>
      <c r="D95" s="72" t="s">
        <v>506</v>
      </c>
      <c r="E95" s="6" t="s">
        <v>515</v>
      </c>
      <c r="F95" s="40" t="s">
        <v>532</v>
      </c>
      <c r="G95" s="22"/>
      <c r="H95" s="22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</sheetData>
  <mergeCells count="2">
    <mergeCell ref="F86:F87"/>
    <mergeCell ref="F88:F89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СВОД</vt:lpstr>
      <vt:lpstr>ПЖ</vt:lpstr>
      <vt:lpstr>АС1</vt:lpstr>
      <vt:lpstr>АС2</vt:lpstr>
      <vt:lpstr>АС3</vt:lpstr>
      <vt:lpstr>АС4</vt:lpstr>
      <vt:lpstr>АС1!OLE_LINK3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2024-02-08T14:16:23Z</dcterms:modified>
</cp:coreProperties>
</file>