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Закрытия\СВЕРХВАЖНО\"/>
    </mc:Choice>
  </mc:AlternateContent>
  <xr:revisionPtr revIDLastSave="0" documentId="13_ncr:1_{5306B6EC-1C1D-4BED-96E6-FA038202543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01-01-01" sheetId="4" r:id="rId1"/>
    <sheet name="01-01-02 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</externalReferences>
  <definedNames>
    <definedName name="Excel_BuiltIn__FilterDatabase_4" localSheetId="0">#REF!</definedName>
    <definedName name="Excel_BuiltIn__FilterDatabase_4">#REF!</definedName>
    <definedName name="Excel_BuiltIn_Print_Area" localSheetId="0">#REF!</definedName>
    <definedName name="Excel_BuiltIn_Print_Area">#REF!</definedName>
    <definedName name="Excel_BuiltIn_Print_Area_1" localSheetId="0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0">'01-01-01'!$38:$38</definedName>
    <definedName name="_xlnm.Print_Titles" localSheetId="1">'01-01-02 '!$38:$38</definedName>
    <definedName name="заказчики">[3]база!$A$1:$A$65536</definedName>
    <definedName name="Заключение">[6]Списки!$I$2:$I$4</definedName>
    <definedName name="к1" localSheetId="0">#REF!</definedName>
    <definedName name="к1">#REF!</definedName>
    <definedName name="к2" localSheetId="0">#REF!</definedName>
    <definedName name="к2">#REF!</definedName>
    <definedName name="к3" localSheetId="0">#REF!</definedName>
    <definedName name="к3">#REF!</definedName>
    <definedName name="Код_1" localSheetId="0">[4]Смета!#REF!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 localSheetId="0">#REF!,#REF!</definedName>
    <definedName name="лист10">#REF!,#REF!</definedName>
    <definedName name="лист2" localSheetId="0">[7]Электрика!#REF!,[7]Электрика!#REF!,[7]Электрика!$B$1:$B$24,[7]Электрика!$AY$1:$AZ$24,[7]Электрика!#REF!,[7]Электрика!#REF!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 localSheetId="0">#REF!,[7]Электрика!$A$3:$B$24,[7]Электрика!$AY$3:$AZ$24,[7]Электрика!$AY$69:$AZ$129</definedName>
    <definedName name="лист2_txt">#REF!,[7]Электрика!$A$3:$B$24,[7]Электрика!$AY$3:$AZ$24,[7]Электрика!$AY$69:$AZ$129</definedName>
    <definedName name="лист3" localSheetId="0">#REF!,#REF!,#REF!,#REF!,#REF!,#REF!</definedName>
    <definedName name="лист3">#REF!,#REF!,#REF!,#REF!,#REF!,#REF!</definedName>
    <definedName name="лист3_txt">#REF!,#REF!,#REF!,#REF!</definedName>
    <definedName name="лист4" localSheetId="0">#REF!,#REF!,#REF!,#REF!,#REF!,#REF!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 localSheetId="0">[5]Кабель!#REF!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ООС" localSheetId="0">#REF!,#REF!</definedName>
    <definedName name="ООС">#REF!,#REF!</definedName>
    <definedName name="от_БИРЖЕВОГО" localSheetId="0">'[2]исх дан'!#REF!</definedName>
    <definedName name="от_БИРЖЕВОГО">'[2]исх дан'!#REF!</definedName>
    <definedName name="ПВ" localSheetId="0">'[2]исх дан'!#REF!</definedName>
    <definedName name="ПВ">'[2]исх дан'!#REF!</definedName>
    <definedName name="ПВС_ОПТ" localSheetId="0">'[2]исх дан'!#REF!</definedName>
    <definedName name="ПВС_ОПТ">'[2]исх дан'!#REF!</definedName>
    <definedName name="ПВС_РОЗН">[10]ПРОЦЕНТЫ!$AQ$7</definedName>
    <definedName name="пр" localSheetId="0">#REF!,#REF!,#REF!,#REF!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 localSheetId="0">[5]Кабель!$A$1:$A$136,#REF!,[5]Кабель!$FQ$1:$FQ$136,#REF!,#REF!,#REF!,[5]Кабель!$A$420:$A$1102,#REF!,[5]Кабель!$FQ$420:$FQ$1102</definedName>
    <definedName name="рома1">[5]Кабель!$A$1:$A$136,#REF!,[5]Кабель!$FQ$1:$FQ$136,#REF!,#REF!,#REF!,[5]Кабель!$A$420:$A$1102,#REF!,[5]Кабель!$FQ$420:$FQ$1102</definedName>
    <definedName name="рома2" localSheetId="0">[7]Электрика!#REF!,[7]Электрика!#REF!,[7]Электрика!#REF!,[7]Электрика!$B$1:$B$24,[7]Электрика!$AY$1:$AZ$24,[7]Электрика!#REF!,[7]Электрика!#REF!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 localSheetId="0">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 localSheetId="0">#REF!,#REF!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 localSheetId="0">[7]Электрика!$A$32:$B$129,[7]Электрика!#REF!</definedName>
    <definedName name="текст6">[7]Электрика!$A$32:$B$129,[7]Электрика!#REF!</definedName>
    <definedName name="текст7" localSheetId="0">#REF!,#REF!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 localSheetId="0">[5]Кабель!$A$1:$A$136,[5]Кабель!#REF!,[5]Кабель!$FQ$1:$FQ$136,#REF!,[5]Кабель!#REF!,#REF!,[5]Кабель!$A$420:$A$1102,[5]Кабель!#REF!,[5]Кабель!$FQ$420:$FQ$1102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83" i="4" l="1"/>
  <c r="R332" i="4"/>
  <c r="R230" i="4"/>
  <c r="N449" i="4"/>
  <c r="N450" i="4" s="1"/>
  <c r="N451" i="4" l="1"/>
  <c r="N452" i="4" s="1"/>
  <c r="N453" i="4" s="1"/>
  <c r="N454" i="4" s="1"/>
  <c r="N455" i="4" l="1"/>
  <c r="N456" i="4" s="1"/>
  <c r="R429" i="2" l="1"/>
  <c r="R451" i="2"/>
  <c r="R448" i="2"/>
  <c r="R445" i="2"/>
  <c r="R352" i="2"/>
  <c r="R349" i="2"/>
  <c r="R346" i="2"/>
  <c r="R342" i="2"/>
  <c r="R338" i="2"/>
  <c r="R161" i="2"/>
  <c r="R158" i="2"/>
  <c r="R238" i="2"/>
  <c r="S204" i="2"/>
  <c r="R189" i="2" l="1"/>
  <c r="R174" i="2"/>
  <c r="R168" i="2"/>
  <c r="R154" i="2"/>
  <c r="S168" i="2"/>
  <c r="S164" i="2"/>
  <c r="S161" i="2"/>
  <c r="S158" i="2"/>
  <c r="S154" i="2"/>
  <c r="S139" i="2"/>
  <c r="R139" i="2"/>
  <c r="R135" i="2"/>
  <c r="R132" i="2"/>
  <c r="S135" i="2"/>
  <c r="S132" i="2"/>
  <c r="R128" i="2"/>
  <c r="R113" i="2"/>
  <c r="S107" i="2"/>
  <c r="R107" i="2"/>
  <c r="S104" i="2"/>
  <c r="R104" i="2"/>
  <c r="S92" i="2"/>
  <c r="R92" i="2"/>
  <c r="S89" i="2"/>
  <c r="S86" i="2"/>
  <c r="R89" i="2"/>
  <c r="R86" i="2"/>
  <c r="S72" i="2"/>
  <c r="T72" i="2"/>
  <c r="R72" i="2"/>
  <c r="R58" i="2"/>
  <c r="S58" i="2"/>
  <c r="S55" i="2"/>
  <c r="S51" i="2"/>
  <c r="R55" i="2"/>
  <c r="R51" i="2"/>
  <c r="R41" i="2"/>
  <c r="N723" i="2"/>
  <c r="N724" i="2" s="1"/>
  <c r="N725" i="2" l="1"/>
  <c r="N726" i="2" s="1"/>
  <c r="N727" i="2" s="1"/>
  <c r="N728" i="2" s="1"/>
  <c r="N729" i="2" l="1"/>
  <c r="N730" i="2" s="1"/>
</calcChain>
</file>

<file path=xl/sharedStrings.xml><?xml version="1.0" encoding="utf-8"?>
<sst xmlns="http://schemas.openxmlformats.org/spreadsheetml/2006/main" count="3368" uniqueCount="548">
  <si>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</si>
  <si>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</si>
  <si>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</si>
  <si>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</si>
  <si>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</si>
  <si>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Приказ Минстроя России от 26.12.2019 № 876/пр; Приказ Минстроя России от 04.08.2020 № 421/пр; Приказ Минстроя России от 21.12.2020 № 812/пр; 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</si>
  <si>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</si>
  <si>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мая 2021 г. № 321/пр, Приказ Минстроя России от 24 июня 2021 г. № 408/пр, Приказ Минстроя России от 14 октября 2021 г. № 746/пр, Приказ Минстроя России от 20 декабря 2021 г. № 962/пр;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</si>
  <si>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</si>
  <si>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</si>
  <si>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</si>
  <si>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</si>
  <si>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</si>
  <si>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 xml:space="preserve">Наименование зоны субъекта Российской Федерации 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</si>
  <si>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</si>
  <si>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</si>
  <si>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01-01-02</t>
  </si>
  <si>
    <t>Выполнение работ по ликвидации объекта капитального строительства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</si>
  <si>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</si>
  <si>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</si>
  <si>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</si>
  <si>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</si>
  <si>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</si>
  <si>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</si>
  <si>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</si>
  <si>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</si>
  <si>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</si>
  <si>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</si>
  <si>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</si>
  <si>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</si>
  <si>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</si>
  <si>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</si>
  <si>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</si>
  <si>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</si>
  <si>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</si>
  <si>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</si>
  <si>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</si>
  <si>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</si>
  <si>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</si>
  <si>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</si>
  <si>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</si>
  <si>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</si>
  <si>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</si>
  <si>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</si>
  <si>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</si>
  <si>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</si>
  <si>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</si>
  <si>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</si>
  <si>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</si>
  <si>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</si>
  <si>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Корпус 121. Демонтажные работы.</t>
  </si>
  <si>
    <t>Демонтаж кровли</t>
  </si>
  <si>
    <t>1</t>
  </si>
  <si>
    <t>ФЕР46-04-008-01</t>
  </si>
  <si>
    <t>Разборка покрытий кровель: из рулонных материалов / 8 слоев</t>
  </si>
  <si>
    <t>100 м2</t>
  </si>
  <si>
    <t>Объем=1548,72 / 100</t>
  </si>
  <si>
    <t>ОТ</t>
  </si>
  <si>
    <t>2</t>
  </si>
  <si>
    <t>ЭМ</t>
  </si>
  <si>
    <t>ЗТ</t>
  </si>
  <si>
    <t>чел.-ч</t>
  </si>
  <si>
    <t>Итого по расценке</t>
  </si>
  <si>
    <t>ФОТ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</si>
  <si>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</si>
  <si>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</si>
  <si>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</si>
  <si>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</si>
  <si>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</si>
  <si>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Всего по позиции</t>
  </si>
  <si>
    <t>ФССЦпг-01-01-01-018</t>
  </si>
  <si>
    <t>Погрузка при автомобильных перевозках материалов рулонно-кровельных (линолеум, пергамин, рубероид, толь и т.п.) массой одного места до 80 кг</t>
  </si>
  <si>
    <t>1 т груза</t>
  </si>
  <si>
    <t>(Погрузо-разгрузочные работы)</t>
  </si>
  <si>
    <t>Объем=1,7*8*1548,72/1000*0,8</t>
  </si>
  <si>
    <t>3</t>
  </si>
  <si>
    <t>ФССЦпг-01-01-01-041</t>
  </si>
  <si>
    <t>Погрузка при автомобильных перевозках мусора строительного с погрузкой вручную</t>
  </si>
  <si>
    <t>Объем=1,7*8*1548,72/1000*0,2</t>
  </si>
  <si>
    <t>4</t>
  </si>
  <si>
    <t>ФЕР12-01-017-01</t>
  </si>
  <si>
    <t>Демонтаж выравнивающих стяжек: цементно-песчаных толщиной 15 мм</t>
  </si>
  <si>
    <t>Приказ от 04.09.2019 № 519/пр табл.2 п.1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</si>
  <si>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</si>
  <si>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в т.ч. ОТм</t>
  </si>
  <si>
    <t>М</t>
  </si>
  <si>
    <t>ЗТм</t>
  </si>
  <si>
    <t>Приказ № 812/пр от 21.12.2020 Прил. п.12</t>
  </si>
  <si>
    <t>НР Кровли</t>
  </si>
  <si>
    <t>Приказ № 774/пр от 11.12.2020 Прил. п.12</t>
  </si>
  <si>
    <t>СП Кровли</t>
  </si>
  <si>
    <t>5</t>
  </si>
  <si>
    <t>ФЕР12-01-017-02</t>
  </si>
  <si>
    <t>Демонтаж выравнивающих стяжек: на каждый 1 мм изменения толщины добавлять или исключать к расценке 12-01-017-01</t>
  </si>
  <si>
    <t>до 50мм ПЗ=35 (ОЗП=35; ЭМ=35 к расх.; ЗПМ=35; МАТ=35 к расх.; ТЗ=35; ТЗМ=35)</t>
  </si>
  <si>
    <t>6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</si>
  <si>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</si>
  <si>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</si>
  <si>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Объем=1548,72*0,05*1,8*0,8</t>
  </si>
  <si>
    <t>7</t>
  </si>
  <si>
    <t>Объем=1548,72*0,05*1,8*0,2</t>
  </si>
  <si>
    <t>8</t>
  </si>
  <si>
    <t>ФЕР12-01-014-02</t>
  </si>
  <si>
    <t>Демонтаж утепления покрытий: керамзитом</t>
  </si>
  <si>
    <t>м3</t>
  </si>
  <si>
    <t>9</t>
  </si>
  <si>
    <t>ФССЦпг-01-01-01-038</t>
  </si>
  <si>
    <t>Погрузка при автомобильных перевозках заполнителей искусственных легких (аглопорит, гравий зольный, гравий керамзитовый, термозит и др.)</t>
  </si>
  <si>
    <t>(Перевозка грузов (грунт, мусор и подобное))</t>
  </si>
  <si>
    <t>10</t>
  </si>
  <si>
    <t>Цена поставщика ООО "Террус"</t>
  </si>
  <si>
    <t>Перевозка и утилизация отходов 4-5 класса опасности</t>
  </si>
  <si>
    <t>(Материалы для строительных работ)</t>
  </si>
  <si>
    <t>Объем=77,44+154,87+1548,72*0,04</t>
  </si>
  <si>
    <t>Цена=1590/1,2/8,16</t>
  </si>
  <si>
    <t>Демонтаж плит покрытия.</t>
  </si>
  <si>
    <t>11</t>
  </si>
  <si>
    <t>ФЕР07-05-011-08</t>
  </si>
  <si>
    <t>Установка панелей ребристых площадью: свыше 5 до 10 м2.Демонтаж.</t>
  </si>
  <si>
    <t>100 шт</t>
  </si>
  <si>
    <t>Объем=168 / 100</t>
  </si>
  <si>
    <t>Приказ от 04.08.2020 № 421/пр прил.10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</si>
  <si>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</si>
  <si>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>Приказ № 812/пр от 21.12.2020 Прил. п.7.1</t>
  </si>
  <si>
    <t>НР Бетонные и железобетонные сборные конструкции жилых, общественных и административно-бытовых зданий промышленных предприятий</t>
  </si>
  <si>
    <t>Приказ № 774/пр от 11.12.2020 Прил. п.7.1</t>
  </si>
  <si>
    <t>СП Бетонные и железобетонные сборные конструкции жилых, общественных и административно-бытовых зданий промышленных предприятий</t>
  </si>
  <si>
    <t>12</t>
  </si>
  <si>
    <t>ФССЦпг-01-01-01-003</t>
  </si>
  <si>
    <t>Погрузка при автомобильных перевозках изделий из сборного железобетона, бетона, керамзитобетона массой до 3 т</t>
  </si>
  <si>
    <t>Объем=1,5*168</t>
  </si>
  <si>
    <t>13</t>
  </si>
  <si>
    <t>ФССЦпг-03-02-01-001</t>
  </si>
  <si>
    <t>Перевозка грузов I класса автомобилями бортовыми грузоподъемностью до 5 т на расстояние до 1 км</t>
  </si>
  <si>
    <t>(Перевозка грузов автотранспортом)</t>
  </si>
  <si>
    <t>14</t>
  </si>
  <si>
    <t>ФССЦпг-01-01-02-003</t>
  </si>
  <si>
    <t>Разгрузка при автомобильных перевозках изделий из сборного железобетона, бетона, керамзитобетона массой до 3 т</t>
  </si>
  <si>
    <t>15</t>
  </si>
  <si>
    <t>ФЕР07-05-011-05</t>
  </si>
  <si>
    <t>Демонтаж панелей перекрытий с опиранием: на 2 стороны площадью до 5 м2</t>
  </si>
  <si>
    <t>Объем=(12+4) / 100</t>
  </si>
  <si>
    <t>16</t>
  </si>
  <si>
    <t>Объем=12+8,6</t>
  </si>
  <si>
    <t>17</t>
  </si>
  <si>
    <t>18</t>
  </si>
  <si>
    <t>19</t>
  </si>
  <si>
    <t>Объем=252+12+8,6</t>
  </si>
  <si>
    <t>20</t>
  </si>
  <si>
    <t>Объем=103,32+4,73+4,44</t>
  </si>
  <si>
    <t>Демонтаж ферм и подкрановых балок</t>
  </si>
  <si>
    <t>21</t>
  </si>
  <si>
    <t>ФЕР07-01-022-16</t>
  </si>
  <si>
    <t>Установка в одноэтажных зданиях стропильных ферм при длине плит покрытий: до 6 м, пролетом до 24 м, массой до 10 т и высоте зданий до 25 м / Демонтаж</t>
  </si>
  <si>
    <t>Объем=13 / 100</t>
  </si>
  <si>
    <t>Приказ № 812/пр от 21.12.2020 Прил. п.7</t>
  </si>
  <si>
    <t>НР Бетонные и железобетонные сборные конструкции и работы в строительстве</t>
  </si>
  <si>
    <t>Приказ № 774/пр от 11.12.2020 Прил. п.7</t>
  </si>
  <si>
    <t>СП Бетонные и железобетонные сборные конструкции и работы в строительстве</t>
  </si>
  <si>
    <t>22</t>
  </si>
  <si>
    <t>ФЕР07-01-019-10</t>
  </si>
  <si>
    <t>Укладка в одноэтажных зданиях и сооружениях балок подкрановых массой: до 5 т при массе колонн до 10 т и высоте здания до 15 м / демонтаж</t>
  </si>
  <si>
    <t>Объем=22 / 100</t>
  </si>
  <si>
    <t>23</t>
  </si>
  <si>
    <t>ФССЦпг-01-01-01-005</t>
  </si>
  <si>
    <t>Погрузка при автомобильных перевозках изделий из сборного железобетона, бетона, керамзитобетона массой свыше 6 т</t>
  </si>
  <si>
    <t>(Погрузочно-разгрузочные работы)</t>
  </si>
  <si>
    <t>Объем=7,8*13+4,68*22</t>
  </si>
  <si>
    <t>24</t>
  </si>
  <si>
    <t>25</t>
  </si>
  <si>
    <t>ФССЦпг-01-01-02-005</t>
  </si>
  <si>
    <t>Разгрузка при автомобильных перевозках изделий из сборного железобетона, бетона, керамзитобетона массой свыше 6 т</t>
  </si>
  <si>
    <t>26</t>
  </si>
  <si>
    <t>27</t>
  </si>
  <si>
    <t>Объем=5,12+39,6</t>
  </si>
  <si>
    <t>Демонтаж м\к</t>
  </si>
  <si>
    <t>28</t>
  </si>
  <si>
    <t>ФЕР09-01-001-02</t>
  </si>
  <si>
    <t>Монтаж каркасов одноэтажных производственных зданий одно- и многопролетных без фонарей пролетом: до 24 м, высотой до 20 м с мостовыми и подвесными кранами грузоподъемностью до 15 т / Демонтаж</t>
  </si>
  <si>
    <t>т</t>
  </si>
  <si>
    <t>Объем=3,975+0,971+5,533+1,3+0,22</t>
  </si>
  <si>
    <t>Приказ от 04.09.2019 № 519/пр табл.2 п.4</t>
  </si>
  <si>
    <t>Демонтаж (разборка) металлических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</si>
  <si>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</si>
  <si>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</si>
  <si>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</t>
  </si>
  <si>
    <t>СП Строительные металлические конструкции</t>
  </si>
  <si>
    <t>29</t>
  </si>
  <si>
    <t>ФЕР09-03-029-01</t>
  </si>
  <si>
    <t>Демонтаж лестниц прямолинейных и криволинейных, пожарных с ограждением</t>
  </si>
  <si>
    <t>30</t>
  </si>
  <si>
    <t>ФССЦпг-01-01-01-015</t>
  </si>
  <si>
    <t>Погрузо-разгрузочные работы при автомобильных перевозках: Погрузка металлических конструкций массой до 1 т</t>
  </si>
  <si>
    <t>Объем=3,975+1,3+0,971+2,76672+1,9</t>
  </si>
  <si>
    <t>31</t>
  </si>
  <si>
    <t>ФССЦпг-01-01-01-016</t>
  </si>
  <si>
    <t>Погрузка при автомобильных перевозках металлических конструкций массой от 1 до 3 т</t>
  </si>
  <si>
    <t>Объем=2766,72/1000</t>
  </si>
  <si>
    <t>32</t>
  </si>
  <si>
    <t>Объем=3,975+1,3+0,971+5,533+0,22+1,9</t>
  </si>
  <si>
    <t>33</t>
  </si>
  <si>
    <t>ФССЦпг-01-01-02-015</t>
  </si>
  <si>
    <t>Разгрузка при автомобильных перевозках металлических конструкций массой до 1 т</t>
  </si>
  <si>
    <t>34</t>
  </si>
  <si>
    <t>ФССЦпг-01-01-02-016</t>
  </si>
  <si>
    <t>Разгрузка при автомобильных перевозках металлических конструкций массой от 1 до 3 т</t>
  </si>
  <si>
    <t>Демонтаж монолитных участков</t>
  </si>
  <si>
    <t>35</t>
  </si>
  <si>
    <t>ФЕР46-04-002-02</t>
  </si>
  <si>
    <t>Разборка монолитных перекрытий: железобетонных</t>
  </si>
  <si>
    <t>Объем=17,66+3,4</t>
  </si>
  <si>
    <t>36</t>
  </si>
  <si>
    <t>37</t>
  </si>
  <si>
    <t>38</t>
  </si>
  <si>
    <t>Объем=3,4+17,66</t>
  </si>
  <si>
    <t>Демонтаж ж\б  колонн</t>
  </si>
  <si>
    <t>39</t>
  </si>
  <si>
    <t>ФЕР07-01-011-06</t>
  </si>
  <si>
    <t>Установка колонн прямоугольного сечения в стаканы фундаментов зданий при глубине заделки колонн: до 0,7 м, масса колонн до 8 т / Демонтаж</t>
  </si>
  <si>
    <t>Объем=26 / 100</t>
  </si>
  <si>
    <t>40</t>
  </si>
  <si>
    <t>ФЕР07-01-011-05</t>
  </si>
  <si>
    <t>Установка колонн прямоугольного сечения в стаканы фундаментов зданий при глубине заделки колонн: до 0,7 м, масса колонн до 6 т / Демонтаж</t>
  </si>
  <si>
    <t>Объем=2 / 100</t>
  </si>
  <si>
    <t>41</t>
  </si>
  <si>
    <t>ФЕР06-03-008-01</t>
  </si>
  <si>
    <t>Канатная алмазная резка монолитных железобетонных конструкций</t>
  </si>
  <si>
    <t>м2 поверхности резки</t>
  </si>
  <si>
    <t>Объем=0,8*0,4*26+0,6*0,4*2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</si>
  <si>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</si>
  <si>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</si>
  <si>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</t>
  </si>
  <si>
    <t>СП Бетонные и железобетонные монолитные конструкции и работы в строительстве</t>
  </si>
  <si>
    <t>42</t>
  </si>
  <si>
    <t>ФССЦ-01.7.17.04-0002</t>
  </si>
  <si>
    <t>Канат алмазный для резки по бетону и железобетону, диаметр 10,5 мм</t>
  </si>
  <si>
    <t>м</t>
  </si>
  <si>
    <t>(Бетонные и железобетонные монолитные конструкции и работы в строительстве)</t>
  </si>
  <si>
    <t>43</t>
  </si>
  <si>
    <t>Объем=7,4*26+5,8*2</t>
  </si>
  <si>
    <t>44</t>
  </si>
  <si>
    <t>Объем=192,4+5,8*2</t>
  </si>
  <si>
    <t>45</t>
  </si>
  <si>
    <t>46</t>
  </si>
  <si>
    <t>47</t>
  </si>
  <si>
    <t>Объем=78+4,64</t>
  </si>
  <si>
    <t>Демонтаж оконных проемов, ворот.</t>
  </si>
  <si>
    <t>48</t>
  </si>
  <si>
    <t>ФЕР46-04-012-02</t>
  </si>
  <si>
    <t>Разборка деревянных заполнений проемов: оконных без подоконных досок</t>
  </si>
  <si>
    <t>Объем=112 / 100</t>
  </si>
  <si>
    <t>49</t>
  </si>
  <si>
    <t>ФССЦпг-01-01-01-045</t>
  </si>
  <si>
    <t>Погрузка при автомобильных перевозках прочих материалов, деталей (с использованием погрузчика)</t>
  </si>
  <si>
    <t>50</t>
  </si>
  <si>
    <t>Объем=2,67/0,6</t>
  </si>
  <si>
    <t>51</t>
  </si>
  <si>
    <t>ФЕР09-04-011-01</t>
  </si>
  <si>
    <t>Демонтаж каркасов ворот большепролетных зданий, ангаров и др. без механизмов открывания</t>
  </si>
  <si>
    <t>52</t>
  </si>
  <si>
    <t>53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</si>
  <si>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</si>
  <si>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</si>
  <si>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54</t>
  </si>
  <si>
    <t>Демонтаж сборных ж\б панелей</t>
  </si>
  <si>
    <t>55</t>
  </si>
  <si>
    <t>ФЕР07-04-005-01</t>
  </si>
  <si>
    <t>Демонтаж стеновых панелей: наружных</t>
  </si>
  <si>
    <t>Объем=868,14 / 100</t>
  </si>
  <si>
    <t>56</t>
  </si>
  <si>
    <t>ФССЦпг-01-01-01-004</t>
  </si>
  <si>
    <t>Погрузка при автомобильных перевозках изделий из сборного железобетона, бетона, керамзитобетона массой от 3 до 6 т</t>
  </si>
  <si>
    <t>57</t>
  </si>
  <si>
    <t>58</t>
  </si>
  <si>
    <t>ФССЦпг-01-01-02-004</t>
  </si>
  <si>
    <t>Разгрузка при автомобильных перевозках изделий из сборного железобетона, бетона, керамзитобетона массой от 3 до 6 т</t>
  </si>
  <si>
    <t>59</t>
  </si>
  <si>
    <t>60</t>
  </si>
  <si>
    <t>Демонтаж кирпичных стен</t>
  </si>
  <si>
    <t>61</t>
  </si>
  <si>
    <t>ФЕР46-04-001-04</t>
  </si>
  <si>
    <t>Разборка: кирпичных стен</t>
  </si>
  <si>
    <t>Объем=44,54+49,35+86,1</t>
  </si>
  <si>
    <t>62</t>
  </si>
  <si>
    <t>63</t>
  </si>
  <si>
    <t>64</t>
  </si>
  <si>
    <t>65</t>
  </si>
  <si>
    <t>(Работы по реконструкции зданий и сооружений: разборка отдельных конструктивных элементов здания (сооружения), а также зданий (сооружений) в целом)</t>
  </si>
  <si>
    <t>Демонтаж оконных и дверных  блоков</t>
  </si>
  <si>
    <t>66</t>
  </si>
  <si>
    <t>ФЕР09-04-009-01</t>
  </si>
  <si>
    <t>Монтаж оконных блоков: стальных с нащельниками из стали при высоте здания до 50 м / демонтаж</t>
  </si>
  <si>
    <t>67</t>
  </si>
  <si>
    <t>ФЕР09-04-012-01</t>
  </si>
  <si>
    <t>Демонтаж металлических дверных блоков в готовые проемы</t>
  </si>
  <si>
    <t>м2</t>
  </si>
  <si>
    <t>68</t>
  </si>
  <si>
    <t>ФЕР46-04-008-02</t>
  </si>
  <si>
    <t>Разборка покрытий кровель: из листовой стали</t>
  </si>
  <si>
    <t>Объем=190 / 100</t>
  </si>
  <si>
    <t>69</t>
  </si>
  <si>
    <t>Объем=0,25+1,12+2,73</t>
  </si>
  <si>
    <t>70</t>
  </si>
  <si>
    <t>Демонтаж пола</t>
  </si>
  <si>
    <t>Подтвердить проектом, порописать в проекте марку бетона (150,200,250...)</t>
  </si>
  <si>
    <t>71</t>
  </si>
  <si>
    <t>ФЕРр68-12-2</t>
  </si>
  <si>
    <t>Разборка покрытий и оснований: щебеночных</t>
  </si>
  <si>
    <t>100 м3</t>
  </si>
  <si>
    <t>Объем=354 / 100</t>
  </si>
  <si>
    <t>Приказ № 812/пр от 21.12.2020 Прил. п.102</t>
  </si>
  <si>
    <t>НР Благоустройство (ремонтно-строительные)</t>
  </si>
  <si>
    <t>Приказ № 774/пр от 11.12.2020 Прил. п.102</t>
  </si>
  <si>
    <t>СП Благоустройство (ремонтно-строительные)</t>
  </si>
  <si>
    <t>72</t>
  </si>
  <si>
    <t>ФЕР46-04-003-05</t>
  </si>
  <si>
    <t>Разборка бетонных конструкций объемом более 1 м3 при помощи отбойных молотков из бетона марки: 300</t>
  </si>
  <si>
    <t>73</t>
  </si>
  <si>
    <t>Объем=354*2,5*0,8</t>
  </si>
  <si>
    <t>74</t>
  </si>
  <si>
    <t>Объем=354*2,5*0,2</t>
  </si>
  <si>
    <t>75</t>
  </si>
  <si>
    <t>Демонтаж монолитных ж/бетонных фундаментов под колонны и стены здания</t>
  </si>
  <si>
    <t>76</t>
  </si>
  <si>
    <t>ФЕР46-09-005-01</t>
  </si>
  <si>
    <t>Разборка монолитных железобетонных конструкций гидромолотом на базе экскаватора</t>
  </si>
  <si>
    <t>77</t>
  </si>
  <si>
    <t>Объем=433,5*0,8</t>
  </si>
  <si>
    <t>78</t>
  </si>
  <si>
    <t>Объем=433,5*0,2</t>
  </si>
  <si>
    <t>79</t>
  </si>
  <si>
    <t>Итоги по разделу 1 Корпус 121. Демонтажные работы.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</si>
  <si>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</si>
  <si>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</si>
  <si>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</si>
  <si>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</si>
  <si>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</si>
  <si>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</si>
  <si>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</si>
  <si>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</si>
  <si>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</si>
  <si>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</si>
  <si>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</si>
  <si>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</si>
  <si>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</si>
  <si>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</si>
  <si>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</si>
  <si>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</si>
  <si>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</si>
  <si>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</si>
  <si>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</si>
  <si>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Корпус 121. Демонтажные работы.</t>
  </si>
  <si>
    <t>Раздел 2. Земляные работы.</t>
  </si>
  <si>
    <t>80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</si>
  <si>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</si>
  <si>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</si>
  <si>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Приказ № 812/пр от 21.12.2020 Прил. п.85.2</t>
  </si>
  <si>
    <t>НР Земляные работы, выполняемые ручным способом (ремонтно-строительные)</t>
  </si>
  <si>
    <t>Приказ № 774/пр от 11.12.2020 Прил. п.85.2</t>
  </si>
  <si>
    <t>СП Земляные работы, выполняемые ручным способом (ремонтно-строительные)</t>
  </si>
  <si>
    <t>81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</si>
  <si>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</si>
  <si>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</si>
  <si>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</t>
  </si>
  <si>
    <t>СП Земляные работы, выполняемые механизированным способом</t>
  </si>
  <si>
    <t>Итоги по разделу 2 Земляные работы. :</t>
  </si>
  <si>
    <t xml:space="preserve">  Итого по разделу 2 Земляные работы.</t>
  </si>
  <si>
    <t>Итоги по смете: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</si>
  <si>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</si>
  <si>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</si>
  <si>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</si>
  <si>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</si>
  <si>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</si>
  <si>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</si>
  <si>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</si>
  <si>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Основание для закрытия</t>
  </si>
  <si>
    <t>Объем для КС</t>
  </si>
  <si>
    <t>ЖД пути от испытательного центра до обкаточных путей с удлинением трансбордера, расположенные по адресу МО, г.о.Мытищи, ул. Колонцова 4</t>
  </si>
  <si>
    <t>Проект ООО "КиКГЕОСТРОЙ" 131-23.СМ1. ВР2</t>
  </si>
  <si>
    <t>II квартал 2023 года (01.01.2000)</t>
  </si>
  <si>
    <t>(1787,15)</t>
  </si>
  <si>
    <t>(219,64)</t>
  </si>
  <si>
    <t>Объем=(17,66+3,4)*2,5</t>
  </si>
  <si>
    <t>Объем=(82,4+90,12+159,3)*0,8</t>
  </si>
  <si>
    <t>Объем=(82,4+90,12+159,3)*0,2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</si>
  <si>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</si>
  <si>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</si>
  <si>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1000 м3</t>
  </si>
  <si>
    <t>Объем=1714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</si>
  <si>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</si>
  <si>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</si>
  <si>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Объем=30 / 100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</si>
  <si>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</si>
  <si>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</si>
  <si>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</si>
  <si>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</si>
  <si>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</t>
  </si>
  <si>
    <t>СП Земляные работы, выполняемые ручным способом</t>
  </si>
  <si>
    <t>Перевозка грузов I класса автомобилями-самосвалами грузоподъемностью 10 т работающих вне карьера на расстояние до 1 км</t>
  </si>
  <si>
    <t>Объем=1714*1,6+30*1,6</t>
  </si>
  <si>
    <t>82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</si>
  <si>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</si>
  <si>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</si>
  <si>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83</t>
  </si>
  <si>
    <t>84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</si>
  <si>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</si>
  <si>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</si>
  <si>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Объем=1879,1 / 1000</t>
  </si>
  <si>
    <t>85</t>
  </si>
  <si>
    <t>ФЕР01-02-061-02</t>
  </si>
  <si>
    <t>Засыпка вручную траншей, пазух котлованов и ям, группа грунтов: 2</t>
  </si>
  <si>
    <t>Объем=38,3 / 100</t>
  </si>
  <si>
    <t>86</t>
  </si>
  <si>
    <t>ФЕР01-02-001-02</t>
  </si>
  <si>
    <t>Уплотнение грунта прицепными катками на пневмоколесном ходу 25 т на первый проход по одному следу при толщине слоя: 30 см</t>
  </si>
  <si>
    <t>87</t>
  </si>
  <si>
    <t>ФЕР01-02-001-08</t>
  </si>
  <si>
    <t>На каждый последующий проход по одному следу добавлять: к расценке 01-02-001-02</t>
  </si>
  <si>
    <t xml:space="preserve">               Перевозка</t>
  </si>
  <si>
    <t xml:space="preserve">          Перевозка</t>
  </si>
  <si>
    <t xml:space="preserve">  ВСЕГО</t>
  </si>
  <si>
    <t>Временные здания и сооружения - 8,2%</t>
  </si>
  <si>
    <t>Всего с ВЗиС</t>
  </si>
  <si>
    <t>Производство работ в зимнее время - 2,4%</t>
  </si>
  <si>
    <t xml:space="preserve">Итого </t>
  </si>
  <si>
    <t>Повышающий договорной коэффициент-1,05136042</t>
  </si>
  <si>
    <t>ВСЕГО по смете</t>
  </si>
  <si>
    <t>НДС 20%</t>
  </si>
  <si>
    <t>ВСЕГО по смете с НДС</t>
  </si>
  <si>
    <t>АОСР132-23-ПОД/1, прил-1, ИЧ лист 1</t>
  </si>
  <si>
    <t>в ИД 1548,72 х 0,05 = 77,44м3</t>
  </si>
  <si>
    <t>Примечание по ИД</t>
  </si>
  <si>
    <t>в ИД общее 139,4 на п.6+7</t>
  </si>
  <si>
    <t>в ИД 61,5, будет исправлено</t>
  </si>
  <si>
    <t>1548,72*0,04+77,44+154,87</t>
  </si>
  <si>
    <t>АОСР132-23-ПОД/1, прил-1, ИЧ лист 2</t>
  </si>
  <si>
    <t>к ИД приложены талоны</t>
  </si>
  <si>
    <t>в ИД 12+8,60</t>
  </si>
  <si>
    <t>в ИД 252+12+8,6</t>
  </si>
  <si>
    <t>приложены талоны</t>
  </si>
  <si>
    <t>АОСР132-23-ПОД/1, прил-1, ИЧ лист 3</t>
  </si>
  <si>
    <t>п.1 - 13шт</t>
  </si>
  <si>
    <t>АОСР132-23-ПОД/1, прил-1, ИЧ лист 4</t>
  </si>
  <si>
    <t>22шт</t>
  </si>
  <si>
    <t>102,96 (л.4)+</t>
  </si>
  <si>
    <t>АОСР132-23-ПОД/1, прил-1, ИЧ лист 5 п.4</t>
  </si>
  <si>
    <t>АОСР132-23-ПОД/1, прил-1, ИЧ лист 5, п.1</t>
  </si>
  <si>
    <t>АОСР132-23-ПОД/1, прил-1, ИЧ лист 5, п.1+2</t>
  </si>
  <si>
    <t>192,4+11,6</t>
  </si>
  <si>
    <t>78+4,64</t>
  </si>
  <si>
    <t>АОСР132-23-ПОД/1, прил-1, ИЧ лист 6, п.1</t>
  </si>
  <si>
    <t>к ид приложены талоны</t>
  </si>
  <si>
    <t>АОСР132-23-ПОД/1, прил-1, ИЧ лист 6, п.9</t>
  </si>
  <si>
    <t>АОСР132-23-ПОД/1, прил-1, ИЧ лист 6, п.4+5+6</t>
  </si>
  <si>
    <t>82,4+89,82+159,3</t>
  </si>
  <si>
    <t>АОСР132-23-ПОД/1, прил-1, ИЧ лист 6, п.8</t>
  </si>
  <si>
    <t>АОСР132-23-ПОД/1, прил-1, ИЧ лист 6, п.10</t>
  </si>
  <si>
    <t>АОСР132-23-ПОД/1, прил-1, ИЧ лист 6, п.11</t>
  </si>
  <si>
    <t>п.70 приложены талоны</t>
  </si>
  <si>
    <t>п.70 80%</t>
  </si>
  <si>
    <t>п.70 20%</t>
  </si>
  <si>
    <t>ЛОКАЛЬНЫЙ СМЕТНЫЙ РАСЧЕТ (СМЕТА) № 01-01-01</t>
  </si>
  <si>
    <t>Выполнение работ по ликвидации объектов по трассе ж.д. путей, подготовке трассы ж.д. путей.</t>
  </si>
  <si>
    <t>Проект ООО "КиКГЕОСТРОЙ" 131-23. ВР2</t>
  </si>
  <si>
    <t>(2588,8)</t>
  </si>
  <si>
    <t>(211,66)</t>
  </si>
  <si>
    <t xml:space="preserve">Раздел 1. </t>
  </si>
  <si>
    <t>Валка деревьев</t>
  </si>
  <si>
    <t>ФЕРр68-33-4</t>
  </si>
  <si>
    <t>Валка деревьев с корня без корчевки пня мягколиственных и твердолиственных пород (кроме породы тополь) при диаметре ствола: до 48 см</t>
  </si>
  <si>
    <t>шт</t>
  </si>
  <si>
    <t>ФЕРр68-1-3</t>
  </si>
  <si>
    <t>Корчевка пней твердых пород вручную с засыпкой ям от корчевки в городских условиях, диаметр пня: до 45 см</t>
  </si>
  <si>
    <t>ФССЦпг-01-01-01-007</t>
  </si>
  <si>
    <t>Погрузо-разгрузочные работы при автомобильных перевозках: Погрузка леса круглого</t>
  </si>
  <si>
    <t>Объем=44*4,69*0,85+44*0,75*0,5</t>
  </si>
  <si>
    <t>Объем=44*4,69+44*0,75</t>
  </si>
  <si>
    <t>Демонтаж ограждений.</t>
  </si>
  <si>
    <t>ФЕР07-01-054-01</t>
  </si>
  <si>
    <t>Установка железобетонных оград из панелей длиной: 4 м (Демонтаж железобетонных оград из панелей длиной: 4 м)</t>
  </si>
  <si>
    <t>100 м</t>
  </si>
  <si>
    <t>Объем=(40*3,98) / 100</t>
  </si>
  <si>
    <t>Объем=40*1,6</t>
  </si>
  <si>
    <t>Объем=40*0,68*0,8</t>
  </si>
  <si>
    <t>Объем=40*0,68*0,2</t>
  </si>
  <si>
    <t>Объем=1,59*40+0,39*40</t>
  </si>
  <si>
    <t>Демонтаж навеса 12х8</t>
  </si>
  <si>
    <t>ФЕР46-06-009-05</t>
  </si>
  <si>
    <t>Поэлементная разборка всех конструкций зданий с сохранением годных материалов: прочих неотапливаемых, включая склады, сараи и строения</t>
  </si>
  <si>
    <t>100 м3 строительного объема, включая подвал</t>
  </si>
  <si>
    <t>Объем=(12*8*3,8) / 100</t>
  </si>
  <si>
    <t>ФЕР46-04-003-10</t>
  </si>
  <si>
    <t>Разборка железобетонных конструкций объемом более 1 м3 при помощи отбойных молотков из бетона марки: 300</t>
  </si>
  <si>
    <t>Объем=(12*8*0,7)</t>
  </si>
  <si>
    <t>Объем=67,2*2,5*0,8</t>
  </si>
  <si>
    <t>Объем=67,2*2,5*0,2</t>
  </si>
  <si>
    <t>Демонтаж навеса 24х4</t>
  </si>
  <si>
    <t>Объем=(24*4*3,8) / 100</t>
  </si>
  <si>
    <t>Объем=(24*4*0,22)+(56*0,6*0,6)</t>
  </si>
  <si>
    <t>Объем=41,28*2,5*0,8</t>
  </si>
  <si>
    <t>Объем=41,28*2,5*0,2</t>
  </si>
  <si>
    <t>Демонтаж весовой</t>
  </si>
  <si>
    <t>Объем=(18*4*6) / 100</t>
  </si>
  <si>
    <t>Частичный демонтаж  здания склада №75</t>
  </si>
  <si>
    <t>ФЕР46-06-009-01</t>
  </si>
  <si>
    <t>Разборка зданий методом обрушения: кирпичных, сборного железобетона (Прим)</t>
  </si>
  <si>
    <t>Объем=(122*12,3*5,5) / 100</t>
  </si>
  <si>
    <t>Объем=(122*2+12,3*2)*0,4*0,5</t>
  </si>
  <si>
    <t>Объем=(8253,3*0,46+53,72*2,5)*0,8</t>
  </si>
  <si>
    <t>Объем=(8253,3*0,46+53,72*2,5)*0,2</t>
  </si>
  <si>
    <t>Объем=3796,52/2,5*1,2+53,72</t>
  </si>
  <si>
    <t>Снос здания механического обезвоживания осадков</t>
  </si>
  <si>
    <t>Объем=4170,9 / 100</t>
  </si>
  <si>
    <t>Засыпка траншей и котлованов с перемещением грунта до 5 м бульдозерами мощностью: 59 (80) кВт (л.с.), 2 группа грунтов</t>
  </si>
  <si>
    <t>Объем=(34,22*12,83*1,5+69,76) / 1000</t>
  </si>
  <si>
    <t>Цена Поставщика ООО “Грунт-маркет”</t>
  </si>
  <si>
    <t>Песок карьерный</t>
  </si>
  <si>
    <t>Цена=979/1,2/8,16</t>
  </si>
  <si>
    <t>ЗГСР МАТ=1,012 к расх.</t>
  </si>
  <si>
    <t>Объем=(4170,9*0,46+69,76*2,5)*0,8</t>
  </si>
  <si>
    <t>Объем=(4170,9*0,46+69,76*2,5)*0,2</t>
  </si>
  <si>
    <t>Объем=1918,61/2,5*1,2+69,76</t>
  </si>
  <si>
    <t>Снос здания очистных сооружений 23х6</t>
  </si>
  <si>
    <t>Объем=748 / 100</t>
  </si>
  <si>
    <t>Объем=69 / 1000</t>
  </si>
  <si>
    <t>Объем=(748*0,46+69*2,5)*0,8</t>
  </si>
  <si>
    <t>Объем=(748*0,46+69*2,5)*0,2</t>
  </si>
  <si>
    <t>Объем=375,82/2,5*1,2+69</t>
  </si>
  <si>
    <t>Демонтаж ж/б резервуара</t>
  </si>
  <si>
    <t>ФЕР01-01-013-14</t>
  </si>
  <si>
    <t>Разработка грунта с погрузкой на автомобили-самосвалы экскаваторами с ковшом вместимостью: 0,5 (0,5-0,63) м3, группа грунтов 2</t>
  </si>
  <si>
    <t>Объем=67 / 1000</t>
  </si>
  <si>
    <t>ФЕРр66-8-1</t>
  </si>
  <si>
    <t>Демонтаж чугунных люков</t>
  </si>
  <si>
    <t>Приказ № 812/пр от 21.12.2020 Прил. п.100.1</t>
  </si>
  <si>
    <t>НР Наружные инженерные сети: демонтаж, разборка, очистка (ремонтно-строительные)</t>
  </si>
  <si>
    <t>Приказ № 774/пр от 11.12.2020 Прил. п.100.1</t>
  </si>
  <si>
    <t>СП Наружные инженерные сети: демонтаж, разборка, очистка (ремонтно-строительные)</t>
  </si>
  <si>
    <t>Разборка монолитных железобетонных конструкций гидромолотом на базе экскаватора(Демонтаж жб резервуара)</t>
  </si>
  <si>
    <t>Объем=1080 / 1000</t>
  </si>
  <si>
    <t>Объем=1003 / 1000</t>
  </si>
  <si>
    <t>Объем=76,8*2,5*0,8</t>
  </si>
  <si>
    <t>Объем=76,8*2,5*0,2</t>
  </si>
  <si>
    <t>Прочие.</t>
  </si>
  <si>
    <t>Объем=(1000*2,4)*0,8</t>
  </si>
  <si>
    <t>Объем=(1000*2,4)*0,2</t>
  </si>
  <si>
    <t xml:space="preserve">  ВСЕГО </t>
  </si>
  <si>
    <t>не выполнялось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</si>
</sst>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0"/>
    <numFmt numFmtId="166" formatCode="0.0"/>
    <numFmt numFmtId="167" formatCode="0.0000000"/>
    <numFmt numFmtId="168" formatCode="0.00000"/>
    <numFmt numFmtId="169" formatCode="0.000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charset val="204"/>
    </font>
    <font>
      <sz val="11"/>
      <name val="Calibri"/>
      <charset val="1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color rgb="FF000000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9" fillId="0" borderId="0"/>
    <xf numFmtId="0" fontId="13" fillId="0" borderId="0"/>
    <xf numFmtId="0" fontId="12" fillId="0" borderId="0"/>
  </cellStyleXfs>
  <cellXfs count="429">
    <xf numFmtId="0" fontId="0" fillId="0" borderId="0" xfId="0"/>
    <xf numFmtId="0" fontId="10" fillId="3" borderId="4" xfId="0" applyFont="1" applyFill="1" applyBorder="1" applyAlignment="1">
      <alignment horizontal="center" vertical="center" wrapText="1"/>
    </xf>
    <xf numFmtId="0" fontId="9" fillId="0" borderId="0" xfId="1" applyFont="1"/>
    <xf numFmtId="0" fontId="2" fillId="0" borderId="0" xfId="1" applyFont="1" applyAlignment="1">
      <alignment horizontal="right"/>
    </xf>
    <xf numFmtId="49" fontId="2" fillId="0" borderId="0" xfId="1" applyNumberFormat="1" applyFont="1"/>
    <xf numFmtId="49" fontId="2" fillId="0" borderId="0" xfId="1" applyNumberFormat="1" applyFont="1" applyAlignment="1">
      <alignment horizontal="right"/>
    </xf>
    <xf numFmtId="0" fontId="2" fillId="0" borderId="0" xfId="1" applyFont="1"/>
    <xf numFmtId="49" fontId="2" fillId="0" borderId="0" xfId="1" applyNumberFormat="1" applyFont="1" applyAlignment="1">
      <alignment horizontal="left" vertical="top"/>
    </xf>
    <xf numFmtId="49" fontId="2" fillId="0" borderId="0" xfId="1" applyNumberFormat="1" applyFont="1" applyAlignment="1">
      <alignment vertical="top"/>
    </xf>
    <xf numFmtId="49" fontId="2" fillId="0" borderId="0" xfId="1" applyNumberFormat="1" applyFont="1" applyAlignment="1">
      <alignment wrapText="1"/>
    </xf>
    <xf numFmtId="0" fontId="2" fillId="0" borderId="0" xfId="1" applyFont="1" applyAlignment="1">
      <alignment wrapText="1"/>
    </xf>
    <xf numFmtId="49" fontId="3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vertical="top" wrapText="1"/>
    </xf>
    <xf numFmtId="49" fontId="2" fillId="0" borderId="0" xfId="1" applyNumberFormat="1" applyFont="1" applyAlignment="1">
      <alignment horizontal="left"/>
    </xf>
    <xf numFmtId="0" fontId="9" fillId="0" borderId="0" xfId="2"/>
    <xf numFmtId="0" fontId="2" fillId="0" borderId="0" xfId="2" applyFont="1" applyAlignment="1">
      <alignment wrapText="1"/>
    </xf>
    <xf numFmtId="49" fontId="4" fillId="0" borderId="0" xfId="2" applyNumberFormat="1" applyFont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1" fillId="0" borderId="1" xfId="1" applyNumberFormat="1" applyFont="1" applyBorder="1" applyAlignment="1">
      <alignment horizontal="center"/>
    </xf>
    <xf numFmtId="49" fontId="1" fillId="0" borderId="0" xfId="1" applyNumberFormat="1" applyFont="1"/>
    <xf numFmtId="49" fontId="4" fillId="0" borderId="0" xfId="1" applyNumberFormat="1" applyFont="1"/>
    <xf numFmtId="49" fontId="1" fillId="0" borderId="0" xfId="1" applyNumberFormat="1" applyFont="1" applyAlignment="1">
      <alignment horizontal="right" vertical="top"/>
    </xf>
    <xf numFmtId="49" fontId="4" fillId="0" borderId="0" xfId="1" applyNumberFormat="1" applyFont="1" applyAlignment="1">
      <alignment horizontal="center"/>
    </xf>
    <xf numFmtId="49" fontId="6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4" fontId="2" fillId="0" borderId="1" xfId="1" applyNumberFormat="1" applyFont="1" applyBorder="1"/>
    <xf numFmtId="49" fontId="1" fillId="0" borderId="1" xfId="1" applyNumberFormat="1" applyFont="1" applyBorder="1" applyAlignment="1">
      <alignment horizontal="right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 wrapText="1"/>
    </xf>
    <xf numFmtId="0" fontId="4" fillId="0" borderId="0" xfId="1" applyFont="1"/>
    <xf numFmtId="4" fontId="2" fillId="0" borderId="0" xfId="1" applyNumberFormat="1" applyFont="1"/>
    <xf numFmtId="49" fontId="1" fillId="0" borderId="0" xfId="1" applyNumberFormat="1" applyFont="1" applyAlignment="1">
      <alignment horizontal="right"/>
    </xf>
    <xf numFmtId="0" fontId="6" fillId="0" borderId="0" xfId="1" applyFont="1"/>
    <xf numFmtId="49" fontId="2" fillId="0" borderId="1" xfId="1" applyNumberFormat="1" applyFont="1" applyBorder="1" applyAlignment="1">
      <alignment horizontal="right"/>
    </xf>
    <xf numFmtId="49" fontId="1" fillId="0" borderId="2" xfId="1" applyNumberFormat="1" applyFont="1" applyBorder="1" applyAlignment="1">
      <alignment horizontal="right"/>
    </xf>
    <xf numFmtId="49" fontId="1" fillId="0" borderId="0" xfId="1" applyNumberFormat="1" applyFont="1" applyAlignment="1">
      <alignment vertical="center"/>
    </xf>
    <xf numFmtId="0" fontId="1" fillId="0" borderId="4" xfId="1" applyFont="1" applyBorder="1" applyAlignment="1">
      <alignment horizontal="center" vertical="center" wrapText="1"/>
    </xf>
    <xf numFmtId="49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7" fillId="0" borderId="0" xfId="1" applyFont="1" applyAlignment="1">
      <alignment wrapText="1"/>
    </xf>
    <xf numFmtId="0" fontId="8" fillId="0" borderId="0" xfId="1" applyFont="1" applyAlignment="1">
      <alignment wrapText="1"/>
    </xf>
    <xf numFmtId="49" fontId="8" fillId="0" borderId="7" xfId="1" applyNumberFormat="1" applyFont="1" applyBorder="1" applyAlignment="1">
      <alignment horizontal="center" vertical="top" wrapText="1"/>
    </xf>
    <xf numFmtId="49" fontId="8" fillId="0" borderId="3" xfId="1" applyNumberFormat="1" applyFont="1" applyBorder="1" applyAlignment="1">
      <alignment horizontal="left" vertical="top" wrapText="1"/>
    </xf>
    <xf numFmtId="49" fontId="8" fillId="0" borderId="3" xfId="1" applyNumberFormat="1" applyFont="1" applyBorder="1" applyAlignment="1">
      <alignment horizontal="center" vertical="top" wrapText="1"/>
    </xf>
    <xf numFmtId="0" fontId="8" fillId="0" borderId="3" xfId="1" applyFont="1" applyBorder="1" applyAlignment="1">
      <alignment horizontal="center" vertical="top" wrapText="1"/>
    </xf>
    <xf numFmtId="1" fontId="8" fillId="0" borderId="3" xfId="1" applyNumberFormat="1" applyFont="1" applyBorder="1" applyAlignment="1">
      <alignment horizontal="center" vertical="top" wrapText="1"/>
    </xf>
    <xf numFmtId="0" fontId="8" fillId="0" borderId="3" xfId="1" applyFont="1" applyBorder="1" applyAlignment="1">
      <alignment horizontal="right" vertical="top" wrapText="1"/>
    </xf>
    <xf numFmtId="0" fontId="8" fillId="0" borderId="8" xfId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center" vertical="top" wrapText="1"/>
    </xf>
    <xf numFmtId="49" fontId="1" fillId="0" borderId="0" xfId="1" applyNumberFormat="1" applyFont="1" applyAlignment="1">
      <alignment horizontal="left" vertical="top" wrapText="1"/>
    </xf>
    <xf numFmtId="0" fontId="1" fillId="0" borderId="0" xfId="1" applyFont="1" applyAlignment="1">
      <alignment wrapText="1"/>
    </xf>
    <xf numFmtId="49" fontId="1" fillId="0" borderId="9" xfId="1" applyNumberFormat="1" applyFont="1" applyBorder="1" applyAlignment="1">
      <alignment horizontal="center" vertical="center" wrapText="1"/>
    </xf>
    <xf numFmtId="49" fontId="1" fillId="0" borderId="0" xfId="1" applyNumberFormat="1" applyFont="1" applyAlignment="1">
      <alignment horizontal="right" vertical="top" wrapText="1"/>
    </xf>
    <xf numFmtId="49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center" vertical="top" wrapText="1"/>
    </xf>
    <xf numFmtId="2" fontId="1" fillId="0" borderId="0" xfId="1" applyNumberFormat="1" applyFont="1" applyAlignment="1">
      <alignment horizontal="right" vertical="top" wrapText="1"/>
    </xf>
    <xf numFmtId="4" fontId="1" fillId="0" borderId="0" xfId="1" applyNumberFormat="1" applyFont="1" applyAlignment="1">
      <alignment horizontal="right" vertical="top" wrapText="1"/>
    </xf>
    <xf numFmtId="2" fontId="1" fillId="0" borderId="0" xfId="1" applyNumberFormat="1" applyFont="1" applyAlignment="1">
      <alignment horizontal="center" vertical="top" wrapText="1"/>
    </xf>
    <xf numFmtId="4" fontId="1" fillId="0" borderId="10" xfId="1" applyNumberFormat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horizontal="right" vertical="top" wrapText="1"/>
    </xf>
    <xf numFmtId="165" fontId="1" fillId="0" borderId="0" xfId="1" applyNumberFormat="1" applyFont="1" applyAlignment="1">
      <alignment horizontal="center" vertical="top" wrapText="1"/>
    </xf>
    <xf numFmtId="0" fontId="1" fillId="0" borderId="0" xfId="1" applyFont="1" applyAlignment="1">
      <alignment horizontal="right" vertical="top" wrapText="1"/>
    </xf>
    <xf numFmtId="0" fontId="1" fillId="0" borderId="10" xfId="1" applyFont="1" applyBorder="1" applyAlignment="1">
      <alignment horizontal="right" vertical="top" wrapText="1"/>
    </xf>
    <xf numFmtId="49" fontId="1" fillId="0" borderId="3" xfId="1" applyNumberFormat="1" applyFont="1" applyBorder="1" applyAlignment="1">
      <alignment horizontal="center" vertical="top" wrapText="1"/>
    </xf>
    <xf numFmtId="0" fontId="1" fillId="0" borderId="3" xfId="1" applyFont="1" applyBorder="1" applyAlignment="1">
      <alignment horizontal="center" vertical="top" wrapText="1"/>
    </xf>
    <xf numFmtId="2" fontId="1" fillId="0" borderId="3" xfId="1" applyNumberFormat="1" applyFont="1" applyBorder="1" applyAlignment="1">
      <alignment horizontal="right" vertical="top" wrapText="1"/>
    </xf>
    <xf numFmtId="4" fontId="1" fillId="0" borderId="3" xfId="1" applyNumberFormat="1" applyFont="1" applyBorder="1" applyAlignment="1">
      <alignment horizontal="right" vertical="top" wrapText="1"/>
    </xf>
    <xf numFmtId="4" fontId="1" fillId="0" borderId="8" xfId="1" applyNumberFormat="1" applyFont="1" applyBorder="1" applyAlignment="1">
      <alignment horizontal="right" vertical="top" wrapText="1"/>
    </xf>
    <xf numFmtId="1" fontId="1" fillId="0" borderId="0" xfId="1" applyNumberFormat="1" applyFont="1" applyAlignment="1">
      <alignment horizontal="center" vertical="top" wrapText="1"/>
    </xf>
    <xf numFmtId="49" fontId="8" fillId="0" borderId="9" xfId="1" applyNumberFormat="1" applyFont="1" applyBorder="1" applyAlignment="1">
      <alignment horizontal="center" vertical="top" wrapText="1"/>
    </xf>
    <xf numFmtId="49" fontId="8" fillId="0" borderId="0" xfId="1" applyNumberFormat="1" applyFont="1" applyAlignment="1">
      <alignment horizontal="left" vertical="top" wrapText="1"/>
    </xf>
    <xf numFmtId="4" fontId="8" fillId="0" borderId="3" xfId="1" applyNumberFormat="1" applyFont="1" applyBorder="1" applyAlignment="1">
      <alignment horizontal="right" vertical="top" wrapText="1"/>
    </xf>
    <xf numFmtId="4" fontId="8" fillId="0" borderId="8" xfId="1" applyNumberFormat="1" applyFont="1" applyBorder="1" applyAlignment="1">
      <alignment horizontal="right" vertical="top" wrapText="1"/>
    </xf>
    <xf numFmtId="2" fontId="8" fillId="0" borderId="3" xfId="1" applyNumberFormat="1" applyFont="1" applyBorder="1" applyAlignment="1">
      <alignment horizontal="center" vertical="top" wrapText="1"/>
    </xf>
    <xf numFmtId="2" fontId="8" fillId="0" borderId="3" xfId="1" applyNumberFormat="1" applyFont="1" applyBorder="1" applyAlignment="1">
      <alignment horizontal="right" vertical="top" wrapText="1"/>
    </xf>
    <xf numFmtId="49" fontId="1" fillId="0" borderId="9" xfId="1" applyNumberFormat="1" applyFont="1" applyBorder="1" applyAlignment="1">
      <alignment vertical="center" wrapText="1"/>
    </xf>
    <xf numFmtId="166" fontId="1" fillId="0" borderId="0" xfId="1" applyNumberFormat="1" applyFont="1" applyAlignment="1">
      <alignment horizontal="center" vertical="top" wrapText="1"/>
    </xf>
    <xf numFmtId="167" fontId="1" fillId="0" borderId="0" xfId="1" applyNumberFormat="1" applyFont="1" applyAlignment="1">
      <alignment horizontal="center" vertical="top" wrapText="1"/>
    </xf>
    <xf numFmtId="164" fontId="1" fillId="0" borderId="0" xfId="1" applyNumberFormat="1" applyFont="1" applyAlignment="1">
      <alignment horizontal="center" vertical="top" wrapText="1"/>
    </xf>
    <xf numFmtId="168" fontId="1" fillId="0" borderId="0" xfId="1" applyNumberFormat="1" applyFont="1" applyAlignment="1">
      <alignment horizontal="center" vertical="top" wrapText="1"/>
    </xf>
    <xf numFmtId="169" fontId="1" fillId="0" borderId="0" xfId="1" applyNumberFormat="1" applyFont="1" applyAlignment="1">
      <alignment horizontal="center" vertical="top" wrapText="1"/>
    </xf>
    <xf numFmtId="2" fontId="8" fillId="0" borderId="8" xfId="1" applyNumberFormat="1" applyFont="1" applyBorder="1" applyAlignment="1">
      <alignment horizontal="right" vertical="top" wrapText="1"/>
    </xf>
    <xf numFmtId="2" fontId="1" fillId="0" borderId="10" xfId="1" applyNumberFormat="1" applyFont="1" applyBorder="1" applyAlignment="1">
      <alignment horizontal="right" vertical="top" wrapText="1"/>
    </xf>
    <xf numFmtId="49" fontId="8" fillId="0" borderId="0" xfId="1" applyNumberFormat="1" applyFont="1" applyAlignment="1">
      <alignment horizontal="center" vertical="top" wrapText="1"/>
    </xf>
    <xf numFmtId="0" fontId="8" fillId="0" borderId="0" xfId="1" applyFont="1" applyAlignment="1">
      <alignment horizontal="left" vertical="top" wrapText="1"/>
    </xf>
    <xf numFmtId="0" fontId="8" fillId="0" borderId="0" xfId="1" applyFont="1" applyAlignment="1">
      <alignment horizontal="center" vertical="top" wrapText="1"/>
    </xf>
    <xf numFmtId="0" fontId="8" fillId="0" borderId="0" xfId="1" applyFont="1" applyAlignment="1">
      <alignment horizontal="right" vertical="top" wrapText="1"/>
    </xf>
    <xf numFmtId="49" fontId="1" fillId="0" borderId="7" xfId="1" applyNumberFormat="1" applyFont="1" applyBorder="1"/>
    <xf numFmtId="49" fontId="8" fillId="0" borderId="3" xfId="1" applyNumberFormat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8" fillId="0" borderId="3" xfId="1" applyFont="1" applyBorder="1" applyAlignment="1">
      <alignment horizontal="center" vertical="top"/>
    </xf>
    <xf numFmtId="0" fontId="8" fillId="0" borderId="8" xfId="1" applyFont="1" applyBorder="1" applyAlignment="1">
      <alignment horizontal="right" vertical="top"/>
    </xf>
    <xf numFmtId="49" fontId="1" fillId="0" borderId="9" xfId="1" applyNumberFormat="1" applyFont="1" applyBorder="1"/>
    <xf numFmtId="4" fontId="1" fillId="0" borderId="0" xfId="1" applyNumberFormat="1" applyFont="1" applyAlignment="1">
      <alignment horizontal="right" vertical="top"/>
    </xf>
    <xf numFmtId="0" fontId="1" fillId="0" borderId="0" xfId="1" applyFont="1" applyAlignment="1">
      <alignment horizontal="center" vertical="top"/>
    </xf>
    <xf numFmtId="0" fontId="1" fillId="0" borderId="10" xfId="1" applyFont="1" applyBorder="1" applyAlignment="1">
      <alignment horizontal="right" vertical="top"/>
    </xf>
    <xf numFmtId="0" fontId="1" fillId="0" borderId="0" xfId="1" applyFont="1" applyAlignment="1">
      <alignment horizontal="right" vertical="top"/>
    </xf>
    <xf numFmtId="49" fontId="8" fillId="0" borderId="0" xfId="1" applyNumberFormat="1" applyFont="1" applyAlignment="1">
      <alignment horizontal="right" vertical="top" wrapText="1"/>
    </xf>
    <xf numFmtId="4" fontId="8" fillId="0" borderId="0" xfId="1" applyNumberFormat="1" applyFont="1" applyAlignment="1">
      <alignment horizontal="right" vertical="top"/>
    </xf>
    <xf numFmtId="0" fontId="8" fillId="0" borderId="0" xfId="1" applyFont="1" applyAlignment="1">
      <alignment horizontal="center" vertical="top"/>
    </xf>
    <xf numFmtId="0" fontId="8" fillId="0" borderId="10" xfId="1" applyFont="1" applyBorder="1" applyAlignment="1">
      <alignment horizontal="right" vertical="top"/>
    </xf>
    <xf numFmtId="49" fontId="1" fillId="0" borderId="0" xfId="1" applyNumberFormat="1" applyFont="1" applyAlignment="1">
      <alignment vertical="top"/>
    </xf>
    <xf numFmtId="0" fontId="1" fillId="0" borderId="0" xfId="1" applyFont="1" applyAlignment="1">
      <alignment vertical="top"/>
    </xf>
    <xf numFmtId="4" fontId="1" fillId="0" borderId="10" xfId="1" applyNumberFormat="1" applyFont="1" applyBorder="1" applyAlignment="1">
      <alignment horizontal="right" vertical="top"/>
    </xf>
    <xf numFmtId="4" fontId="8" fillId="0" borderId="10" xfId="1" applyNumberFormat="1" applyFont="1" applyBorder="1" applyAlignment="1">
      <alignment horizontal="right" vertical="top"/>
    </xf>
    <xf numFmtId="49" fontId="1" fillId="0" borderId="9" xfId="2" applyNumberFormat="1" applyFont="1" applyBorder="1"/>
    <xf numFmtId="49" fontId="8" fillId="0" borderId="0" xfId="2" applyNumberFormat="1" applyFont="1" applyAlignment="1">
      <alignment horizontal="right" vertical="top" wrapText="1"/>
    </xf>
    <xf numFmtId="4" fontId="8" fillId="0" borderId="0" xfId="2" applyNumberFormat="1" applyFont="1" applyAlignment="1">
      <alignment horizontal="right" vertical="top"/>
    </xf>
    <xf numFmtId="0" fontId="8" fillId="0" borderId="0" xfId="2" applyFont="1" applyAlignment="1">
      <alignment horizontal="center" vertical="top"/>
    </xf>
    <xf numFmtId="4" fontId="1" fillId="0" borderId="10" xfId="2" applyNumberFormat="1" applyFont="1" applyBorder="1" applyAlignment="1">
      <alignment horizontal="right" vertical="top"/>
    </xf>
    <xf numFmtId="0" fontId="8" fillId="0" borderId="0" xfId="2" applyFont="1" applyAlignment="1">
      <alignment wrapText="1"/>
    </xf>
    <xf numFmtId="4" fontId="8" fillId="0" borderId="10" xfId="2" applyNumberFormat="1" applyFont="1" applyBorder="1" applyAlignment="1">
      <alignment horizontal="right" vertical="top"/>
    </xf>
    <xf numFmtId="49" fontId="1" fillId="0" borderId="0" xfId="2" applyNumberFormat="1" applyFont="1"/>
    <xf numFmtId="49" fontId="1" fillId="0" borderId="0" xfId="2" applyNumberFormat="1" applyFont="1" applyAlignment="1">
      <alignment horizontal="right" vertical="top" wrapText="1"/>
    </xf>
    <xf numFmtId="4" fontId="1" fillId="0" borderId="0" xfId="2" applyNumberFormat="1" applyFont="1" applyAlignment="1">
      <alignment horizontal="right" vertical="top"/>
    </xf>
    <xf numFmtId="0" fontId="1" fillId="0" borderId="0" xfId="2" applyFont="1" applyAlignment="1">
      <alignment horizontal="center" vertical="top"/>
    </xf>
    <xf numFmtId="0" fontId="1" fillId="0" borderId="0" xfId="2" applyFont="1" applyAlignment="1">
      <alignment wrapText="1"/>
    </xf>
    <xf numFmtId="49" fontId="1" fillId="0" borderId="11" xfId="2" applyNumberFormat="1" applyFont="1" applyBorder="1"/>
    <xf numFmtId="49" fontId="8" fillId="0" borderId="1" xfId="2" applyNumberFormat="1" applyFont="1" applyBorder="1" applyAlignment="1">
      <alignment horizontal="right" vertical="top" wrapText="1"/>
    </xf>
    <xf numFmtId="4" fontId="8" fillId="0" borderId="1" xfId="2" applyNumberFormat="1" applyFont="1" applyBorder="1" applyAlignment="1">
      <alignment horizontal="right" vertical="top"/>
    </xf>
    <xf numFmtId="0" fontId="8" fillId="0" borderId="1" xfId="2" applyFont="1" applyBorder="1" applyAlignment="1">
      <alignment horizontal="center" vertical="top"/>
    </xf>
    <xf numFmtId="4" fontId="8" fillId="0" borderId="12" xfId="2" applyNumberFormat="1" applyFont="1" applyBorder="1" applyAlignment="1">
      <alignment horizontal="right" vertical="top"/>
    </xf>
    <xf numFmtId="49" fontId="1" fillId="0" borderId="3" xfId="1" applyNumberFormat="1" applyFont="1" applyBorder="1"/>
    <xf numFmtId="0" fontId="1" fillId="0" borderId="3" xfId="1" applyFont="1" applyBorder="1"/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vertical="top"/>
    </xf>
    <xf numFmtId="0" fontId="2" fillId="0" borderId="0" xfId="1" applyFont="1" applyAlignment="1">
      <alignment vertical="top" wrapText="1"/>
    </xf>
    <xf numFmtId="0" fontId="4" fillId="0" borderId="0" xfId="1" applyFont="1" applyAlignment="1">
      <alignment horizontal="center" vertical="center"/>
    </xf>
    <xf numFmtId="0" fontId="8" fillId="0" borderId="0" xfId="1" applyFont="1" applyAlignment="1">
      <alignment vertical="top" wrapText="1"/>
    </xf>
    <xf numFmtId="0" fontId="1" fillId="0" borderId="0" xfId="1" applyFont="1"/>
    <xf numFmtId="0" fontId="9" fillId="0" borderId="0" xfId="1" applyFont="1" applyAlignment="1">
      <alignment horizontal="center" vertical="center"/>
    </xf>
    <xf numFmtId="49" fontId="2" fillId="0" borderId="0" xfId="1" applyNumberFormat="1" applyFont="1" applyAlignment="1">
      <alignment horizontal="center" vertical="center" wrapText="1"/>
    </xf>
    <xf numFmtId="0" fontId="9" fillId="0" borderId="0" xfId="2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1" fillId="2" borderId="0" xfId="1" applyFont="1" applyFill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0" borderId="0" xfId="1" applyFont="1" applyAlignment="1">
      <alignment horizontal="center" vertical="center"/>
    </xf>
    <xf numFmtId="49" fontId="8" fillId="3" borderId="7" xfId="1" applyNumberFormat="1" applyFont="1" applyFill="1" applyBorder="1" applyAlignment="1">
      <alignment horizontal="center" vertical="top" wrapText="1"/>
    </xf>
    <xf numFmtId="49" fontId="8" fillId="3" borderId="3" xfId="1" applyNumberFormat="1" applyFont="1" applyFill="1" applyBorder="1" applyAlignment="1">
      <alignment horizontal="left" vertical="top" wrapText="1"/>
    </xf>
    <xf numFmtId="49" fontId="8" fillId="3" borderId="3" xfId="1" applyNumberFormat="1" applyFont="1" applyFill="1" applyBorder="1" applyAlignment="1">
      <alignment horizontal="left" vertical="top" wrapText="1"/>
    </xf>
    <xf numFmtId="49" fontId="8" fillId="3" borderId="3" xfId="1" applyNumberFormat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center" vertical="top" wrapText="1"/>
    </xf>
    <xf numFmtId="1" fontId="8" fillId="3" borderId="3" xfId="1" applyNumberFormat="1" applyFont="1" applyFill="1" applyBorder="1" applyAlignment="1">
      <alignment horizontal="center" vertical="top" wrapText="1"/>
    </xf>
    <xf numFmtId="164" fontId="8" fillId="3" borderId="3" xfId="1" applyNumberFormat="1" applyFont="1" applyFill="1" applyBorder="1" applyAlignment="1">
      <alignment horizontal="center" vertical="top" wrapText="1"/>
    </xf>
    <xf numFmtId="0" fontId="8" fillId="3" borderId="3" xfId="1" applyFont="1" applyFill="1" applyBorder="1" applyAlignment="1">
      <alignment horizontal="right" vertical="top" wrapText="1"/>
    </xf>
    <xf numFmtId="0" fontId="8" fillId="3" borderId="8" xfId="1" applyFont="1" applyFill="1" applyBorder="1" applyAlignment="1">
      <alignment horizontal="right" vertical="top" wrapText="1"/>
    </xf>
    <xf numFmtId="0" fontId="9" fillId="3" borderId="0" xfId="1" applyFont="1" applyFill="1"/>
    <xf numFmtId="0" fontId="9" fillId="3" borderId="4" xfId="1" applyFont="1" applyFill="1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 wrapText="1"/>
    </xf>
    <xf numFmtId="0" fontId="7" fillId="3" borderId="0" xfId="1" applyFont="1" applyFill="1" applyAlignment="1">
      <alignment wrapText="1"/>
    </xf>
    <xf numFmtId="0" fontId="8" fillId="3" borderId="0" xfId="1" applyFont="1" applyFill="1" applyAlignment="1">
      <alignment wrapText="1"/>
    </xf>
    <xf numFmtId="2" fontId="8" fillId="3" borderId="3" xfId="1" applyNumberFormat="1" applyFont="1" applyFill="1" applyBorder="1" applyAlignment="1">
      <alignment horizontal="center" vertical="top" wrapText="1"/>
    </xf>
    <xf numFmtId="2" fontId="8" fillId="3" borderId="3" xfId="1" applyNumberFormat="1" applyFont="1" applyFill="1" applyBorder="1" applyAlignment="1">
      <alignment horizontal="right" vertical="top" wrapText="1"/>
    </xf>
    <xf numFmtId="4" fontId="8" fillId="3" borderId="8" xfId="1" applyNumberFormat="1" applyFont="1" applyFill="1" applyBorder="1" applyAlignment="1">
      <alignment horizontal="right" vertical="top" wrapText="1"/>
    </xf>
    <xf numFmtId="166" fontId="8" fillId="3" borderId="3" xfId="1" applyNumberFormat="1" applyFont="1" applyFill="1" applyBorder="1" applyAlignment="1">
      <alignment horizontal="center" vertical="top" wrapText="1"/>
    </xf>
    <xf numFmtId="4" fontId="8" fillId="3" borderId="3" xfId="1" applyNumberFormat="1" applyFont="1" applyFill="1" applyBorder="1" applyAlignment="1">
      <alignment horizontal="right" vertical="top" wrapText="1"/>
    </xf>
    <xf numFmtId="49" fontId="8" fillId="4" borderId="7" xfId="1" applyNumberFormat="1" applyFont="1" applyFill="1" applyBorder="1" applyAlignment="1">
      <alignment horizontal="center" vertical="top" wrapText="1"/>
    </xf>
    <xf numFmtId="49" fontId="8" fillId="4" borderId="3" xfId="1" applyNumberFormat="1" applyFont="1" applyFill="1" applyBorder="1" applyAlignment="1">
      <alignment horizontal="left" vertical="top" wrapText="1"/>
    </xf>
    <xf numFmtId="49" fontId="8" fillId="4" borderId="3" xfId="1" applyNumberFormat="1" applyFont="1" applyFill="1" applyBorder="1" applyAlignment="1">
      <alignment horizontal="left" vertical="top" wrapText="1"/>
    </xf>
    <xf numFmtId="49" fontId="8" fillId="4" borderId="3" xfId="1" applyNumberFormat="1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center" vertical="top" wrapText="1"/>
    </xf>
    <xf numFmtId="1" fontId="8" fillId="4" borderId="3" xfId="1" applyNumberFormat="1" applyFont="1" applyFill="1" applyBorder="1" applyAlignment="1">
      <alignment horizontal="center" vertical="top" wrapText="1"/>
    </xf>
    <xf numFmtId="2" fontId="8" fillId="4" borderId="3" xfId="1" applyNumberFormat="1" applyFont="1" applyFill="1" applyBorder="1" applyAlignment="1">
      <alignment horizontal="center" vertical="top" wrapText="1"/>
    </xf>
    <xf numFmtId="2" fontId="8" fillId="4" borderId="3" xfId="1" applyNumberFormat="1" applyFont="1" applyFill="1" applyBorder="1" applyAlignment="1">
      <alignment horizontal="right" vertical="top" wrapText="1"/>
    </xf>
    <xf numFmtId="4" fontId="8" fillId="4" borderId="3" xfId="1" applyNumberFormat="1" applyFont="1" applyFill="1" applyBorder="1" applyAlignment="1">
      <alignment horizontal="right" vertical="top" wrapText="1"/>
    </xf>
    <xf numFmtId="4" fontId="8" fillId="4" borderId="8" xfId="1" applyNumberFormat="1" applyFont="1" applyFill="1" applyBorder="1" applyAlignment="1">
      <alignment horizontal="right" vertical="top" wrapText="1"/>
    </xf>
    <xf numFmtId="0" fontId="9" fillId="4" borderId="0" xfId="1" applyFont="1" applyFill="1"/>
    <xf numFmtId="0" fontId="9" fillId="4" borderId="4" xfId="1" applyFont="1" applyFill="1" applyBorder="1" applyAlignment="1">
      <alignment horizontal="center" vertical="center"/>
    </xf>
    <xf numFmtId="0" fontId="7" fillId="4" borderId="0" xfId="1" applyFont="1" applyFill="1" applyAlignment="1">
      <alignment wrapText="1"/>
    </xf>
    <xf numFmtId="0" fontId="8" fillId="4" borderId="0" xfId="1" applyFont="1" applyFill="1" applyAlignment="1">
      <alignment wrapText="1"/>
    </xf>
    <xf numFmtId="169" fontId="8" fillId="4" borderId="3" xfId="1" applyNumberFormat="1" applyFont="1" applyFill="1" applyBorder="1" applyAlignment="1">
      <alignment horizontal="center" vertical="top" wrapText="1"/>
    </xf>
    <xf numFmtId="0" fontId="8" fillId="4" borderId="3" xfId="1" applyFont="1" applyFill="1" applyBorder="1" applyAlignment="1">
      <alignment horizontal="right" vertical="top" wrapText="1"/>
    </xf>
    <xf numFmtId="0" fontId="8" fillId="4" borderId="8" xfId="1" applyFont="1" applyFill="1" applyBorder="1" applyAlignment="1">
      <alignment horizontal="right" vertical="top" wrapText="1"/>
    </xf>
    <xf numFmtId="2" fontId="8" fillId="4" borderId="8" xfId="1" applyNumberFormat="1" applyFont="1" applyFill="1" applyBorder="1" applyAlignment="1">
      <alignment horizontal="right" vertical="top" wrapText="1"/>
    </xf>
    <xf numFmtId="166" fontId="8" fillId="4" borderId="3" xfId="1" applyNumberFormat="1" applyFont="1" applyFill="1" applyBorder="1" applyAlignment="1">
      <alignment horizontal="center" vertical="top" wrapText="1"/>
    </xf>
    <xf numFmtId="2" fontId="8" fillId="3" borderId="8" xfId="1" applyNumberFormat="1" applyFont="1" applyFill="1" applyBorder="1" applyAlignment="1">
      <alignment horizontal="right" vertical="top" wrapText="1"/>
    </xf>
    <xf numFmtId="164" fontId="8" fillId="4" borderId="3" xfId="1" applyNumberFormat="1" applyFont="1" applyFill="1" applyBorder="1" applyAlignment="1">
      <alignment horizontal="center" vertical="top" wrapText="1"/>
    </xf>
    <xf numFmtId="0" fontId="12" fillId="0" borderId="0" xfId="4"/>
    <xf numFmtId="0" fontId="14" fillId="0" borderId="0" xfId="4" applyFont="1" applyAlignment="1">
      <alignment wrapText="1"/>
    </xf>
    <xf numFmtId="49" fontId="16" fillId="0" borderId="0" xfId="4" applyNumberFormat="1" applyFont="1" applyAlignment="1">
      <alignment horizontal="center" vertical="top"/>
    </xf>
    <xf numFmtId="49" fontId="18" fillId="0" borderId="9" xfId="4" applyNumberFormat="1" applyFont="1" applyBorder="1"/>
    <xf numFmtId="49" fontId="21" fillId="0" borderId="0" xfId="4" applyNumberFormat="1" applyFont="1" applyAlignment="1">
      <alignment horizontal="right" vertical="top" wrapText="1"/>
    </xf>
    <xf numFmtId="4" fontId="21" fillId="0" borderId="0" xfId="4" applyNumberFormat="1" applyFont="1" applyAlignment="1">
      <alignment horizontal="right" vertical="top"/>
    </xf>
    <xf numFmtId="0" fontId="21" fillId="0" borderId="0" xfId="4" applyFont="1" applyAlignment="1">
      <alignment horizontal="center" vertical="top"/>
    </xf>
    <xf numFmtId="4" fontId="1" fillId="0" borderId="10" xfId="4" applyNumberFormat="1" applyFont="1" applyBorder="1" applyAlignment="1">
      <alignment horizontal="right" vertical="top"/>
    </xf>
    <xf numFmtId="0" fontId="21" fillId="0" borderId="0" xfId="4" applyFont="1" applyAlignment="1">
      <alignment wrapText="1"/>
    </xf>
    <xf numFmtId="4" fontId="21" fillId="0" borderId="10" xfId="4" applyNumberFormat="1" applyFont="1" applyBorder="1" applyAlignment="1">
      <alignment horizontal="right" vertical="top"/>
    </xf>
    <xf numFmtId="49" fontId="18" fillId="0" borderId="0" xfId="4" applyNumberFormat="1" applyFont="1"/>
    <xf numFmtId="49" fontId="1" fillId="0" borderId="9" xfId="4" applyNumberFormat="1" applyFont="1" applyBorder="1"/>
    <xf numFmtId="49" fontId="1" fillId="0" borderId="0" xfId="4" applyNumberFormat="1" applyFont="1" applyAlignment="1">
      <alignment horizontal="right" vertical="top" wrapText="1"/>
    </xf>
    <xf numFmtId="4" fontId="1" fillId="0" borderId="0" xfId="4" applyNumberFormat="1" applyFont="1" applyAlignment="1">
      <alignment horizontal="right" vertical="top"/>
    </xf>
    <xf numFmtId="0" fontId="1" fillId="0" borderId="0" xfId="4" applyFont="1" applyAlignment="1">
      <alignment horizontal="center" vertical="top"/>
    </xf>
    <xf numFmtId="0" fontId="9" fillId="0" borderId="0" xfId="4" applyFont="1"/>
    <xf numFmtId="0" fontId="1" fillId="0" borderId="0" xfId="4" applyFont="1" applyAlignment="1">
      <alignment wrapText="1"/>
    </xf>
    <xf numFmtId="49" fontId="18" fillId="0" borderId="11" xfId="4" applyNumberFormat="1" applyFont="1" applyBorder="1"/>
    <xf numFmtId="49" fontId="21" fillId="0" borderId="1" xfId="4" applyNumberFormat="1" applyFont="1" applyBorder="1" applyAlignment="1">
      <alignment horizontal="right" vertical="top" wrapText="1"/>
    </xf>
    <xf numFmtId="4" fontId="21" fillId="0" borderId="1" xfId="4" applyNumberFormat="1" applyFont="1" applyBorder="1" applyAlignment="1">
      <alignment horizontal="right" vertical="top"/>
    </xf>
    <xf numFmtId="0" fontId="21" fillId="0" borderId="1" xfId="4" applyFont="1" applyBorder="1" applyAlignment="1">
      <alignment horizontal="center" vertical="top"/>
    </xf>
    <xf numFmtId="4" fontId="21" fillId="0" borderId="12" xfId="4" applyNumberFormat="1" applyFont="1" applyBorder="1" applyAlignment="1">
      <alignment horizontal="right" vertical="top"/>
    </xf>
    <xf numFmtId="0" fontId="14" fillId="0" borderId="0" xfId="4" applyFont="1" applyAlignment="1">
      <alignment horizontal="right"/>
    </xf>
    <xf numFmtId="49" fontId="14" fillId="0" borderId="0" xfId="4" applyNumberFormat="1" applyFont="1"/>
    <xf numFmtId="49" fontId="14" fillId="0" borderId="0" xfId="4" applyNumberFormat="1" applyFont="1" applyAlignment="1">
      <alignment horizontal="right"/>
    </xf>
    <xf numFmtId="0" fontId="14" fillId="0" borderId="0" xfId="4" applyFont="1"/>
    <xf numFmtId="49" fontId="14" fillId="0" borderId="0" xfId="4" applyNumberFormat="1" applyFont="1" applyAlignment="1">
      <alignment horizontal="left" vertical="top"/>
    </xf>
    <xf numFmtId="49" fontId="14" fillId="0" borderId="0" xfId="4" applyNumberFormat="1" applyFont="1" applyAlignment="1">
      <alignment vertical="top"/>
    </xf>
    <xf numFmtId="49" fontId="14" fillId="0" borderId="0" xfId="4" applyNumberFormat="1" applyFont="1" applyAlignment="1">
      <alignment wrapText="1"/>
    </xf>
    <xf numFmtId="49" fontId="15" fillId="0" borderId="0" xfId="4" applyNumberFormat="1" applyFont="1" applyAlignment="1">
      <alignment vertical="top" wrapText="1"/>
    </xf>
    <xf numFmtId="49" fontId="14" fillId="0" borderId="0" xfId="4" applyNumberFormat="1" applyFont="1" applyAlignment="1">
      <alignment vertical="top" wrapText="1"/>
    </xf>
    <xf numFmtId="49" fontId="14" fillId="0" borderId="0" xfId="4" applyNumberFormat="1" applyFont="1" applyAlignment="1">
      <alignment horizontal="left"/>
    </xf>
    <xf numFmtId="49" fontId="17" fillId="0" borderId="0" xfId="4" applyNumberFormat="1" applyFont="1" applyAlignment="1">
      <alignment horizontal="center"/>
    </xf>
    <xf numFmtId="49" fontId="18" fillId="0" borderId="1" xfId="4" applyNumberFormat="1" applyFont="1" applyBorder="1" applyAlignment="1">
      <alignment horizontal="center"/>
    </xf>
    <xf numFmtId="49" fontId="16" fillId="0" borderId="0" xfId="4" applyNumberFormat="1" applyFont="1"/>
    <xf numFmtId="49" fontId="18" fillId="0" borderId="0" xfId="4" applyNumberFormat="1" applyFont="1" applyAlignment="1">
      <alignment horizontal="right" vertical="top"/>
    </xf>
    <xf numFmtId="49" fontId="16" fillId="0" borderId="0" xfId="4" applyNumberFormat="1" applyFont="1" applyAlignment="1">
      <alignment horizontal="center"/>
    </xf>
    <xf numFmtId="49" fontId="19" fillId="0" borderId="0" xfId="4" applyNumberFormat="1" applyFont="1" applyAlignment="1">
      <alignment horizontal="left"/>
    </xf>
    <xf numFmtId="49" fontId="14" fillId="0" borderId="0" xfId="4" applyNumberFormat="1" applyFont="1" applyAlignment="1">
      <alignment horizontal="center"/>
    </xf>
    <xf numFmtId="0" fontId="14" fillId="0" borderId="0" xfId="4" applyFont="1" applyAlignment="1">
      <alignment horizontal="center"/>
    </xf>
    <xf numFmtId="4" fontId="14" fillId="0" borderId="1" xfId="4" applyNumberFormat="1" applyFont="1" applyBorder="1"/>
    <xf numFmtId="49" fontId="18" fillId="0" borderId="1" xfId="4" applyNumberFormat="1" applyFont="1" applyBorder="1" applyAlignment="1">
      <alignment horizontal="right"/>
    </xf>
    <xf numFmtId="0" fontId="14" fillId="0" borderId="0" xfId="4" applyFont="1" applyAlignment="1">
      <alignment horizontal="left"/>
    </xf>
    <xf numFmtId="0" fontId="14" fillId="0" borderId="0" xfId="4" applyFont="1" applyAlignment="1">
      <alignment vertical="center" wrapText="1"/>
    </xf>
    <xf numFmtId="0" fontId="16" fillId="0" borderId="0" xfId="4" applyFont="1"/>
    <xf numFmtId="4" fontId="14" fillId="0" borderId="0" xfId="4" applyNumberFormat="1" applyFont="1"/>
    <xf numFmtId="49" fontId="18" fillId="0" borderId="0" xfId="4" applyNumberFormat="1" applyFont="1" applyAlignment="1">
      <alignment horizontal="right"/>
    </xf>
    <xf numFmtId="0" fontId="19" fillId="0" borderId="0" xfId="4" applyFont="1"/>
    <xf numFmtId="49" fontId="14" fillId="0" borderId="1" xfId="4" applyNumberFormat="1" applyFont="1" applyBorder="1" applyAlignment="1">
      <alignment horizontal="right"/>
    </xf>
    <xf numFmtId="49" fontId="18" fillId="0" borderId="2" xfId="4" applyNumberFormat="1" applyFont="1" applyBorder="1" applyAlignment="1">
      <alignment horizontal="right"/>
    </xf>
    <xf numFmtId="49" fontId="18" fillId="0" borderId="0" xfId="4" applyNumberFormat="1" applyFont="1" applyAlignment="1">
      <alignment vertical="center"/>
    </xf>
    <xf numFmtId="0" fontId="18" fillId="0" borderId="4" xfId="4" applyFont="1" applyBorder="1" applyAlignment="1">
      <alignment horizontal="center" vertical="center" wrapText="1"/>
    </xf>
    <xf numFmtId="49" fontId="18" fillId="0" borderId="4" xfId="4" applyNumberFormat="1" applyFont="1" applyBorder="1" applyAlignment="1">
      <alignment horizontal="center" vertical="center"/>
    </xf>
    <xf numFmtId="0" fontId="18" fillId="0" borderId="4" xfId="4" applyFont="1" applyBorder="1" applyAlignment="1">
      <alignment horizontal="center" vertical="center"/>
    </xf>
    <xf numFmtId="0" fontId="20" fillId="0" borderId="0" xfId="4" applyFont="1" applyAlignment="1">
      <alignment wrapText="1"/>
    </xf>
    <xf numFmtId="49" fontId="21" fillId="0" borderId="7" xfId="4" applyNumberFormat="1" applyFont="1" applyBorder="1" applyAlignment="1">
      <alignment horizontal="center" vertical="top" wrapText="1"/>
    </xf>
    <xf numFmtId="49" fontId="21" fillId="0" borderId="3" xfId="4" applyNumberFormat="1" applyFont="1" applyBorder="1" applyAlignment="1">
      <alignment horizontal="left" vertical="top" wrapText="1"/>
    </xf>
    <xf numFmtId="49" fontId="21" fillId="0" borderId="3" xfId="4" applyNumberFormat="1" applyFont="1" applyBorder="1" applyAlignment="1">
      <alignment horizontal="center" vertical="top" wrapText="1"/>
    </xf>
    <xf numFmtId="0" fontId="21" fillId="0" borderId="3" xfId="4" applyFont="1" applyBorder="1" applyAlignment="1">
      <alignment horizontal="center" vertical="top" wrapText="1"/>
    </xf>
    <xf numFmtId="1" fontId="21" fillId="0" borderId="3" xfId="4" applyNumberFormat="1" applyFont="1" applyBorder="1" applyAlignment="1">
      <alignment horizontal="center" vertical="top" wrapText="1"/>
    </xf>
    <xf numFmtId="0" fontId="21" fillId="0" borderId="3" xfId="4" applyFont="1" applyBorder="1" applyAlignment="1">
      <alignment horizontal="right" vertical="top" wrapText="1"/>
    </xf>
    <xf numFmtId="0" fontId="21" fillId="0" borderId="8" xfId="4" applyFont="1" applyBorder="1" applyAlignment="1">
      <alignment horizontal="right" vertical="top" wrapText="1"/>
    </xf>
    <xf numFmtId="49" fontId="18" fillId="0" borderId="9" xfId="4" applyNumberFormat="1" applyFont="1" applyBorder="1" applyAlignment="1">
      <alignment vertical="center" wrapText="1"/>
    </xf>
    <xf numFmtId="49" fontId="18" fillId="0" borderId="0" xfId="4" applyNumberFormat="1" applyFont="1" applyAlignment="1">
      <alignment horizontal="right" vertical="top" wrapText="1"/>
    </xf>
    <xf numFmtId="0" fontId="18" fillId="0" borderId="0" xfId="4" applyFont="1" applyAlignment="1">
      <alignment wrapText="1"/>
    </xf>
    <xf numFmtId="49" fontId="18" fillId="0" borderId="9" xfId="4" applyNumberFormat="1" applyFont="1" applyBorder="1" applyAlignment="1">
      <alignment horizontal="center" vertical="center" wrapText="1"/>
    </xf>
    <xf numFmtId="49" fontId="18" fillId="0" borderId="0" xfId="4" applyNumberFormat="1" applyFont="1" applyAlignment="1">
      <alignment horizontal="center" vertical="top" wrapText="1"/>
    </xf>
    <xf numFmtId="0" fontId="18" fillId="0" borderId="0" xfId="4" applyFont="1" applyAlignment="1">
      <alignment horizontal="center" vertical="top" wrapText="1"/>
    </xf>
    <xf numFmtId="2" fontId="18" fillId="0" borderId="0" xfId="4" applyNumberFormat="1" applyFont="1" applyAlignment="1">
      <alignment horizontal="right" vertical="top" wrapText="1"/>
    </xf>
    <xf numFmtId="2" fontId="18" fillId="0" borderId="0" xfId="4" applyNumberFormat="1" applyFont="1" applyAlignment="1">
      <alignment horizontal="center" vertical="top" wrapText="1"/>
    </xf>
    <xf numFmtId="4" fontId="18" fillId="0" borderId="0" xfId="4" applyNumberFormat="1" applyFont="1" applyAlignment="1">
      <alignment horizontal="right" vertical="top" wrapText="1"/>
    </xf>
    <xf numFmtId="4" fontId="18" fillId="0" borderId="10" xfId="4" applyNumberFormat="1" applyFont="1" applyBorder="1" applyAlignment="1">
      <alignment horizontal="right" vertical="top" wrapText="1"/>
    </xf>
    <xf numFmtId="49" fontId="18" fillId="0" borderId="9" xfId="4" applyNumberFormat="1" applyFont="1" applyBorder="1" applyAlignment="1">
      <alignment horizontal="right" vertical="top" wrapText="1"/>
    </xf>
    <xf numFmtId="169" fontId="18" fillId="0" borderId="0" xfId="4" applyNumberFormat="1" applyFont="1" applyAlignment="1">
      <alignment horizontal="center" vertical="top" wrapText="1"/>
    </xf>
    <xf numFmtId="0" fontId="18" fillId="0" borderId="0" xfId="4" applyFont="1" applyAlignment="1">
      <alignment horizontal="right" vertical="top" wrapText="1"/>
    </xf>
    <xf numFmtId="0" fontId="18" fillId="0" borderId="10" xfId="4" applyFont="1" applyBorder="1" applyAlignment="1">
      <alignment horizontal="right" vertical="top" wrapText="1"/>
    </xf>
    <xf numFmtId="49" fontId="18" fillId="0" borderId="3" xfId="4" applyNumberFormat="1" applyFont="1" applyBorder="1" applyAlignment="1">
      <alignment horizontal="center" vertical="top" wrapText="1"/>
    </xf>
    <xf numFmtId="0" fontId="18" fillId="0" borderId="3" xfId="4" applyFont="1" applyBorder="1" applyAlignment="1">
      <alignment horizontal="center" vertical="top" wrapText="1"/>
    </xf>
    <xf numFmtId="2" fontId="18" fillId="0" borderId="3" xfId="4" applyNumberFormat="1" applyFont="1" applyBorder="1" applyAlignment="1">
      <alignment horizontal="right" vertical="top" wrapText="1"/>
    </xf>
    <xf numFmtId="4" fontId="18" fillId="0" borderId="3" xfId="4" applyNumberFormat="1" applyFont="1" applyBorder="1" applyAlignment="1">
      <alignment horizontal="right" vertical="top" wrapText="1"/>
    </xf>
    <xf numFmtId="4" fontId="18" fillId="0" borderId="8" xfId="4" applyNumberFormat="1" applyFont="1" applyBorder="1" applyAlignment="1">
      <alignment horizontal="right" vertical="top" wrapText="1"/>
    </xf>
    <xf numFmtId="1" fontId="18" fillId="0" borderId="0" xfId="4" applyNumberFormat="1" applyFont="1" applyAlignment="1">
      <alignment horizontal="center" vertical="top" wrapText="1"/>
    </xf>
    <xf numFmtId="49" fontId="21" fillId="0" borderId="9" xfId="4" applyNumberFormat="1" applyFont="1" applyBorder="1" applyAlignment="1">
      <alignment horizontal="center" vertical="top" wrapText="1"/>
    </xf>
    <xf numFmtId="49" fontId="21" fillId="0" borderId="0" xfId="4" applyNumberFormat="1" applyFont="1" applyAlignment="1">
      <alignment horizontal="left" vertical="top" wrapText="1"/>
    </xf>
    <xf numFmtId="4" fontId="21" fillId="0" borderId="3" xfId="4" applyNumberFormat="1" applyFont="1" applyBorder="1" applyAlignment="1">
      <alignment horizontal="right" vertical="top" wrapText="1"/>
    </xf>
    <xf numFmtId="4" fontId="21" fillId="0" borderId="8" xfId="4" applyNumberFormat="1" applyFont="1" applyBorder="1" applyAlignment="1">
      <alignment horizontal="right" vertical="top" wrapText="1"/>
    </xf>
    <xf numFmtId="2" fontId="21" fillId="0" borderId="3" xfId="4" applyNumberFormat="1" applyFont="1" applyBorder="1" applyAlignment="1">
      <alignment horizontal="center" vertical="top" wrapText="1"/>
    </xf>
    <xf numFmtId="2" fontId="21" fillId="0" borderId="3" xfId="4" applyNumberFormat="1" applyFont="1" applyBorder="1" applyAlignment="1">
      <alignment horizontal="right" vertical="top" wrapText="1"/>
    </xf>
    <xf numFmtId="49" fontId="18" fillId="0" borderId="9" xfId="4" applyNumberFormat="1" applyFont="1" applyBorder="1" applyAlignment="1">
      <alignment horizontal="center" vertical="top" wrapText="1"/>
    </xf>
    <xf numFmtId="49" fontId="18" fillId="0" borderId="0" xfId="4" applyNumberFormat="1" applyFont="1" applyAlignment="1">
      <alignment horizontal="left" vertical="top" wrapText="1"/>
    </xf>
    <xf numFmtId="169" fontId="21" fillId="0" borderId="3" xfId="4" applyNumberFormat="1" applyFont="1" applyBorder="1" applyAlignment="1">
      <alignment horizontal="center" vertical="top" wrapText="1"/>
    </xf>
    <xf numFmtId="164" fontId="18" fillId="0" borderId="0" xfId="4" applyNumberFormat="1" applyFont="1" applyAlignment="1">
      <alignment horizontal="center" vertical="top" wrapText="1"/>
    </xf>
    <xf numFmtId="167" fontId="18" fillId="0" borderId="0" xfId="4" applyNumberFormat="1" applyFont="1" applyAlignment="1">
      <alignment horizontal="center" vertical="top" wrapText="1"/>
    </xf>
    <xf numFmtId="2" fontId="21" fillId="0" borderId="8" xfId="4" applyNumberFormat="1" applyFont="1" applyBorder="1" applyAlignment="1">
      <alignment horizontal="right" vertical="top" wrapText="1"/>
    </xf>
    <xf numFmtId="166" fontId="21" fillId="0" borderId="3" xfId="4" applyNumberFormat="1" applyFont="1" applyBorder="1" applyAlignment="1">
      <alignment horizontal="center" vertical="top" wrapText="1"/>
    </xf>
    <xf numFmtId="165" fontId="18" fillId="0" borderId="0" xfId="4" applyNumberFormat="1" applyFont="1" applyAlignment="1">
      <alignment horizontal="center" vertical="top" wrapText="1"/>
    </xf>
    <xf numFmtId="166" fontId="18" fillId="0" borderId="0" xfId="4" applyNumberFormat="1" applyFont="1" applyAlignment="1">
      <alignment horizontal="center" vertical="top" wrapText="1"/>
    </xf>
    <xf numFmtId="168" fontId="18" fillId="0" borderId="0" xfId="4" applyNumberFormat="1" applyFont="1" applyAlignment="1">
      <alignment horizontal="center" vertical="top" wrapText="1"/>
    </xf>
    <xf numFmtId="2" fontId="18" fillId="0" borderId="10" xfId="4" applyNumberFormat="1" applyFont="1" applyBorder="1" applyAlignment="1">
      <alignment horizontal="right" vertical="top" wrapText="1"/>
    </xf>
    <xf numFmtId="2" fontId="18" fillId="0" borderId="8" xfId="4" applyNumberFormat="1" applyFont="1" applyBorder="1" applyAlignment="1">
      <alignment horizontal="right" vertical="top" wrapText="1"/>
    </xf>
    <xf numFmtId="0" fontId="21" fillId="0" borderId="0" xfId="4" applyFont="1" applyAlignment="1">
      <alignment horizontal="left" vertical="top" wrapText="1"/>
    </xf>
    <xf numFmtId="0" fontId="21" fillId="0" borderId="0" xfId="4" applyFont="1" applyAlignment="1">
      <alignment horizontal="center" vertical="top" wrapText="1"/>
    </xf>
    <xf numFmtId="0" fontId="21" fillId="0" borderId="0" xfId="4" applyFont="1" applyAlignment="1">
      <alignment horizontal="right" vertical="top" wrapText="1"/>
    </xf>
    <xf numFmtId="0" fontId="21" fillId="0" borderId="10" xfId="4" applyFont="1" applyBorder="1" applyAlignment="1">
      <alignment horizontal="right" vertical="top" wrapText="1"/>
    </xf>
    <xf numFmtId="0" fontId="12" fillId="0" borderId="9" xfId="4" applyBorder="1"/>
    <xf numFmtId="49" fontId="18" fillId="0" borderId="0" xfId="4" applyNumberFormat="1" applyFont="1" applyAlignment="1">
      <alignment vertical="top"/>
    </xf>
    <xf numFmtId="0" fontId="18" fillId="0" borderId="0" xfId="4" applyFont="1" applyAlignment="1">
      <alignment vertical="top"/>
    </xf>
    <xf numFmtId="0" fontId="18" fillId="0" borderId="10" xfId="4" applyFont="1" applyBorder="1" applyAlignment="1">
      <alignment vertical="top"/>
    </xf>
    <xf numFmtId="0" fontId="18" fillId="2" borderId="0" xfId="4" applyFont="1" applyFill="1"/>
    <xf numFmtId="49" fontId="18" fillId="0" borderId="7" xfId="4" applyNumberFormat="1" applyFont="1" applyBorder="1"/>
    <xf numFmtId="49" fontId="21" fillId="0" borderId="3" xfId="4" applyNumberFormat="1" applyFont="1" applyBorder="1" applyAlignment="1">
      <alignment horizontal="right" vertical="top" wrapText="1"/>
    </xf>
    <xf numFmtId="0" fontId="21" fillId="0" borderId="3" xfId="4" applyFont="1" applyBorder="1" applyAlignment="1">
      <alignment horizontal="right" vertical="top"/>
    </xf>
    <xf numFmtId="0" fontId="21" fillId="0" borderId="3" xfId="4" applyFont="1" applyBorder="1" applyAlignment="1">
      <alignment horizontal="center" vertical="top"/>
    </xf>
    <xf numFmtId="0" fontId="21" fillId="0" borderId="8" xfId="4" applyFont="1" applyBorder="1" applyAlignment="1">
      <alignment horizontal="right" vertical="top"/>
    </xf>
    <xf numFmtId="4" fontId="18" fillId="0" borderId="0" xfId="4" applyNumberFormat="1" applyFont="1" applyAlignment="1">
      <alignment horizontal="right" vertical="top"/>
    </xf>
    <xf numFmtId="0" fontId="18" fillId="0" borderId="0" xfId="4" applyFont="1" applyAlignment="1">
      <alignment horizontal="center" vertical="top"/>
    </xf>
    <xf numFmtId="4" fontId="18" fillId="0" borderId="10" xfId="4" applyNumberFormat="1" applyFont="1" applyBorder="1" applyAlignment="1">
      <alignment horizontal="right" vertical="top"/>
    </xf>
    <xf numFmtId="0" fontId="18" fillId="0" borderId="0" xfId="4" applyFont="1" applyAlignment="1">
      <alignment horizontal="right" vertical="top"/>
    </xf>
    <xf numFmtId="0" fontId="18" fillId="0" borderId="10" xfId="4" applyFont="1" applyBorder="1" applyAlignment="1">
      <alignment horizontal="right" vertical="top"/>
    </xf>
    <xf numFmtId="0" fontId="14" fillId="0" borderId="0" xfId="4" applyFont="1" applyAlignment="1">
      <alignment horizontal="right" vertical="top"/>
    </xf>
    <xf numFmtId="0" fontId="14" fillId="0" borderId="0" xfId="4" applyFont="1" applyAlignment="1">
      <alignment vertical="top"/>
    </xf>
    <xf numFmtId="0" fontId="14" fillId="0" borderId="0" xfId="4" applyFont="1" applyAlignment="1">
      <alignment vertical="top" wrapText="1"/>
    </xf>
    <xf numFmtId="0" fontId="16" fillId="0" borderId="0" xfId="4" applyFont="1" applyAlignment="1">
      <alignment horizontal="center" vertical="center"/>
    </xf>
    <xf numFmtId="0" fontId="21" fillId="0" borderId="0" xfId="4" applyFont="1" applyAlignment="1">
      <alignment vertical="top" wrapText="1"/>
    </xf>
    <xf numFmtId="0" fontId="18" fillId="0" borderId="0" xfId="4" applyFont="1"/>
    <xf numFmtId="0" fontId="9" fillId="0" borderId="4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1" fillId="0" borderId="0" xfId="1" applyFont="1" applyFill="1" applyAlignment="1">
      <alignment horizontal="center" vertical="center"/>
    </xf>
    <xf numFmtId="0" fontId="9" fillId="0" borderId="0" xfId="2" applyFill="1" applyAlignment="1">
      <alignment horizontal="center" vertical="center"/>
    </xf>
    <xf numFmtId="49" fontId="21" fillId="4" borderId="7" xfId="4" applyNumberFormat="1" applyFont="1" applyFill="1" applyBorder="1" applyAlignment="1">
      <alignment horizontal="center" vertical="top" wrapText="1"/>
    </xf>
    <xf numFmtId="49" fontId="21" fillId="4" borderId="3" xfId="4" applyNumberFormat="1" applyFont="1" applyFill="1" applyBorder="1" applyAlignment="1">
      <alignment horizontal="left" vertical="top" wrapText="1"/>
    </xf>
    <xf numFmtId="49" fontId="21" fillId="4" borderId="3" xfId="4" applyNumberFormat="1" applyFont="1" applyFill="1" applyBorder="1" applyAlignment="1">
      <alignment horizontal="center" vertical="top" wrapText="1"/>
    </xf>
    <xf numFmtId="0" fontId="21" fillId="4" borderId="3" xfId="4" applyFont="1" applyFill="1" applyBorder="1" applyAlignment="1">
      <alignment horizontal="center" vertical="top" wrapText="1"/>
    </xf>
    <xf numFmtId="1" fontId="21" fillId="4" borderId="3" xfId="4" applyNumberFormat="1" applyFont="1" applyFill="1" applyBorder="1" applyAlignment="1">
      <alignment horizontal="center" vertical="top" wrapText="1"/>
    </xf>
    <xf numFmtId="0" fontId="21" fillId="4" borderId="3" xfId="4" applyFont="1" applyFill="1" applyBorder="1" applyAlignment="1">
      <alignment horizontal="right" vertical="top" wrapText="1"/>
    </xf>
    <xf numFmtId="0" fontId="21" fillId="4" borderId="8" xfId="4" applyFont="1" applyFill="1" applyBorder="1" applyAlignment="1">
      <alignment horizontal="right" vertical="top" wrapText="1"/>
    </xf>
    <xf numFmtId="0" fontId="12" fillId="4" borderId="0" xfId="4" applyFill="1"/>
    <xf numFmtId="0" fontId="9" fillId="4" borderId="4" xfId="0" applyFont="1" applyFill="1" applyBorder="1" applyAlignment="1">
      <alignment horizontal="center" vertical="center" wrapText="1"/>
    </xf>
    <xf numFmtId="0" fontId="20" fillId="4" borderId="0" xfId="4" applyFont="1" applyFill="1" applyAlignment="1">
      <alignment wrapText="1"/>
    </xf>
    <xf numFmtId="0" fontId="21" fillId="4" borderId="0" xfId="4" applyFont="1" applyFill="1" applyAlignment="1">
      <alignment wrapText="1"/>
    </xf>
    <xf numFmtId="2" fontId="21" fillId="4" borderId="3" xfId="4" applyNumberFormat="1" applyFont="1" applyFill="1" applyBorder="1" applyAlignment="1">
      <alignment horizontal="center" vertical="top" wrapText="1"/>
    </xf>
    <xf numFmtId="2" fontId="21" fillId="4" borderId="3" xfId="4" applyNumberFormat="1" applyFont="1" applyFill="1" applyBorder="1" applyAlignment="1">
      <alignment horizontal="right" vertical="top" wrapText="1"/>
    </xf>
    <xf numFmtId="4" fontId="21" fillId="4" borderId="3" xfId="4" applyNumberFormat="1" applyFont="1" applyFill="1" applyBorder="1" applyAlignment="1">
      <alignment horizontal="right" vertical="top" wrapText="1"/>
    </xf>
    <xf numFmtId="4" fontId="21" fillId="4" borderId="8" xfId="4" applyNumberFormat="1" applyFont="1" applyFill="1" applyBorder="1" applyAlignment="1">
      <alignment horizontal="right" vertical="top" wrapText="1"/>
    </xf>
    <xf numFmtId="169" fontId="21" fillId="4" borderId="3" xfId="4" applyNumberFormat="1" applyFont="1" applyFill="1" applyBorder="1" applyAlignment="1">
      <alignment horizontal="center" vertical="top" wrapText="1"/>
    </xf>
    <xf numFmtId="2" fontId="21" fillId="4" borderId="8" xfId="4" applyNumberFormat="1" applyFont="1" applyFill="1" applyBorder="1" applyAlignment="1">
      <alignment horizontal="right" vertical="top" wrapText="1"/>
    </xf>
    <xf numFmtId="166" fontId="21" fillId="4" borderId="3" xfId="4" applyNumberFormat="1" applyFont="1" applyFill="1" applyBorder="1" applyAlignment="1">
      <alignment horizontal="center" vertical="top" wrapText="1"/>
    </xf>
    <xf numFmtId="49" fontId="21" fillId="3" borderId="7" xfId="4" applyNumberFormat="1" applyFont="1" applyFill="1" applyBorder="1" applyAlignment="1">
      <alignment horizontal="center" vertical="top" wrapText="1"/>
    </xf>
    <xf numFmtId="49" fontId="21" fillId="3" borderId="3" xfId="4" applyNumberFormat="1" applyFont="1" applyFill="1" applyBorder="1" applyAlignment="1">
      <alignment horizontal="left" vertical="top" wrapText="1"/>
    </xf>
    <xf numFmtId="49" fontId="21" fillId="3" borderId="3" xfId="4" applyNumberFormat="1" applyFont="1" applyFill="1" applyBorder="1" applyAlignment="1">
      <alignment horizontal="center" vertical="top" wrapText="1"/>
    </xf>
    <xf numFmtId="0" fontId="21" fillId="3" borderId="3" xfId="4" applyFont="1" applyFill="1" applyBorder="1" applyAlignment="1">
      <alignment horizontal="center" vertical="top" wrapText="1"/>
    </xf>
    <xf numFmtId="1" fontId="21" fillId="3" borderId="3" xfId="4" applyNumberFormat="1" applyFont="1" applyFill="1" applyBorder="1" applyAlignment="1">
      <alignment horizontal="center" vertical="top" wrapText="1"/>
    </xf>
    <xf numFmtId="0" fontId="21" fillId="3" borderId="3" xfId="4" applyFont="1" applyFill="1" applyBorder="1" applyAlignment="1">
      <alignment horizontal="right" vertical="top" wrapText="1"/>
    </xf>
    <xf numFmtId="0" fontId="21" fillId="3" borderId="8" xfId="4" applyFont="1" applyFill="1" applyBorder="1" applyAlignment="1">
      <alignment horizontal="right" vertical="top" wrapText="1"/>
    </xf>
    <xf numFmtId="0" fontId="12" fillId="3" borderId="0" xfId="4" applyFill="1"/>
    <xf numFmtId="0" fontId="20" fillId="3" borderId="0" xfId="4" applyFont="1" applyFill="1" applyAlignment="1">
      <alignment wrapText="1"/>
    </xf>
    <xf numFmtId="0" fontId="21" fillId="3" borderId="0" xfId="4" applyFont="1" applyFill="1" applyAlignment="1">
      <alignment wrapText="1"/>
    </xf>
    <xf numFmtId="49" fontId="21" fillId="5" borderId="7" xfId="4" applyNumberFormat="1" applyFont="1" applyFill="1" applyBorder="1" applyAlignment="1">
      <alignment horizontal="center" vertical="top" wrapText="1"/>
    </xf>
    <xf numFmtId="49" fontId="21" fillId="5" borderId="3" xfId="4" applyNumberFormat="1" applyFont="1" applyFill="1" applyBorder="1" applyAlignment="1">
      <alignment horizontal="left" vertical="top" wrapText="1"/>
    </xf>
    <xf numFmtId="49" fontId="21" fillId="5" borderId="3" xfId="4" applyNumberFormat="1" applyFont="1" applyFill="1" applyBorder="1" applyAlignment="1">
      <alignment horizontal="center" vertical="top" wrapText="1"/>
    </xf>
    <xf numFmtId="0" fontId="21" fillId="5" borderId="3" xfId="4" applyFont="1" applyFill="1" applyBorder="1" applyAlignment="1">
      <alignment horizontal="center" vertical="top" wrapText="1"/>
    </xf>
    <xf numFmtId="1" fontId="21" fillId="5" borderId="3" xfId="4" applyNumberFormat="1" applyFont="1" applyFill="1" applyBorder="1" applyAlignment="1">
      <alignment horizontal="center" vertical="top" wrapText="1"/>
    </xf>
    <xf numFmtId="2" fontId="21" fillId="5" borderId="3" xfId="4" applyNumberFormat="1" applyFont="1" applyFill="1" applyBorder="1" applyAlignment="1">
      <alignment horizontal="center" vertical="top" wrapText="1"/>
    </xf>
    <xf numFmtId="0" fontId="21" fillId="5" borderId="3" xfId="4" applyFont="1" applyFill="1" applyBorder="1" applyAlignment="1">
      <alignment horizontal="right" vertical="top" wrapText="1"/>
    </xf>
    <xf numFmtId="0" fontId="21" fillId="5" borderId="8" xfId="4" applyFont="1" applyFill="1" applyBorder="1" applyAlignment="1">
      <alignment horizontal="right" vertical="top" wrapText="1"/>
    </xf>
    <xf numFmtId="0" fontId="12" fillId="5" borderId="0" xfId="4" applyFill="1"/>
    <xf numFmtId="0" fontId="9" fillId="5" borderId="4" xfId="1" applyFont="1" applyFill="1" applyBorder="1" applyAlignment="1">
      <alignment horizontal="center" vertical="center"/>
    </xf>
    <xf numFmtId="0" fontId="20" fillId="5" borderId="0" xfId="4" applyFont="1" applyFill="1" applyAlignment="1">
      <alignment wrapText="1"/>
    </xf>
    <xf numFmtId="0" fontId="21" fillId="5" borderId="0" xfId="4" applyFont="1" applyFill="1" applyAlignment="1">
      <alignment wrapText="1"/>
    </xf>
    <xf numFmtId="169" fontId="21" fillId="3" borderId="3" xfId="4" applyNumberFormat="1" applyFont="1" applyFill="1" applyBorder="1" applyAlignment="1">
      <alignment horizontal="center" vertical="top" wrapText="1"/>
    </xf>
    <xf numFmtId="0" fontId="18" fillId="0" borderId="0" xfId="4" applyFont="1" applyAlignment="1">
      <alignment horizontal="left" vertical="top" wrapText="1"/>
    </xf>
    <xf numFmtId="0" fontId="16" fillId="0" borderId="3" xfId="4" applyFont="1" applyBorder="1" applyAlignment="1">
      <alignment horizontal="center" vertical="top"/>
    </xf>
    <xf numFmtId="49" fontId="14" fillId="0" borderId="1" xfId="4" applyNumberFormat="1" applyFont="1" applyBorder="1" applyAlignment="1">
      <alignment vertical="top" wrapText="1"/>
    </xf>
    <xf numFmtId="49" fontId="14" fillId="0" borderId="1" xfId="4" applyNumberFormat="1" applyFont="1" applyBorder="1" applyAlignment="1">
      <alignment horizontal="right" vertical="top" wrapText="1"/>
    </xf>
    <xf numFmtId="49" fontId="8" fillId="0" borderId="0" xfId="4" applyNumberFormat="1" applyFont="1" applyAlignment="1">
      <alignment horizontal="left" vertical="top" wrapText="1"/>
    </xf>
    <xf numFmtId="49" fontId="21" fillId="0" borderId="0" xfId="4" applyNumberFormat="1" applyFont="1" applyAlignment="1">
      <alignment horizontal="left" vertical="top" wrapText="1"/>
    </xf>
    <xf numFmtId="49" fontId="1" fillId="0" borderId="0" xfId="4" applyNumberFormat="1" applyFont="1" applyAlignment="1">
      <alignment horizontal="left" vertical="top" wrapText="1"/>
    </xf>
    <xf numFmtId="49" fontId="8" fillId="0" borderId="1" xfId="4" applyNumberFormat="1" applyFont="1" applyBorder="1" applyAlignment="1">
      <alignment horizontal="left" vertical="top" wrapText="1"/>
    </xf>
    <xf numFmtId="49" fontId="21" fillId="0" borderId="1" xfId="4" applyNumberFormat="1" applyFont="1" applyBorder="1" applyAlignment="1">
      <alignment horizontal="left" vertical="top" wrapText="1"/>
    </xf>
    <xf numFmtId="49" fontId="18" fillId="0" borderId="0" xfId="4" applyNumberFormat="1" applyFont="1" applyAlignment="1">
      <alignment horizontal="left" vertical="top" wrapText="1"/>
    </xf>
    <xf numFmtId="49" fontId="21" fillId="0" borderId="3" xfId="4" applyNumberFormat="1" applyFont="1" applyBorder="1" applyAlignment="1">
      <alignment horizontal="left" vertical="top" wrapText="1"/>
    </xf>
    <xf numFmtId="49" fontId="18" fillId="0" borderId="10" xfId="4" applyNumberFormat="1" applyFont="1" applyBorder="1" applyAlignment="1">
      <alignment horizontal="left" vertical="top" wrapText="1"/>
    </xf>
    <xf numFmtId="0" fontId="18" fillId="0" borderId="10" xfId="4" applyFont="1" applyBorder="1" applyAlignment="1">
      <alignment horizontal="left" vertical="top" wrapText="1"/>
    </xf>
    <xf numFmtId="49" fontId="21" fillId="0" borderId="5" xfId="4" applyNumberFormat="1" applyFont="1" applyBorder="1" applyAlignment="1">
      <alignment horizontal="left" vertical="center" wrapText="1"/>
    </xf>
    <xf numFmtId="49" fontId="21" fillId="0" borderId="2" xfId="4" applyNumberFormat="1" applyFont="1" applyBorder="1" applyAlignment="1">
      <alignment horizontal="left" vertical="center" wrapText="1"/>
    </xf>
    <xf numFmtId="49" fontId="21" fillId="0" borderId="6" xfId="4" applyNumberFormat="1" applyFont="1" applyBorder="1" applyAlignment="1">
      <alignment horizontal="left" vertical="center" wrapText="1"/>
    </xf>
    <xf numFmtId="49" fontId="18" fillId="0" borderId="3" xfId="4" applyNumberFormat="1" applyFont="1" applyBorder="1" applyAlignment="1">
      <alignment horizontal="left" vertical="top" wrapText="1"/>
    </xf>
    <xf numFmtId="49" fontId="8" fillId="0" borderId="5" xfId="4" applyNumberFormat="1" applyFont="1" applyBorder="1" applyAlignment="1">
      <alignment horizontal="left" vertical="center" wrapText="1"/>
    </xf>
    <xf numFmtId="49" fontId="21" fillId="3" borderId="3" xfId="4" applyNumberFormat="1" applyFont="1" applyFill="1" applyBorder="1" applyAlignment="1">
      <alignment horizontal="left" vertical="top" wrapText="1"/>
    </xf>
    <xf numFmtId="49" fontId="21" fillId="5" borderId="3" xfId="4" applyNumberFormat="1" applyFont="1" applyFill="1" applyBorder="1" applyAlignment="1">
      <alignment horizontal="left" vertical="top" wrapText="1"/>
    </xf>
    <xf numFmtId="49" fontId="21" fillId="4" borderId="3" xfId="4" applyNumberFormat="1" applyFont="1" applyFill="1" applyBorder="1" applyAlignment="1">
      <alignment horizontal="left" vertical="top" wrapText="1"/>
    </xf>
    <xf numFmtId="0" fontId="18" fillId="0" borderId="4" xfId="4" applyFont="1" applyBorder="1" applyAlignment="1">
      <alignment horizontal="center" vertical="center" wrapText="1"/>
    </xf>
    <xf numFmtId="0" fontId="18" fillId="0" borderId="4" xfId="4" applyFont="1" applyBorder="1" applyAlignment="1">
      <alignment horizontal="center" vertical="center"/>
    </xf>
    <xf numFmtId="49" fontId="20" fillId="0" borderId="5" xfId="4" applyNumberFormat="1" applyFont="1" applyBorder="1" applyAlignment="1">
      <alignment horizontal="left" vertical="center" wrapText="1"/>
    </xf>
    <xf numFmtId="49" fontId="20" fillId="0" borderId="2" xfId="4" applyNumberFormat="1" applyFont="1" applyBorder="1" applyAlignment="1">
      <alignment horizontal="left" vertical="center" wrapText="1"/>
    </xf>
    <xf numFmtId="49" fontId="20" fillId="0" borderId="6" xfId="4" applyNumberFormat="1" applyFont="1" applyBorder="1" applyAlignment="1">
      <alignment horizontal="left" vertical="center" wrapText="1"/>
    </xf>
    <xf numFmtId="0" fontId="14" fillId="0" borderId="2" xfId="4" applyFont="1" applyBorder="1" applyAlignment="1">
      <alignment horizontal="center"/>
    </xf>
    <xf numFmtId="49" fontId="18" fillId="0" borderId="4" xfId="4" applyNumberFormat="1" applyFont="1" applyBorder="1" applyAlignment="1">
      <alignment horizontal="center" vertical="center" wrapText="1"/>
    </xf>
    <xf numFmtId="49" fontId="16" fillId="0" borderId="3" xfId="4" applyNumberFormat="1" applyFont="1" applyBorder="1" applyAlignment="1">
      <alignment horizontal="center" vertical="top"/>
    </xf>
    <xf numFmtId="49" fontId="2" fillId="0" borderId="1" xfId="4" applyNumberFormat="1" applyFont="1" applyBorder="1" applyAlignment="1">
      <alignment horizontal="left" wrapText="1"/>
    </xf>
    <xf numFmtId="49" fontId="14" fillId="0" borderId="1" xfId="4" applyNumberFormat="1" applyFont="1" applyBorder="1" applyAlignment="1">
      <alignment horizontal="left" wrapText="1"/>
    </xf>
    <xf numFmtId="49" fontId="16" fillId="0" borderId="3" xfId="4" applyNumberFormat="1" applyFont="1" applyBorder="1" applyAlignment="1">
      <alignment horizontal="center"/>
    </xf>
    <xf numFmtId="49" fontId="2" fillId="0" borderId="1" xfId="4" applyNumberFormat="1" applyFont="1" applyBorder="1" applyAlignment="1">
      <alignment wrapText="1"/>
    </xf>
    <xf numFmtId="49" fontId="14" fillId="0" borderId="1" xfId="4" applyNumberFormat="1" applyFont="1" applyBorder="1" applyAlignment="1">
      <alignment wrapText="1"/>
    </xf>
    <xf numFmtId="4" fontId="14" fillId="0" borderId="2" xfId="4" applyNumberFormat="1" applyFont="1" applyBorder="1" applyAlignment="1">
      <alignment horizontal="right"/>
    </xf>
    <xf numFmtId="49" fontId="2" fillId="0" borderId="0" xfId="4" applyNumberFormat="1" applyFont="1" applyAlignment="1">
      <alignment horizontal="center" wrapText="1"/>
    </xf>
    <xf numFmtId="49" fontId="14" fillId="0" borderId="0" xfId="4" applyNumberFormat="1" applyFont="1" applyAlignment="1">
      <alignment horizontal="center" wrapText="1"/>
    </xf>
    <xf numFmtId="49" fontId="17" fillId="0" borderId="0" xfId="4" applyNumberFormat="1" applyFont="1" applyAlignment="1">
      <alignment horizontal="center"/>
    </xf>
    <xf numFmtId="49" fontId="14" fillId="0" borderId="1" xfId="4" applyNumberFormat="1" applyFont="1" applyBorder="1" applyAlignment="1">
      <alignment horizontal="center" wrapText="1"/>
    </xf>
    <xf numFmtId="49" fontId="14" fillId="0" borderId="0" xfId="4" applyNumberFormat="1" applyFont="1" applyAlignment="1">
      <alignment horizontal="left" vertical="top" wrapText="1"/>
    </xf>
    <xf numFmtId="0" fontId="14" fillId="0" borderId="2" xfId="4" applyFont="1" applyBorder="1" applyAlignment="1">
      <alignment horizontal="left" wrapText="1"/>
    </xf>
    <xf numFmtId="49" fontId="14" fillId="0" borderId="0" xfId="4" applyNumberFormat="1" applyFont="1" applyAlignment="1">
      <alignment horizontal="left" vertical="top"/>
    </xf>
    <xf numFmtId="0" fontId="14" fillId="0" borderId="0" xfId="4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 wrapText="1"/>
    </xf>
    <xf numFmtId="0" fontId="2" fillId="0" borderId="2" xfId="1" applyFont="1" applyBorder="1" applyAlignment="1">
      <alignment horizontal="left" wrapText="1"/>
    </xf>
    <xf numFmtId="49" fontId="2" fillId="0" borderId="0" xfId="1" applyNumberFormat="1" applyFont="1" applyAlignment="1">
      <alignment horizontal="left" vertical="top"/>
    </xf>
    <xf numFmtId="49" fontId="2" fillId="0" borderId="1" xfId="1" applyNumberFormat="1" applyFont="1" applyBorder="1" applyAlignment="1">
      <alignment horizontal="left" wrapText="1"/>
    </xf>
    <xf numFmtId="0" fontId="2" fillId="0" borderId="0" xfId="1" applyFont="1" applyAlignment="1">
      <alignment horizontal="left" vertical="top" wrapText="1"/>
    </xf>
    <xf numFmtId="49" fontId="4" fillId="0" borderId="3" xfId="1" applyNumberFormat="1" applyFont="1" applyBorder="1" applyAlignment="1">
      <alignment horizontal="center" vertical="top"/>
    </xf>
    <xf numFmtId="49" fontId="4" fillId="0" borderId="3" xfId="1" applyNumberFormat="1" applyFont="1" applyBorder="1" applyAlignment="1">
      <alignment horizontal="center"/>
    </xf>
    <xf numFmtId="49" fontId="2" fillId="0" borderId="1" xfId="1" applyNumberFormat="1" applyFont="1" applyBorder="1" applyAlignment="1">
      <alignment wrapText="1"/>
    </xf>
    <xf numFmtId="4" fontId="2" fillId="0" borderId="2" xfId="1" applyNumberFormat="1" applyFont="1" applyBorder="1" applyAlignment="1">
      <alignment horizontal="right"/>
    </xf>
    <xf numFmtId="49" fontId="2" fillId="0" borderId="0" xfId="2" applyNumberFormat="1" applyFont="1" applyAlignment="1">
      <alignment horizontal="center" wrapText="1"/>
    </xf>
    <xf numFmtId="49" fontId="4" fillId="0" borderId="3" xfId="2" applyNumberFormat="1" applyFont="1" applyBorder="1" applyAlignment="1">
      <alignment horizontal="center" vertical="top"/>
    </xf>
    <xf numFmtId="49" fontId="5" fillId="0" borderId="0" xfId="1" applyNumberFormat="1" applyFont="1" applyAlignment="1">
      <alignment horizontal="center"/>
    </xf>
    <xf numFmtId="49" fontId="2" fillId="0" borderId="1" xfId="1" applyNumberFormat="1" applyFont="1" applyBorder="1" applyAlignment="1">
      <alignment horizont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/>
    </xf>
    <xf numFmtId="49" fontId="7" fillId="0" borderId="5" xfId="1" applyNumberFormat="1" applyFont="1" applyBorder="1" applyAlignment="1">
      <alignment horizontal="left" vertical="center" wrapText="1"/>
    </xf>
    <xf numFmtId="49" fontId="7" fillId="0" borderId="2" xfId="1" applyNumberFormat="1" applyFont="1" applyBorder="1" applyAlignment="1">
      <alignment horizontal="left" vertical="center" wrapText="1"/>
    </xf>
    <xf numFmtId="49" fontId="7" fillId="0" borderId="6" xfId="1" applyNumberFormat="1" applyFont="1" applyBorder="1" applyAlignment="1">
      <alignment horizontal="left" vertical="center" wrapText="1"/>
    </xf>
    <xf numFmtId="49" fontId="8" fillId="0" borderId="5" xfId="1" applyNumberFormat="1" applyFont="1" applyBorder="1" applyAlignment="1">
      <alignment horizontal="left" vertical="center" wrapText="1"/>
    </xf>
    <xf numFmtId="49" fontId="8" fillId="0" borderId="2" xfId="1" applyNumberFormat="1" applyFont="1" applyBorder="1" applyAlignment="1">
      <alignment horizontal="left" vertical="center" wrapText="1"/>
    </xf>
    <xf numFmtId="49" fontId="8" fillId="0" borderId="6" xfId="1" applyNumberFormat="1" applyFont="1" applyBorder="1" applyAlignment="1">
      <alignment horizontal="left" vertical="center" wrapText="1"/>
    </xf>
    <xf numFmtId="49" fontId="8" fillId="3" borderId="3" xfId="1" applyNumberFormat="1" applyFont="1" applyFill="1" applyBorder="1" applyAlignment="1">
      <alignment horizontal="left" vertical="top" wrapText="1"/>
    </xf>
    <xf numFmtId="49" fontId="1" fillId="0" borderId="0" xfId="1" applyNumberFormat="1" applyFont="1" applyAlignment="1">
      <alignment horizontal="left" vertical="top" wrapText="1"/>
    </xf>
    <xf numFmtId="49" fontId="1" fillId="0" borderId="10" xfId="1" applyNumberFormat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/>
    </xf>
    <xf numFmtId="49" fontId="1" fillId="0" borderId="4" xfId="1" applyNumberFormat="1" applyFont="1" applyBorder="1" applyAlignment="1">
      <alignment horizontal="center" vertical="center" wrapText="1"/>
    </xf>
    <xf numFmtId="49" fontId="8" fillId="0" borderId="3" xfId="1" applyNumberFormat="1" applyFont="1" applyBorder="1" applyAlignment="1">
      <alignment horizontal="left" vertical="top" wrapText="1"/>
    </xf>
    <xf numFmtId="49" fontId="1" fillId="0" borderId="3" xfId="1" applyNumberFormat="1" applyFont="1" applyBorder="1" applyAlignment="1">
      <alignment horizontal="left" vertical="top" wrapText="1"/>
    </xf>
    <xf numFmtId="0" fontId="1" fillId="0" borderId="0" xfId="1" applyFont="1" applyAlignment="1">
      <alignment horizontal="left" vertical="top" wrapText="1"/>
    </xf>
    <xf numFmtId="0" fontId="1" fillId="0" borderId="10" xfId="1" applyFont="1" applyBorder="1" applyAlignment="1">
      <alignment horizontal="left" vertical="top" wrapText="1"/>
    </xf>
    <xf numFmtId="49" fontId="8" fillId="4" borderId="3" xfId="1" applyNumberFormat="1" applyFont="1" applyFill="1" applyBorder="1" applyAlignment="1">
      <alignment horizontal="left" vertical="top" wrapText="1"/>
    </xf>
    <xf numFmtId="49" fontId="8" fillId="0" borderId="0" xfId="1" applyNumberFormat="1" applyFont="1" applyAlignment="1">
      <alignment horizontal="left" vertical="top" wrapText="1"/>
    </xf>
    <xf numFmtId="49" fontId="8" fillId="0" borderId="0" xfId="2" applyNumberFormat="1" applyFont="1" applyAlignment="1">
      <alignment horizontal="left" vertical="top" wrapText="1"/>
    </xf>
    <xf numFmtId="49" fontId="1" fillId="0" borderId="0" xfId="2" applyNumberFormat="1" applyFont="1" applyAlignment="1">
      <alignment horizontal="left" vertical="top" wrapText="1"/>
    </xf>
    <xf numFmtId="0" fontId="4" fillId="0" borderId="3" xfId="1" applyFont="1" applyBorder="1" applyAlignment="1">
      <alignment horizontal="center" vertical="top"/>
    </xf>
    <xf numFmtId="49" fontId="8" fillId="0" borderId="1" xfId="2" applyNumberFormat="1" applyFont="1" applyBorder="1" applyAlignment="1">
      <alignment horizontal="left" vertical="top" wrapText="1"/>
    </xf>
    <xf numFmtId="49" fontId="2" fillId="0" borderId="1" xfId="1" applyNumberFormat="1" applyFont="1" applyBorder="1" applyAlignment="1">
      <alignment vertical="top" wrapText="1"/>
    </xf>
    <xf numFmtId="49" fontId="2" fillId="0" borderId="1" xfId="1" applyNumberFormat="1" applyFont="1" applyBorder="1" applyAlignment="1">
      <alignment horizontal="right" vertical="top" wrapText="1"/>
    </xf>
  </cellXfs>
  <cellStyles count="5">
    <cellStyle name="Обычный" xfId="0" builtinId="0"/>
    <cellStyle name="Обычный 2" xfId="1" xr:uid="{75CE29D1-1607-4D94-91ED-510A7AAD5A61}"/>
    <cellStyle name="Обычный 2 2" xfId="2" xr:uid="{B6A3151C-9DFD-4039-B9B2-4539870CB6E0}"/>
    <cellStyle name="Обычный 2 3" xfId="4" xr:uid="{6C8CBAD0-5A8F-49E3-81E4-B609F84CD413}"/>
    <cellStyle name="Обычный 3" xfId="3" xr:uid="{BF834E07-7775-4DA6-81A4-E6CFE889A9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1243F-DA1D-4AC0-BDA4-8A3B5C3241FC}">
  <sheetPr>
    <pageSetUpPr fitToPage="1"/>
  </sheetPr>
  <dimension ref="A1:AZ741"/>
  <sheetViews>
    <sheetView topLeftCell="A13" zoomScale="85" zoomScaleNormal="85" workbookViewId="0">
      <pane ySplit="26" topLeftCell="A39" activePane="bottomLeft" state="frozen"/>
      <selection activeCell="A13" sqref="A13"/>
      <selection pane="bottomLeft" activeCell="C403" sqref="C403:E403"/>
    </sheetView>
  </sheetViews>
  <sheetFormatPr defaultColWidth="9.109375" defaultRowHeight="11.25" customHeight="1" x14ac:dyDescent="0.2"/>
  <cols>
    <col min="1" max="1" width="9.109375" style="188" customWidth="1"/>
    <col min="2" max="2" width="20.109375" style="302" customWidth="1"/>
    <col min="3" max="3" width="13.44140625" style="302" customWidth="1"/>
    <col min="4" max="4" width="12.88671875" style="302" customWidth="1"/>
    <col min="5" max="5" width="13.33203125" style="302" customWidth="1"/>
    <col min="6" max="6" width="8.5546875" style="302" customWidth="1"/>
    <col min="7" max="7" width="10.5546875" style="302" customWidth="1"/>
    <col min="8" max="8" width="8.44140625" style="302" customWidth="1"/>
    <col min="9" max="9" width="13" style="302" customWidth="1"/>
    <col min="10" max="10" width="12.44140625" style="302" customWidth="1"/>
    <col min="11" max="11" width="8.5546875" style="302" customWidth="1"/>
    <col min="12" max="12" width="12.88671875" style="302" customWidth="1"/>
    <col min="13" max="13" width="7.44140625" style="302" customWidth="1"/>
    <col min="14" max="14" width="13.44140625" style="302" customWidth="1"/>
    <col min="15" max="15" width="14.5546875" style="302" hidden="1" customWidth="1"/>
    <col min="16" max="16" width="78.33203125" style="302" hidden="1" customWidth="1"/>
    <col min="17" max="17" width="73.6640625" style="302" hidden="1" customWidth="1"/>
    <col min="18" max="18" width="18.6640625" style="137" customWidth="1"/>
    <col min="19" max="20" width="41.88671875" style="137" customWidth="1"/>
    <col min="21" max="24" width="9.109375" style="302"/>
    <col min="25" max="30" width="86.6640625" style="242" hidden="1" customWidth="1"/>
    <col min="31" max="33" width="164.109375" style="242" hidden="1" customWidth="1"/>
    <col min="34" max="34" width="34.6640625" style="242" hidden="1" customWidth="1"/>
    <col min="35" max="36" width="164.109375" style="242" hidden="1" customWidth="1"/>
    <col min="37" max="37" width="39.5546875" style="242" hidden="1" customWidth="1"/>
    <col min="38" max="38" width="134.88671875" style="242" hidden="1" customWidth="1"/>
    <col min="39" max="42" width="39.5546875" style="242" hidden="1" customWidth="1"/>
    <col min="43" max="45" width="134.88671875" style="242" hidden="1" customWidth="1"/>
    <col min="46" max="48" width="101.109375" style="242" hidden="1" customWidth="1"/>
    <col min="49" max="49" width="58.6640625" style="242" hidden="1" customWidth="1"/>
    <col min="50" max="50" width="55.33203125" style="242" hidden="1" customWidth="1"/>
    <col min="51" max="51" width="58.6640625" style="242" hidden="1" customWidth="1"/>
    <col min="52" max="52" width="55.33203125" style="242" hidden="1" customWidth="1"/>
    <col min="53" max="16384" width="9.109375" style="302"/>
  </cols>
  <sheetData>
    <row r="1" spans="1:32" s="178" customFormat="1" ht="14.4" x14ac:dyDescent="0.3">
      <c r="N1" s="200" t="s">
        <v>0</v>
      </c>
      <c r="R1" s="131"/>
      <c r="S1" s="131"/>
      <c r="T1" s="131"/>
    </row>
    <row r="2" spans="1:32" s="178" customFormat="1" ht="11.25" customHeight="1" x14ac:dyDescent="0.3">
      <c r="A2" s="201"/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 t="s">
        <v>1</v>
      </c>
      <c r="R2" s="131"/>
      <c r="S2" s="131"/>
      <c r="T2" s="131"/>
    </row>
    <row r="3" spans="1:32" s="178" customFormat="1" ht="6.75" customHeight="1" x14ac:dyDescent="0.3">
      <c r="A3" s="201"/>
      <c r="B3" s="203"/>
      <c r="C3" s="203"/>
      <c r="D3" s="203"/>
      <c r="E3" s="203"/>
      <c r="F3" s="203"/>
      <c r="G3" s="203"/>
      <c r="H3" s="203"/>
      <c r="I3" s="203"/>
      <c r="J3" s="203"/>
      <c r="K3" s="203"/>
      <c r="L3" s="203"/>
      <c r="M3" s="203"/>
      <c r="N3" s="200"/>
      <c r="R3" s="131"/>
      <c r="S3" s="131"/>
      <c r="T3" s="131"/>
    </row>
    <row r="4" spans="1:32" s="178" customFormat="1" ht="2.25" customHeight="1" x14ac:dyDescent="0.3">
      <c r="A4" s="204"/>
      <c r="B4" s="205"/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R4" s="131"/>
      <c r="S4" s="131"/>
      <c r="T4" s="131"/>
    </row>
    <row r="5" spans="1:32" s="178" customFormat="1" ht="11.25" customHeight="1" x14ac:dyDescent="0.3">
      <c r="A5" s="204" t="s">
        <v>2</v>
      </c>
      <c r="B5" s="205"/>
      <c r="C5" s="201"/>
      <c r="E5" s="201"/>
      <c r="F5" s="201"/>
      <c r="G5" s="378" t="s">
        <v>3</v>
      </c>
      <c r="H5" s="378"/>
      <c r="I5" s="378"/>
      <c r="J5" s="378"/>
      <c r="K5" s="378"/>
      <c r="L5" s="378"/>
      <c r="M5" s="378"/>
      <c r="N5" s="378"/>
      <c r="R5" s="131"/>
      <c r="S5" s="131"/>
      <c r="T5" s="131"/>
    </row>
    <row r="6" spans="1:32" s="178" customFormat="1" ht="22.5" customHeight="1" x14ac:dyDescent="0.3">
      <c r="A6" s="204" t="s">
        <v>4</v>
      </c>
      <c r="B6" s="205"/>
      <c r="C6" s="201"/>
      <c r="E6" s="206"/>
      <c r="F6" s="206"/>
      <c r="G6" s="388" t="s">
        <v>5</v>
      </c>
      <c r="H6" s="388"/>
      <c r="I6" s="388"/>
      <c r="J6" s="388"/>
      <c r="K6" s="388"/>
      <c r="L6" s="388"/>
      <c r="M6" s="388"/>
      <c r="N6" s="388"/>
      <c r="R6" s="131"/>
      <c r="S6" s="131"/>
      <c r="T6" s="131"/>
      <c r="Y6" s="179" t="s">
        <v>5</v>
      </c>
    </row>
    <row r="7" spans="1:32" s="178" customFormat="1" ht="90" customHeight="1" x14ac:dyDescent="0.3">
      <c r="A7" s="387" t="s">
        <v>6</v>
      </c>
      <c r="B7" s="387"/>
      <c r="C7" s="387"/>
      <c r="D7" s="387"/>
      <c r="E7" s="387"/>
      <c r="F7" s="387"/>
      <c r="G7" s="388" t="s">
        <v>7</v>
      </c>
      <c r="H7" s="388"/>
      <c r="I7" s="388"/>
      <c r="J7" s="388"/>
      <c r="K7" s="388"/>
      <c r="L7" s="388"/>
      <c r="M7" s="388"/>
      <c r="N7" s="388"/>
      <c r="P7" s="207" t="s">
        <v>6</v>
      </c>
      <c r="Q7" s="207" t="s">
        <v>7</v>
      </c>
      <c r="R7" s="132"/>
      <c r="S7" s="132"/>
      <c r="T7" s="132"/>
      <c r="U7" s="208"/>
      <c r="V7" s="208"/>
      <c r="W7" s="208"/>
      <c r="X7" s="208"/>
      <c r="Z7" s="179" t="s">
        <v>7</v>
      </c>
    </row>
    <row r="8" spans="1:32" s="178" customFormat="1" ht="67.5" customHeight="1" x14ac:dyDescent="0.3">
      <c r="A8" s="390" t="s">
        <v>8</v>
      </c>
      <c r="B8" s="390"/>
      <c r="C8" s="390"/>
      <c r="D8" s="390"/>
      <c r="E8" s="390"/>
      <c r="F8" s="390"/>
      <c r="G8" s="388"/>
      <c r="H8" s="388"/>
      <c r="I8" s="388"/>
      <c r="J8" s="388"/>
      <c r="K8" s="388"/>
      <c r="L8" s="388"/>
      <c r="M8" s="388"/>
      <c r="N8" s="388"/>
      <c r="P8" s="207" t="s">
        <v>9</v>
      </c>
      <c r="Q8" s="207"/>
      <c r="R8" s="132"/>
      <c r="S8" s="132"/>
      <c r="T8" s="132"/>
      <c r="U8" s="208"/>
      <c r="V8" s="208"/>
      <c r="W8" s="208"/>
      <c r="X8" s="208"/>
      <c r="AA8" s="179" t="s">
        <v>10</v>
      </c>
    </row>
    <row r="9" spans="1:32" s="178" customFormat="1" ht="33.75" hidden="1" customHeight="1" x14ac:dyDescent="0.3">
      <c r="A9" s="387" t="s">
        <v>11</v>
      </c>
      <c r="B9" s="387"/>
      <c r="C9" s="387"/>
      <c r="D9" s="387"/>
      <c r="E9" s="387"/>
      <c r="F9" s="387"/>
      <c r="G9" s="388"/>
      <c r="H9" s="388"/>
      <c r="I9" s="388"/>
      <c r="J9" s="388"/>
      <c r="K9" s="388"/>
      <c r="L9" s="388"/>
      <c r="M9" s="388"/>
      <c r="N9" s="388"/>
      <c r="P9" s="207" t="s">
        <v>11</v>
      </c>
      <c r="Q9" s="207"/>
      <c r="R9" s="132"/>
      <c r="S9" s="132"/>
      <c r="T9" s="132"/>
      <c r="U9" s="208"/>
      <c r="V9" s="208"/>
      <c r="W9" s="208"/>
      <c r="X9" s="208"/>
      <c r="AB9" s="179" t="s">
        <v>10</v>
      </c>
    </row>
    <row r="10" spans="1:32" s="178" customFormat="1" ht="11.25" hidden="1" customHeight="1" x14ac:dyDescent="0.3">
      <c r="A10" s="389" t="s">
        <v>12</v>
      </c>
      <c r="B10" s="389"/>
      <c r="C10" s="389"/>
      <c r="D10" s="389"/>
      <c r="E10" s="389"/>
      <c r="F10" s="389"/>
      <c r="G10" s="388"/>
      <c r="H10" s="388"/>
      <c r="I10" s="388"/>
      <c r="J10" s="388"/>
      <c r="K10" s="388"/>
      <c r="L10" s="388"/>
      <c r="M10" s="388"/>
      <c r="N10" s="388"/>
      <c r="R10" s="131"/>
      <c r="S10" s="131"/>
      <c r="T10" s="131"/>
      <c r="AC10" s="179" t="s">
        <v>10</v>
      </c>
    </row>
    <row r="11" spans="1:32" s="178" customFormat="1" ht="14.4" hidden="1" x14ac:dyDescent="0.3">
      <c r="A11" s="389" t="s">
        <v>13</v>
      </c>
      <c r="B11" s="389"/>
      <c r="C11" s="389"/>
      <c r="D11" s="389"/>
      <c r="E11" s="389"/>
      <c r="F11" s="389"/>
      <c r="G11" s="388"/>
      <c r="H11" s="388"/>
      <c r="I11" s="388"/>
      <c r="J11" s="388"/>
      <c r="K11" s="388"/>
      <c r="L11" s="388"/>
      <c r="M11" s="388"/>
      <c r="N11" s="388"/>
      <c r="R11" s="131"/>
      <c r="S11" s="131"/>
      <c r="T11" s="131"/>
      <c r="AD11" s="179" t="s">
        <v>10</v>
      </c>
    </row>
    <row r="12" spans="1:32" s="178" customFormat="1" ht="3.75" hidden="1" customHeight="1" x14ac:dyDescent="0.3">
      <c r="A12" s="209"/>
      <c r="B12" s="201"/>
      <c r="C12" s="201"/>
      <c r="D12" s="201"/>
      <c r="E12" s="201"/>
      <c r="F12" s="205"/>
      <c r="G12" s="205"/>
      <c r="H12" s="205"/>
      <c r="I12" s="205"/>
      <c r="J12" s="205"/>
      <c r="K12" s="205"/>
      <c r="L12" s="205"/>
      <c r="M12" s="205"/>
      <c r="N12" s="205"/>
      <c r="R12" s="131"/>
      <c r="S12" s="131"/>
      <c r="T12" s="131"/>
    </row>
    <row r="13" spans="1:32" s="178" customFormat="1" ht="14.4" hidden="1" x14ac:dyDescent="0.3">
      <c r="A13" s="383" t="s">
        <v>377</v>
      </c>
      <c r="B13" s="384"/>
      <c r="C13" s="384"/>
      <c r="D13" s="384"/>
      <c r="E13" s="384"/>
      <c r="F13" s="384"/>
      <c r="G13" s="384"/>
      <c r="H13" s="384"/>
      <c r="I13" s="384"/>
      <c r="J13" s="384"/>
      <c r="K13" s="384"/>
      <c r="L13" s="384"/>
      <c r="M13" s="384"/>
      <c r="N13" s="384"/>
      <c r="R13" s="133"/>
      <c r="S13" s="133"/>
      <c r="T13" s="133"/>
      <c r="AE13" s="179" t="s">
        <v>10</v>
      </c>
    </row>
    <row r="14" spans="1:32" s="178" customFormat="1" ht="14.4" hidden="1" x14ac:dyDescent="0.3">
      <c r="A14" s="376" t="s">
        <v>14</v>
      </c>
      <c r="B14" s="376"/>
      <c r="C14" s="376"/>
      <c r="D14" s="376"/>
      <c r="E14" s="376"/>
      <c r="F14" s="376"/>
      <c r="G14" s="376"/>
      <c r="H14" s="376"/>
      <c r="I14" s="376"/>
      <c r="J14" s="376"/>
      <c r="K14" s="376"/>
      <c r="L14" s="376"/>
      <c r="M14" s="376"/>
      <c r="N14" s="376"/>
      <c r="R14" s="133"/>
      <c r="S14" s="133"/>
      <c r="T14" s="133"/>
    </row>
    <row r="15" spans="1:32" s="178" customFormat="1" ht="5.25" hidden="1" customHeight="1" x14ac:dyDescent="0.3">
      <c r="A15" s="180"/>
      <c r="B15" s="180"/>
      <c r="C15" s="180"/>
      <c r="D15" s="180"/>
      <c r="E15" s="180"/>
      <c r="F15" s="180"/>
      <c r="G15" s="180"/>
      <c r="H15" s="180"/>
      <c r="I15" s="180"/>
      <c r="J15" s="180"/>
      <c r="K15" s="180"/>
      <c r="L15" s="180"/>
      <c r="M15" s="180"/>
      <c r="N15" s="180"/>
      <c r="R15" s="133"/>
      <c r="S15" s="133"/>
      <c r="T15" s="133"/>
    </row>
    <row r="16" spans="1:32" s="178" customFormat="1" ht="14.4" hidden="1" x14ac:dyDescent="0.3">
      <c r="A16" s="383" t="s">
        <v>377</v>
      </c>
      <c r="B16" s="384"/>
      <c r="C16" s="384"/>
      <c r="D16" s="384"/>
      <c r="E16" s="384"/>
      <c r="F16" s="384"/>
      <c r="G16" s="384"/>
      <c r="H16" s="384"/>
      <c r="I16" s="384"/>
      <c r="J16" s="384"/>
      <c r="K16" s="384"/>
      <c r="L16" s="384"/>
      <c r="M16" s="384"/>
      <c r="N16" s="384"/>
      <c r="R16" s="133"/>
      <c r="S16" s="133"/>
      <c r="T16" s="133"/>
      <c r="AF16" s="179" t="s">
        <v>10</v>
      </c>
    </row>
    <row r="17" spans="1:34" s="178" customFormat="1" ht="14.4" hidden="1" x14ac:dyDescent="0.3">
      <c r="A17" s="376" t="s">
        <v>15</v>
      </c>
      <c r="B17" s="376"/>
      <c r="C17" s="376"/>
      <c r="D17" s="376"/>
      <c r="E17" s="376"/>
      <c r="F17" s="376"/>
      <c r="G17" s="376"/>
      <c r="H17" s="376"/>
      <c r="I17" s="376"/>
      <c r="J17" s="376"/>
      <c r="K17" s="376"/>
      <c r="L17" s="376"/>
      <c r="M17" s="376"/>
      <c r="N17" s="376"/>
      <c r="R17" s="133"/>
      <c r="S17" s="133"/>
      <c r="T17" s="133"/>
    </row>
    <row r="18" spans="1:34" s="178" customFormat="1" ht="21" hidden="1" customHeight="1" x14ac:dyDescent="0.3">
      <c r="A18" s="385" t="s">
        <v>461</v>
      </c>
      <c r="B18" s="385"/>
      <c r="C18" s="385"/>
      <c r="D18" s="385"/>
      <c r="E18" s="385"/>
      <c r="F18" s="385"/>
      <c r="G18" s="385"/>
      <c r="H18" s="385"/>
      <c r="I18" s="385"/>
      <c r="J18" s="385"/>
      <c r="K18" s="385"/>
      <c r="L18" s="385"/>
      <c r="M18" s="385"/>
      <c r="N18" s="385"/>
      <c r="R18" s="131"/>
      <c r="S18" s="131"/>
      <c r="T18" s="131"/>
    </row>
    <row r="19" spans="1:34" s="178" customFormat="1" ht="3.75" hidden="1" customHeight="1" x14ac:dyDescent="0.3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R19" s="131"/>
      <c r="S19" s="131"/>
      <c r="T19" s="131"/>
    </row>
    <row r="20" spans="1:34" s="178" customFormat="1" ht="14.4" hidden="1" x14ac:dyDescent="0.3">
      <c r="A20" s="386" t="s">
        <v>462</v>
      </c>
      <c r="B20" s="386"/>
      <c r="C20" s="386"/>
      <c r="D20" s="386"/>
      <c r="E20" s="386"/>
      <c r="F20" s="386"/>
      <c r="G20" s="386"/>
      <c r="H20" s="386"/>
      <c r="I20" s="386"/>
      <c r="J20" s="386"/>
      <c r="K20" s="386"/>
      <c r="L20" s="386"/>
      <c r="M20" s="386"/>
      <c r="N20" s="386"/>
      <c r="R20" s="131"/>
      <c r="S20" s="131"/>
      <c r="T20" s="131"/>
      <c r="AG20" s="179" t="s">
        <v>462</v>
      </c>
    </row>
    <row r="21" spans="1:34" s="178" customFormat="1" ht="12" hidden="1" customHeight="1" x14ac:dyDescent="0.3">
      <c r="A21" s="376" t="s">
        <v>18</v>
      </c>
      <c r="B21" s="376"/>
      <c r="C21" s="376"/>
      <c r="D21" s="376"/>
      <c r="E21" s="376"/>
      <c r="F21" s="376"/>
      <c r="G21" s="376"/>
      <c r="H21" s="376"/>
      <c r="I21" s="376"/>
      <c r="J21" s="376"/>
      <c r="K21" s="376"/>
      <c r="L21" s="376"/>
      <c r="M21" s="376"/>
      <c r="N21" s="376"/>
      <c r="R21" s="131"/>
      <c r="S21" s="131"/>
      <c r="T21" s="131"/>
    </row>
    <row r="22" spans="1:34" s="178" customFormat="1" ht="12" hidden="1" customHeight="1" x14ac:dyDescent="0.3">
      <c r="A22" s="201" t="s">
        <v>19</v>
      </c>
      <c r="B22" s="211" t="s">
        <v>20</v>
      </c>
      <c r="C22" s="188" t="s">
        <v>21</v>
      </c>
      <c r="D22" s="188"/>
      <c r="E22" s="188"/>
      <c r="F22" s="206"/>
      <c r="G22" s="206"/>
      <c r="H22" s="206"/>
      <c r="I22" s="206"/>
      <c r="J22" s="206"/>
      <c r="K22" s="206"/>
      <c r="L22" s="206"/>
      <c r="M22" s="206"/>
      <c r="N22" s="206"/>
      <c r="R22" s="131"/>
      <c r="S22" s="131"/>
      <c r="T22" s="131"/>
    </row>
    <row r="23" spans="1:34" s="178" customFormat="1" ht="12" hidden="1" customHeight="1" x14ac:dyDescent="0.3">
      <c r="A23" s="201" t="s">
        <v>22</v>
      </c>
      <c r="B23" s="377" t="s">
        <v>463</v>
      </c>
      <c r="C23" s="378"/>
      <c r="D23" s="378"/>
      <c r="E23" s="378"/>
      <c r="F23" s="378"/>
      <c r="G23" s="206"/>
      <c r="H23" s="206"/>
      <c r="I23" s="206"/>
      <c r="J23" s="206"/>
      <c r="K23" s="206"/>
      <c r="L23" s="206"/>
      <c r="M23" s="206"/>
      <c r="N23" s="206"/>
      <c r="R23" s="131"/>
      <c r="S23" s="131"/>
      <c r="T23" s="131"/>
    </row>
    <row r="24" spans="1:34" s="178" customFormat="1" ht="14.4" hidden="1" x14ac:dyDescent="0.3">
      <c r="A24" s="201"/>
      <c r="B24" s="379" t="s">
        <v>23</v>
      </c>
      <c r="C24" s="379"/>
      <c r="D24" s="379"/>
      <c r="E24" s="379"/>
      <c r="F24" s="379"/>
      <c r="G24" s="212"/>
      <c r="H24" s="212"/>
      <c r="I24" s="212"/>
      <c r="J24" s="212"/>
      <c r="K24" s="212"/>
      <c r="L24" s="212"/>
      <c r="M24" s="213"/>
      <c r="N24" s="212"/>
      <c r="R24" s="131"/>
      <c r="S24" s="131"/>
      <c r="T24" s="131"/>
    </row>
    <row r="25" spans="1:34" s="178" customFormat="1" ht="5.25" hidden="1" customHeight="1" x14ac:dyDescent="0.3">
      <c r="A25" s="201"/>
      <c r="B25" s="201"/>
      <c r="C25" s="201"/>
      <c r="D25" s="214"/>
      <c r="E25" s="214"/>
      <c r="F25" s="214"/>
      <c r="G25" s="214"/>
      <c r="H25" s="214"/>
      <c r="I25" s="214"/>
      <c r="J25" s="214"/>
      <c r="K25" s="214"/>
      <c r="L25" s="214"/>
      <c r="M25" s="212"/>
      <c r="N25" s="212"/>
      <c r="R25" s="131"/>
      <c r="S25" s="131"/>
      <c r="T25" s="131"/>
    </row>
    <row r="26" spans="1:34" s="178" customFormat="1" ht="14.4" hidden="1" x14ac:dyDescent="0.3">
      <c r="A26" s="215" t="s">
        <v>24</v>
      </c>
      <c r="B26" s="201"/>
      <c r="C26" s="201"/>
      <c r="D26" s="380" t="s">
        <v>379</v>
      </c>
      <c r="E26" s="381"/>
      <c r="F26" s="381"/>
      <c r="G26" s="216"/>
      <c r="H26" s="216"/>
      <c r="I26" s="216"/>
      <c r="J26" s="216"/>
      <c r="K26" s="216"/>
      <c r="L26" s="216"/>
      <c r="M26" s="216"/>
      <c r="N26" s="216"/>
      <c r="R26" s="131"/>
      <c r="S26" s="131"/>
      <c r="T26" s="131"/>
      <c r="AH26" s="179" t="s">
        <v>379</v>
      </c>
    </row>
    <row r="27" spans="1:34" s="178" customFormat="1" ht="7.5" hidden="1" customHeight="1" x14ac:dyDescent="0.3">
      <c r="A27" s="201"/>
      <c r="B27" s="203"/>
      <c r="C27" s="203"/>
      <c r="D27" s="217"/>
      <c r="E27" s="217"/>
      <c r="F27" s="217"/>
      <c r="G27" s="217"/>
      <c r="H27" s="217"/>
      <c r="I27" s="217"/>
      <c r="J27" s="217"/>
      <c r="K27" s="217"/>
      <c r="L27" s="217"/>
      <c r="M27" s="217"/>
      <c r="N27" s="217"/>
      <c r="R27" s="131"/>
      <c r="S27" s="131"/>
      <c r="T27" s="131"/>
    </row>
    <row r="28" spans="1:34" s="178" customFormat="1" ht="12" hidden="1" customHeight="1" x14ac:dyDescent="0.3">
      <c r="A28" s="215" t="s">
        <v>25</v>
      </c>
      <c r="B28" s="203"/>
      <c r="C28" s="218">
        <v>48841.21</v>
      </c>
      <c r="D28" s="219" t="s">
        <v>464</v>
      </c>
      <c r="E28" s="220" t="s">
        <v>26</v>
      </c>
      <c r="G28" s="203"/>
      <c r="H28" s="203"/>
      <c r="I28" s="203"/>
      <c r="J28" s="203"/>
      <c r="K28" s="203"/>
      <c r="L28" s="221"/>
      <c r="M28" s="221"/>
      <c r="N28" s="203"/>
      <c r="R28" s="131"/>
      <c r="S28" s="131"/>
      <c r="T28" s="131"/>
    </row>
    <row r="29" spans="1:34" s="178" customFormat="1" ht="11.25" hidden="1" customHeight="1" x14ac:dyDescent="0.3">
      <c r="A29" s="201"/>
      <c r="B29" s="222" t="s">
        <v>27</v>
      </c>
      <c r="C29" s="223"/>
      <c r="D29" s="224"/>
      <c r="E29" s="220"/>
      <c r="G29" s="203"/>
      <c r="R29" s="131"/>
      <c r="S29" s="131"/>
      <c r="T29" s="131"/>
    </row>
    <row r="30" spans="1:34" s="178" customFormat="1" ht="12" hidden="1" customHeight="1" x14ac:dyDescent="0.3">
      <c r="A30" s="201"/>
      <c r="B30" s="225" t="s">
        <v>28</v>
      </c>
      <c r="C30" s="218">
        <v>48841.21</v>
      </c>
      <c r="D30" s="219" t="s">
        <v>464</v>
      </c>
      <c r="E30" s="220" t="s">
        <v>26</v>
      </c>
      <c r="G30" s="203" t="s">
        <v>29</v>
      </c>
      <c r="I30" s="203"/>
      <c r="J30" s="203"/>
      <c r="K30" s="203"/>
      <c r="L30" s="218">
        <v>9476.24</v>
      </c>
      <c r="M30" s="226" t="s">
        <v>465</v>
      </c>
      <c r="N30" s="220" t="s">
        <v>26</v>
      </c>
      <c r="R30" s="131"/>
      <c r="S30" s="131"/>
      <c r="T30" s="131"/>
    </row>
    <row r="31" spans="1:34" s="178" customFormat="1" ht="12" hidden="1" customHeight="1" x14ac:dyDescent="0.3">
      <c r="A31" s="201"/>
      <c r="B31" s="225" t="s">
        <v>30</v>
      </c>
      <c r="C31" s="218">
        <v>0</v>
      </c>
      <c r="D31" s="227" t="s">
        <v>31</v>
      </c>
      <c r="E31" s="220" t="s">
        <v>26</v>
      </c>
      <c r="G31" s="203" t="s">
        <v>32</v>
      </c>
      <c r="I31" s="203"/>
      <c r="J31" s="203"/>
      <c r="K31" s="203"/>
      <c r="L31" s="382">
        <v>24772</v>
      </c>
      <c r="M31" s="382"/>
      <c r="N31" s="220" t="s">
        <v>33</v>
      </c>
      <c r="R31" s="131"/>
      <c r="S31" s="131"/>
      <c r="T31" s="131"/>
    </row>
    <row r="32" spans="1:34" s="178" customFormat="1" ht="12" hidden="1" customHeight="1" x14ac:dyDescent="0.3">
      <c r="A32" s="201"/>
      <c r="B32" s="225" t="s">
        <v>34</v>
      </c>
      <c r="C32" s="218">
        <v>0</v>
      </c>
      <c r="D32" s="227" t="s">
        <v>31</v>
      </c>
      <c r="E32" s="220" t="s">
        <v>26</v>
      </c>
      <c r="G32" s="203" t="s">
        <v>35</v>
      </c>
      <c r="I32" s="203"/>
      <c r="J32" s="203"/>
      <c r="K32" s="203"/>
      <c r="L32" s="382">
        <v>5180.16</v>
      </c>
      <c r="M32" s="382"/>
      <c r="N32" s="220" t="s">
        <v>33</v>
      </c>
      <c r="R32" s="131"/>
      <c r="S32" s="131"/>
      <c r="T32" s="131"/>
    </row>
    <row r="33" spans="1:41" s="178" customFormat="1" ht="12" hidden="1" customHeight="1" x14ac:dyDescent="0.3">
      <c r="A33" s="201"/>
      <c r="B33" s="225" t="s">
        <v>36</v>
      </c>
      <c r="C33" s="218">
        <v>0</v>
      </c>
      <c r="D33" s="219" t="s">
        <v>31</v>
      </c>
      <c r="E33" s="220" t="s">
        <v>26</v>
      </c>
      <c r="G33" s="203"/>
      <c r="H33" s="203"/>
      <c r="I33" s="203"/>
      <c r="J33" s="203"/>
      <c r="K33" s="203"/>
      <c r="L33" s="374" t="s">
        <v>37</v>
      </c>
      <c r="M33" s="374"/>
      <c r="N33" s="203"/>
      <c r="R33" s="131"/>
      <c r="S33" s="131"/>
      <c r="T33" s="131"/>
    </row>
    <row r="34" spans="1:41" s="178" customFormat="1" ht="7.5" hidden="1" customHeight="1" x14ac:dyDescent="0.3">
      <c r="A34" s="228"/>
      <c r="R34" s="131"/>
      <c r="S34" s="131"/>
      <c r="T34" s="131"/>
    </row>
    <row r="35" spans="1:41" s="178" customFormat="1" ht="23.25" customHeight="1" x14ac:dyDescent="0.3">
      <c r="A35" s="375" t="s">
        <v>38</v>
      </c>
      <c r="B35" s="369" t="s">
        <v>39</v>
      </c>
      <c r="C35" s="369" t="s">
        <v>40</v>
      </c>
      <c r="D35" s="369"/>
      <c r="E35" s="369"/>
      <c r="F35" s="369" t="s">
        <v>41</v>
      </c>
      <c r="G35" s="369" t="s">
        <v>42</v>
      </c>
      <c r="H35" s="369"/>
      <c r="I35" s="369"/>
      <c r="J35" s="369" t="s">
        <v>43</v>
      </c>
      <c r="K35" s="369"/>
      <c r="L35" s="369"/>
      <c r="M35" s="369" t="s">
        <v>44</v>
      </c>
      <c r="N35" s="369" t="s">
        <v>45</v>
      </c>
      <c r="R35" s="131"/>
      <c r="S35" s="131"/>
      <c r="T35" s="131"/>
    </row>
    <row r="36" spans="1:41" s="178" customFormat="1" ht="28.5" customHeight="1" x14ac:dyDescent="0.3">
      <c r="A36" s="375"/>
      <c r="B36" s="369"/>
      <c r="C36" s="369"/>
      <c r="D36" s="369"/>
      <c r="E36" s="369"/>
      <c r="F36" s="369"/>
      <c r="G36" s="369"/>
      <c r="H36" s="369"/>
      <c r="I36" s="369"/>
      <c r="J36" s="369"/>
      <c r="K36" s="369"/>
      <c r="L36" s="369"/>
      <c r="M36" s="369"/>
      <c r="N36" s="369"/>
      <c r="R36" s="1" t="s">
        <v>376</v>
      </c>
      <c r="S36" s="1" t="s">
        <v>375</v>
      </c>
      <c r="T36" s="1" t="s">
        <v>431</v>
      </c>
    </row>
    <row r="37" spans="1:41" s="178" customFormat="1" ht="20.399999999999999" x14ac:dyDescent="0.3">
      <c r="A37" s="375"/>
      <c r="B37" s="369"/>
      <c r="C37" s="369"/>
      <c r="D37" s="369"/>
      <c r="E37" s="369"/>
      <c r="F37" s="369"/>
      <c r="G37" s="229" t="s">
        <v>46</v>
      </c>
      <c r="H37" s="229" t="s">
        <v>47</v>
      </c>
      <c r="I37" s="229" t="s">
        <v>48</v>
      </c>
      <c r="J37" s="229" t="s">
        <v>46</v>
      </c>
      <c r="K37" s="229" t="s">
        <v>47</v>
      </c>
      <c r="L37" s="229" t="s">
        <v>49</v>
      </c>
      <c r="M37" s="369"/>
      <c r="N37" s="369"/>
      <c r="R37" s="134"/>
      <c r="S37" s="134"/>
      <c r="T37" s="134"/>
    </row>
    <row r="38" spans="1:41" s="178" customFormat="1" ht="14.4" x14ac:dyDescent="0.3">
      <c r="A38" s="230">
        <v>1</v>
      </c>
      <c r="B38" s="231">
        <v>2</v>
      </c>
      <c r="C38" s="370">
        <v>3</v>
      </c>
      <c r="D38" s="370"/>
      <c r="E38" s="370"/>
      <c r="F38" s="231">
        <v>4</v>
      </c>
      <c r="G38" s="231">
        <v>5</v>
      </c>
      <c r="H38" s="231">
        <v>6</v>
      </c>
      <c r="I38" s="231">
        <v>7</v>
      </c>
      <c r="J38" s="231">
        <v>8</v>
      </c>
      <c r="K38" s="231">
        <v>9</v>
      </c>
      <c r="L38" s="231">
        <v>10</v>
      </c>
      <c r="M38" s="231">
        <v>11</v>
      </c>
      <c r="N38" s="231">
        <v>12</v>
      </c>
      <c r="R38" s="134"/>
      <c r="S38" s="134"/>
      <c r="T38" s="134"/>
    </row>
    <row r="39" spans="1:41" s="178" customFormat="1" ht="14.4" x14ac:dyDescent="0.3">
      <c r="A39" s="371" t="s">
        <v>466</v>
      </c>
      <c r="B39" s="372"/>
      <c r="C39" s="372"/>
      <c r="D39" s="372"/>
      <c r="E39" s="372"/>
      <c r="F39" s="372"/>
      <c r="G39" s="372"/>
      <c r="H39" s="372"/>
      <c r="I39" s="372"/>
      <c r="J39" s="372"/>
      <c r="K39" s="372"/>
      <c r="L39" s="372"/>
      <c r="M39" s="372"/>
      <c r="N39" s="373"/>
      <c r="R39" s="134"/>
      <c r="S39" s="134"/>
      <c r="T39" s="134"/>
      <c r="AI39" s="232" t="s">
        <v>466</v>
      </c>
    </row>
    <row r="40" spans="1:41" s="178" customFormat="1" ht="14.4" x14ac:dyDescent="0.3">
      <c r="A40" s="361" t="s">
        <v>467</v>
      </c>
      <c r="B40" s="362"/>
      <c r="C40" s="362"/>
      <c r="D40" s="362"/>
      <c r="E40" s="362"/>
      <c r="F40" s="362"/>
      <c r="G40" s="362"/>
      <c r="H40" s="362"/>
      <c r="I40" s="362"/>
      <c r="J40" s="362"/>
      <c r="K40" s="362"/>
      <c r="L40" s="362"/>
      <c r="M40" s="362"/>
      <c r="N40" s="363"/>
      <c r="R40" s="134"/>
      <c r="S40" s="134"/>
      <c r="T40" s="134"/>
      <c r="AI40" s="232"/>
      <c r="AJ40" s="186" t="s">
        <v>467</v>
      </c>
    </row>
    <row r="41" spans="1:41" s="314" customFormat="1" ht="42" x14ac:dyDescent="0.3">
      <c r="A41" s="307" t="s">
        <v>52</v>
      </c>
      <c r="B41" s="308" t="s">
        <v>468</v>
      </c>
      <c r="C41" s="368" t="s">
        <v>469</v>
      </c>
      <c r="D41" s="368"/>
      <c r="E41" s="368"/>
      <c r="F41" s="309" t="s">
        <v>470</v>
      </c>
      <c r="G41" s="310">
        <v>44</v>
      </c>
      <c r="H41" s="311">
        <v>1</v>
      </c>
      <c r="I41" s="311">
        <v>44</v>
      </c>
      <c r="J41" s="312"/>
      <c r="K41" s="310"/>
      <c r="L41" s="312"/>
      <c r="M41" s="310"/>
      <c r="N41" s="313"/>
      <c r="R41" s="168"/>
      <c r="S41" s="315"/>
      <c r="T41" s="315"/>
      <c r="AI41" s="316"/>
      <c r="AJ41" s="317"/>
      <c r="AK41" s="317" t="s">
        <v>469</v>
      </c>
    </row>
    <row r="42" spans="1:41" s="178" customFormat="1" ht="52.2" x14ac:dyDescent="0.3">
      <c r="A42" s="240"/>
      <c r="B42" s="241" t="s">
        <v>121</v>
      </c>
      <c r="C42" s="348" t="s">
        <v>122</v>
      </c>
      <c r="D42" s="348"/>
      <c r="E42" s="348"/>
      <c r="F42" s="348"/>
      <c r="G42" s="348"/>
      <c r="H42" s="348"/>
      <c r="I42" s="348"/>
      <c r="J42" s="348"/>
      <c r="K42" s="348"/>
      <c r="L42" s="348"/>
      <c r="M42" s="348"/>
      <c r="N42" s="360"/>
      <c r="R42" s="303"/>
      <c r="S42" s="303"/>
      <c r="T42" s="303"/>
      <c r="AI42" s="232"/>
      <c r="AJ42" s="186"/>
      <c r="AK42" s="186"/>
      <c r="AL42" s="242" t="s">
        <v>122</v>
      </c>
    </row>
    <row r="43" spans="1:41" s="178" customFormat="1" ht="14.4" x14ac:dyDescent="0.3">
      <c r="A43" s="243"/>
      <c r="B43" s="241" t="s">
        <v>52</v>
      </c>
      <c r="C43" s="357" t="s">
        <v>57</v>
      </c>
      <c r="D43" s="357"/>
      <c r="E43" s="357"/>
      <c r="F43" s="244"/>
      <c r="G43" s="245"/>
      <c r="H43" s="245"/>
      <c r="I43" s="245"/>
      <c r="J43" s="246">
        <v>120.99</v>
      </c>
      <c r="K43" s="247">
        <v>1.1499999999999999</v>
      </c>
      <c r="L43" s="248">
        <v>6122.09</v>
      </c>
      <c r="M43" s="247">
        <v>44.77</v>
      </c>
      <c r="N43" s="249">
        <v>274085.96999999997</v>
      </c>
      <c r="R43" s="303"/>
      <c r="S43" s="303"/>
      <c r="T43" s="303"/>
      <c r="AI43" s="232"/>
      <c r="AJ43" s="186"/>
      <c r="AK43" s="186"/>
      <c r="AM43" s="242" t="s">
        <v>57</v>
      </c>
    </row>
    <row r="44" spans="1:41" s="178" customFormat="1" ht="14.4" x14ac:dyDescent="0.3">
      <c r="A44" s="250"/>
      <c r="B44" s="241"/>
      <c r="C44" s="357" t="s">
        <v>60</v>
      </c>
      <c r="D44" s="357"/>
      <c r="E44" s="357"/>
      <c r="F44" s="244" t="s">
        <v>61</v>
      </c>
      <c r="G44" s="247">
        <v>13.34</v>
      </c>
      <c r="H44" s="247">
        <v>1.1499999999999999</v>
      </c>
      <c r="I44" s="251">
        <v>675.00400000000002</v>
      </c>
      <c r="J44" s="252"/>
      <c r="K44" s="245"/>
      <c r="L44" s="252"/>
      <c r="M44" s="245"/>
      <c r="N44" s="253"/>
      <c r="R44" s="303"/>
      <c r="S44" s="303"/>
      <c r="T44" s="303"/>
      <c r="AI44" s="232"/>
      <c r="AJ44" s="186"/>
      <c r="AK44" s="186"/>
      <c r="AN44" s="242" t="s">
        <v>60</v>
      </c>
    </row>
    <row r="45" spans="1:41" s="178" customFormat="1" ht="14.4" x14ac:dyDescent="0.3">
      <c r="A45" s="243"/>
      <c r="B45" s="241"/>
      <c r="C45" s="364" t="s">
        <v>62</v>
      </c>
      <c r="D45" s="364"/>
      <c r="E45" s="364"/>
      <c r="F45" s="254"/>
      <c r="G45" s="255"/>
      <c r="H45" s="255"/>
      <c r="I45" s="255"/>
      <c r="J45" s="256">
        <v>120.99</v>
      </c>
      <c r="K45" s="255"/>
      <c r="L45" s="257">
        <v>6122.09</v>
      </c>
      <c r="M45" s="255"/>
      <c r="N45" s="258">
        <v>274085.96999999997</v>
      </c>
      <c r="R45" s="303"/>
      <c r="S45" s="303"/>
      <c r="T45" s="303"/>
      <c r="AI45" s="232"/>
      <c r="AJ45" s="186"/>
      <c r="AK45" s="186"/>
      <c r="AO45" s="242" t="s">
        <v>62</v>
      </c>
    </row>
    <row r="46" spans="1:41" s="178" customFormat="1" ht="14.4" x14ac:dyDescent="0.3">
      <c r="A46" s="250"/>
      <c r="B46" s="241"/>
      <c r="C46" s="357" t="s">
        <v>63</v>
      </c>
      <c r="D46" s="357"/>
      <c r="E46" s="357"/>
      <c r="F46" s="244"/>
      <c r="G46" s="245"/>
      <c r="H46" s="245"/>
      <c r="I46" s="245"/>
      <c r="J46" s="252"/>
      <c r="K46" s="245"/>
      <c r="L46" s="248">
        <v>6122.09</v>
      </c>
      <c r="M46" s="245"/>
      <c r="N46" s="249">
        <v>274085.96999999997</v>
      </c>
      <c r="R46" s="303"/>
      <c r="S46" s="303"/>
      <c r="T46" s="303"/>
      <c r="AI46" s="232"/>
      <c r="AJ46" s="186"/>
      <c r="AK46" s="186"/>
      <c r="AN46" s="242" t="s">
        <v>63</v>
      </c>
    </row>
    <row r="47" spans="1:41" s="178" customFormat="1" ht="20.399999999999999" x14ac:dyDescent="0.3">
      <c r="A47" s="250"/>
      <c r="B47" s="241" t="s">
        <v>310</v>
      </c>
      <c r="C47" s="357" t="s">
        <v>311</v>
      </c>
      <c r="D47" s="357"/>
      <c r="E47" s="357"/>
      <c r="F47" s="244" t="s">
        <v>66</v>
      </c>
      <c r="G47" s="259">
        <v>102</v>
      </c>
      <c r="H47" s="245"/>
      <c r="I47" s="259">
        <v>102</v>
      </c>
      <c r="J47" s="252"/>
      <c r="K47" s="245"/>
      <c r="L47" s="248">
        <v>6244.53</v>
      </c>
      <c r="M47" s="245"/>
      <c r="N47" s="249">
        <v>279567.69</v>
      </c>
      <c r="R47" s="303"/>
      <c r="S47" s="303"/>
      <c r="T47" s="303"/>
      <c r="AI47" s="232"/>
      <c r="AJ47" s="186"/>
      <c r="AK47" s="186"/>
      <c r="AN47" s="242" t="s">
        <v>311</v>
      </c>
    </row>
    <row r="48" spans="1:41" s="178" customFormat="1" ht="20.399999999999999" x14ac:dyDescent="0.3">
      <c r="A48" s="250"/>
      <c r="B48" s="241" t="s">
        <v>312</v>
      </c>
      <c r="C48" s="357" t="s">
        <v>313</v>
      </c>
      <c r="D48" s="357"/>
      <c r="E48" s="357"/>
      <c r="F48" s="244" t="s">
        <v>66</v>
      </c>
      <c r="G48" s="259">
        <v>54</v>
      </c>
      <c r="H48" s="245"/>
      <c r="I48" s="259">
        <v>54</v>
      </c>
      <c r="J48" s="252"/>
      <c r="K48" s="245"/>
      <c r="L48" s="248">
        <v>3305.93</v>
      </c>
      <c r="M48" s="245"/>
      <c r="N48" s="249">
        <v>148006.42000000001</v>
      </c>
      <c r="R48" s="303"/>
      <c r="S48" s="303"/>
      <c r="T48" s="303"/>
      <c r="AI48" s="232"/>
      <c r="AJ48" s="186"/>
      <c r="AK48" s="186"/>
      <c r="AN48" s="242" t="s">
        <v>313</v>
      </c>
    </row>
    <row r="49" spans="1:44" s="178" customFormat="1" ht="14.4" x14ac:dyDescent="0.3">
      <c r="A49" s="260"/>
      <c r="B49" s="261"/>
      <c r="C49" s="358" t="s">
        <v>69</v>
      </c>
      <c r="D49" s="358"/>
      <c r="E49" s="358"/>
      <c r="F49" s="235"/>
      <c r="G49" s="236"/>
      <c r="H49" s="236"/>
      <c r="I49" s="236"/>
      <c r="J49" s="238"/>
      <c r="K49" s="236"/>
      <c r="L49" s="262">
        <v>15672.55</v>
      </c>
      <c r="M49" s="255"/>
      <c r="N49" s="263">
        <v>701660.08</v>
      </c>
      <c r="R49" s="303"/>
      <c r="S49" s="303"/>
      <c r="T49" s="303"/>
      <c r="AI49" s="232"/>
      <c r="AJ49" s="186"/>
      <c r="AK49" s="186"/>
      <c r="AP49" s="186" t="s">
        <v>69</v>
      </c>
    </row>
    <row r="50" spans="1:44" s="314" customFormat="1" ht="31.8" x14ac:dyDescent="0.3">
      <c r="A50" s="307" t="s">
        <v>58</v>
      </c>
      <c r="B50" s="308" t="s">
        <v>471</v>
      </c>
      <c r="C50" s="368" t="s">
        <v>472</v>
      </c>
      <c r="D50" s="368"/>
      <c r="E50" s="368"/>
      <c r="F50" s="309" t="s">
        <v>470</v>
      </c>
      <c r="G50" s="310">
        <v>44</v>
      </c>
      <c r="H50" s="311">
        <v>1</v>
      </c>
      <c r="I50" s="311">
        <v>44</v>
      </c>
      <c r="J50" s="312"/>
      <c r="K50" s="310"/>
      <c r="L50" s="312"/>
      <c r="M50" s="310"/>
      <c r="N50" s="313"/>
      <c r="R50" s="168"/>
      <c r="S50" s="168"/>
      <c r="T50" s="168"/>
      <c r="AI50" s="316"/>
      <c r="AJ50" s="317"/>
      <c r="AK50" s="317" t="s">
        <v>472</v>
      </c>
      <c r="AP50" s="317"/>
    </row>
    <row r="51" spans="1:44" s="178" customFormat="1" ht="52.2" x14ac:dyDescent="0.3">
      <c r="A51" s="240"/>
      <c r="B51" s="241" t="s">
        <v>121</v>
      </c>
      <c r="C51" s="348" t="s">
        <v>122</v>
      </c>
      <c r="D51" s="348"/>
      <c r="E51" s="348"/>
      <c r="F51" s="348"/>
      <c r="G51" s="348"/>
      <c r="H51" s="348"/>
      <c r="I51" s="348"/>
      <c r="J51" s="348"/>
      <c r="K51" s="348"/>
      <c r="L51" s="348"/>
      <c r="M51" s="348"/>
      <c r="N51" s="360"/>
      <c r="R51" s="303"/>
      <c r="S51" s="303"/>
      <c r="T51" s="303"/>
      <c r="AI51" s="232"/>
      <c r="AJ51" s="186"/>
      <c r="AK51" s="186"/>
      <c r="AL51" s="242" t="s">
        <v>122</v>
      </c>
      <c r="AP51" s="186"/>
    </row>
    <row r="52" spans="1:44" s="178" customFormat="1" ht="14.4" x14ac:dyDescent="0.3">
      <c r="A52" s="243"/>
      <c r="B52" s="241" t="s">
        <v>52</v>
      </c>
      <c r="C52" s="357" t="s">
        <v>57</v>
      </c>
      <c r="D52" s="357"/>
      <c r="E52" s="357"/>
      <c r="F52" s="244"/>
      <c r="G52" s="245"/>
      <c r="H52" s="245"/>
      <c r="I52" s="245"/>
      <c r="J52" s="246">
        <v>49.86</v>
      </c>
      <c r="K52" s="247">
        <v>1.1499999999999999</v>
      </c>
      <c r="L52" s="248">
        <v>2522.92</v>
      </c>
      <c r="M52" s="247">
        <v>44.77</v>
      </c>
      <c r="N52" s="249">
        <v>112951.13</v>
      </c>
      <c r="R52" s="303"/>
      <c r="S52" s="303"/>
      <c r="T52" s="303"/>
      <c r="AI52" s="232"/>
      <c r="AJ52" s="186"/>
      <c r="AK52" s="186"/>
      <c r="AM52" s="242" t="s">
        <v>57</v>
      </c>
      <c r="AP52" s="186"/>
    </row>
    <row r="53" spans="1:44" s="178" customFormat="1" ht="14.4" x14ac:dyDescent="0.3">
      <c r="A53" s="243"/>
      <c r="B53" s="241" t="s">
        <v>58</v>
      </c>
      <c r="C53" s="357" t="s">
        <v>59</v>
      </c>
      <c r="D53" s="357"/>
      <c r="E53" s="357"/>
      <c r="F53" s="244"/>
      <c r="G53" s="245"/>
      <c r="H53" s="245"/>
      <c r="I53" s="245"/>
      <c r="J53" s="246">
        <v>23.66</v>
      </c>
      <c r="K53" s="247">
        <v>1.1499999999999999</v>
      </c>
      <c r="L53" s="248">
        <v>1197.2</v>
      </c>
      <c r="M53" s="247">
        <v>13.24</v>
      </c>
      <c r="N53" s="249">
        <v>15850.93</v>
      </c>
      <c r="R53" s="303"/>
      <c r="S53" s="303"/>
      <c r="T53" s="303"/>
      <c r="AI53" s="232"/>
      <c r="AJ53" s="186"/>
      <c r="AK53" s="186"/>
      <c r="AM53" s="242" t="s">
        <v>59</v>
      </c>
      <c r="AP53" s="186"/>
    </row>
    <row r="54" spans="1:44" s="178" customFormat="1" ht="14.4" x14ac:dyDescent="0.3">
      <c r="A54" s="243"/>
      <c r="B54" s="241" t="s">
        <v>75</v>
      </c>
      <c r="C54" s="357" t="s">
        <v>84</v>
      </c>
      <c r="D54" s="357"/>
      <c r="E54" s="357"/>
      <c r="F54" s="244"/>
      <c r="G54" s="245"/>
      <c r="H54" s="245"/>
      <c r="I54" s="245"/>
      <c r="J54" s="246">
        <v>4.18</v>
      </c>
      <c r="K54" s="247">
        <v>1.1499999999999999</v>
      </c>
      <c r="L54" s="246">
        <v>211.51</v>
      </c>
      <c r="M54" s="247">
        <v>44.77</v>
      </c>
      <c r="N54" s="249">
        <v>9469.2999999999993</v>
      </c>
      <c r="R54" s="303"/>
      <c r="S54" s="303"/>
      <c r="T54" s="303"/>
      <c r="AI54" s="232"/>
      <c r="AJ54" s="186"/>
      <c r="AK54" s="186"/>
      <c r="AM54" s="242" t="s">
        <v>84</v>
      </c>
      <c r="AP54" s="186"/>
    </row>
    <row r="55" spans="1:44" s="178" customFormat="1" ht="14.4" x14ac:dyDescent="0.3">
      <c r="A55" s="250"/>
      <c r="B55" s="241"/>
      <c r="C55" s="357" t="s">
        <v>60</v>
      </c>
      <c r="D55" s="357"/>
      <c r="E55" s="357"/>
      <c r="F55" s="244" t="s">
        <v>61</v>
      </c>
      <c r="G55" s="247">
        <v>5.95</v>
      </c>
      <c r="H55" s="247">
        <v>1.1499999999999999</v>
      </c>
      <c r="I55" s="247">
        <v>301.07</v>
      </c>
      <c r="J55" s="252"/>
      <c r="K55" s="245"/>
      <c r="L55" s="252"/>
      <c r="M55" s="245"/>
      <c r="N55" s="253"/>
      <c r="R55" s="303"/>
      <c r="S55" s="303"/>
      <c r="T55" s="303"/>
      <c r="AI55" s="232"/>
      <c r="AJ55" s="186"/>
      <c r="AK55" s="186"/>
      <c r="AN55" s="242" t="s">
        <v>60</v>
      </c>
      <c r="AP55" s="186"/>
    </row>
    <row r="56" spans="1:44" s="178" customFormat="1" ht="14.4" x14ac:dyDescent="0.3">
      <c r="A56" s="250"/>
      <c r="B56" s="241"/>
      <c r="C56" s="357" t="s">
        <v>86</v>
      </c>
      <c r="D56" s="357"/>
      <c r="E56" s="357"/>
      <c r="F56" s="244" t="s">
        <v>61</v>
      </c>
      <c r="G56" s="247">
        <v>0.36</v>
      </c>
      <c r="H56" s="247">
        <v>1.1499999999999999</v>
      </c>
      <c r="I56" s="251">
        <v>18.216000000000001</v>
      </c>
      <c r="J56" s="252"/>
      <c r="K56" s="245"/>
      <c r="L56" s="252"/>
      <c r="M56" s="245"/>
      <c r="N56" s="253"/>
      <c r="R56" s="303"/>
      <c r="S56" s="303"/>
      <c r="T56" s="303"/>
      <c r="AI56" s="232"/>
      <c r="AJ56" s="186"/>
      <c r="AK56" s="186"/>
      <c r="AN56" s="242" t="s">
        <v>86</v>
      </c>
      <c r="AP56" s="186"/>
    </row>
    <row r="57" spans="1:44" s="178" customFormat="1" ht="14.4" x14ac:dyDescent="0.3">
      <c r="A57" s="243"/>
      <c r="B57" s="241"/>
      <c r="C57" s="364" t="s">
        <v>62</v>
      </c>
      <c r="D57" s="364"/>
      <c r="E57" s="364"/>
      <c r="F57" s="254"/>
      <c r="G57" s="255"/>
      <c r="H57" s="255"/>
      <c r="I57" s="255"/>
      <c r="J57" s="256">
        <v>73.52</v>
      </c>
      <c r="K57" s="255"/>
      <c r="L57" s="257">
        <v>3720.12</v>
      </c>
      <c r="M57" s="255"/>
      <c r="N57" s="258">
        <v>128802.06</v>
      </c>
      <c r="R57" s="303"/>
      <c r="S57" s="303"/>
      <c r="T57" s="303"/>
      <c r="AI57" s="232"/>
      <c r="AJ57" s="186"/>
      <c r="AK57" s="186"/>
      <c r="AO57" s="242" t="s">
        <v>62</v>
      </c>
      <c r="AP57" s="186"/>
    </row>
    <row r="58" spans="1:44" s="178" customFormat="1" ht="14.4" x14ac:dyDescent="0.3">
      <c r="A58" s="250"/>
      <c r="B58" s="241"/>
      <c r="C58" s="357" t="s">
        <v>63</v>
      </c>
      <c r="D58" s="357"/>
      <c r="E58" s="357"/>
      <c r="F58" s="244"/>
      <c r="G58" s="245"/>
      <c r="H58" s="245"/>
      <c r="I58" s="245"/>
      <c r="J58" s="252"/>
      <c r="K58" s="245"/>
      <c r="L58" s="248">
        <v>2734.43</v>
      </c>
      <c r="M58" s="245"/>
      <c r="N58" s="249">
        <v>122420.43</v>
      </c>
      <c r="R58" s="303"/>
      <c r="S58" s="303"/>
      <c r="T58" s="303"/>
      <c r="AI58" s="232"/>
      <c r="AJ58" s="186"/>
      <c r="AK58" s="186"/>
      <c r="AN58" s="242" t="s">
        <v>63</v>
      </c>
      <c r="AP58" s="186"/>
    </row>
    <row r="59" spans="1:44" s="178" customFormat="1" ht="20.399999999999999" x14ac:dyDescent="0.3">
      <c r="A59" s="250"/>
      <c r="B59" s="241" t="s">
        <v>310</v>
      </c>
      <c r="C59" s="357" t="s">
        <v>311</v>
      </c>
      <c r="D59" s="357"/>
      <c r="E59" s="357"/>
      <c r="F59" s="244" t="s">
        <v>66</v>
      </c>
      <c r="G59" s="259">
        <v>102</v>
      </c>
      <c r="H59" s="245"/>
      <c r="I59" s="259">
        <v>102</v>
      </c>
      <c r="J59" s="252"/>
      <c r="K59" s="245"/>
      <c r="L59" s="248">
        <v>2789.12</v>
      </c>
      <c r="M59" s="245"/>
      <c r="N59" s="249">
        <v>124868.84</v>
      </c>
      <c r="R59" s="303"/>
      <c r="S59" s="303"/>
      <c r="T59" s="303"/>
      <c r="AI59" s="232"/>
      <c r="AJ59" s="186"/>
      <c r="AK59" s="186"/>
      <c r="AN59" s="242" t="s">
        <v>311</v>
      </c>
      <c r="AP59" s="186"/>
    </row>
    <row r="60" spans="1:44" s="178" customFormat="1" ht="20.399999999999999" x14ac:dyDescent="0.3">
      <c r="A60" s="250"/>
      <c r="B60" s="241" t="s">
        <v>312</v>
      </c>
      <c r="C60" s="357" t="s">
        <v>313</v>
      </c>
      <c r="D60" s="357"/>
      <c r="E60" s="357"/>
      <c r="F60" s="244" t="s">
        <v>66</v>
      </c>
      <c r="G60" s="259">
        <v>54</v>
      </c>
      <c r="H60" s="245"/>
      <c r="I60" s="259">
        <v>54</v>
      </c>
      <c r="J60" s="252"/>
      <c r="K60" s="245"/>
      <c r="L60" s="248">
        <v>1476.59</v>
      </c>
      <c r="M60" s="245"/>
      <c r="N60" s="249">
        <v>66107.03</v>
      </c>
      <c r="R60" s="303"/>
      <c r="S60" s="303"/>
      <c r="T60" s="303"/>
      <c r="AI60" s="232"/>
      <c r="AJ60" s="186"/>
      <c r="AK60" s="186"/>
      <c r="AN60" s="242" t="s">
        <v>313</v>
      </c>
      <c r="AP60" s="186"/>
    </row>
    <row r="61" spans="1:44" s="178" customFormat="1" ht="14.4" x14ac:dyDescent="0.3">
      <c r="A61" s="260"/>
      <c r="B61" s="261"/>
      <c r="C61" s="358" t="s">
        <v>69</v>
      </c>
      <c r="D61" s="358"/>
      <c r="E61" s="358"/>
      <c r="F61" s="235"/>
      <c r="G61" s="236"/>
      <c r="H61" s="236"/>
      <c r="I61" s="236"/>
      <c r="J61" s="238"/>
      <c r="K61" s="236"/>
      <c r="L61" s="262">
        <v>7985.83</v>
      </c>
      <c r="M61" s="255"/>
      <c r="N61" s="263">
        <v>319777.93</v>
      </c>
      <c r="R61" s="303"/>
      <c r="S61" s="303"/>
      <c r="T61" s="303"/>
      <c r="AI61" s="232"/>
      <c r="AJ61" s="186"/>
      <c r="AK61" s="186"/>
      <c r="AP61" s="186" t="s">
        <v>69</v>
      </c>
    </row>
    <row r="62" spans="1:44" s="314" customFormat="1" ht="31.8" x14ac:dyDescent="0.3">
      <c r="A62" s="307" t="s">
        <v>75</v>
      </c>
      <c r="B62" s="308" t="s">
        <v>473</v>
      </c>
      <c r="C62" s="368" t="s">
        <v>474</v>
      </c>
      <c r="D62" s="368"/>
      <c r="E62" s="368"/>
      <c r="F62" s="309" t="s">
        <v>72</v>
      </c>
      <c r="G62" s="310">
        <v>191.91</v>
      </c>
      <c r="H62" s="311">
        <v>1</v>
      </c>
      <c r="I62" s="318">
        <v>191.91</v>
      </c>
      <c r="J62" s="319">
        <v>12.12</v>
      </c>
      <c r="K62" s="310"/>
      <c r="L62" s="320">
        <v>2325.9499999999998</v>
      </c>
      <c r="M62" s="318">
        <v>13.24</v>
      </c>
      <c r="N62" s="321">
        <v>30795.58</v>
      </c>
      <c r="R62" s="168"/>
      <c r="S62" s="168"/>
      <c r="T62" s="168"/>
      <c r="AI62" s="316"/>
      <c r="AJ62" s="317"/>
      <c r="AK62" s="317" t="s">
        <v>474</v>
      </c>
      <c r="AP62" s="317"/>
    </row>
    <row r="63" spans="1:44" s="178" customFormat="1" ht="14.4" x14ac:dyDescent="0.3">
      <c r="A63" s="260"/>
      <c r="B63" s="261"/>
      <c r="C63" s="357" t="s">
        <v>73</v>
      </c>
      <c r="D63" s="357"/>
      <c r="E63" s="357"/>
      <c r="F63" s="357"/>
      <c r="G63" s="357"/>
      <c r="H63" s="357"/>
      <c r="I63" s="357"/>
      <c r="J63" s="357"/>
      <c r="K63" s="357"/>
      <c r="L63" s="357"/>
      <c r="M63" s="357"/>
      <c r="N63" s="359"/>
      <c r="R63" s="303"/>
      <c r="S63" s="303"/>
      <c r="T63" s="303"/>
      <c r="AI63" s="232"/>
      <c r="AJ63" s="186"/>
      <c r="AK63" s="186"/>
      <c r="AP63" s="186"/>
      <c r="AQ63" s="242" t="s">
        <v>73</v>
      </c>
    </row>
    <row r="64" spans="1:44" s="178" customFormat="1" ht="14.4" x14ac:dyDescent="0.3">
      <c r="A64" s="266"/>
      <c r="B64" s="267"/>
      <c r="C64" s="357" t="s">
        <v>475</v>
      </c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9"/>
      <c r="R64" s="303"/>
      <c r="S64" s="303"/>
      <c r="T64" s="303"/>
      <c r="AI64" s="232"/>
      <c r="AJ64" s="186"/>
      <c r="AK64" s="186"/>
      <c r="AP64" s="186"/>
      <c r="AR64" s="242" t="s">
        <v>475</v>
      </c>
    </row>
    <row r="65" spans="1:45" s="178" customFormat="1" ht="14.4" x14ac:dyDescent="0.3">
      <c r="A65" s="260"/>
      <c r="B65" s="261"/>
      <c r="C65" s="358" t="s">
        <v>69</v>
      </c>
      <c r="D65" s="358"/>
      <c r="E65" s="358"/>
      <c r="F65" s="235"/>
      <c r="G65" s="236"/>
      <c r="H65" s="236"/>
      <c r="I65" s="236"/>
      <c r="J65" s="238"/>
      <c r="K65" s="236"/>
      <c r="L65" s="262">
        <v>2325.9499999999998</v>
      </c>
      <c r="M65" s="255"/>
      <c r="N65" s="263">
        <v>30795.58</v>
      </c>
      <c r="R65" s="303"/>
      <c r="S65" s="303"/>
      <c r="T65" s="303"/>
      <c r="AI65" s="232"/>
      <c r="AJ65" s="186"/>
      <c r="AK65" s="186"/>
      <c r="AP65" s="186" t="s">
        <v>69</v>
      </c>
    </row>
    <row r="66" spans="1:45" s="314" customFormat="1" ht="21.6" x14ac:dyDescent="0.3">
      <c r="A66" s="307" t="s">
        <v>79</v>
      </c>
      <c r="B66" s="308" t="s">
        <v>110</v>
      </c>
      <c r="C66" s="368" t="s">
        <v>111</v>
      </c>
      <c r="D66" s="368"/>
      <c r="E66" s="368"/>
      <c r="F66" s="309" t="s">
        <v>104</v>
      </c>
      <c r="G66" s="310">
        <v>239.36</v>
      </c>
      <c r="H66" s="311">
        <v>1</v>
      </c>
      <c r="I66" s="318">
        <v>239.36</v>
      </c>
      <c r="J66" s="319">
        <v>162.38</v>
      </c>
      <c r="K66" s="310"/>
      <c r="L66" s="320">
        <v>38867.279999999999</v>
      </c>
      <c r="M66" s="318">
        <v>8.16</v>
      </c>
      <c r="N66" s="321">
        <v>317157</v>
      </c>
      <c r="R66" s="168"/>
      <c r="S66" s="168"/>
      <c r="T66" s="168"/>
      <c r="AI66" s="316"/>
      <c r="AJ66" s="317"/>
      <c r="AK66" s="317" t="s">
        <v>111</v>
      </c>
      <c r="AP66" s="317"/>
    </row>
    <row r="67" spans="1:45" s="178" customFormat="1" ht="14.4" x14ac:dyDescent="0.3">
      <c r="A67" s="260"/>
      <c r="B67" s="261"/>
      <c r="C67" s="357" t="s">
        <v>112</v>
      </c>
      <c r="D67" s="357"/>
      <c r="E67" s="357"/>
      <c r="F67" s="357"/>
      <c r="G67" s="357"/>
      <c r="H67" s="357"/>
      <c r="I67" s="357"/>
      <c r="J67" s="357"/>
      <c r="K67" s="357"/>
      <c r="L67" s="357"/>
      <c r="M67" s="357"/>
      <c r="N67" s="359"/>
      <c r="R67" s="303"/>
      <c r="S67" s="303"/>
      <c r="T67" s="303"/>
      <c r="AI67" s="232"/>
      <c r="AJ67" s="186"/>
      <c r="AK67" s="186"/>
      <c r="AP67" s="186"/>
      <c r="AQ67" s="242" t="s">
        <v>112</v>
      </c>
    </row>
    <row r="68" spans="1:45" s="178" customFormat="1" ht="14.4" x14ac:dyDescent="0.3">
      <c r="A68" s="266"/>
      <c r="B68" s="267"/>
      <c r="C68" s="357" t="s">
        <v>476</v>
      </c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9"/>
      <c r="R68" s="303"/>
      <c r="S68" s="303"/>
      <c r="T68" s="303"/>
      <c r="AI68" s="232"/>
      <c r="AJ68" s="186"/>
      <c r="AK68" s="186"/>
      <c r="AP68" s="186"/>
      <c r="AR68" s="242" t="s">
        <v>476</v>
      </c>
    </row>
    <row r="69" spans="1:45" s="178" customFormat="1" ht="14.4" x14ac:dyDescent="0.3">
      <c r="A69" s="266"/>
      <c r="B69" s="267"/>
      <c r="C69" s="357" t="s">
        <v>114</v>
      </c>
      <c r="D69" s="357"/>
      <c r="E69" s="357"/>
      <c r="F69" s="357"/>
      <c r="G69" s="357"/>
      <c r="H69" s="357"/>
      <c r="I69" s="357"/>
      <c r="J69" s="357"/>
      <c r="K69" s="357"/>
      <c r="L69" s="357"/>
      <c r="M69" s="357"/>
      <c r="N69" s="359"/>
      <c r="R69" s="303"/>
      <c r="S69" s="303"/>
      <c r="T69" s="303"/>
      <c r="AI69" s="232"/>
      <c r="AJ69" s="186"/>
      <c r="AK69" s="186"/>
      <c r="AP69" s="186"/>
      <c r="AS69" s="242" t="s">
        <v>114</v>
      </c>
    </row>
    <row r="70" spans="1:45" s="178" customFormat="1" ht="14.4" x14ac:dyDescent="0.3">
      <c r="A70" s="260"/>
      <c r="B70" s="261"/>
      <c r="C70" s="358" t="s">
        <v>69</v>
      </c>
      <c r="D70" s="358"/>
      <c r="E70" s="358"/>
      <c r="F70" s="235"/>
      <c r="G70" s="236"/>
      <c r="H70" s="236"/>
      <c r="I70" s="236"/>
      <c r="J70" s="238"/>
      <c r="K70" s="236"/>
      <c r="L70" s="262">
        <v>38867.279999999999</v>
      </c>
      <c r="M70" s="255"/>
      <c r="N70" s="263">
        <v>317157</v>
      </c>
      <c r="R70" s="303"/>
      <c r="S70" s="303"/>
      <c r="T70" s="303"/>
      <c r="AI70" s="232"/>
      <c r="AJ70" s="186"/>
      <c r="AK70" s="186"/>
      <c r="AP70" s="186" t="s">
        <v>69</v>
      </c>
    </row>
    <row r="71" spans="1:45" s="178" customFormat="1" ht="14.4" x14ac:dyDescent="0.3">
      <c r="A71" s="365" t="s">
        <v>477</v>
      </c>
      <c r="B71" s="362"/>
      <c r="C71" s="362"/>
      <c r="D71" s="362"/>
      <c r="E71" s="362"/>
      <c r="F71" s="362"/>
      <c r="G71" s="362"/>
      <c r="H71" s="362"/>
      <c r="I71" s="362"/>
      <c r="J71" s="362"/>
      <c r="K71" s="362"/>
      <c r="L71" s="362"/>
      <c r="M71" s="362"/>
      <c r="N71" s="363"/>
      <c r="R71" s="303"/>
      <c r="S71" s="303"/>
      <c r="T71" s="303"/>
      <c r="AI71" s="232"/>
      <c r="AJ71" s="186" t="s">
        <v>477</v>
      </c>
      <c r="AK71" s="186"/>
      <c r="AP71" s="186"/>
    </row>
    <row r="72" spans="1:45" s="314" customFormat="1" ht="31.8" x14ac:dyDescent="0.3">
      <c r="A72" s="307" t="s">
        <v>91</v>
      </c>
      <c r="B72" s="308" t="s">
        <v>478</v>
      </c>
      <c r="C72" s="368" t="s">
        <v>479</v>
      </c>
      <c r="D72" s="368"/>
      <c r="E72" s="368"/>
      <c r="F72" s="309" t="s">
        <v>480</v>
      </c>
      <c r="G72" s="310">
        <v>1.5920000000000001</v>
      </c>
      <c r="H72" s="311">
        <v>1</v>
      </c>
      <c r="I72" s="322">
        <v>1.5920000000000001</v>
      </c>
      <c r="J72" s="312"/>
      <c r="K72" s="310"/>
      <c r="L72" s="312"/>
      <c r="M72" s="310"/>
      <c r="N72" s="313"/>
      <c r="R72" s="168"/>
      <c r="S72" s="168"/>
      <c r="T72" s="168"/>
      <c r="AI72" s="316"/>
      <c r="AJ72" s="317"/>
      <c r="AK72" s="317" t="s">
        <v>479</v>
      </c>
      <c r="AP72" s="317"/>
    </row>
    <row r="73" spans="1:45" s="178" customFormat="1" ht="14.4" x14ac:dyDescent="0.3">
      <c r="A73" s="266"/>
      <c r="B73" s="267"/>
      <c r="C73" s="357" t="s">
        <v>481</v>
      </c>
      <c r="D73" s="357"/>
      <c r="E73" s="357"/>
      <c r="F73" s="357"/>
      <c r="G73" s="357"/>
      <c r="H73" s="357"/>
      <c r="I73" s="357"/>
      <c r="J73" s="357"/>
      <c r="K73" s="357"/>
      <c r="L73" s="357"/>
      <c r="M73" s="357"/>
      <c r="N73" s="359"/>
      <c r="R73" s="303"/>
      <c r="S73" s="303"/>
      <c r="T73" s="303"/>
      <c r="AI73" s="232"/>
      <c r="AJ73" s="186"/>
      <c r="AK73" s="186"/>
      <c r="AP73" s="186"/>
      <c r="AR73" s="242" t="s">
        <v>481</v>
      </c>
    </row>
    <row r="74" spans="1:45" s="178" customFormat="1" ht="20.399999999999999" x14ac:dyDescent="0.3">
      <c r="A74" s="240"/>
      <c r="B74" s="241" t="s">
        <v>82</v>
      </c>
      <c r="C74" s="348" t="s">
        <v>83</v>
      </c>
      <c r="D74" s="348"/>
      <c r="E74" s="348"/>
      <c r="F74" s="348"/>
      <c r="G74" s="348"/>
      <c r="H74" s="348"/>
      <c r="I74" s="348"/>
      <c r="J74" s="348"/>
      <c r="K74" s="348"/>
      <c r="L74" s="348"/>
      <c r="M74" s="348"/>
      <c r="N74" s="360"/>
      <c r="R74" s="303"/>
      <c r="S74" s="303"/>
      <c r="T74" s="303"/>
      <c r="AI74" s="232"/>
      <c r="AJ74" s="186"/>
      <c r="AK74" s="186"/>
      <c r="AL74" s="242" t="s">
        <v>83</v>
      </c>
      <c r="AP74" s="186"/>
    </row>
    <row r="75" spans="1:45" s="178" customFormat="1" ht="52.2" x14ac:dyDescent="0.3">
      <c r="A75" s="240"/>
      <c r="B75" s="241" t="s">
        <v>121</v>
      </c>
      <c r="C75" s="348" t="s">
        <v>122</v>
      </c>
      <c r="D75" s="348"/>
      <c r="E75" s="348"/>
      <c r="F75" s="348"/>
      <c r="G75" s="348"/>
      <c r="H75" s="348"/>
      <c r="I75" s="348"/>
      <c r="J75" s="348"/>
      <c r="K75" s="348"/>
      <c r="L75" s="348"/>
      <c r="M75" s="348"/>
      <c r="N75" s="360"/>
      <c r="R75" s="303"/>
      <c r="S75" s="303"/>
      <c r="T75" s="303"/>
      <c r="AI75" s="232"/>
      <c r="AJ75" s="186"/>
      <c r="AK75" s="186"/>
      <c r="AL75" s="242" t="s">
        <v>122</v>
      </c>
      <c r="AP75" s="186"/>
    </row>
    <row r="76" spans="1:45" s="178" customFormat="1" ht="14.4" x14ac:dyDescent="0.3">
      <c r="A76" s="243"/>
      <c r="B76" s="241" t="s">
        <v>52</v>
      </c>
      <c r="C76" s="357" t="s">
        <v>57</v>
      </c>
      <c r="D76" s="357"/>
      <c r="E76" s="357"/>
      <c r="F76" s="244"/>
      <c r="G76" s="245"/>
      <c r="H76" s="245"/>
      <c r="I76" s="245"/>
      <c r="J76" s="248">
        <v>1018.9</v>
      </c>
      <c r="K76" s="247">
        <v>0.92</v>
      </c>
      <c r="L76" s="248">
        <v>1492.32</v>
      </c>
      <c r="M76" s="247">
        <v>44.77</v>
      </c>
      <c r="N76" s="249">
        <v>66811.17</v>
      </c>
      <c r="R76" s="303"/>
      <c r="S76" s="303"/>
      <c r="T76" s="303"/>
      <c r="AI76" s="232"/>
      <c r="AJ76" s="186"/>
      <c r="AK76" s="186"/>
      <c r="AM76" s="242" t="s">
        <v>57</v>
      </c>
      <c r="AP76" s="186"/>
    </row>
    <row r="77" spans="1:45" s="178" customFormat="1" ht="14.4" x14ac:dyDescent="0.3">
      <c r="A77" s="243"/>
      <c r="B77" s="241" t="s">
        <v>58</v>
      </c>
      <c r="C77" s="357" t="s">
        <v>59</v>
      </c>
      <c r="D77" s="357"/>
      <c r="E77" s="357"/>
      <c r="F77" s="244"/>
      <c r="G77" s="245"/>
      <c r="H77" s="245"/>
      <c r="I77" s="245"/>
      <c r="J77" s="248">
        <v>4260.9799999999996</v>
      </c>
      <c r="K77" s="247">
        <v>0.92</v>
      </c>
      <c r="L77" s="248">
        <v>6240.8</v>
      </c>
      <c r="M77" s="247">
        <v>13.24</v>
      </c>
      <c r="N77" s="249">
        <v>82628.19</v>
      </c>
      <c r="R77" s="303"/>
      <c r="S77" s="303"/>
      <c r="T77" s="303"/>
      <c r="AI77" s="232"/>
      <c r="AJ77" s="186"/>
      <c r="AK77" s="186"/>
      <c r="AM77" s="242" t="s">
        <v>59</v>
      </c>
      <c r="AP77" s="186"/>
    </row>
    <row r="78" spans="1:45" s="178" customFormat="1" ht="14.4" x14ac:dyDescent="0.3">
      <c r="A78" s="243"/>
      <c r="B78" s="241" t="s">
        <v>75</v>
      </c>
      <c r="C78" s="357" t="s">
        <v>84</v>
      </c>
      <c r="D78" s="357"/>
      <c r="E78" s="357"/>
      <c r="F78" s="244"/>
      <c r="G78" s="245"/>
      <c r="H78" s="245"/>
      <c r="I78" s="245"/>
      <c r="J78" s="246">
        <v>508.75</v>
      </c>
      <c r="K78" s="247">
        <v>0.92</v>
      </c>
      <c r="L78" s="246">
        <v>745.14</v>
      </c>
      <c r="M78" s="247">
        <v>44.77</v>
      </c>
      <c r="N78" s="249">
        <v>33359.919999999998</v>
      </c>
      <c r="R78" s="303"/>
      <c r="S78" s="303"/>
      <c r="T78" s="303"/>
      <c r="AI78" s="232"/>
      <c r="AJ78" s="186"/>
      <c r="AK78" s="186"/>
      <c r="AM78" s="242" t="s">
        <v>84</v>
      </c>
      <c r="AP78" s="186"/>
    </row>
    <row r="79" spans="1:45" s="178" customFormat="1" ht="14.4" x14ac:dyDescent="0.3">
      <c r="A79" s="243"/>
      <c r="B79" s="241" t="s">
        <v>79</v>
      </c>
      <c r="C79" s="357" t="s">
        <v>85</v>
      </c>
      <c r="D79" s="357"/>
      <c r="E79" s="357"/>
      <c r="F79" s="244"/>
      <c r="G79" s="245"/>
      <c r="H79" s="245"/>
      <c r="I79" s="245"/>
      <c r="J79" s="246">
        <v>48.36</v>
      </c>
      <c r="K79" s="259">
        <v>0</v>
      </c>
      <c r="L79" s="246">
        <v>0</v>
      </c>
      <c r="M79" s="247">
        <v>8.16</v>
      </c>
      <c r="N79" s="253"/>
      <c r="R79" s="303"/>
      <c r="S79" s="303"/>
      <c r="T79" s="303"/>
      <c r="AI79" s="232"/>
      <c r="AJ79" s="186"/>
      <c r="AK79" s="186"/>
      <c r="AM79" s="242" t="s">
        <v>85</v>
      </c>
      <c r="AP79" s="186"/>
    </row>
    <row r="80" spans="1:45" s="178" customFormat="1" ht="14.4" x14ac:dyDescent="0.3">
      <c r="A80" s="250"/>
      <c r="B80" s="241"/>
      <c r="C80" s="357" t="s">
        <v>60</v>
      </c>
      <c r="D80" s="357"/>
      <c r="E80" s="357"/>
      <c r="F80" s="244" t="s">
        <v>61</v>
      </c>
      <c r="G80" s="259">
        <v>115</v>
      </c>
      <c r="H80" s="247">
        <v>0.92</v>
      </c>
      <c r="I80" s="269">
        <v>168.43360000000001</v>
      </c>
      <c r="J80" s="252"/>
      <c r="K80" s="245"/>
      <c r="L80" s="252"/>
      <c r="M80" s="245"/>
      <c r="N80" s="253"/>
      <c r="R80" s="303"/>
      <c r="S80" s="303"/>
      <c r="T80" s="303"/>
      <c r="AI80" s="232"/>
      <c r="AJ80" s="186"/>
      <c r="AK80" s="186"/>
      <c r="AN80" s="242" t="s">
        <v>60</v>
      </c>
      <c r="AP80" s="186"/>
    </row>
    <row r="81" spans="1:44" s="178" customFormat="1" ht="14.4" x14ac:dyDescent="0.3">
      <c r="A81" s="250"/>
      <c r="B81" s="241"/>
      <c r="C81" s="357" t="s">
        <v>86</v>
      </c>
      <c r="D81" s="357"/>
      <c r="E81" s="357"/>
      <c r="F81" s="244" t="s">
        <v>61</v>
      </c>
      <c r="G81" s="247">
        <v>38.229999999999997</v>
      </c>
      <c r="H81" s="247">
        <v>0.92</v>
      </c>
      <c r="I81" s="270">
        <v>55.993187200000001</v>
      </c>
      <c r="J81" s="252"/>
      <c r="K81" s="245"/>
      <c r="L81" s="252"/>
      <c r="M81" s="245"/>
      <c r="N81" s="253"/>
      <c r="R81" s="303"/>
      <c r="S81" s="303"/>
      <c r="T81" s="303"/>
      <c r="AI81" s="232"/>
      <c r="AJ81" s="186"/>
      <c r="AK81" s="186"/>
      <c r="AN81" s="242" t="s">
        <v>86</v>
      </c>
      <c r="AP81" s="186"/>
    </row>
    <row r="82" spans="1:44" s="178" customFormat="1" ht="14.4" x14ac:dyDescent="0.3">
      <c r="A82" s="243"/>
      <c r="B82" s="241"/>
      <c r="C82" s="364" t="s">
        <v>62</v>
      </c>
      <c r="D82" s="364"/>
      <c r="E82" s="364"/>
      <c r="F82" s="254"/>
      <c r="G82" s="255"/>
      <c r="H82" s="255"/>
      <c r="I82" s="255"/>
      <c r="J82" s="257">
        <v>5328.24</v>
      </c>
      <c r="K82" s="255"/>
      <c r="L82" s="257">
        <v>7733.12</v>
      </c>
      <c r="M82" s="255"/>
      <c r="N82" s="258">
        <v>149439.35999999999</v>
      </c>
      <c r="R82" s="303"/>
      <c r="S82" s="303"/>
      <c r="T82" s="303"/>
      <c r="AI82" s="232"/>
      <c r="AJ82" s="186"/>
      <c r="AK82" s="186"/>
      <c r="AO82" s="242" t="s">
        <v>62</v>
      </c>
      <c r="AP82" s="186"/>
    </row>
    <row r="83" spans="1:44" s="178" customFormat="1" ht="14.4" x14ac:dyDescent="0.3">
      <c r="A83" s="250"/>
      <c r="B83" s="241"/>
      <c r="C83" s="357" t="s">
        <v>63</v>
      </c>
      <c r="D83" s="357"/>
      <c r="E83" s="357"/>
      <c r="F83" s="244"/>
      <c r="G83" s="245"/>
      <c r="H83" s="245"/>
      <c r="I83" s="245"/>
      <c r="J83" s="252"/>
      <c r="K83" s="245"/>
      <c r="L83" s="248">
        <v>2237.46</v>
      </c>
      <c r="M83" s="245"/>
      <c r="N83" s="249">
        <v>100171.09</v>
      </c>
      <c r="R83" s="303"/>
      <c r="S83" s="303"/>
      <c r="T83" s="303"/>
      <c r="AI83" s="232"/>
      <c r="AJ83" s="186"/>
      <c r="AK83" s="186"/>
      <c r="AN83" s="242" t="s">
        <v>63</v>
      </c>
      <c r="AP83" s="186"/>
    </row>
    <row r="84" spans="1:44" s="178" customFormat="1" ht="21.6" x14ac:dyDescent="0.3">
      <c r="A84" s="250"/>
      <c r="B84" s="241" t="s">
        <v>155</v>
      </c>
      <c r="C84" s="357" t="s">
        <v>156</v>
      </c>
      <c r="D84" s="357"/>
      <c r="E84" s="357"/>
      <c r="F84" s="244" t="s">
        <v>66</v>
      </c>
      <c r="G84" s="259">
        <v>110</v>
      </c>
      <c r="H84" s="245"/>
      <c r="I84" s="259">
        <v>110</v>
      </c>
      <c r="J84" s="252"/>
      <c r="K84" s="245"/>
      <c r="L84" s="248">
        <v>2461.21</v>
      </c>
      <c r="M84" s="245"/>
      <c r="N84" s="249">
        <v>110188.2</v>
      </c>
      <c r="R84" s="303"/>
      <c r="S84" s="303"/>
      <c r="T84" s="303"/>
      <c r="AI84" s="232"/>
      <c r="AJ84" s="186"/>
      <c r="AK84" s="186"/>
      <c r="AN84" s="242" t="s">
        <v>156</v>
      </c>
      <c r="AP84" s="186"/>
    </row>
    <row r="85" spans="1:44" s="178" customFormat="1" ht="21.6" x14ac:dyDescent="0.3">
      <c r="A85" s="250"/>
      <c r="B85" s="241" t="s">
        <v>157</v>
      </c>
      <c r="C85" s="357" t="s">
        <v>158</v>
      </c>
      <c r="D85" s="357"/>
      <c r="E85" s="357"/>
      <c r="F85" s="244" t="s">
        <v>66</v>
      </c>
      <c r="G85" s="259">
        <v>73</v>
      </c>
      <c r="H85" s="245"/>
      <c r="I85" s="259">
        <v>73</v>
      </c>
      <c r="J85" s="252"/>
      <c r="K85" s="245"/>
      <c r="L85" s="248">
        <v>1633.35</v>
      </c>
      <c r="M85" s="245"/>
      <c r="N85" s="249">
        <v>73124.899999999994</v>
      </c>
      <c r="R85" s="303"/>
      <c r="S85" s="303"/>
      <c r="T85" s="303"/>
      <c r="AI85" s="232"/>
      <c r="AJ85" s="186"/>
      <c r="AK85" s="186"/>
      <c r="AN85" s="242" t="s">
        <v>158</v>
      </c>
      <c r="AP85" s="186"/>
    </row>
    <row r="86" spans="1:44" s="178" customFormat="1" ht="14.4" x14ac:dyDescent="0.3">
      <c r="A86" s="260"/>
      <c r="B86" s="261"/>
      <c r="C86" s="358" t="s">
        <v>69</v>
      </c>
      <c r="D86" s="358"/>
      <c r="E86" s="358"/>
      <c r="F86" s="235"/>
      <c r="G86" s="236"/>
      <c r="H86" s="236"/>
      <c r="I86" s="236"/>
      <c r="J86" s="238"/>
      <c r="K86" s="236"/>
      <c r="L86" s="262">
        <v>11827.68</v>
      </c>
      <c r="M86" s="255"/>
      <c r="N86" s="263">
        <v>332752.46000000002</v>
      </c>
      <c r="R86" s="303"/>
      <c r="S86" s="303"/>
      <c r="T86" s="303"/>
      <c r="AI86" s="232"/>
      <c r="AJ86" s="186"/>
      <c r="AK86" s="186"/>
      <c r="AP86" s="186" t="s">
        <v>69</v>
      </c>
    </row>
    <row r="87" spans="1:44" s="314" customFormat="1" ht="31.8" x14ac:dyDescent="0.3">
      <c r="A87" s="307" t="s">
        <v>95</v>
      </c>
      <c r="B87" s="308" t="s">
        <v>128</v>
      </c>
      <c r="C87" s="368" t="s">
        <v>129</v>
      </c>
      <c r="D87" s="368"/>
      <c r="E87" s="368"/>
      <c r="F87" s="309" t="s">
        <v>72</v>
      </c>
      <c r="G87" s="310">
        <v>64</v>
      </c>
      <c r="H87" s="311">
        <v>1</v>
      </c>
      <c r="I87" s="311">
        <v>64</v>
      </c>
      <c r="J87" s="319">
        <v>10.71</v>
      </c>
      <c r="K87" s="310"/>
      <c r="L87" s="319">
        <v>685.44</v>
      </c>
      <c r="M87" s="318">
        <v>13.24</v>
      </c>
      <c r="N87" s="321">
        <v>9075.23</v>
      </c>
      <c r="R87" s="168"/>
      <c r="S87" s="168"/>
      <c r="T87" s="168"/>
      <c r="AI87" s="316"/>
      <c r="AJ87" s="317"/>
      <c r="AK87" s="317" t="s">
        <v>129</v>
      </c>
      <c r="AP87" s="317"/>
    </row>
    <row r="88" spans="1:44" s="178" customFormat="1" ht="14.4" x14ac:dyDescent="0.3">
      <c r="A88" s="260"/>
      <c r="B88" s="261"/>
      <c r="C88" s="357" t="s">
        <v>166</v>
      </c>
      <c r="D88" s="357"/>
      <c r="E88" s="357"/>
      <c r="F88" s="357"/>
      <c r="G88" s="357"/>
      <c r="H88" s="357"/>
      <c r="I88" s="357"/>
      <c r="J88" s="357"/>
      <c r="K88" s="357"/>
      <c r="L88" s="357"/>
      <c r="M88" s="357"/>
      <c r="N88" s="359"/>
      <c r="R88" s="303"/>
      <c r="S88" s="303"/>
      <c r="T88" s="303"/>
      <c r="AI88" s="232"/>
      <c r="AJ88" s="186"/>
      <c r="AK88" s="186"/>
      <c r="AP88" s="186"/>
      <c r="AQ88" s="242" t="s">
        <v>166</v>
      </c>
    </row>
    <row r="89" spans="1:44" s="178" customFormat="1" ht="14.4" x14ac:dyDescent="0.3">
      <c r="A89" s="266"/>
      <c r="B89" s="267"/>
      <c r="C89" s="357" t="s">
        <v>482</v>
      </c>
      <c r="D89" s="357"/>
      <c r="E89" s="357"/>
      <c r="F89" s="357"/>
      <c r="G89" s="357"/>
      <c r="H89" s="357"/>
      <c r="I89" s="357"/>
      <c r="J89" s="357"/>
      <c r="K89" s="357"/>
      <c r="L89" s="357"/>
      <c r="M89" s="357"/>
      <c r="N89" s="359"/>
      <c r="R89" s="303"/>
      <c r="S89" s="303"/>
      <c r="T89" s="303"/>
      <c r="AI89" s="232"/>
      <c r="AJ89" s="186"/>
      <c r="AK89" s="186"/>
      <c r="AP89" s="186"/>
      <c r="AR89" s="242" t="s">
        <v>482</v>
      </c>
    </row>
    <row r="90" spans="1:44" s="178" customFormat="1" ht="14.4" x14ac:dyDescent="0.3">
      <c r="A90" s="260"/>
      <c r="B90" s="261"/>
      <c r="C90" s="358" t="s">
        <v>69</v>
      </c>
      <c r="D90" s="358"/>
      <c r="E90" s="358"/>
      <c r="F90" s="235"/>
      <c r="G90" s="236"/>
      <c r="H90" s="236"/>
      <c r="I90" s="236"/>
      <c r="J90" s="238"/>
      <c r="K90" s="236"/>
      <c r="L90" s="265">
        <v>685.44</v>
      </c>
      <c r="M90" s="255"/>
      <c r="N90" s="263">
        <v>9075.23</v>
      </c>
      <c r="R90" s="303"/>
      <c r="S90" s="303"/>
      <c r="T90" s="303"/>
      <c r="AI90" s="232"/>
      <c r="AJ90" s="186"/>
      <c r="AK90" s="186"/>
      <c r="AP90" s="186" t="s">
        <v>69</v>
      </c>
    </row>
    <row r="91" spans="1:44" s="314" customFormat="1" ht="42" x14ac:dyDescent="0.3">
      <c r="A91" s="307" t="s">
        <v>99</v>
      </c>
      <c r="B91" s="308" t="s">
        <v>96</v>
      </c>
      <c r="C91" s="368" t="s">
        <v>97</v>
      </c>
      <c r="D91" s="368"/>
      <c r="E91" s="368"/>
      <c r="F91" s="309" t="s">
        <v>72</v>
      </c>
      <c r="G91" s="310">
        <v>21.76</v>
      </c>
      <c r="H91" s="311">
        <v>1</v>
      </c>
      <c r="I91" s="318">
        <v>21.76</v>
      </c>
      <c r="J91" s="319">
        <v>3.28</v>
      </c>
      <c r="K91" s="310"/>
      <c r="L91" s="319">
        <v>71.37</v>
      </c>
      <c r="M91" s="318">
        <v>13.24</v>
      </c>
      <c r="N91" s="323">
        <v>944.94</v>
      </c>
      <c r="R91" s="168"/>
      <c r="S91" s="168"/>
      <c r="T91" s="168"/>
      <c r="AI91" s="316"/>
      <c r="AJ91" s="317"/>
      <c r="AK91" s="317" t="s">
        <v>97</v>
      </c>
      <c r="AP91" s="317"/>
    </row>
    <row r="92" spans="1:44" s="178" customFormat="1" ht="14.4" x14ac:dyDescent="0.3">
      <c r="A92" s="266"/>
      <c r="B92" s="267"/>
      <c r="C92" s="357" t="s">
        <v>483</v>
      </c>
      <c r="D92" s="357"/>
      <c r="E92" s="357"/>
      <c r="F92" s="357"/>
      <c r="G92" s="357"/>
      <c r="H92" s="357"/>
      <c r="I92" s="357"/>
      <c r="J92" s="357"/>
      <c r="K92" s="357"/>
      <c r="L92" s="357"/>
      <c r="M92" s="357"/>
      <c r="N92" s="359"/>
      <c r="R92" s="303"/>
      <c r="S92" s="303"/>
      <c r="T92" s="303"/>
      <c r="AI92" s="232"/>
      <c r="AJ92" s="186"/>
      <c r="AK92" s="186"/>
      <c r="AP92" s="186"/>
      <c r="AR92" s="242" t="s">
        <v>483</v>
      </c>
    </row>
    <row r="93" spans="1:44" s="178" customFormat="1" ht="14.4" x14ac:dyDescent="0.3">
      <c r="A93" s="260"/>
      <c r="B93" s="261"/>
      <c r="C93" s="358" t="s">
        <v>69</v>
      </c>
      <c r="D93" s="358"/>
      <c r="E93" s="358"/>
      <c r="F93" s="235"/>
      <c r="G93" s="236"/>
      <c r="H93" s="236"/>
      <c r="I93" s="236"/>
      <c r="J93" s="238"/>
      <c r="K93" s="236"/>
      <c r="L93" s="265">
        <v>71.37</v>
      </c>
      <c r="M93" s="255"/>
      <c r="N93" s="271">
        <v>944.94</v>
      </c>
      <c r="R93" s="303"/>
      <c r="S93" s="303"/>
      <c r="T93" s="303"/>
      <c r="AI93" s="232"/>
      <c r="AJ93" s="186"/>
      <c r="AK93" s="186"/>
      <c r="AP93" s="186" t="s">
        <v>69</v>
      </c>
    </row>
    <row r="94" spans="1:44" s="314" customFormat="1" ht="21.6" x14ac:dyDescent="0.3">
      <c r="A94" s="307" t="s">
        <v>101</v>
      </c>
      <c r="B94" s="308" t="s">
        <v>76</v>
      </c>
      <c r="C94" s="368" t="s">
        <v>77</v>
      </c>
      <c r="D94" s="368"/>
      <c r="E94" s="368"/>
      <c r="F94" s="309" t="s">
        <v>72</v>
      </c>
      <c r="G94" s="310">
        <v>5.44</v>
      </c>
      <c r="H94" s="311">
        <v>1</v>
      </c>
      <c r="I94" s="318">
        <v>5.44</v>
      </c>
      <c r="J94" s="319">
        <v>42.98</v>
      </c>
      <c r="K94" s="318">
        <v>1.1499999999999999</v>
      </c>
      <c r="L94" s="319">
        <v>268.88</v>
      </c>
      <c r="M94" s="318">
        <v>13.24</v>
      </c>
      <c r="N94" s="321">
        <v>3559.97</v>
      </c>
      <c r="R94" s="168"/>
      <c r="S94" s="168"/>
      <c r="T94" s="168"/>
      <c r="AI94" s="316"/>
      <c r="AJ94" s="317"/>
      <c r="AK94" s="317" t="s">
        <v>77</v>
      </c>
      <c r="AP94" s="317"/>
    </row>
    <row r="95" spans="1:44" s="178" customFormat="1" ht="14.4" x14ac:dyDescent="0.3">
      <c r="A95" s="266"/>
      <c r="B95" s="267"/>
      <c r="C95" s="357" t="s">
        <v>484</v>
      </c>
      <c r="D95" s="357"/>
      <c r="E95" s="357"/>
      <c r="F95" s="357"/>
      <c r="G95" s="357"/>
      <c r="H95" s="357"/>
      <c r="I95" s="357"/>
      <c r="J95" s="357"/>
      <c r="K95" s="357"/>
      <c r="L95" s="357"/>
      <c r="M95" s="357"/>
      <c r="N95" s="359"/>
      <c r="R95" s="303"/>
      <c r="S95" s="303"/>
      <c r="T95" s="303"/>
      <c r="AI95" s="232"/>
      <c r="AJ95" s="186"/>
      <c r="AK95" s="186"/>
      <c r="AP95" s="186"/>
      <c r="AR95" s="242" t="s">
        <v>484</v>
      </c>
    </row>
    <row r="96" spans="1:44" s="178" customFormat="1" ht="52.2" x14ac:dyDescent="0.3">
      <c r="A96" s="240"/>
      <c r="B96" s="241" t="s">
        <v>121</v>
      </c>
      <c r="C96" s="348" t="s">
        <v>122</v>
      </c>
      <c r="D96" s="348"/>
      <c r="E96" s="348"/>
      <c r="F96" s="348"/>
      <c r="G96" s="348"/>
      <c r="H96" s="348"/>
      <c r="I96" s="348"/>
      <c r="J96" s="348"/>
      <c r="K96" s="348"/>
      <c r="L96" s="348"/>
      <c r="M96" s="348"/>
      <c r="N96" s="360"/>
      <c r="R96" s="303"/>
      <c r="S96" s="303"/>
      <c r="T96" s="303"/>
      <c r="AI96" s="232"/>
      <c r="AJ96" s="186"/>
      <c r="AK96" s="186"/>
      <c r="AL96" s="242" t="s">
        <v>122</v>
      </c>
      <c r="AP96" s="186"/>
    </row>
    <row r="97" spans="1:45" s="178" customFormat="1" ht="14.4" x14ac:dyDescent="0.3">
      <c r="A97" s="260"/>
      <c r="B97" s="261"/>
      <c r="C97" s="358" t="s">
        <v>69</v>
      </c>
      <c r="D97" s="358"/>
      <c r="E97" s="358"/>
      <c r="F97" s="235"/>
      <c r="G97" s="236"/>
      <c r="H97" s="236"/>
      <c r="I97" s="236"/>
      <c r="J97" s="238"/>
      <c r="K97" s="236"/>
      <c r="L97" s="265">
        <v>268.88</v>
      </c>
      <c r="M97" s="255"/>
      <c r="N97" s="263">
        <v>3559.97</v>
      </c>
      <c r="R97" s="303"/>
      <c r="S97" s="303"/>
      <c r="T97" s="303"/>
      <c r="AI97" s="232"/>
      <c r="AJ97" s="186"/>
      <c r="AK97" s="186"/>
      <c r="AP97" s="186" t="s">
        <v>69</v>
      </c>
    </row>
    <row r="98" spans="1:45" s="314" customFormat="1" ht="21.6" x14ac:dyDescent="0.3">
      <c r="A98" s="307" t="s">
        <v>105</v>
      </c>
      <c r="B98" s="308" t="s">
        <v>110</v>
      </c>
      <c r="C98" s="368" t="s">
        <v>111</v>
      </c>
      <c r="D98" s="368"/>
      <c r="E98" s="368"/>
      <c r="F98" s="309" t="s">
        <v>104</v>
      </c>
      <c r="G98" s="310">
        <v>79.2</v>
      </c>
      <c r="H98" s="311">
        <v>1</v>
      </c>
      <c r="I98" s="324">
        <v>79.2</v>
      </c>
      <c r="J98" s="319">
        <v>162.38</v>
      </c>
      <c r="K98" s="310"/>
      <c r="L98" s="320">
        <v>12860.5</v>
      </c>
      <c r="M98" s="318">
        <v>8.16</v>
      </c>
      <c r="N98" s="321">
        <v>104941.68</v>
      </c>
      <c r="R98" s="168"/>
      <c r="S98" s="168"/>
      <c r="T98" s="168"/>
      <c r="AI98" s="316"/>
      <c r="AJ98" s="317"/>
      <c r="AK98" s="317" t="s">
        <v>111</v>
      </c>
      <c r="AP98" s="317"/>
    </row>
    <row r="99" spans="1:45" s="178" customFormat="1" ht="14.4" x14ac:dyDescent="0.3">
      <c r="A99" s="260"/>
      <c r="B99" s="261"/>
      <c r="C99" s="357" t="s">
        <v>112</v>
      </c>
      <c r="D99" s="357"/>
      <c r="E99" s="357"/>
      <c r="F99" s="357"/>
      <c r="G99" s="357"/>
      <c r="H99" s="357"/>
      <c r="I99" s="357"/>
      <c r="J99" s="357"/>
      <c r="K99" s="357"/>
      <c r="L99" s="357"/>
      <c r="M99" s="357"/>
      <c r="N99" s="359"/>
      <c r="R99" s="303"/>
      <c r="S99" s="303"/>
      <c r="T99" s="303"/>
      <c r="AI99" s="232"/>
      <c r="AJ99" s="186"/>
      <c r="AK99" s="186"/>
      <c r="AP99" s="186"/>
      <c r="AQ99" s="242" t="s">
        <v>112</v>
      </c>
    </row>
    <row r="100" spans="1:45" s="178" customFormat="1" ht="14.4" x14ac:dyDescent="0.3">
      <c r="A100" s="266"/>
      <c r="B100" s="267"/>
      <c r="C100" s="357" t="s">
        <v>485</v>
      </c>
      <c r="D100" s="357"/>
      <c r="E100" s="357"/>
      <c r="F100" s="357"/>
      <c r="G100" s="357"/>
      <c r="H100" s="357"/>
      <c r="I100" s="357"/>
      <c r="J100" s="357"/>
      <c r="K100" s="357"/>
      <c r="L100" s="357"/>
      <c r="M100" s="357"/>
      <c r="N100" s="359"/>
      <c r="R100" s="303"/>
      <c r="S100" s="303"/>
      <c r="T100" s="303"/>
      <c r="AI100" s="232"/>
      <c r="AJ100" s="186"/>
      <c r="AK100" s="186"/>
      <c r="AP100" s="186"/>
      <c r="AR100" s="242" t="s">
        <v>485</v>
      </c>
    </row>
    <row r="101" spans="1:45" s="178" customFormat="1" ht="14.4" x14ac:dyDescent="0.3">
      <c r="A101" s="266"/>
      <c r="B101" s="267"/>
      <c r="C101" s="357" t="s">
        <v>114</v>
      </c>
      <c r="D101" s="357"/>
      <c r="E101" s="357"/>
      <c r="F101" s="357"/>
      <c r="G101" s="357"/>
      <c r="H101" s="357"/>
      <c r="I101" s="357"/>
      <c r="J101" s="357"/>
      <c r="K101" s="357"/>
      <c r="L101" s="357"/>
      <c r="M101" s="357"/>
      <c r="N101" s="359"/>
      <c r="R101" s="303"/>
      <c r="S101" s="303"/>
      <c r="T101" s="303"/>
      <c r="AI101" s="232"/>
      <c r="AJ101" s="186"/>
      <c r="AK101" s="186"/>
      <c r="AP101" s="186"/>
      <c r="AS101" s="242" t="s">
        <v>114</v>
      </c>
    </row>
    <row r="102" spans="1:45" s="178" customFormat="1" ht="14.4" x14ac:dyDescent="0.3">
      <c r="A102" s="260"/>
      <c r="B102" s="261"/>
      <c r="C102" s="358" t="s">
        <v>69</v>
      </c>
      <c r="D102" s="358"/>
      <c r="E102" s="358"/>
      <c r="F102" s="235"/>
      <c r="G102" s="236"/>
      <c r="H102" s="236"/>
      <c r="I102" s="236"/>
      <c r="J102" s="238"/>
      <c r="K102" s="236"/>
      <c r="L102" s="262">
        <v>12860.5</v>
      </c>
      <c r="M102" s="255"/>
      <c r="N102" s="263">
        <v>104941.68</v>
      </c>
      <c r="R102" s="303"/>
      <c r="S102" s="303"/>
      <c r="T102" s="303"/>
      <c r="AI102" s="232"/>
      <c r="AJ102" s="186"/>
      <c r="AK102" s="186"/>
      <c r="AP102" s="186" t="s">
        <v>69</v>
      </c>
    </row>
    <row r="103" spans="1:45" s="178" customFormat="1" ht="14.4" x14ac:dyDescent="0.3">
      <c r="A103" s="361" t="s">
        <v>486</v>
      </c>
      <c r="B103" s="362"/>
      <c r="C103" s="362"/>
      <c r="D103" s="362"/>
      <c r="E103" s="362"/>
      <c r="F103" s="362"/>
      <c r="G103" s="362"/>
      <c r="H103" s="362"/>
      <c r="I103" s="362"/>
      <c r="J103" s="362"/>
      <c r="K103" s="362"/>
      <c r="L103" s="362"/>
      <c r="M103" s="362"/>
      <c r="N103" s="363"/>
      <c r="R103" s="303"/>
      <c r="S103" s="303"/>
      <c r="T103" s="303"/>
      <c r="AI103" s="232"/>
      <c r="AJ103" s="186" t="s">
        <v>486</v>
      </c>
      <c r="AK103" s="186"/>
      <c r="AP103" s="186"/>
    </row>
    <row r="104" spans="1:45" s="314" customFormat="1" ht="61.2" x14ac:dyDescent="0.3">
      <c r="A104" s="307" t="s">
        <v>109</v>
      </c>
      <c r="B104" s="308" t="s">
        <v>487</v>
      </c>
      <c r="C104" s="368" t="s">
        <v>488</v>
      </c>
      <c r="D104" s="368"/>
      <c r="E104" s="368"/>
      <c r="F104" s="309" t="s">
        <v>489</v>
      </c>
      <c r="G104" s="310">
        <v>3.6480000000000001</v>
      </c>
      <c r="H104" s="311">
        <v>1</v>
      </c>
      <c r="I104" s="322">
        <v>3.6480000000000001</v>
      </c>
      <c r="J104" s="312"/>
      <c r="K104" s="310"/>
      <c r="L104" s="312"/>
      <c r="M104" s="310"/>
      <c r="N104" s="313"/>
      <c r="R104" s="168"/>
      <c r="S104" s="168"/>
      <c r="T104" s="168"/>
      <c r="AI104" s="316"/>
      <c r="AJ104" s="317"/>
      <c r="AK104" s="317" t="s">
        <v>488</v>
      </c>
      <c r="AP104" s="317"/>
    </row>
    <row r="105" spans="1:45" s="178" customFormat="1" ht="14.4" x14ac:dyDescent="0.3">
      <c r="A105" s="266"/>
      <c r="B105" s="267"/>
      <c r="C105" s="357" t="s">
        <v>490</v>
      </c>
      <c r="D105" s="357"/>
      <c r="E105" s="357"/>
      <c r="F105" s="357"/>
      <c r="G105" s="357"/>
      <c r="H105" s="357"/>
      <c r="I105" s="357"/>
      <c r="J105" s="357"/>
      <c r="K105" s="357"/>
      <c r="L105" s="357"/>
      <c r="M105" s="357"/>
      <c r="N105" s="359"/>
      <c r="R105" s="303"/>
      <c r="S105" s="303"/>
      <c r="T105" s="303"/>
      <c r="AI105" s="232"/>
      <c r="AJ105" s="186"/>
      <c r="AK105" s="186"/>
      <c r="AP105" s="186"/>
      <c r="AR105" s="242" t="s">
        <v>490</v>
      </c>
    </row>
    <row r="106" spans="1:45" s="178" customFormat="1" ht="52.2" x14ac:dyDescent="0.3">
      <c r="A106" s="240"/>
      <c r="B106" s="241" t="s">
        <v>121</v>
      </c>
      <c r="C106" s="348" t="s">
        <v>122</v>
      </c>
      <c r="D106" s="348"/>
      <c r="E106" s="348"/>
      <c r="F106" s="348"/>
      <c r="G106" s="348"/>
      <c r="H106" s="348"/>
      <c r="I106" s="348"/>
      <c r="J106" s="348"/>
      <c r="K106" s="348"/>
      <c r="L106" s="348"/>
      <c r="M106" s="348"/>
      <c r="N106" s="360"/>
      <c r="R106" s="303"/>
      <c r="S106" s="303"/>
      <c r="T106" s="303"/>
      <c r="AI106" s="232"/>
      <c r="AJ106" s="186"/>
      <c r="AK106" s="186"/>
      <c r="AL106" s="242" t="s">
        <v>122</v>
      </c>
      <c r="AP106" s="186"/>
    </row>
    <row r="107" spans="1:45" s="178" customFormat="1" ht="14.4" x14ac:dyDescent="0.3">
      <c r="A107" s="243"/>
      <c r="B107" s="241" t="s">
        <v>52</v>
      </c>
      <c r="C107" s="357" t="s">
        <v>57</v>
      </c>
      <c r="D107" s="357"/>
      <c r="E107" s="357"/>
      <c r="F107" s="244"/>
      <c r="G107" s="245"/>
      <c r="H107" s="245"/>
      <c r="I107" s="245"/>
      <c r="J107" s="246">
        <v>326.61</v>
      </c>
      <c r="K107" s="247">
        <v>1.1499999999999999</v>
      </c>
      <c r="L107" s="248">
        <v>1370.19</v>
      </c>
      <c r="M107" s="247">
        <v>44.77</v>
      </c>
      <c r="N107" s="249">
        <v>61343.41</v>
      </c>
      <c r="R107" s="303"/>
      <c r="S107" s="303"/>
      <c r="T107" s="303"/>
      <c r="AI107" s="232"/>
      <c r="AJ107" s="186"/>
      <c r="AK107" s="186"/>
      <c r="AM107" s="242" t="s">
        <v>57</v>
      </c>
      <c r="AP107" s="186"/>
    </row>
    <row r="108" spans="1:45" s="178" customFormat="1" ht="14.4" x14ac:dyDescent="0.3">
      <c r="A108" s="243"/>
      <c r="B108" s="241" t="s">
        <v>58</v>
      </c>
      <c r="C108" s="357" t="s">
        <v>59</v>
      </c>
      <c r="D108" s="357"/>
      <c r="E108" s="357"/>
      <c r="F108" s="244"/>
      <c r="G108" s="245"/>
      <c r="H108" s="245"/>
      <c r="I108" s="245"/>
      <c r="J108" s="246">
        <v>694.48</v>
      </c>
      <c r="K108" s="247">
        <v>1.1499999999999999</v>
      </c>
      <c r="L108" s="248">
        <v>2913.48</v>
      </c>
      <c r="M108" s="247">
        <v>13.24</v>
      </c>
      <c r="N108" s="249">
        <v>38574.480000000003</v>
      </c>
      <c r="R108" s="303"/>
      <c r="S108" s="303"/>
      <c r="T108" s="303"/>
      <c r="AI108" s="232"/>
      <c r="AJ108" s="186"/>
      <c r="AK108" s="186"/>
      <c r="AM108" s="242" t="s">
        <v>59</v>
      </c>
      <c r="AP108" s="186"/>
    </row>
    <row r="109" spans="1:45" s="178" customFormat="1" ht="14.4" x14ac:dyDescent="0.3">
      <c r="A109" s="243"/>
      <c r="B109" s="241" t="s">
        <v>75</v>
      </c>
      <c r="C109" s="357" t="s">
        <v>84</v>
      </c>
      <c r="D109" s="357"/>
      <c r="E109" s="357"/>
      <c r="F109" s="244"/>
      <c r="G109" s="245"/>
      <c r="H109" s="245"/>
      <c r="I109" s="245"/>
      <c r="J109" s="246">
        <v>111.09</v>
      </c>
      <c r="K109" s="247">
        <v>1.1499999999999999</v>
      </c>
      <c r="L109" s="246">
        <v>466.04</v>
      </c>
      <c r="M109" s="247">
        <v>44.77</v>
      </c>
      <c r="N109" s="249">
        <v>20864.61</v>
      </c>
      <c r="R109" s="303"/>
      <c r="S109" s="303"/>
      <c r="T109" s="303"/>
      <c r="AI109" s="232"/>
      <c r="AJ109" s="186"/>
      <c r="AK109" s="186"/>
      <c r="AM109" s="242" t="s">
        <v>84</v>
      </c>
      <c r="AP109" s="186"/>
    </row>
    <row r="110" spans="1:45" s="178" customFormat="1" ht="14.4" x14ac:dyDescent="0.3">
      <c r="A110" s="250"/>
      <c r="B110" s="241"/>
      <c r="C110" s="357" t="s">
        <v>60</v>
      </c>
      <c r="D110" s="357"/>
      <c r="E110" s="357"/>
      <c r="F110" s="244" t="s">
        <v>61</v>
      </c>
      <c r="G110" s="247">
        <v>38.29</v>
      </c>
      <c r="H110" s="247">
        <v>1.1499999999999999</v>
      </c>
      <c r="I110" s="273">
        <v>160.634208</v>
      </c>
      <c r="J110" s="252"/>
      <c r="K110" s="245"/>
      <c r="L110" s="252"/>
      <c r="M110" s="245"/>
      <c r="N110" s="253"/>
      <c r="R110" s="303"/>
      <c r="S110" s="303"/>
      <c r="T110" s="303"/>
      <c r="AI110" s="232"/>
      <c r="AJ110" s="186"/>
      <c r="AK110" s="186"/>
      <c r="AN110" s="242" t="s">
        <v>60</v>
      </c>
      <c r="AP110" s="186"/>
    </row>
    <row r="111" spans="1:45" s="178" customFormat="1" ht="14.4" x14ac:dyDescent="0.3">
      <c r="A111" s="250"/>
      <c r="B111" s="241"/>
      <c r="C111" s="357" t="s">
        <v>86</v>
      </c>
      <c r="D111" s="357"/>
      <c r="E111" s="357"/>
      <c r="F111" s="244" t="s">
        <v>61</v>
      </c>
      <c r="G111" s="274">
        <v>8.6999999999999993</v>
      </c>
      <c r="H111" s="247">
        <v>1.1499999999999999</v>
      </c>
      <c r="I111" s="275">
        <v>36.498240000000003</v>
      </c>
      <c r="J111" s="252"/>
      <c r="K111" s="245"/>
      <c r="L111" s="252"/>
      <c r="M111" s="245"/>
      <c r="N111" s="253"/>
      <c r="R111" s="303"/>
      <c r="S111" s="303"/>
      <c r="T111" s="303"/>
      <c r="AI111" s="232"/>
      <c r="AJ111" s="186"/>
      <c r="AK111" s="186"/>
      <c r="AN111" s="242" t="s">
        <v>86</v>
      </c>
      <c r="AP111" s="186"/>
    </row>
    <row r="112" spans="1:45" s="178" customFormat="1" ht="14.4" x14ac:dyDescent="0.3">
      <c r="A112" s="243"/>
      <c r="B112" s="241"/>
      <c r="C112" s="364" t="s">
        <v>62</v>
      </c>
      <c r="D112" s="364"/>
      <c r="E112" s="364"/>
      <c r="F112" s="254"/>
      <c r="G112" s="255"/>
      <c r="H112" s="255"/>
      <c r="I112" s="255"/>
      <c r="J112" s="257">
        <v>1021.09</v>
      </c>
      <c r="K112" s="255"/>
      <c r="L112" s="257">
        <v>4283.67</v>
      </c>
      <c r="M112" s="255"/>
      <c r="N112" s="258">
        <v>99917.89</v>
      </c>
      <c r="R112" s="303"/>
      <c r="S112" s="303"/>
      <c r="T112" s="303"/>
      <c r="AI112" s="232"/>
      <c r="AJ112" s="186"/>
      <c r="AK112" s="186"/>
      <c r="AO112" s="242" t="s">
        <v>62</v>
      </c>
      <c r="AP112" s="186"/>
    </row>
    <row r="113" spans="1:44" s="178" customFormat="1" ht="14.4" x14ac:dyDescent="0.3">
      <c r="A113" s="250"/>
      <c r="B113" s="241"/>
      <c r="C113" s="357" t="s">
        <v>63</v>
      </c>
      <c r="D113" s="357"/>
      <c r="E113" s="357"/>
      <c r="F113" s="244"/>
      <c r="G113" s="245"/>
      <c r="H113" s="245"/>
      <c r="I113" s="245"/>
      <c r="J113" s="252"/>
      <c r="K113" s="245"/>
      <c r="L113" s="248">
        <v>1836.23</v>
      </c>
      <c r="M113" s="245"/>
      <c r="N113" s="249">
        <v>82208.02</v>
      </c>
      <c r="R113" s="303"/>
      <c r="S113" s="303"/>
      <c r="T113" s="303"/>
      <c r="AI113" s="232"/>
      <c r="AJ113" s="186"/>
      <c r="AK113" s="186"/>
      <c r="AN113" s="242" t="s">
        <v>63</v>
      </c>
      <c r="AP113" s="186"/>
    </row>
    <row r="114" spans="1:44" s="178" customFormat="1" ht="31.8" x14ac:dyDescent="0.3">
      <c r="A114" s="250"/>
      <c r="B114" s="241" t="s">
        <v>64</v>
      </c>
      <c r="C114" s="357" t="s">
        <v>65</v>
      </c>
      <c r="D114" s="357"/>
      <c r="E114" s="357"/>
      <c r="F114" s="244" t="s">
        <v>66</v>
      </c>
      <c r="G114" s="259">
        <v>91</v>
      </c>
      <c r="H114" s="245"/>
      <c r="I114" s="259">
        <v>91</v>
      </c>
      <c r="J114" s="252"/>
      <c r="K114" s="245"/>
      <c r="L114" s="248">
        <v>1670.97</v>
      </c>
      <c r="M114" s="245"/>
      <c r="N114" s="249">
        <v>74809.3</v>
      </c>
      <c r="R114" s="303"/>
      <c r="S114" s="303"/>
      <c r="T114" s="303"/>
      <c r="AI114" s="232"/>
      <c r="AJ114" s="186"/>
      <c r="AK114" s="186"/>
      <c r="AN114" s="242" t="s">
        <v>65</v>
      </c>
      <c r="AP114" s="186"/>
    </row>
    <row r="115" spans="1:44" s="178" customFormat="1" ht="31.8" x14ac:dyDescent="0.3">
      <c r="A115" s="250"/>
      <c r="B115" s="241" t="s">
        <v>67</v>
      </c>
      <c r="C115" s="357" t="s">
        <v>68</v>
      </c>
      <c r="D115" s="357"/>
      <c r="E115" s="357"/>
      <c r="F115" s="244" t="s">
        <v>66</v>
      </c>
      <c r="G115" s="259">
        <v>52</v>
      </c>
      <c r="H115" s="245"/>
      <c r="I115" s="259">
        <v>52</v>
      </c>
      <c r="J115" s="252"/>
      <c r="K115" s="245"/>
      <c r="L115" s="246">
        <v>954.84</v>
      </c>
      <c r="M115" s="245"/>
      <c r="N115" s="249">
        <v>42748.17</v>
      </c>
      <c r="R115" s="303"/>
      <c r="S115" s="303"/>
      <c r="T115" s="303"/>
      <c r="AI115" s="232"/>
      <c r="AJ115" s="186"/>
      <c r="AK115" s="186"/>
      <c r="AN115" s="242" t="s">
        <v>68</v>
      </c>
      <c r="AP115" s="186"/>
    </row>
    <row r="116" spans="1:44" s="178" customFormat="1" ht="14.4" x14ac:dyDescent="0.3">
      <c r="A116" s="260"/>
      <c r="B116" s="261"/>
      <c r="C116" s="358" t="s">
        <v>69</v>
      </c>
      <c r="D116" s="358"/>
      <c r="E116" s="358"/>
      <c r="F116" s="235"/>
      <c r="G116" s="236"/>
      <c r="H116" s="236"/>
      <c r="I116" s="236"/>
      <c r="J116" s="238"/>
      <c r="K116" s="236"/>
      <c r="L116" s="262">
        <v>6909.48</v>
      </c>
      <c r="M116" s="255"/>
      <c r="N116" s="263">
        <v>217475.36</v>
      </c>
      <c r="R116" s="303"/>
      <c r="S116" s="303"/>
      <c r="T116" s="303"/>
      <c r="AI116" s="232"/>
      <c r="AJ116" s="186"/>
      <c r="AK116" s="186"/>
      <c r="AP116" s="186" t="s">
        <v>69</v>
      </c>
    </row>
    <row r="117" spans="1:44" s="314" customFormat="1" ht="31.8" x14ac:dyDescent="0.3">
      <c r="A117" s="307" t="s">
        <v>116</v>
      </c>
      <c r="B117" s="308" t="s">
        <v>491</v>
      </c>
      <c r="C117" s="368" t="s">
        <v>492</v>
      </c>
      <c r="D117" s="368"/>
      <c r="E117" s="368"/>
      <c r="F117" s="309" t="s">
        <v>104</v>
      </c>
      <c r="G117" s="310">
        <v>67.2</v>
      </c>
      <c r="H117" s="311">
        <v>1</v>
      </c>
      <c r="I117" s="324">
        <v>67.2</v>
      </c>
      <c r="J117" s="312"/>
      <c r="K117" s="310"/>
      <c r="L117" s="312"/>
      <c r="M117" s="310"/>
      <c r="N117" s="313"/>
      <c r="R117" s="168"/>
      <c r="S117" s="168"/>
      <c r="T117" s="168"/>
      <c r="AI117" s="316"/>
      <c r="AJ117" s="317"/>
      <c r="AK117" s="317" t="s">
        <v>492</v>
      </c>
      <c r="AP117" s="317"/>
    </row>
    <row r="118" spans="1:44" s="178" customFormat="1" ht="14.4" x14ac:dyDescent="0.3">
      <c r="A118" s="266"/>
      <c r="B118" s="267"/>
      <c r="C118" s="357" t="s">
        <v>493</v>
      </c>
      <c r="D118" s="357"/>
      <c r="E118" s="357"/>
      <c r="F118" s="357"/>
      <c r="G118" s="357"/>
      <c r="H118" s="357"/>
      <c r="I118" s="357"/>
      <c r="J118" s="357"/>
      <c r="K118" s="357"/>
      <c r="L118" s="357"/>
      <c r="M118" s="357"/>
      <c r="N118" s="359"/>
      <c r="R118" s="303"/>
      <c r="S118" s="303"/>
      <c r="T118" s="303"/>
      <c r="AI118" s="232"/>
      <c r="AJ118" s="186"/>
      <c r="AK118" s="186"/>
      <c r="AP118" s="186"/>
      <c r="AR118" s="242" t="s">
        <v>493</v>
      </c>
    </row>
    <row r="119" spans="1:44" s="178" customFormat="1" ht="52.2" x14ac:dyDescent="0.3">
      <c r="A119" s="240"/>
      <c r="B119" s="241" t="s">
        <v>121</v>
      </c>
      <c r="C119" s="348" t="s">
        <v>122</v>
      </c>
      <c r="D119" s="348"/>
      <c r="E119" s="348"/>
      <c r="F119" s="348"/>
      <c r="G119" s="348"/>
      <c r="H119" s="348"/>
      <c r="I119" s="348"/>
      <c r="J119" s="348"/>
      <c r="K119" s="348"/>
      <c r="L119" s="348"/>
      <c r="M119" s="348"/>
      <c r="N119" s="360"/>
      <c r="R119" s="303"/>
      <c r="S119" s="303"/>
      <c r="T119" s="303"/>
      <c r="AI119" s="232"/>
      <c r="AJ119" s="186"/>
      <c r="AK119" s="186"/>
      <c r="AL119" s="242" t="s">
        <v>122</v>
      </c>
      <c r="AP119" s="186"/>
    </row>
    <row r="120" spans="1:44" s="178" customFormat="1" ht="14.4" x14ac:dyDescent="0.3">
      <c r="A120" s="243"/>
      <c r="B120" s="241" t="s">
        <v>52</v>
      </c>
      <c r="C120" s="357" t="s">
        <v>57</v>
      </c>
      <c r="D120" s="357"/>
      <c r="E120" s="357"/>
      <c r="F120" s="244"/>
      <c r="G120" s="245"/>
      <c r="H120" s="245"/>
      <c r="I120" s="245"/>
      <c r="J120" s="246">
        <v>443.82</v>
      </c>
      <c r="K120" s="247">
        <v>1.1499999999999999</v>
      </c>
      <c r="L120" s="248">
        <v>34298.410000000003</v>
      </c>
      <c r="M120" s="247">
        <v>44.77</v>
      </c>
      <c r="N120" s="249">
        <v>1535539.82</v>
      </c>
      <c r="R120" s="303"/>
      <c r="S120" s="303"/>
      <c r="T120" s="303"/>
      <c r="AI120" s="232"/>
      <c r="AJ120" s="186"/>
      <c r="AK120" s="186"/>
      <c r="AM120" s="242" t="s">
        <v>57</v>
      </c>
      <c r="AP120" s="186"/>
    </row>
    <row r="121" spans="1:44" s="178" customFormat="1" ht="14.4" x14ac:dyDescent="0.3">
      <c r="A121" s="243"/>
      <c r="B121" s="241" t="s">
        <v>58</v>
      </c>
      <c r="C121" s="357" t="s">
        <v>59</v>
      </c>
      <c r="D121" s="357"/>
      <c r="E121" s="357"/>
      <c r="F121" s="244"/>
      <c r="G121" s="245"/>
      <c r="H121" s="245"/>
      <c r="I121" s="245"/>
      <c r="J121" s="248">
        <v>1200.08</v>
      </c>
      <c r="K121" s="247">
        <v>1.1499999999999999</v>
      </c>
      <c r="L121" s="248">
        <v>92742.18</v>
      </c>
      <c r="M121" s="247">
        <v>13.24</v>
      </c>
      <c r="N121" s="249">
        <v>1227906.46</v>
      </c>
      <c r="R121" s="303"/>
      <c r="S121" s="303"/>
      <c r="T121" s="303"/>
      <c r="AI121" s="232"/>
      <c r="AJ121" s="186"/>
      <c r="AK121" s="186"/>
      <c r="AM121" s="242" t="s">
        <v>59</v>
      </c>
      <c r="AP121" s="186"/>
    </row>
    <row r="122" spans="1:44" s="178" customFormat="1" ht="14.4" x14ac:dyDescent="0.3">
      <c r="A122" s="243"/>
      <c r="B122" s="241" t="s">
        <v>79</v>
      </c>
      <c r="C122" s="357" t="s">
        <v>85</v>
      </c>
      <c r="D122" s="357"/>
      <c r="E122" s="357"/>
      <c r="F122" s="244"/>
      <c r="G122" s="245"/>
      <c r="H122" s="245"/>
      <c r="I122" s="245"/>
      <c r="J122" s="246">
        <v>22.45</v>
      </c>
      <c r="K122" s="245"/>
      <c r="L122" s="248">
        <v>1508.64</v>
      </c>
      <c r="M122" s="247">
        <v>8.16</v>
      </c>
      <c r="N122" s="249">
        <v>12310.5</v>
      </c>
      <c r="R122" s="303"/>
      <c r="S122" s="303"/>
      <c r="T122" s="303"/>
      <c r="AI122" s="232"/>
      <c r="AJ122" s="186"/>
      <c r="AK122" s="186"/>
      <c r="AM122" s="242" t="s">
        <v>85</v>
      </c>
      <c r="AP122" s="186"/>
    </row>
    <row r="123" spans="1:44" s="178" customFormat="1" ht="14.4" x14ac:dyDescent="0.3">
      <c r="A123" s="250"/>
      <c r="B123" s="241"/>
      <c r="C123" s="357" t="s">
        <v>60</v>
      </c>
      <c r="D123" s="357"/>
      <c r="E123" s="357"/>
      <c r="F123" s="244" t="s">
        <v>61</v>
      </c>
      <c r="G123" s="247">
        <v>52.03</v>
      </c>
      <c r="H123" s="247">
        <v>1.1499999999999999</v>
      </c>
      <c r="I123" s="269">
        <v>4020.8784000000001</v>
      </c>
      <c r="J123" s="252"/>
      <c r="K123" s="245"/>
      <c r="L123" s="252"/>
      <c r="M123" s="245"/>
      <c r="N123" s="253"/>
      <c r="R123" s="303"/>
      <c r="S123" s="303"/>
      <c r="T123" s="303"/>
      <c r="AI123" s="232"/>
      <c r="AJ123" s="186"/>
      <c r="AK123" s="186"/>
      <c r="AN123" s="242" t="s">
        <v>60</v>
      </c>
      <c r="AP123" s="186"/>
    </row>
    <row r="124" spans="1:44" s="178" customFormat="1" ht="14.4" x14ac:dyDescent="0.3">
      <c r="A124" s="243"/>
      <c r="B124" s="241"/>
      <c r="C124" s="364" t="s">
        <v>62</v>
      </c>
      <c r="D124" s="364"/>
      <c r="E124" s="364"/>
      <c r="F124" s="254"/>
      <c r="G124" s="255"/>
      <c r="H124" s="255"/>
      <c r="I124" s="255"/>
      <c r="J124" s="257">
        <v>1666.35</v>
      </c>
      <c r="K124" s="255"/>
      <c r="L124" s="257">
        <v>128549.23</v>
      </c>
      <c r="M124" s="255"/>
      <c r="N124" s="258">
        <v>2775756.78</v>
      </c>
      <c r="R124" s="303"/>
      <c r="S124" s="303"/>
      <c r="T124" s="303"/>
      <c r="AI124" s="232"/>
      <c r="AJ124" s="186"/>
      <c r="AK124" s="186"/>
      <c r="AO124" s="242" t="s">
        <v>62</v>
      </c>
      <c r="AP124" s="186"/>
    </row>
    <row r="125" spans="1:44" s="178" customFormat="1" ht="14.4" x14ac:dyDescent="0.3">
      <c r="A125" s="250"/>
      <c r="B125" s="241"/>
      <c r="C125" s="357" t="s">
        <v>63</v>
      </c>
      <c r="D125" s="357"/>
      <c r="E125" s="357"/>
      <c r="F125" s="244"/>
      <c r="G125" s="245"/>
      <c r="H125" s="245"/>
      <c r="I125" s="245"/>
      <c r="J125" s="252"/>
      <c r="K125" s="245"/>
      <c r="L125" s="248">
        <v>34298.410000000003</v>
      </c>
      <c r="M125" s="245"/>
      <c r="N125" s="249">
        <v>1535539.82</v>
      </c>
      <c r="R125" s="303"/>
      <c r="S125" s="303"/>
      <c r="T125" s="303"/>
      <c r="AI125" s="232"/>
      <c r="AJ125" s="186"/>
      <c r="AK125" s="186"/>
      <c r="AN125" s="242" t="s">
        <v>63</v>
      </c>
      <c r="AP125" s="186"/>
    </row>
    <row r="126" spans="1:44" s="178" customFormat="1" ht="31.8" x14ac:dyDescent="0.3">
      <c r="A126" s="250"/>
      <c r="B126" s="241" t="s">
        <v>64</v>
      </c>
      <c r="C126" s="357" t="s">
        <v>65</v>
      </c>
      <c r="D126" s="357"/>
      <c r="E126" s="357"/>
      <c r="F126" s="244" t="s">
        <v>66</v>
      </c>
      <c r="G126" s="259">
        <v>91</v>
      </c>
      <c r="H126" s="245"/>
      <c r="I126" s="259">
        <v>91</v>
      </c>
      <c r="J126" s="252"/>
      <c r="K126" s="245"/>
      <c r="L126" s="248">
        <v>31211.55</v>
      </c>
      <c r="M126" s="245"/>
      <c r="N126" s="249">
        <v>1397341.24</v>
      </c>
      <c r="R126" s="303"/>
      <c r="S126" s="303"/>
      <c r="T126" s="303"/>
      <c r="AI126" s="232"/>
      <c r="AJ126" s="186"/>
      <c r="AK126" s="186"/>
      <c r="AN126" s="242" t="s">
        <v>65</v>
      </c>
      <c r="AP126" s="186"/>
    </row>
    <row r="127" spans="1:44" s="178" customFormat="1" ht="31.8" x14ac:dyDescent="0.3">
      <c r="A127" s="250"/>
      <c r="B127" s="241" t="s">
        <v>67</v>
      </c>
      <c r="C127" s="357" t="s">
        <v>68</v>
      </c>
      <c r="D127" s="357"/>
      <c r="E127" s="357"/>
      <c r="F127" s="244" t="s">
        <v>66</v>
      </c>
      <c r="G127" s="259">
        <v>52</v>
      </c>
      <c r="H127" s="245"/>
      <c r="I127" s="259">
        <v>52</v>
      </c>
      <c r="J127" s="252"/>
      <c r="K127" s="245"/>
      <c r="L127" s="248">
        <v>17835.169999999998</v>
      </c>
      <c r="M127" s="245"/>
      <c r="N127" s="249">
        <v>798480.71</v>
      </c>
      <c r="R127" s="303"/>
      <c r="S127" s="303"/>
      <c r="T127" s="303"/>
      <c r="AI127" s="232"/>
      <c r="AJ127" s="186"/>
      <c r="AK127" s="186"/>
      <c r="AN127" s="242" t="s">
        <v>68</v>
      </c>
      <c r="AP127" s="186"/>
    </row>
    <row r="128" spans="1:44" s="178" customFormat="1" ht="14.4" x14ac:dyDescent="0.3">
      <c r="A128" s="260"/>
      <c r="B128" s="261"/>
      <c r="C128" s="358" t="s">
        <v>69</v>
      </c>
      <c r="D128" s="358"/>
      <c r="E128" s="358"/>
      <c r="F128" s="235"/>
      <c r="G128" s="236"/>
      <c r="H128" s="236"/>
      <c r="I128" s="236"/>
      <c r="J128" s="238"/>
      <c r="K128" s="236"/>
      <c r="L128" s="262">
        <v>177595.95</v>
      </c>
      <c r="M128" s="255"/>
      <c r="N128" s="263">
        <v>4971578.7300000004</v>
      </c>
      <c r="R128" s="303"/>
      <c r="S128" s="303"/>
      <c r="T128" s="303"/>
      <c r="AI128" s="232"/>
      <c r="AJ128" s="186"/>
      <c r="AK128" s="186"/>
      <c r="AP128" s="186" t="s">
        <v>69</v>
      </c>
    </row>
    <row r="129" spans="1:45" s="314" customFormat="1" ht="42" x14ac:dyDescent="0.3">
      <c r="A129" s="307" t="s">
        <v>127</v>
      </c>
      <c r="B129" s="308" t="s">
        <v>96</v>
      </c>
      <c r="C129" s="368" t="s">
        <v>97</v>
      </c>
      <c r="D129" s="368"/>
      <c r="E129" s="368"/>
      <c r="F129" s="309" t="s">
        <v>72</v>
      </c>
      <c r="G129" s="310">
        <v>134.4</v>
      </c>
      <c r="H129" s="311">
        <v>1</v>
      </c>
      <c r="I129" s="324">
        <v>134.4</v>
      </c>
      <c r="J129" s="319">
        <v>3.28</v>
      </c>
      <c r="K129" s="310"/>
      <c r="L129" s="319">
        <v>440.83</v>
      </c>
      <c r="M129" s="318">
        <v>13.24</v>
      </c>
      <c r="N129" s="321">
        <v>5836.59</v>
      </c>
      <c r="R129" s="168"/>
      <c r="S129" s="168"/>
      <c r="T129" s="168"/>
      <c r="AI129" s="316"/>
      <c r="AJ129" s="317"/>
      <c r="AK129" s="317" t="s">
        <v>97</v>
      </c>
      <c r="AP129" s="317"/>
    </row>
    <row r="130" spans="1:45" s="178" customFormat="1" ht="14.4" x14ac:dyDescent="0.3">
      <c r="A130" s="266"/>
      <c r="B130" s="267"/>
      <c r="C130" s="357" t="s">
        <v>494</v>
      </c>
      <c r="D130" s="357"/>
      <c r="E130" s="357"/>
      <c r="F130" s="357"/>
      <c r="G130" s="357"/>
      <c r="H130" s="357"/>
      <c r="I130" s="357"/>
      <c r="J130" s="357"/>
      <c r="K130" s="357"/>
      <c r="L130" s="357"/>
      <c r="M130" s="357"/>
      <c r="N130" s="359"/>
      <c r="R130" s="303"/>
      <c r="S130" s="303"/>
      <c r="T130" s="303"/>
      <c r="AI130" s="232"/>
      <c r="AJ130" s="186"/>
      <c r="AK130" s="186"/>
      <c r="AP130" s="186"/>
      <c r="AR130" s="242" t="s">
        <v>494</v>
      </c>
    </row>
    <row r="131" spans="1:45" s="178" customFormat="1" ht="14.4" x14ac:dyDescent="0.3">
      <c r="A131" s="260"/>
      <c r="B131" s="261"/>
      <c r="C131" s="358" t="s">
        <v>69</v>
      </c>
      <c r="D131" s="358"/>
      <c r="E131" s="358"/>
      <c r="F131" s="235"/>
      <c r="G131" s="236"/>
      <c r="H131" s="236"/>
      <c r="I131" s="236"/>
      <c r="J131" s="238"/>
      <c r="K131" s="236"/>
      <c r="L131" s="265">
        <v>440.83</v>
      </c>
      <c r="M131" s="255"/>
      <c r="N131" s="263">
        <v>5836.59</v>
      </c>
      <c r="R131" s="303"/>
      <c r="S131" s="303"/>
      <c r="T131" s="303"/>
      <c r="AI131" s="232"/>
      <c r="AJ131" s="186"/>
      <c r="AK131" s="186"/>
      <c r="AP131" s="186" t="s">
        <v>69</v>
      </c>
    </row>
    <row r="132" spans="1:45" s="314" customFormat="1" ht="21.6" x14ac:dyDescent="0.3">
      <c r="A132" s="307" t="s">
        <v>131</v>
      </c>
      <c r="B132" s="308" t="s">
        <v>76</v>
      </c>
      <c r="C132" s="368" t="s">
        <v>77</v>
      </c>
      <c r="D132" s="368"/>
      <c r="E132" s="368"/>
      <c r="F132" s="309" t="s">
        <v>72</v>
      </c>
      <c r="G132" s="310">
        <v>33.6</v>
      </c>
      <c r="H132" s="311">
        <v>1</v>
      </c>
      <c r="I132" s="324">
        <v>33.6</v>
      </c>
      <c r="J132" s="319">
        <v>42.98</v>
      </c>
      <c r="K132" s="318">
        <v>1.1499999999999999</v>
      </c>
      <c r="L132" s="320">
        <v>1660.75</v>
      </c>
      <c r="M132" s="318">
        <v>13.24</v>
      </c>
      <c r="N132" s="321">
        <v>21988.33</v>
      </c>
      <c r="R132" s="168"/>
      <c r="S132" s="168"/>
      <c r="T132" s="168"/>
      <c r="AI132" s="316"/>
      <c r="AJ132" s="317"/>
      <c r="AK132" s="317" t="s">
        <v>77</v>
      </c>
      <c r="AP132" s="317"/>
    </row>
    <row r="133" spans="1:45" s="178" customFormat="1" ht="14.4" x14ac:dyDescent="0.3">
      <c r="A133" s="266"/>
      <c r="B133" s="267"/>
      <c r="C133" s="357" t="s">
        <v>495</v>
      </c>
      <c r="D133" s="357"/>
      <c r="E133" s="357"/>
      <c r="F133" s="357"/>
      <c r="G133" s="357"/>
      <c r="H133" s="357"/>
      <c r="I133" s="357"/>
      <c r="J133" s="357"/>
      <c r="K133" s="357"/>
      <c r="L133" s="357"/>
      <c r="M133" s="357"/>
      <c r="N133" s="359"/>
      <c r="R133" s="303"/>
      <c r="S133" s="303"/>
      <c r="T133" s="303"/>
      <c r="AI133" s="232"/>
      <c r="AJ133" s="186"/>
      <c r="AK133" s="186"/>
      <c r="AP133" s="186"/>
      <c r="AR133" s="242" t="s">
        <v>495</v>
      </c>
    </row>
    <row r="134" spans="1:45" s="178" customFormat="1" ht="52.2" x14ac:dyDescent="0.3">
      <c r="A134" s="240"/>
      <c r="B134" s="241" t="s">
        <v>121</v>
      </c>
      <c r="C134" s="348" t="s">
        <v>122</v>
      </c>
      <c r="D134" s="348"/>
      <c r="E134" s="348"/>
      <c r="F134" s="348"/>
      <c r="G134" s="348"/>
      <c r="H134" s="348"/>
      <c r="I134" s="348"/>
      <c r="J134" s="348"/>
      <c r="K134" s="348"/>
      <c r="L134" s="348"/>
      <c r="M134" s="348"/>
      <c r="N134" s="360"/>
      <c r="R134" s="303"/>
      <c r="S134" s="303"/>
      <c r="T134" s="303"/>
      <c r="AI134" s="232"/>
      <c r="AJ134" s="186"/>
      <c r="AK134" s="186"/>
      <c r="AL134" s="242" t="s">
        <v>122</v>
      </c>
      <c r="AP134" s="186"/>
    </row>
    <row r="135" spans="1:45" s="178" customFormat="1" ht="14.4" x14ac:dyDescent="0.3">
      <c r="A135" s="260"/>
      <c r="B135" s="261"/>
      <c r="C135" s="358" t="s">
        <v>69</v>
      </c>
      <c r="D135" s="358"/>
      <c r="E135" s="358"/>
      <c r="F135" s="235"/>
      <c r="G135" s="236"/>
      <c r="H135" s="236"/>
      <c r="I135" s="236"/>
      <c r="J135" s="238"/>
      <c r="K135" s="236"/>
      <c r="L135" s="262">
        <v>1660.75</v>
      </c>
      <c r="M135" s="255"/>
      <c r="N135" s="263">
        <v>21988.33</v>
      </c>
      <c r="R135" s="303"/>
      <c r="S135" s="303"/>
      <c r="T135" s="303"/>
      <c r="AI135" s="232"/>
      <c r="AJ135" s="186"/>
      <c r="AK135" s="186"/>
      <c r="AP135" s="186" t="s">
        <v>69</v>
      </c>
    </row>
    <row r="136" spans="1:45" s="314" customFormat="1" ht="21.6" x14ac:dyDescent="0.3">
      <c r="A136" s="307" t="s">
        <v>135</v>
      </c>
      <c r="B136" s="308" t="s">
        <v>110</v>
      </c>
      <c r="C136" s="368" t="s">
        <v>111</v>
      </c>
      <c r="D136" s="368"/>
      <c r="E136" s="368"/>
      <c r="F136" s="309" t="s">
        <v>104</v>
      </c>
      <c r="G136" s="310">
        <v>67.2</v>
      </c>
      <c r="H136" s="311">
        <v>1</v>
      </c>
      <c r="I136" s="324">
        <v>67.2</v>
      </c>
      <c r="J136" s="319">
        <v>162.38</v>
      </c>
      <c r="K136" s="310"/>
      <c r="L136" s="320">
        <v>10911.94</v>
      </c>
      <c r="M136" s="318">
        <v>8.16</v>
      </c>
      <c r="N136" s="321">
        <v>89041.43</v>
      </c>
      <c r="R136" s="168"/>
      <c r="S136" s="168"/>
      <c r="T136" s="168"/>
      <c r="AI136" s="316"/>
      <c r="AJ136" s="317"/>
      <c r="AK136" s="317" t="s">
        <v>111</v>
      </c>
      <c r="AP136" s="317"/>
    </row>
    <row r="137" spans="1:45" s="178" customFormat="1" ht="14.4" x14ac:dyDescent="0.3">
      <c r="A137" s="260"/>
      <c r="B137" s="261"/>
      <c r="C137" s="357" t="s">
        <v>112</v>
      </c>
      <c r="D137" s="357"/>
      <c r="E137" s="357"/>
      <c r="F137" s="357"/>
      <c r="G137" s="357"/>
      <c r="H137" s="357"/>
      <c r="I137" s="357"/>
      <c r="J137" s="357"/>
      <c r="K137" s="357"/>
      <c r="L137" s="357"/>
      <c r="M137" s="357"/>
      <c r="N137" s="359"/>
      <c r="R137" s="303"/>
      <c r="S137" s="303"/>
      <c r="T137" s="303"/>
      <c r="AI137" s="232"/>
      <c r="AJ137" s="186"/>
      <c r="AK137" s="186"/>
      <c r="AP137" s="186"/>
      <c r="AQ137" s="242" t="s">
        <v>112</v>
      </c>
    </row>
    <row r="138" spans="1:45" s="178" customFormat="1" ht="14.4" x14ac:dyDescent="0.3">
      <c r="A138" s="266"/>
      <c r="B138" s="267"/>
      <c r="C138" s="357" t="s">
        <v>114</v>
      </c>
      <c r="D138" s="357"/>
      <c r="E138" s="357"/>
      <c r="F138" s="357"/>
      <c r="G138" s="357"/>
      <c r="H138" s="357"/>
      <c r="I138" s="357"/>
      <c r="J138" s="357"/>
      <c r="K138" s="357"/>
      <c r="L138" s="357"/>
      <c r="M138" s="357"/>
      <c r="N138" s="359"/>
      <c r="R138" s="303"/>
      <c r="S138" s="303"/>
      <c r="T138" s="303"/>
      <c r="AI138" s="232"/>
      <c r="AJ138" s="186"/>
      <c r="AK138" s="186"/>
      <c r="AP138" s="186"/>
      <c r="AS138" s="242" t="s">
        <v>114</v>
      </c>
    </row>
    <row r="139" spans="1:45" s="178" customFormat="1" ht="14.4" x14ac:dyDescent="0.3">
      <c r="A139" s="260"/>
      <c r="B139" s="261"/>
      <c r="C139" s="358" t="s">
        <v>69</v>
      </c>
      <c r="D139" s="358"/>
      <c r="E139" s="358"/>
      <c r="F139" s="235"/>
      <c r="G139" s="236"/>
      <c r="H139" s="236"/>
      <c r="I139" s="236"/>
      <c r="J139" s="238"/>
      <c r="K139" s="236"/>
      <c r="L139" s="262">
        <v>10911.94</v>
      </c>
      <c r="M139" s="255"/>
      <c r="N139" s="263">
        <v>89041.43</v>
      </c>
      <c r="R139" s="303"/>
      <c r="S139" s="303"/>
      <c r="T139" s="303"/>
      <c r="AI139" s="232"/>
      <c r="AJ139" s="186"/>
      <c r="AK139" s="186"/>
      <c r="AP139" s="186" t="s">
        <v>69</v>
      </c>
    </row>
    <row r="140" spans="1:45" s="178" customFormat="1" ht="14.4" x14ac:dyDescent="0.3">
      <c r="A140" s="361" t="s">
        <v>496</v>
      </c>
      <c r="B140" s="362"/>
      <c r="C140" s="362"/>
      <c r="D140" s="362"/>
      <c r="E140" s="362"/>
      <c r="F140" s="362"/>
      <c r="G140" s="362"/>
      <c r="H140" s="362"/>
      <c r="I140" s="362"/>
      <c r="J140" s="362"/>
      <c r="K140" s="362"/>
      <c r="L140" s="362"/>
      <c r="M140" s="362"/>
      <c r="N140" s="363"/>
      <c r="R140" s="303"/>
      <c r="S140" s="303"/>
      <c r="T140" s="303"/>
      <c r="AI140" s="232"/>
      <c r="AJ140" s="186" t="s">
        <v>496</v>
      </c>
      <c r="AK140" s="186"/>
      <c r="AP140" s="186"/>
    </row>
    <row r="141" spans="1:45" s="314" customFormat="1" ht="61.2" x14ac:dyDescent="0.3">
      <c r="A141" s="307" t="s">
        <v>138</v>
      </c>
      <c r="B141" s="308" t="s">
        <v>487</v>
      </c>
      <c r="C141" s="368" t="s">
        <v>488</v>
      </c>
      <c r="D141" s="368"/>
      <c r="E141" s="368"/>
      <c r="F141" s="309" t="s">
        <v>489</v>
      </c>
      <c r="G141" s="310">
        <v>3.6480000000000001</v>
      </c>
      <c r="H141" s="311">
        <v>1</v>
      </c>
      <c r="I141" s="322">
        <v>3.6480000000000001</v>
      </c>
      <c r="J141" s="312"/>
      <c r="K141" s="310"/>
      <c r="L141" s="312"/>
      <c r="M141" s="310"/>
      <c r="N141" s="313"/>
      <c r="R141" s="168"/>
      <c r="S141" s="168"/>
      <c r="T141" s="168"/>
      <c r="AI141" s="316"/>
      <c r="AJ141" s="317"/>
      <c r="AK141" s="317" t="s">
        <v>488</v>
      </c>
      <c r="AP141" s="317"/>
    </row>
    <row r="142" spans="1:45" s="178" customFormat="1" ht="14.4" x14ac:dyDescent="0.3">
      <c r="A142" s="266"/>
      <c r="B142" s="267"/>
      <c r="C142" s="357" t="s">
        <v>497</v>
      </c>
      <c r="D142" s="357"/>
      <c r="E142" s="357"/>
      <c r="F142" s="357"/>
      <c r="G142" s="357"/>
      <c r="H142" s="357"/>
      <c r="I142" s="357"/>
      <c r="J142" s="357"/>
      <c r="K142" s="357"/>
      <c r="L142" s="357"/>
      <c r="M142" s="357"/>
      <c r="N142" s="359"/>
      <c r="R142" s="303"/>
      <c r="S142" s="303"/>
      <c r="T142" s="303"/>
      <c r="AI142" s="232"/>
      <c r="AJ142" s="186"/>
      <c r="AK142" s="186"/>
      <c r="AP142" s="186"/>
      <c r="AR142" s="242" t="s">
        <v>497</v>
      </c>
    </row>
    <row r="143" spans="1:45" s="178" customFormat="1" ht="52.2" x14ac:dyDescent="0.3">
      <c r="A143" s="240"/>
      <c r="B143" s="241" t="s">
        <v>121</v>
      </c>
      <c r="C143" s="348" t="s">
        <v>122</v>
      </c>
      <c r="D143" s="348"/>
      <c r="E143" s="348"/>
      <c r="F143" s="348"/>
      <c r="G143" s="348"/>
      <c r="H143" s="348"/>
      <c r="I143" s="348"/>
      <c r="J143" s="348"/>
      <c r="K143" s="348"/>
      <c r="L143" s="348"/>
      <c r="M143" s="348"/>
      <c r="N143" s="360"/>
      <c r="R143" s="303"/>
      <c r="S143" s="303"/>
      <c r="T143" s="303"/>
      <c r="AI143" s="232"/>
      <c r="AJ143" s="186"/>
      <c r="AK143" s="186"/>
      <c r="AL143" s="242" t="s">
        <v>122</v>
      </c>
      <c r="AP143" s="186"/>
    </row>
    <row r="144" spans="1:45" s="178" customFormat="1" ht="14.4" x14ac:dyDescent="0.3">
      <c r="A144" s="243"/>
      <c r="B144" s="241" t="s">
        <v>52</v>
      </c>
      <c r="C144" s="357" t="s">
        <v>57</v>
      </c>
      <c r="D144" s="357"/>
      <c r="E144" s="357"/>
      <c r="F144" s="244"/>
      <c r="G144" s="245"/>
      <c r="H144" s="245"/>
      <c r="I144" s="245"/>
      <c r="J144" s="246">
        <v>326.61</v>
      </c>
      <c r="K144" s="247">
        <v>1.1499999999999999</v>
      </c>
      <c r="L144" s="248">
        <v>1370.19</v>
      </c>
      <c r="M144" s="247">
        <v>44.77</v>
      </c>
      <c r="N144" s="249">
        <v>61343.41</v>
      </c>
      <c r="R144" s="303"/>
      <c r="S144" s="303"/>
      <c r="T144" s="303"/>
      <c r="AI144" s="232"/>
      <c r="AJ144" s="186"/>
      <c r="AK144" s="186"/>
      <c r="AM144" s="242" t="s">
        <v>57</v>
      </c>
      <c r="AP144" s="186"/>
    </row>
    <row r="145" spans="1:44" s="178" customFormat="1" ht="14.4" x14ac:dyDescent="0.3">
      <c r="A145" s="243"/>
      <c r="B145" s="241" t="s">
        <v>58</v>
      </c>
      <c r="C145" s="357" t="s">
        <v>59</v>
      </c>
      <c r="D145" s="357"/>
      <c r="E145" s="357"/>
      <c r="F145" s="244"/>
      <c r="G145" s="245"/>
      <c r="H145" s="245"/>
      <c r="I145" s="245"/>
      <c r="J145" s="246">
        <v>694.48</v>
      </c>
      <c r="K145" s="247">
        <v>1.1499999999999999</v>
      </c>
      <c r="L145" s="248">
        <v>2913.48</v>
      </c>
      <c r="M145" s="247">
        <v>13.24</v>
      </c>
      <c r="N145" s="249">
        <v>38574.480000000003</v>
      </c>
      <c r="R145" s="303"/>
      <c r="S145" s="303"/>
      <c r="T145" s="303"/>
      <c r="AI145" s="232"/>
      <c r="AJ145" s="186"/>
      <c r="AK145" s="186"/>
      <c r="AM145" s="242" t="s">
        <v>59</v>
      </c>
      <c r="AP145" s="186"/>
    </row>
    <row r="146" spans="1:44" s="178" customFormat="1" ht="14.4" x14ac:dyDescent="0.3">
      <c r="A146" s="243"/>
      <c r="B146" s="241" t="s">
        <v>75</v>
      </c>
      <c r="C146" s="357" t="s">
        <v>84</v>
      </c>
      <c r="D146" s="357"/>
      <c r="E146" s="357"/>
      <c r="F146" s="244"/>
      <c r="G146" s="245"/>
      <c r="H146" s="245"/>
      <c r="I146" s="245"/>
      <c r="J146" s="246">
        <v>111.09</v>
      </c>
      <c r="K146" s="247">
        <v>1.1499999999999999</v>
      </c>
      <c r="L146" s="246">
        <v>466.04</v>
      </c>
      <c r="M146" s="247">
        <v>44.77</v>
      </c>
      <c r="N146" s="249">
        <v>20864.61</v>
      </c>
      <c r="R146" s="303"/>
      <c r="S146" s="303"/>
      <c r="T146" s="303"/>
      <c r="AI146" s="232"/>
      <c r="AJ146" s="186"/>
      <c r="AK146" s="186"/>
      <c r="AM146" s="242" t="s">
        <v>84</v>
      </c>
      <c r="AP146" s="186"/>
    </row>
    <row r="147" spans="1:44" s="178" customFormat="1" ht="14.4" x14ac:dyDescent="0.3">
      <c r="A147" s="250"/>
      <c r="B147" s="241"/>
      <c r="C147" s="357" t="s">
        <v>60</v>
      </c>
      <c r="D147" s="357"/>
      <c r="E147" s="357"/>
      <c r="F147" s="244" t="s">
        <v>61</v>
      </c>
      <c r="G147" s="247">
        <v>38.29</v>
      </c>
      <c r="H147" s="247">
        <v>1.1499999999999999</v>
      </c>
      <c r="I147" s="273">
        <v>160.634208</v>
      </c>
      <c r="J147" s="252"/>
      <c r="K147" s="245"/>
      <c r="L147" s="252"/>
      <c r="M147" s="245"/>
      <c r="N147" s="253"/>
      <c r="R147" s="303"/>
      <c r="S147" s="303"/>
      <c r="T147" s="303"/>
      <c r="AI147" s="232"/>
      <c r="AJ147" s="186"/>
      <c r="AK147" s="186"/>
      <c r="AN147" s="242" t="s">
        <v>60</v>
      </c>
      <c r="AP147" s="186"/>
    </row>
    <row r="148" spans="1:44" s="178" customFormat="1" ht="14.4" x14ac:dyDescent="0.3">
      <c r="A148" s="250"/>
      <c r="B148" s="241"/>
      <c r="C148" s="357" t="s">
        <v>86</v>
      </c>
      <c r="D148" s="357"/>
      <c r="E148" s="357"/>
      <c r="F148" s="244" t="s">
        <v>61</v>
      </c>
      <c r="G148" s="274">
        <v>8.6999999999999993</v>
      </c>
      <c r="H148" s="247">
        <v>1.1499999999999999</v>
      </c>
      <c r="I148" s="275">
        <v>36.498240000000003</v>
      </c>
      <c r="J148" s="252"/>
      <c r="K148" s="245"/>
      <c r="L148" s="252"/>
      <c r="M148" s="245"/>
      <c r="N148" s="253"/>
      <c r="R148" s="303"/>
      <c r="S148" s="303"/>
      <c r="T148" s="303"/>
      <c r="AI148" s="232"/>
      <c r="AJ148" s="186"/>
      <c r="AK148" s="186"/>
      <c r="AN148" s="242" t="s">
        <v>86</v>
      </c>
      <c r="AP148" s="186"/>
    </row>
    <row r="149" spans="1:44" s="178" customFormat="1" ht="14.4" x14ac:dyDescent="0.3">
      <c r="A149" s="243"/>
      <c r="B149" s="241"/>
      <c r="C149" s="364" t="s">
        <v>62</v>
      </c>
      <c r="D149" s="364"/>
      <c r="E149" s="364"/>
      <c r="F149" s="254"/>
      <c r="G149" s="255"/>
      <c r="H149" s="255"/>
      <c r="I149" s="255"/>
      <c r="J149" s="257">
        <v>1021.09</v>
      </c>
      <c r="K149" s="255"/>
      <c r="L149" s="257">
        <v>4283.67</v>
      </c>
      <c r="M149" s="255"/>
      <c r="N149" s="258">
        <v>99917.89</v>
      </c>
      <c r="R149" s="303"/>
      <c r="S149" s="303"/>
      <c r="T149" s="303"/>
      <c r="AI149" s="232"/>
      <c r="AJ149" s="186"/>
      <c r="AK149" s="186"/>
      <c r="AO149" s="242" t="s">
        <v>62</v>
      </c>
      <c r="AP149" s="186"/>
    </row>
    <row r="150" spans="1:44" s="178" customFormat="1" ht="14.4" x14ac:dyDescent="0.3">
      <c r="A150" s="250"/>
      <c r="B150" s="241"/>
      <c r="C150" s="357" t="s">
        <v>63</v>
      </c>
      <c r="D150" s="357"/>
      <c r="E150" s="357"/>
      <c r="F150" s="244"/>
      <c r="G150" s="245"/>
      <c r="H150" s="245"/>
      <c r="I150" s="245"/>
      <c r="J150" s="252"/>
      <c r="K150" s="245"/>
      <c r="L150" s="248">
        <v>1836.23</v>
      </c>
      <c r="M150" s="245"/>
      <c r="N150" s="249">
        <v>82208.02</v>
      </c>
      <c r="R150" s="303"/>
      <c r="S150" s="303"/>
      <c r="T150" s="303"/>
      <c r="AI150" s="232"/>
      <c r="AJ150" s="186"/>
      <c r="AK150" s="186"/>
      <c r="AN150" s="242" t="s">
        <v>63</v>
      </c>
      <c r="AP150" s="186"/>
    </row>
    <row r="151" spans="1:44" s="178" customFormat="1" ht="31.8" x14ac:dyDescent="0.3">
      <c r="A151" s="250"/>
      <c r="B151" s="241" t="s">
        <v>64</v>
      </c>
      <c r="C151" s="357" t="s">
        <v>65</v>
      </c>
      <c r="D151" s="357"/>
      <c r="E151" s="357"/>
      <c r="F151" s="244" t="s">
        <v>66</v>
      </c>
      <c r="G151" s="259">
        <v>91</v>
      </c>
      <c r="H151" s="245"/>
      <c r="I151" s="259">
        <v>91</v>
      </c>
      <c r="J151" s="252"/>
      <c r="K151" s="245"/>
      <c r="L151" s="248">
        <v>1670.97</v>
      </c>
      <c r="M151" s="245"/>
      <c r="N151" s="249">
        <v>74809.3</v>
      </c>
      <c r="R151" s="303"/>
      <c r="S151" s="303"/>
      <c r="T151" s="303"/>
      <c r="AI151" s="232"/>
      <c r="AJ151" s="186"/>
      <c r="AK151" s="186"/>
      <c r="AN151" s="242" t="s">
        <v>65</v>
      </c>
      <c r="AP151" s="186"/>
    </row>
    <row r="152" spans="1:44" s="178" customFormat="1" ht="31.8" x14ac:dyDescent="0.3">
      <c r="A152" s="250"/>
      <c r="B152" s="241" t="s">
        <v>67</v>
      </c>
      <c r="C152" s="357" t="s">
        <v>68</v>
      </c>
      <c r="D152" s="357"/>
      <c r="E152" s="357"/>
      <c r="F152" s="244" t="s">
        <v>66</v>
      </c>
      <c r="G152" s="259">
        <v>52</v>
      </c>
      <c r="H152" s="245"/>
      <c r="I152" s="259">
        <v>52</v>
      </c>
      <c r="J152" s="252"/>
      <c r="K152" s="245"/>
      <c r="L152" s="246">
        <v>954.84</v>
      </c>
      <c r="M152" s="245"/>
      <c r="N152" s="249">
        <v>42748.17</v>
      </c>
      <c r="R152" s="303"/>
      <c r="S152" s="303"/>
      <c r="T152" s="303"/>
      <c r="AI152" s="232"/>
      <c r="AJ152" s="186"/>
      <c r="AK152" s="186"/>
      <c r="AN152" s="242" t="s">
        <v>68</v>
      </c>
      <c r="AP152" s="186"/>
    </row>
    <row r="153" spans="1:44" s="178" customFormat="1" ht="14.4" x14ac:dyDescent="0.3">
      <c r="A153" s="260"/>
      <c r="B153" s="261"/>
      <c r="C153" s="358" t="s">
        <v>69</v>
      </c>
      <c r="D153" s="358"/>
      <c r="E153" s="358"/>
      <c r="F153" s="235"/>
      <c r="G153" s="236"/>
      <c r="H153" s="236"/>
      <c r="I153" s="236"/>
      <c r="J153" s="238"/>
      <c r="K153" s="236"/>
      <c r="L153" s="262">
        <v>6909.48</v>
      </c>
      <c r="M153" s="255"/>
      <c r="N153" s="263">
        <v>217475.36</v>
      </c>
      <c r="R153" s="303"/>
      <c r="S153" s="303"/>
      <c r="T153" s="303"/>
      <c r="AI153" s="232"/>
      <c r="AJ153" s="186"/>
      <c r="AK153" s="186"/>
      <c r="AP153" s="186" t="s">
        <v>69</v>
      </c>
    </row>
    <row r="154" spans="1:44" s="314" customFormat="1" ht="31.8" x14ac:dyDescent="0.3">
      <c r="A154" s="307" t="s">
        <v>142</v>
      </c>
      <c r="B154" s="308" t="s">
        <v>491</v>
      </c>
      <c r="C154" s="368" t="s">
        <v>492</v>
      </c>
      <c r="D154" s="368"/>
      <c r="E154" s="368"/>
      <c r="F154" s="309" t="s">
        <v>104</v>
      </c>
      <c r="G154" s="310">
        <v>41.28</v>
      </c>
      <c r="H154" s="311">
        <v>1</v>
      </c>
      <c r="I154" s="318">
        <v>41.28</v>
      </c>
      <c r="J154" s="312"/>
      <c r="K154" s="310"/>
      <c r="L154" s="312"/>
      <c r="M154" s="310"/>
      <c r="N154" s="313"/>
      <c r="R154" s="168"/>
      <c r="S154" s="168"/>
      <c r="T154" s="168"/>
      <c r="AI154" s="316"/>
      <c r="AJ154" s="317"/>
      <c r="AK154" s="317" t="s">
        <v>492</v>
      </c>
      <c r="AP154" s="317"/>
    </row>
    <row r="155" spans="1:44" s="178" customFormat="1" ht="14.4" x14ac:dyDescent="0.3">
      <c r="A155" s="266"/>
      <c r="B155" s="267"/>
      <c r="C155" s="357" t="s">
        <v>498</v>
      </c>
      <c r="D155" s="357"/>
      <c r="E155" s="357"/>
      <c r="F155" s="357"/>
      <c r="G155" s="357"/>
      <c r="H155" s="357"/>
      <c r="I155" s="357"/>
      <c r="J155" s="357"/>
      <c r="K155" s="357"/>
      <c r="L155" s="357"/>
      <c r="M155" s="357"/>
      <c r="N155" s="359"/>
      <c r="R155" s="303"/>
      <c r="S155" s="303"/>
      <c r="T155" s="303"/>
      <c r="AI155" s="232"/>
      <c r="AJ155" s="186"/>
      <c r="AK155" s="186"/>
      <c r="AP155" s="186"/>
      <c r="AR155" s="242" t="s">
        <v>498</v>
      </c>
    </row>
    <row r="156" spans="1:44" s="178" customFormat="1" ht="52.2" x14ac:dyDescent="0.3">
      <c r="A156" s="240"/>
      <c r="B156" s="241" t="s">
        <v>121</v>
      </c>
      <c r="C156" s="348" t="s">
        <v>122</v>
      </c>
      <c r="D156" s="348"/>
      <c r="E156" s="348"/>
      <c r="F156" s="348"/>
      <c r="G156" s="348"/>
      <c r="H156" s="348"/>
      <c r="I156" s="348"/>
      <c r="J156" s="348"/>
      <c r="K156" s="348"/>
      <c r="L156" s="348"/>
      <c r="M156" s="348"/>
      <c r="N156" s="360"/>
      <c r="R156" s="303"/>
      <c r="S156" s="303"/>
      <c r="T156" s="303"/>
      <c r="AI156" s="232"/>
      <c r="AJ156" s="186"/>
      <c r="AK156" s="186"/>
      <c r="AL156" s="242" t="s">
        <v>122</v>
      </c>
      <c r="AP156" s="186"/>
    </row>
    <row r="157" spans="1:44" s="178" customFormat="1" ht="14.4" x14ac:dyDescent="0.3">
      <c r="A157" s="243"/>
      <c r="B157" s="241" t="s">
        <v>52</v>
      </c>
      <c r="C157" s="357" t="s">
        <v>57</v>
      </c>
      <c r="D157" s="357"/>
      <c r="E157" s="357"/>
      <c r="F157" s="244"/>
      <c r="G157" s="245"/>
      <c r="H157" s="245"/>
      <c r="I157" s="245"/>
      <c r="J157" s="246">
        <v>443.82</v>
      </c>
      <c r="K157" s="247">
        <v>1.1499999999999999</v>
      </c>
      <c r="L157" s="248">
        <v>21069.02</v>
      </c>
      <c r="M157" s="247">
        <v>44.77</v>
      </c>
      <c r="N157" s="249">
        <v>943260.03</v>
      </c>
      <c r="R157" s="303"/>
      <c r="S157" s="303"/>
      <c r="T157" s="303"/>
      <c r="AI157" s="232"/>
      <c r="AJ157" s="186"/>
      <c r="AK157" s="186"/>
      <c r="AM157" s="242" t="s">
        <v>57</v>
      </c>
      <c r="AP157" s="186"/>
    </row>
    <row r="158" spans="1:44" s="178" customFormat="1" ht="14.4" x14ac:dyDescent="0.3">
      <c r="A158" s="243"/>
      <c r="B158" s="241" t="s">
        <v>58</v>
      </c>
      <c r="C158" s="357" t="s">
        <v>59</v>
      </c>
      <c r="D158" s="357"/>
      <c r="E158" s="357"/>
      <c r="F158" s="244"/>
      <c r="G158" s="245"/>
      <c r="H158" s="245"/>
      <c r="I158" s="245"/>
      <c r="J158" s="248">
        <v>1200.08</v>
      </c>
      <c r="K158" s="247">
        <v>1.1499999999999999</v>
      </c>
      <c r="L158" s="248">
        <v>56970.2</v>
      </c>
      <c r="M158" s="247">
        <v>13.24</v>
      </c>
      <c r="N158" s="249">
        <v>754285.45</v>
      </c>
      <c r="R158" s="303"/>
      <c r="S158" s="303"/>
      <c r="T158" s="303"/>
      <c r="AI158" s="232"/>
      <c r="AJ158" s="186"/>
      <c r="AK158" s="186"/>
      <c r="AM158" s="242" t="s">
        <v>59</v>
      </c>
      <c r="AP158" s="186"/>
    </row>
    <row r="159" spans="1:44" s="178" customFormat="1" ht="14.4" x14ac:dyDescent="0.3">
      <c r="A159" s="243"/>
      <c r="B159" s="241" t="s">
        <v>79</v>
      </c>
      <c r="C159" s="357" t="s">
        <v>85</v>
      </c>
      <c r="D159" s="357"/>
      <c r="E159" s="357"/>
      <c r="F159" s="244"/>
      <c r="G159" s="245"/>
      <c r="H159" s="245"/>
      <c r="I159" s="245"/>
      <c r="J159" s="246">
        <v>22.45</v>
      </c>
      <c r="K159" s="245"/>
      <c r="L159" s="246">
        <v>926.74</v>
      </c>
      <c r="M159" s="247">
        <v>8.16</v>
      </c>
      <c r="N159" s="249">
        <v>7562.2</v>
      </c>
      <c r="R159" s="303"/>
      <c r="S159" s="303"/>
      <c r="T159" s="303"/>
      <c r="AI159" s="232"/>
      <c r="AJ159" s="186"/>
      <c r="AK159" s="186"/>
      <c r="AM159" s="242" t="s">
        <v>85</v>
      </c>
      <c r="AP159" s="186"/>
    </row>
    <row r="160" spans="1:44" s="178" customFormat="1" ht="14.4" x14ac:dyDescent="0.3">
      <c r="A160" s="250"/>
      <c r="B160" s="241"/>
      <c r="C160" s="357" t="s">
        <v>60</v>
      </c>
      <c r="D160" s="357"/>
      <c r="E160" s="357"/>
      <c r="F160" s="244" t="s">
        <v>61</v>
      </c>
      <c r="G160" s="247">
        <v>52.03</v>
      </c>
      <c r="H160" s="247">
        <v>1.1499999999999999</v>
      </c>
      <c r="I160" s="275">
        <v>2469.9681599999999</v>
      </c>
      <c r="J160" s="252"/>
      <c r="K160" s="245"/>
      <c r="L160" s="252"/>
      <c r="M160" s="245"/>
      <c r="N160" s="253"/>
      <c r="R160" s="303"/>
      <c r="S160" s="303"/>
      <c r="T160" s="303"/>
      <c r="AI160" s="232"/>
      <c r="AJ160" s="186"/>
      <c r="AK160" s="186"/>
      <c r="AN160" s="242" t="s">
        <v>60</v>
      </c>
      <c r="AP160" s="186"/>
    </row>
    <row r="161" spans="1:45" s="178" customFormat="1" ht="14.4" x14ac:dyDescent="0.3">
      <c r="A161" s="243"/>
      <c r="B161" s="241"/>
      <c r="C161" s="364" t="s">
        <v>62</v>
      </c>
      <c r="D161" s="364"/>
      <c r="E161" s="364"/>
      <c r="F161" s="254"/>
      <c r="G161" s="255"/>
      <c r="H161" s="255"/>
      <c r="I161" s="255"/>
      <c r="J161" s="257">
        <v>1666.35</v>
      </c>
      <c r="K161" s="255"/>
      <c r="L161" s="257">
        <v>78965.960000000006</v>
      </c>
      <c r="M161" s="255"/>
      <c r="N161" s="258">
        <v>1705107.68</v>
      </c>
      <c r="R161" s="303"/>
      <c r="S161" s="303"/>
      <c r="T161" s="303"/>
      <c r="AI161" s="232"/>
      <c r="AJ161" s="186"/>
      <c r="AK161" s="186"/>
      <c r="AO161" s="242" t="s">
        <v>62</v>
      </c>
      <c r="AP161" s="186"/>
    </row>
    <row r="162" spans="1:45" s="178" customFormat="1" ht="14.4" x14ac:dyDescent="0.3">
      <c r="A162" s="250"/>
      <c r="B162" s="241"/>
      <c r="C162" s="357" t="s">
        <v>63</v>
      </c>
      <c r="D162" s="357"/>
      <c r="E162" s="357"/>
      <c r="F162" s="244"/>
      <c r="G162" s="245"/>
      <c r="H162" s="245"/>
      <c r="I162" s="245"/>
      <c r="J162" s="252"/>
      <c r="K162" s="245"/>
      <c r="L162" s="248">
        <v>21069.02</v>
      </c>
      <c r="M162" s="245"/>
      <c r="N162" s="249">
        <v>943260.03</v>
      </c>
      <c r="R162" s="303"/>
      <c r="S162" s="303"/>
      <c r="T162" s="303"/>
      <c r="AI162" s="232"/>
      <c r="AJ162" s="186"/>
      <c r="AK162" s="186"/>
      <c r="AN162" s="242" t="s">
        <v>63</v>
      </c>
      <c r="AP162" s="186"/>
    </row>
    <row r="163" spans="1:45" s="178" customFormat="1" ht="31.8" x14ac:dyDescent="0.3">
      <c r="A163" s="250"/>
      <c r="B163" s="241" t="s">
        <v>64</v>
      </c>
      <c r="C163" s="357" t="s">
        <v>65</v>
      </c>
      <c r="D163" s="357"/>
      <c r="E163" s="357"/>
      <c r="F163" s="244" t="s">
        <v>66</v>
      </c>
      <c r="G163" s="259">
        <v>91</v>
      </c>
      <c r="H163" s="245"/>
      <c r="I163" s="259">
        <v>91</v>
      </c>
      <c r="J163" s="252"/>
      <c r="K163" s="245"/>
      <c r="L163" s="248">
        <v>19172.810000000001</v>
      </c>
      <c r="M163" s="245"/>
      <c r="N163" s="249">
        <v>858366.63</v>
      </c>
      <c r="R163" s="303"/>
      <c r="S163" s="303"/>
      <c r="T163" s="303"/>
      <c r="AI163" s="232"/>
      <c r="AJ163" s="186"/>
      <c r="AK163" s="186"/>
      <c r="AN163" s="242" t="s">
        <v>65</v>
      </c>
      <c r="AP163" s="186"/>
    </row>
    <row r="164" spans="1:45" s="178" customFormat="1" ht="31.8" x14ac:dyDescent="0.3">
      <c r="A164" s="250"/>
      <c r="B164" s="241" t="s">
        <v>67</v>
      </c>
      <c r="C164" s="357" t="s">
        <v>68</v>
      </c>
      <c r="D164" s="357"/>
      <c r="E164" s="357"/>
      <c r="F164" s="244" t="s">
        <v>66</v>
      </c>
      <c r="G164" s="259">
        <v>52</v>
      </c>
      <c r="H164" s="245"/>
      <c r="I164" s="259">
        <v>52</v>
      </c>
      <c r="J164" s="252"/>
      <c r="K164" s="245"/>
      <c r="L164" s="248">
        <v>10955.89</v>
      </c>
      <c r="M164" s="245"/>
      <c r="N164" s="249">
        <v>490495.22</v>
      </c>
      <c r="R164" s="303"/>
      <c r="S164" s="303"/>
      <c r="T164" s="303"/>
      <c r="AI164" s="232"/>
      <c r="AJ164" s="186"/>
      <c r="AK164" s="186"/>
      <c r="AN164" s="242" t="s">
        <v>68</v>
      </c>
      <c r="AP164" s="186"/>
    </row>
    <row r="165" spans="1:45" s="178" customFormat="1" ht="14.4" x14ac:dyDescent="0.3">
      <c r="A165" s="260"/>
      <c r="B165" s="261"/>
      <c r="C165" s="358" t="s">
        <v>69</v>
      </c>
      <c r="D165" s="358"/>
      <c r="E165" s="358"/>
      <c r="F165" s="235"/>
      <c r="G165" s="236"/>
      <c r="H165" s="236"/>
      <c r="I165" s="236"/>
      <c r="J165" s="238"/>
      <c r="K165" s="236"/>
      <c r="L165" s="262">
        <v>109094.66</v>
      </c>
      <c r="M165" s="255"/>
      <c r="N165" s="263">
        <v>3053969.53</v>
      </c>
      <c r="R165" s="303"/>
      <c r="S165" s="303"/>
      <c r="T165" s="303"/>
      <c r="AI165" s="232"/>
      <c r="AJ165" s="186"/>
      <c r="AK165" s="186"/>
      <c r="AP165" s="186" t="s">
        <v>69</v>
      </c>
    </row>
    <row r="166" spans="1:45" s="314" customFormat="1" ht="42" x14ac:dyDescent="0.3">
      <c r="A166" s="307" t="s">
        <v>144</v>
      </c>
      <c r="B166" s="308" t="s">
        <v>96</v>
      </c>
      <c r="C166" s="368" t="s">
        <v>97</v>
      </c>
      <c r="D166" s="368"/>
      <c r="E166" s="368"/>
      <c r="F166" s="309" t="s">
        <v>72</v>
      </c>
      <c r="G166" s="310">
        <v>82.56</v>
      </c>
      <c r="H166" s="311">
        <v>1</v>
      </c>
      <c r="I166" s="318">
        <v>82.56</v>
      </c>
      <c r="J166" s="319">
        <v>3.28</v>
      </c>
      <c r="K166" s="310"/>
      <c r="L166" s="319">
        <v>270.8</v>
      </c>
      <c r="M166" s="318">
        <v>13.24</v>
      </c>
      <c r="N166" s="321">
        <v>3585.39</v>
      </c>
      <c r="R166" s="168"/>
      <c r="S166" s="168"/>
      <c r="T166" s="168"/>
      <c r="AI166" s="316"/>
      <c r="AJ166" s="317"/>
      <c r="AK166" s="317" t="s">
        <v>97</v>
      </c>
      <c r="AP166" s="317"/>
    </row>
    <row r="167" spans="1:45" s="178" customFormat="1" ht="14.4" x14ac:dyDescent="0.3">
      <c r="A167" s="266"/>
      <c r="B167" s="267"/>
      <c r="C167" s="357" t="s">
        <v>499</v>
      </c>
      <c r="D167" s="357"/>
      <c r="E167" s="357"/>
      <c r="F167" s="357"/>
      <c r="G167" s="357"/>
      <c r="H167" s="357"/>
      <c r="I167" s="357"/>
      <c r="J167" s="357"/>
      <c r="K167" s="357"/>
      <c r="L167" s="357"/>
      <c r="M167" s="357"/>
      <c r="N167" s="359"/>
      <c r="R167" s="303"/>
      <c r="S167" s="303"/>
      <c r="T167" s="303"/>
      <c r="AI167" s="232"/>
      <c r="AJ167" s="186"/>
      <c r="AK167" s="186"/>
      <c r="AP167" s="186"/>
      <c r="AR167" s="242" t="s">
        <v>499</v>
      </c>
    </row>
    <row r="168" spans="1:45" s="178" customFormat="1" ht="14.4" x14ac:dyDescent="0.3">
      <c r="A168" s="260"/>
      <c r="B168" s="261"/>
      <c r="C168" s="358" t="s">
        <v>69</v>
      </c>
      <c r="D168" s="358"/>
      <c r="E168" s="358"/>
      <c r="F168" s="235"/>
      <c r="G168" s="236"/>
      <c r="H168" s="236"/>
      <c r="I168" s="236"/>
      <c r="J168" s="238"/>
      <c r="K168" s="236"/>
      <c r="L168" s="265">
        <v>270.8</v>
      </c>
      <c r="M168" s="255"/>
      <c r="N168" s="263">
        <v>3585.39</v>
      </c>
      <c r="R168" s="303"/>
      <c r="S168" s="303"/>
      <c r="T168" s="303"/>
      <c r="AI168" s="232"/>
      <c r="AJ168" s="186"/>
      <c r="AK168" s="186"/>
      <c r="AP168" s="186" t="s">
        <v>69</v>
      </c>
    </row>
    <row r="169" spans="1:45" s="314" customFormat="1" ht="21.6" x14ac:dyDescent="0.3">
      <c r="A169" s="307" t="s">
        <v>145</v>
      </c>
      <c r="B169" s="308" t="s">
        <v>76</v>
      </c>
      <c r="C169" s="368" t="s">
        <v>77</v>
      </c>
      <c r="D169" s="368"/>
      <c r="E169" s="368"/>
      <c r="F169" s="309" t="s">
        <v>72</v>
      </c>
      <c r="G169" s="310">
        <v>20.64</v>
      </c>
      <c r="H169" s="311">
        <v>1</v>
      </c>
      <c r="I169" s="318">
        <v>20.64</v>
      </c>
      <c r="J169" s="319">
        <v>42.98</v>
      </c>
      <c r="K169" s="318">
        <v>1.1499999999999999</v>
      </c>
      <c r="L169" s="320">
        <v>1020.17</v>
      </c>
      <c r="M169" s="318">
        <v>13.24</v>
      </c>
      <c r="N169" s="321">
        <v>13507.05</v>
      </c>
      <c r="R169" s="168"/>
      <c r="S169" s="168"/>
      <c r="T169" s="168"/>
      <c r="AI169" s="316"/>
      <c r="AJ169" s="317"/>
      <c r="AK169" s="317" t="s">
        <v>77</v>
      </c>
      <c r="AP169" s="317"/>
    </row>
    <row r="170" spans="1:45" s="178" customFormat="1" ht="14.4" x14ac:dyDescent="0.3">
      <c r="A170" s="266"/>
      <c r="B170" s="267"/>
      <c r="C170" s="357" t="s">
        <v>500</v>
      </c>
      <c r="D170" s="357"/>
      <c r="E170" s="357"/>
      <c r="F170" s="357"/>
      <c r="G170" s="357"/>
      <c r="H170" s="357"/>
      <c r="I170" s="357"/>
      <c r="J170" s="357"/>
      <c r="K170" s="357"/>
      <c r="L170" s="357"/>
      <c r="M170" s="357"/>
      <c r="N170" s="359"/>
      <c r="R170" s="303"/>
      <c r="S170" s="303"/>
      <c r="T170" s="303"/>
      <c r="AI170" s="232"/>
      <c r="AJ170" s="186"/>
      <c r="AK170" s="186"/>
      <c r="AP170" s="186"/>
      <c r="AR170" s="242" t="s">
        <v>500</v>
      </c>
    </row>
    <row r="171" spans="1:45" s="178" customFormat="1" ht="52.2" x14ac:dyDescent="0.3">
      <c r="A171" s="240"/>
      <c r="B171" s="241" t="s">
        <v>121</v>
      </c>
      <c r="C171" s="348" t="s">
        <v>122</v>
      </c>
      <c r="D171" s="348"/>
      <c r="E171" s="348"/>
      <c r="F171" s="348"/>
      <c r="G171" s="348"/>
      <c r="H171" s="348"/>
      <c r="I171" s="348"/>
      <c r="J171" s="348"/>
      <c r="K171" s="348"/>
      <c r="L171" s="348"/>
      <c r="M171" s="348"/>
      <c r="N171" s="360"/>
      <c r="R171" s="303"/>
      <c r="S171" s="303"/>
      <c r="T171" s="303"/>
      <c r="AI171" s="232"/>
      <c r="AJ171" s="186"/>
      <c r="AK171" s="186"/>
      <c r="AL171" s="242" t="s">
        <v>122</v>
      </c>
      <c r="AP171" s="186"/>
    </row>
    <row r="172" spans="1:45" s="178" customFormat="1" ht="14.4" x14ac:dyDescent="0.3">
      <c r="A172" s="260"/>
      <c r="B172" s="261"/>
      <c r="C172" s="358" t="s">
        <v>69</v>
      </c>
      <c r="D172" s="358"/>
      <c r="E172" s="358"/>
      <c r="F172" s="235"/>
      <c r="G172" s="236"/>
      <c r="H172" s="236"/>
      <c r="I172" s="236"/>
      <c r="J172" s="238"/>
      <c r="K172" s="236"/>
      <c r="L172" s="262">
        <v>1020.17</v>
      </c>
      <c r="M172" s="255"/>
      <c r="N172" s="263">
        <v>13507.05</v>
      </c>
      <c r="R172" s="303"/>
      <c r="S172" s="303"/>
      <c r="T172" s="303"/>
      <c r="AI172" s="232"/>
      <c r="AJ172" s="186"/>
      <c r="AK172" s="186"/>
      <c r="AP172" s="186" t="s">
        <v>69</v>
      </c>
    </row>
    <row r="173" spans="1:45" s="314" customFormat="1" ht="21.6" x14ac:dyDescent="0.3">
      <c r="A173" s="307" t="s">
        <v>146</v>
      </c>
      <c r="B173" s="308" t="s">
        <v>110</v>
      </c>
      <c r="C173" s="368" t="s">
        <v>111</v>
      </c>
      <c r="D173" s="368"/>
      <c r="E173" s="368"/>
      <c r="F173" s="309" t="s">
        <v>104</v>
      </c>
      <c r="G173" s="310">
        <v>41.28</v>
      </c>
      <c r="H173" s="311">
        <v>1</v>
      </c>
      <c r="I173" s="318">
        <v>41.28</v>
      </c>
      <c r="J173" s="319">
        <v>162.38</v>
      </c>
      <c r="K173" s="310"/>
      <c r="L173" s="320">
        <v>6703.05</v>
      </c>
      <c r="M173" s="318">
        <v>8.16</v>
      </c>
      <c r="N173" s="321">
        <v>54696.89</v>
      </c>
      <c r="R173" s="168"/>
      <c r="S173" s="168"/>
      <c r="T173" s="168"/>
      <c r="AI173" s="316"/>
      <c r="AJ173" s="317"/>
      <c r="AK173" s="317" t="s">
        <v>111</v>
      </c>
      <c r="AP173" s="317"/>
    </row>
    <row r="174" spans="1:45" s="178" customFormat="1" ht="14.4" x14ac:dyDescent="0.3">
      <c r="A174" s="260"/>
      <c r="B174" s="261"/>
      <c r="C174" s="357" t="s">
        <v>112</v>
      </c>
      <c r="D174" s="357"/>
      <c r="E174" s="357"/>
      <c r="F174" s="357"/>
      <c r="G174" s="357"/>
      <c r="H174" s="357"/>
      <c r="I174" s="357"/>
      <c r="J174" s="357"/>
      <c r="K174" s="357"/>
      <c r="L174" s="357"/>
      <c r="M174" s="357"/>
      <c r="N174" s="359"/>
      <c r="R174" s="303"/>
      <c r="S174" s="303"/>
      <c r="T174" s="303"/>
      <c r="AI174" s="232"/>
      <c r="AJ174" s="186"/>
      <c r="AK174" s="186"/>
      <c r="AP174" s="186"/>
      <c r="AQ174" s="242" t="s">
        <v>112</v>
      </c>
    </row>
    <row r="175" spans="1:45" s="178" customFormat="1" ht="14.4" x14ac:dyDescent="0.3">
      <c r="A175" s="266"/>
      <c r="B175" s="267"/>
      <c r="C175" s="357" t="s">
        <v>114</v>
      </c>
      <c r="D175" s="357"/>
      <c r="E175" s="357"/>
      <c r="F175" s="357"/>
      <c r="G175" s="357"/>
      <c r="H175" s="357"/>
      <c r="I175" s="357"/>
      <c r="J175" s="357"/>
      <c r="K175" s="357"/>
      <c r="L175" s="357"/>
      <c r="M175" s="357"/>
      <c r="N175" s="359"/>
      <c r="R175" s="303"/>
      <c r="S175" s="303"/>
      <c r="T175" s="303"/>
      <c r="AI175" s="232"/>
      <c r="AJ175" s="186"/>
      <c r="AK175" s="186"/>
      <c r="AP175" s="186"/>
      <c r="AS175" s="242" t="s">
        <v>114</v>
      </c>
    </row>
    <row r="176" spans="1:45" s="178" customFormat="1" ht="14.4" x14ac:dyDescent="0.3">
      <c r="A176" s="260"/>
      <c r="B176" s="261"/>
      <c r="C176" s="358" t="s">
        <v>69</v>
      </c>
      <c r="D176" s="358"/>
      <c r="E176" s="358"/>
      <c r="F176" s="235"/>
      <c r="G176" s="236"/>
      <c r="H176" s="236"/>
      <c r="I176" s="236"/>
      <c r="J176" s="238"/>
      <c r="K176" s="236"/>
      <c r="L176" s="262">
        <v>6703.05</v>
      </c>
      <c r="M176" s="255"/>
      <c r="N176" s="263">
        <v>54696.89</v>
      </c>
      <c r="R176" s="303"/>
      <c r="S176" s="303"/>
      <c r="T176" s="303"/>
      <c r="AI176" s="232"/>
      <c r="AJ176" s="186"/>
      <c r="AK176" s="186"/>
      <c r="AP176" s="186" t="s">
        <v>69</v>
      </c>
    </row>
    <row r="177" spans="1:44" s="178" customFormat="1" ht="14.4" x14ac:dyDescent="0.3">
      <c r="A177" s="361" t="s">
        <v>501</v>
      </c>
      <c r="B177" s="362"/>
      <c r="C177" s="362"/>
      <c r="D177" s="362"/>
      <c r="E177" s="362"/>
      <c r="F177" s="362"/>
      <c r="G177" s="362"/>
      <c r="H177" s="362"/>
      <c r="I177" s="362"/>
      <c r="J177" s="362"/>
      <c r="K177" s="362"/>
      <c r="L177" s="362"/>
      <c r="M177" s="362"/>
      <c r="N177" s="363"/>
      <c r="R177" s="303"/>
      <c r="S177" s="303"/>
      <c r="T177" s="303"/>
      <c r="AI177" s="232"/>
      <c r="AJ177" s="186" t="s">
        <v>501</v>
      </c>
      <c r="AK177" s="186"/>
      <c r="AP177" s="186"/>
    </row>
    <row r="178" spans="1:44" s="343" customFormat="1" ht="61.2" x14ac:dyDescent="0.3">
      <c r="A178" s="335" t="s">
        <v>148</v>
      </c>
      <c r="B178" s="336" t="s">
        <v>487</v>
      </c>
      <c r="C178" s="367" t="s">
        <v>488</v>
      </c>
      <c r="D178" s="367"/>
      <c r="E178" s="367"/>
      <c r="F178" s="337" t="s">
        <v>489</v>
      </c>
      <c r="G178" s="338">
        <v>4.32</v>
      </c>
      <c r="H178" s="339">
        <v>1</v>
      </c>
      <c r="I178" s="340">
        <v>4.32</v>
      </c>
      <c r="J178" s="341"/>
      <c r="K178" s="338"/>
      <c r="L178" s="341"/>
      <c r="M178" s="338"/>
      <c r="N178" s="342"/>
      <c r="R178" s="344">
        <v>0</v>
      </c>
      <c r="S178" s="344" t="s">
        <v>547</v>
      </c>
      <c r="T178" s="344"/>
      <c r="AI178" s="345"/>
      <c r="AJ178" s="346"/>
      <c r="AK178" s="346" t="s">
        <v>488</v>
      </c>
      <c r="AP178" s="346"/>
    </row>
    <row r="179" spans="1:44" s="178" customFormat="1" ht="14.4" x14ac:dyDescent="0.3">
      <c r="A179" s="266"/>
      <c r="B179" s="267"/>
      <c r="C179" s="357" t="s">
        <v>502</v>
      </c>
      <c r="D179" s="357"/>
      <c r="E179" s="357"/>
      <c r="F179" s="357"/>
      <c r="G179" s="357"/>
      <c r="H179" s="357"/>
      <c r="I179" s="357"/>
      <c r="J179" s="357"/>
      <c r="K179" s="357"/>
      <c r="L179" s="357"/>
      <c r="M179" s="357"/>
      <c r="N179" s="359"/>
      <c r="R179" s="303"/>
      <c r="S179" s="303"/>
      <c r="T179" s="303"/>
      <c r="AI179" s="232"/>
      <c r="AJ179" s="186"/>
      <c r="AK179" s="186"/>
      <c r="AP179" s="186"/>
      <c r="AR179" s="242" t="s">
        <v>502</v>
      </c>
    </row>
    <row r="180" spans="1:44" s="178" customFormat="1" ht="52.2" x14ac:dyDescent="0.3">
      <c r="A180" s="240"/>
      <c r="B180" s="241" t="s">
        <v>121</v>
      </c>
      <c r="C180" s="348" t="s">
        <v>122</v>
      </c>
      <c r="D180" s="348"/>
      <c r="E180" s="348"/>
      <c r="F180" s="348"/>
      <c r="G180" s="348"/>
      <c r="H180" s="348"/>
      <c r="I180" s="348"/>
      <c r="J180" s="348"/>
      <c r="K180" s="348"/>
      <c r="L180" s="348"/>
      <c r="M180" s="348"/>
      <c r="N180" s="360"/>
      <c r="R180" s="303"/>
      <c r="S180" s="303"/>
      <c r="T180" s="303"/>
      <c r="AI180" s="232"/>
      <c r="AJ180" s="186"/>
      <c r="AK180" s="186"/>
      <c r="AL180" s="242" t="s">
        <v>122</v>
      </c>
      <c r="AP180" s="186"/>
    </row>
    <row r="181" spans="1:44" s="178" customFormat="1" ht="14.4" x14ac:dyDescent="0.3">
      <c r="A181" s="243"/>
      <c r="B181" s="241" t="s">
        <v>52</v>
      </c>
      <c r="C181" s="357" t="s">
        <v>57</v>
      </c>
      <c r="D181" s="357"/>
      <c r="E181" s="357"/>
      <c r="F181" s="244"/>
      <c r="G181" s="245"/>
      <c r="H181" s="245"/>
      <c r="I181" s="245"/>
      <c r="J181" s="246">
        <v>326.61</v>
      </c>
      <c r="K181" s="247">
        <v>1.1499999999999999</v>
      </c>
      <c r="L181" s="248">
        <v>1622.6</v>
      </c>
      <c r="M181" s="247">
        <v>44.77</v>
      </c>
      <c r="N181" s="249">
        <v>72643.8</v>
      </c>
      <c r="R181" s="303"/>
      <c r="S181" s="303"/>
      <c r="T181" s="303"/>
      <c r="AI181" s="232"/>
      <c r="AJ181" s="186"/>
      <c r="AK181" s="186"/>
      <c r="AM181" s="242" t="s">
        <v>57</v>
      </c>
      <c r="AP181" s="186"/>
    </row>
    <row r="182" spans="1:44" s="178" customFormat="1" ht="14.4" x14ac:dyDescent="0.3">
      <c r="A182" s="243"/>
      <c r="B182" s="241" t="s">
        <v>58</v>
      </c>
      <c r="C182" s="357" t="s">
        <v>59</v>
      </c>
      <c r="D182" s="357"/>
      <c r="E182" s="357"/>
      <c r="F182" s="244"/>
      <c r="G182" s="245"/>
      <c r="H182" s="245"/>
      <c r="I182" s="245"/>
      <c r="J182" s="246">
        <v>694.48</v>
      </c>
      <c r="K182" s="247">
        <v>1.1499999999999999</v>
      </c>
      <c r="L182" s="248">
        <v>3450.18</v>
      </c>
      <c r="M182" s="247">
        <v>13.24</v>
      </c>
      <c r="N182" s="249">
        <v>45680.38</v>
      </c>
      <c r="R182" s="303"/>
      <c r="S182" s="303"/>
      <c r="T182" s="303"/>
      <c r="AI182" s="232"/>
      <c r="AJ182" s="186"/>
      <c r="AK182" s="186"/>
      <c r="AM182" s="242" t="s">
        <v>59</v>
      </c>
      <c r="AP182" s="186"/>
    </row>
    <row r="183" spans="1:44" s="178" customFormat="1" ht="14.4" x14ac:dyDescent="0.3">
      <c r="A183" s="243"/>
      <c r="B183" s="241" t="s">
        <v>75</v>
      </c>
      <c r="C183" s="357" t="s">
        <v>84</v>
      </c>
      <c r="D183" s="357"/>
      <c r="E183" s="357"/>
      <c r="F183" s="244"/>
      <c r="G183" s="245"/>
      <c r="H183" s="245"/>
      <c r="I183" s="245"/>
      <c r="J183" s="246">
        <v>111.09</v>
      </c>
      <c r="K183" s="247">
        <v>1.1499999999999999</v>
      </c>
      <c r="L183" s="246">
        <v>551.9</v>
      </c>
      <c r="M183" s="247">
        <v>44.77</v>
      </c>
      <c r="N183" s="249">
        <v>24708.560000000001</v>
      </c>
      <c r="R183" s="303"/>
      <c r="S183" s="303"/>
      <c r="T183" s="303"/>
      <c r="AI183" s="232"/>
      <c r="AJ183" s="186"/>
      <c r="AK183" s="186"/>
      <c r="AM183" s="242" t="s">
        <v>84</v>
      </c>
      <c r="AP183" s="186"/>
    </row>
    <row r="184" spans="1:44" s="178" customFormat="1" ht="14.4" x14ac:dyDescent="0.3">
      <c r="A184" s="250"/>
      <c r="B184" s="241"/>
      <c r="C184" s="357" t="s">
        <v>60</v>
      </c>
      <c r="D184" s="357"/>
      <c r="E184" s="357"/>
      <c r="F184" s="244" t="s">
        <v>61</v>
      </c>
      <c r="G184" s="247">
        <v>38.29</v>
      </c>
      <c r="H184" s="247">
        <v>1.1499999999999999</v>
      </c>
      <c r="I184" s="275">
        <v>190.22471999999999</v>
      </c>
      <c r="J184" s="252"/>
      <c r="K184" s="245"/>
      <c r="L184" s="252"/>
      <c r="M184" s="245"/>
      <c r="N184" s="253"/>
      <c r="R184" s="303"/>
      <c r="S184" s="303"/>
      <c r="T184" s="303"/>
      <c r="AI184" s="232"/>
      <c r="AJ184" s="186"/>
      <c r="AK184" s="186"/>
      <c r="AN184" s="242" t="s">
        <v>60</v>
      </c>
      <c r="AP184" s="186"/>
    </row>
    <row r="185" spans="1:44" s="178" customFormat="1" ht="14.4" x14ac:dyDescent="0.3">
      <c r="A185" s="250"/>
      <c r="B185" s="241"/>
      <c r="C185" s="357" t="s">
        <v>86</v>
      </c>
      <c r="D185" s="357"/>
      <c r="E185" s="357"/>
      <c r="F185" s="244" t="s">
        <v>61</v>
      </c>
      <c r="G185" s="274">
        <v>8.6999999999999993</v>
      </c>
      <c r="H185" s="247">
        <v>1.1499999999999999</v>
      </c>
      <c r="I185" s="269">
        <v>43.221600000000002</v>
      </c>
      <c r="J185" s="252"/>
      <c r="K185" s="245"/>
      <c r="L185" s="252"/>
      <c r="M185" s="245"/>
      <c r="N185" s="253"/>
      <c r="R185" s="303"/>
      <c r="S185" s="303"/>
      <c r="T185" s="303"/>
      <c r="AI185" s="232"/>
      <c r="AJ185" s="186"/>
      <c r="AK185" s="186"/>
      <c r="AN185" s="242" t="s">
        <v>86</v>
      </c>
      <c r="AP185" s="186"/>
    </row>
    <row r="186" spans="1:44" s="178" customFormat="1" ht="14.4" x14ac:dyDescent="0.3">
      <c r="A186" s="243"/>
      <c r="B186" s="241"/>
      <c r="C186" s="364" t="s">
        <v>62</v>
      </c>
      <c r="D186" s="364"/>
      <c r="E186" s="364"/>
      <c r="F186" s="254"/>
      <c r="G186" s="255"/>
      <c r="H186" s="255"/>
      <c r="I186" s="255"/>
      <c r="J186" s="257">
        <v>1021.09</v>
      </c>
      <c r="K186" s="255"/>
      <c r="L186" s="257">
        <v>5072.78</v>
      </c>
      <c r="M186" s="255"/>
      <c r="N186" s="258">
        <v>118324.18</v>
      </c>
      <c r="R186" s="303"/>
      <c r="S186" s="303"/>
      <c r="T186" s="303"/>
      <c r="AI186" s="232"/>
      <c r="AJ186" s="186"/>
      <c r="AK186" s="186"/>
      <c r="AO186" s="242" t="s">
        <v>62</v>
      </c>
      <c r="AP186" s="186"/>
    </row>
    <row r="187" spans="1:44" s="178" customFormat="1" ht="14.4" x14ac:dyDescent="0.3">
      <c r="A187" s="250"/>
      <c r="B187" s="241"/>
      <c r="C187" s="357" t="s">
        <v>63</v>
      </c>
      <c r="D187" s="357"/>
      <c r="E187" s="357"/>
      <c r="F187" s="244"/>
      <c r="G187" s="245"/>
      <c r="H187" s="245"/>
      <c r="I187" s="245"/>
      <c r="J187" s="252"/>
      <c r="K187" s="245"/>
      <c r="L187" s="248">
        <v>2174.5</v>
      </c>
      <c r="M187" s="245"/>
      <c r="N187" s="249">
        <v>97352.36</v>
      </c>
      <c r="R187" s="303"/>
      <c r="S187" s="303"/>
      <c r="T187" s="303"/>
      <c r="AI187" s="232"/>
      <c r="AJ187" s="186"/>
      <c r="AK187" s="186"/>
      <c r="AN187" s="242" t="s">
        <v>63</v>
      </c>
      <c r="AP187" s="186"/>
    </row>
    <row r="188" spans="1:44" s="178" customFormat="1" ht="31.8" x14ac:dyDescent="0.3">
      <c r="A188" s="250"/>
      <c r="B188" s="241" t="s">
        <v>64</v>
      </c>
      <c r="C188" s="357" t="s">
        <v>65</v>
      </c>
      <c r="D188" s="357"/>
      <c r="E188" s="357"/>
      <c r="F188" s="244" t="s">
        <v>66</v>
      </c>
      <c r="G188" s="259">
        <v>91</v>
      </c>
      <c r="H188" s="245"/>
      <c r="I188" s="259">
        <v>91</v>
      </c>
      <c r="J188" s="252"/>
      <c r="K188" s="245"/>
      <c r="L188" s="248">
        <v>1978.8</v>
      </c>
      <c r="M188" s="245"/>
      <c r="N188" s="249">
        <v>88590.65</v>
      </c>
      <c r="R188" s="303"/>
      <c r="S188" s="303"/>
      <c r="T188" s="303"/>
      <c r="AI188" s="232"/>
      <c r="AJ188" s="186"/>
      <c r="AK188" s="186"/>
      <c r="AN188" s="242" t="s">
        <v>65</v>
      </c>
      <c r="AP188" s="186"/>
    </row>
    <row r="189" spans="1:44" s="178" customFormat="1" ht="31.8" x14ac:dyDescent="0.3">
      <c r="A189" s="250"/>
      <c r="B189" s="241" t="s">
        <v>67</v>
      </c>
      <c r="C189" s="357" t="s">
        <v>68</v>
      </c>
      <c r="D189" s="357"/>
      <c r="E189" s="357"/>
      <c r="F189" s="244" t="s">
        <v>66</v>
      </c>
      <c r="G189" s="259">
        <v>52</v>
      </c>
      <c r="H189" s="245"/>
      <c r="I189" s="259">
        <v>52</v>
      </c>
      <c r="J189" s="252"/>
      <c r="K189" s="245"/>
      <c r="L189" s="248">
        <v>1130.74</v>
      </c>
      <c r="M189" s="245"/>
      <c r="N189" s="249">
        <v>50623.23</v>
      </c>
      <c r="R189" s="303"/>
      <c r="S189" s="303"/>
      <c r="T189" s="303"/>
      <c r="AI189" s="232"/>
      <c r="AJ189" s="186"/>
      <c r="AK189" s="186"/>
      <c r="AN189" s="242" t="s">
        <v>68</v>
      </c>
      <c r="AP189" s="186"/>
    </row>
    <row r="190" spans="1:44" s="178" customFormat="1" ht="14.4" x14ac:dyDescent="0.3">
      <c r="A190" s="260"/>
      <c r="B190" s="261"/>
      <c r="C190" s="358" t="s">
        <v>69</v>
      </c>
      <c r="D190" s="358"/>
      <c r="E190" s="358"/>
      <c r="F190" s="235"/>
      <c r="G190" s="236"/>
      <c r="H190" s="236"/>
      <c r="I190" s="236"/>
      <c r="J190" s="238"/>
      <c r="K190" s="236"/>
      <c r="L190" s="262">
        <v>8182.32</v>
      </c>
      <c r="M190" s="255"/>
      <c r="N190" s="263">
        <v>257538.06</v>
      </c>
      <c r="R190" s="303"/>
      <c r="S190" s="303"/>
      <c r="T190" s="303"/>
      <c r="AI190" s="232"/>
      <c r="AJ190" s="186"/>
      <c r="AK190" s="186"/>
      <c r="AP190" s="186" t="s">
        <v>69</v>
      </c>
    </row>
    <row r="191" spans="1:44" s="178" customFormat="1" ht="14.4" x14ac:dyDescent="0.3">
      <c r="A191" s="361" t="s">
        <v>503</v>
      </c>
      <c r="B191" s="362"/>
      <c r="C191" s="362"/>
      <c r="D191" s="362"/>
      <c r="E191" s="362"/>
      <c r="F191" s="362"/>
      <c r="G191" s="362"/>
      <c r="H191" s="362"/>
      <c r="I191" s="362"/>
      <c r="J191" s="362"/>
      <c r="K191" s="362"/>
      <c r="L191" s="362"/>
      <c r="M191" s="362"/>
      <c r="N191" s="363"/>
      <c r="R191" s="303"/>
      <c r="S191" s="303"/>
      <c r="T191" s="303"/>
      <c r="AI191" s="232"/>
      <c r="AJ191" s="186" t="s">
        <v>503</v>
      </c>
      <c r="AK191" s="186"/>
      <c r="AP191" s="186"/>
    </row>
    <row r="192" spans="1:44" s="178" customFormat="1" ht="61.2" x14ac:dyDescent="0.3">
      <c r="A192" s="233" t="s">
        <v>151</v>
      </c>
      <c r="B192" s="234" t="s">
        <v>504</v>
      </c>
      <c r="C192" s="358" t="s">
        <v>505</v>
      </c>
      <c r="D192" s="358"/>
      <c r="E192" s="358"/>
      <c r="F192" s="235" t="s">
        <v>489</v>
      </c>
      <c r="G192" s="236">
        <v>82.533000000000001</v>
      </c>
      <c r="H192" s="237">
        <v>1</v>
      </c>
      <c r="I192" s="268">
        <v>82.533000000000001</v>
      </c>
      <c r="J192" s="238"/>
      <c r="K192" s="236"/>
      <c r="L192" s="238"/>
      <c r="M192" s="236"/>
      <c r="N192" s="239"/>
      <c r="R192" s="303"/>
      <c r="S192" s="303"/>
      <c r="T192" s="303"/>
      <c r="AI192" s="232"/>
      <c r="AJ192" s="186"/>
      <c r="AK192" s="186" t="s">
        <v>505</v>
      </c>
      <c r="AP192" s="186"/>
    </row>
    <row r="193" spans="1:44" s="178" customFormat="1" ht="14.4" x14ac:dyDescent="0.3">
      <c r="A193" s="266"/>
      <c r="B193" s="267"/>
      <c r="C193" s="357" t="s">
        <v>506</v>
      </c>
      <c r="D193" s="357"/>
      <c r="E193" s="357"/>
      <c r="F193" s="357"/>
      <c r="G193" s="357"/>
      <c r="H193" s="357"/>
      <c r="I193" s="357"/>
      <c r="J193" s="357"/>
      <c r="K193" s="357"/>
      <c r="L193" s="357"/>
      <c r="M193" s="357"/>
      <c r="N193" s="359"/>
      <c r="R193" s="303"/>
      <c r="S193" s="303"/>
      <c r="T193" s="303"/>
      <c r="AI193" s="232"/>
      <c r="AJ193" s="186"/>
      <c r="AK193" s="186"/>
      <c r="AP193" s="186"/>
      <c r="AR193" s="242" t="s">
        <v>506</v>
      </c>
    </row>
    <row r="194" spans="1:44" s="178" customFormat="1" ht="52.2" x14ac:dyDescent="0.3">
      <c r="A194" s="240"/>
      <c r="B194" s="241" t="s">
        <v>121</v>
      </c>
      <c r="C194" s="348" t="s">
        <v>122</v>
      </c>
      <c r="D194" s="348"/>
      <c r="E194" s="348"/>
      <c r="F194" s="348"/>
      <c r="G194" s="348"/>
      <c r="H194" s="348"/>
      <c r="I194" s="348"/>
      <c r="J194" s="348"/>
      <c r="K194" s="348"/>
      <c r="L194" s="348"/>
      <c r="M194" s="348"/>
      <c r="N194" s="360"/>
      <c r="R194" s="303"/>
      <c r="S194" s="303"/>
      <c r="T194" s="303"/>
      <c r="AI194" s="232"/>
      <c r="AJ194" s="186"/>
      <c r="AK194" s="186"/>
      <c r="AL194" s="242" t="s">
        <v>122</v>
      </c>
      <c r="AP194" s="186"/>
    </row>
    <row r="195" spans="1:44" s="178" customFormat="1" ht="14.4" x14ac:dyDescent="0.3">
      <c r="A195" s="243"/>
      <c r="B195" s="241" t="s">
        <v>52</v>
      </c>
      <c r="C195" s="357" t="s">
        <v>57</v>
      </c>
      <c r="D195" s="357"/>
      <c r="E195" s="357"/>
      <c r="F195" s="244"/>
      <c r="G195" s="245"/>
      <c r="H195" s="245"/>
      <c r="I195" s="245"/>
      <c r="J195" s="246">
        <v>280.13</v>
      </c>
      <c r="K195" s="247">
        <v>1.1499999999999999</v>
      </c>
      <c r="L195" s="248">
        <v>26587.96</v>
      </c>
      <c r="M195" s="247">
        <v>44.77</v>
      </c>
      <c r="N195" s="249">
        <v>1190342.97</v>
      </c>
      <c r="R195" s="303"/>
      <c r="S195" s="303"/>
      <c r="T195" s="303"/>
      <c r="AI195" s="232"/>
      <c r="AJ195" s="186"/>
      <c r="AK195" s="186"/>
      <c r="AM195" s="242" t="s">
        <v>57</v>
      </c>
      <c r="AP195" s="186"/>
    </row>
    <row r="196" spans="1:44" s="178" customFormat="1" ht="14.4" x14ac:dyDescent="0.3">
      <c r="A196" s="243"/>
      <c r="B196" s="241" t="s">
        <v>58</v>
      </c>
      <c r="C196" s="357" t="s">
        <v>59</v>
      </c>
      <c r="D196" s="357"/>
      <c r="E196" s="357"/>
      <c r="F196" s="244"/>
      <c r="G196" s="245"/>
      <c r="H196" s="245"/>
      <c r="I196" s="245"/>
      <c r="J196" s="248">
        <v>2472.8000000000002</v>
      </c>
      <c r="K196" s="247">
        <v>1.1499999999999999</v>
      </c>
      <c r="L196" s="248">
        <v>234700.74</v>
      </c>
      <c r="M196" s="247">
        <v>13.24</v>
      </c>
      <c r="N196" s="249">
        <v>3107437.8</v>
      </c>
      <c r="R196" s="303"/>
      <c r="S196" s="303"/>
      <c r="T196" s="303"/>
      <c r="AI196" s="232"/>
      <c r="AJ196" s="186"/>
      <c r="AK196" s="186"/>
      <c r="AM196" s="242" t="s">
        <v>59</v>
      </c>
      <c r="AP196" s="186"/>
    </row>
    <row r="197" spans="1:44" s="178" customFormat="1" ht="14.4" x14ac:dyDescent="0.3">
      <c r="A197" s="243"/>
      <c r="B197" s="241" t="s">
        <v>75</v>
      </c>
      <c r="C197" s="357" t="s">
        <v>84</v>
      </c>
      <c r="D197" s="357"/>
      <c r="E197" s="357"/>
      <c r="F197" s="244"/>
      <c r="G197" s="245"/>
      <c r="H197" s="245"/>
      <c r="I197" s="245"/>
      <c r="J197" s="246">
        <v>417.51</v>
      </c>
      <c r="K197" s="247">
        <v>1.1499999999999999</v>
      </c>
      <c r="L197" s="248">
        <v>39627.11</v>
      </c>
      <c r="M197" s="247">
        <v>44.77</v>
      </c>
      <c r="N197" s="249">
        <v>1774105.71</v>
      </c>
      <c r="R197" s="303"/>
      <c r="S197" s="303"/>
      <c r="T197" s="303"/>
      <c r="AI197" s="232"/>
      <c r="AJ197" s="186"/>
      <c r="AK197" s="186"/>
      <c r="AM197" s="242" t="s">
        <v>84</v>
      </c>
      <c r="AP197" s="186"/>
    </row>
    <row r="198" spans="1:44" s="178" customFormat="1" ht="14.4" x14ac:dyDescent="0.3">
      <c r="A198" s="250"/>
      <c r="B198" s="241"/>
      <c r="C198" s="357" t="s">
        <v>60</v>
      </c>
      <c r="D198" s="357"/>
      <c r="E198" s="357"/>
      <c r="F198" s="244" t="s">
        <v>61</v>
      </c>
      <c r="G198" s="247">
        <v>32.840000000000003</v>
      </c>
      <c r="H198" s="247">
        <v>1.1499999999999999</v>
      </c>
      <c r="I198" s="273">
        <v>3116.9412779999998</v>
      </c>
      <c r="J198" s="252"/>
      <c r="K198" s="245"/>
      <c r="L198" s="252"/>
      <c r="M198" s="245"/>
      <c r="N198" s="253"/>
      <c r="R198" s="303"/>
      <c r="S198" s="303"/>
      <c r="T198" s="303"/>
      <c r="AI198" s="232"/>
      <c r="AJ198" s="186"/>
      <c r="AK198" s="186"/>
      <c r="AN198" s="242" t="s">
        <v>60</v>
      </c>
      <c r="AP198" s="186"/>
    </row>
    <row r="199" spans="1:44" s="178" customFormat="1" ht="14.4" x14ac:dyDescent="0.3">
      <c r="A199" s="250"/>
      <c r="B199" s="241"/>
      <c r="C199" s="357" t="s">
        <v>86</v>
      </c>
      <c r="D199" s="357"/>
      <c r="E199" s="357"/>
      <c r="F199" s="244" t="s">
        <v>61</v>
      </c>
      <c r="G199" s="247">
        <v>31.54</v>
      </c>
      <c r="H199" s="247">
        <v>1.1499999999999999</v>
      </c>
      <c r="I199" s="273">
        <v>2993.554443</v>
      </c>
      <c r="J199" s="252"/>
      <c r="K199" s="245"/>
      <c r="L199" s="252"/>
      <c r="M199" s="245"/>
      <c r="N199" s="253"/>
      <c r="R199" s="303"/>
      <c r="S199" s="303"/>
      <c r="T199" s="303"/>
      <c r="AI199" s="232"/>
      <c r="AJ199" s="186"/>
      <c r="AK199" s="186"/>
      <c r="AN199" s="242" t="s">
        <v>86</v>
      </c>
      <c r="AP199" s="186"/>
    </row>
    <row r="200" spans="1:44" s="178" customFormat="1" ht="14.4" x14ac:dyDescent="0.3">
      <c r="A200" s="243"/>
      <c r="B200" s="241"/>
      <c r="C200" s="364" t="s">
        <v>62</v>
      </c>
      <c r="D200" s="364"/>
      <c r="E200" s="364"/>
      <c r="F200" s="254"/>
      <c r="G200" s="255"/>
      <c r="H200" s="255"/>
      <c r="I200" s="255"/>
      <c r="J200" s="257">
        <v>2752.93</v>
      </c>
      <c r="K200" s="255"/>
      <c r="L200" s="257">
        <v>261288.7</v>
      </c>
      <c r="M200" s="255"/>
      <c r="N200" s="258">
        <v>4297780.7699999996</v>
      </c>
      <c r="R200" s="303"/>
      <c r="S200" s="303"/>
      <c r="T200" s="303"/>
      <c r="AI200" s="232"/>
      <c r="AJ200" s="186"/>
      <c r="AK200" s="186"/>
      <c r="AO200" s="242" t="s">
        <v>62</v>
      </c>
      <c r="AP200" s="186"/>
    </row>
    <row r="201" spans="1:44" s="178" customFormat="1" ht="14.4" x14ac:dyDescent="0.3">
      <c r="A201" s="250"/>
      <c r="B201" s="241"/>
      <c r="C201" s="357" t="s">
        <v>63</v>
      </c>
      <c r="D201" s="357"/>
      <c r="E201" s="357"/>
      <c r="F201" s="244"/>
      <c r="G201" s="245"/>
      <c r="H201" s="245"/>
      <c r="I201" s="245"/>
      <c r="J201" s="252"/>
      <c r="K201" s="245"/>
      <c r="L201" s="248">
        <v>66215.070000000007</v>
      </c>
      <c r="M201" s="245"/>
      <c r="N201" s="249">
        <v>2964448.68</v>
      </c>
      <c r="R201" s="303"/>
      <c r="S201" s="303"/>
      <c r="T201" s="303"/>
      <c r="AI201" s="232"/>
      <c r="AJ201" s="186"/>
      <c r="AK201" s="186"/>
      <c r="AN201" s="242" t="s">
        <v>63</v>
      </c>
      <c r="AP201" s="186"/>
    </row>
    <row r="202" spans="1:44" s="178" customFormat="1" ht="31.8" x14ac:dyDescent="0.3">
      <c r="A202" s="250"/>
      <c r="B202" s="241" t="s">
        <v>64</v>
      </c>
      <c r="C202" s="357" t="s">
        <v>65</v>
      </c>
      <c r="D202" s="357"/>
      <c r="E202" s="357"/>
      <c r="F202" s="244" t="s">
        <v>66</v>
      </c>
      <c r="G202" s="259">
        <v>91</v>
      </c>
      <c r="H202" s="245"/>
      <c r="I202" s="259">
        <v>91</v>
      </c>
      <c r="J202" s="252"/>
      <c r="K202" s="245"/>
      <c r="L202" s="248">
        <v>60255.71</v>
      </c>
      <c r="M202" s="245"/>
      <c r="N202" s="249">
        <v>2697648.3</v>
      </c>
      <c r="R202" s="303"/>
      <c r="S202" s="303"/>
      <c r="T202" s="303"/>
      <c r="AI202" s="232"/>
      <c r="AJ202" s="186"/>
      <c r="AK202" s="186"/>
      <c r="AN202" s="242" t="s">
        <v>65</v>
      </c>
      <c r="AP202" s="186"/>
    </row>
    <row r="203" spans="1:44" s="178" customFormat="1" ht="31.8" x14ac:dyDescent="0.3">
      <c r="A203" s="250"/>
      <c r="B203" s="241" t="s">
        <v>67</v>
      </c>
      <c r="C203" s="357" t="s">
        <v>68</v>
      </c>
      <c r="D203" s="357"/>
      <c r="E203" s="357"/>
      <c r="F203" s="244" t="s">
        <v>66</v>
      </c>
      <c r="G203" s="259">
        <v>52</v>
      </c>
      <c r="H203" s="245"/>
      <c r="I203" s="259">
        <v>52</v>
      </c>
      <c r="J203" s="252"/>
      <c r="K203" s="245"/>
      <c r="L203" s="248">
        <v>34431.839999999997</v>
      </c>
      <c r="M203" s="245"/>
      <c r="N203" s="249">
        <v>1541513.31</v>
      </c>
      <c r="R203" s="303"/>
      <c r="S203" s="303"/>
      <c r="T203" s="303"/>
      <c r="AI203" s="232"/>
      <c r="AJ203" s="186"/>
      <c r="AK203" s="186"/>
      <c r="AN203" s="242" t="s">
        <v>68</v>
      </c>
      <c r="AP203" s="186"/>
    </row>
    <row r="204" spans="1:44" s="178" customFormat="1" ht="14.4" x14ac:dyDescent="0.3">
      <c r="A204" s="260"/>
      <c r="B204" s="261"/>
      <c r="C204" s="358" t="s">
        <v>69</v>
      </c>
      <c r="D204" s="358"/>
      <c r="E204" s="358"/>
      <c r="F204" s="235"/>
      <c r="G204" s="236"/>
      <c r="H204" s="236"/>
      <c r="I204" s="236"/>
      <c r="J204" s="238"/>
      <c r="K204" s="236"/>
      <c r="L204" s="262">
        <v>355976.25</v>
      </c>
      <c r="M204" s="255"/>
      <c r="N204" s="263">
        <v>8536942.3800000008</v>
      </c>
      <c r="R204" s="303"/>
      <c r="S204" s="303"/>
      <c r="T204" s="303"/>
      <c r="AI204" s="232"/>
      <c r="AJ204" s="186"/>
      <c r="AK204" s="186"/>
      <c r="AP204" s="186" t="s">
        <v>69</v>
      </c>
    </row>
    <row r="205" spans="1:44" s="178" customFormat="1" ht="31.8" x14ac:dyDescent="0.3">
      <c r="A205" s="233" t="s">
        <v>159</v>
      </c>
      <c r="B205" s="234" t="s">
        <v>491</v>
      </c>
      <c r="C205" s="358" t="s">
        <v>492</v>
      </c>
      <c r="D205" s="358"/>
      <c r="E205" s="358"/>
      <c r="F205" s="235" t="s">
        <v>104</v>
      </c>
      <c r="G205" s="236">
        <v>53.72</v>
      </c>
      <c r="H205" s="237">
        <v>1</v>
      </c>
      <c r="I205" s="264">
        <v>53.72</v>
      </c>
      <c r="J205" s="238"/>
      <c r="K205" s="236"/>
      <c r="L205" s="238"/>
      <c r="M205" s="236"/>
      <c r="N205" s="239"/>
      <c r="R205" s="303"/>
      <c r="S205" s="303"/>
      <c r="T205" s="303"/>
      <c r="AI205" s="232"/>
      <c r="AJ205" s="186"/>
      <c r="AK205" s="186" t="s">
        <v>492</v>
      </c>
      <c r="AP205" s="186"/>
    </row>
    <row r="206" spans="1:44" s="178" customFormat="1" ht="14.4" x14ac:dyDescent="0.3">
      <c r="A206" s="266"/>
      <c r="B206" s="267"/>
      <c r="C206" s="357" t="s">
        <v>507</v>
      </c>
      <c r="D206" s="357"/>
      <c r="E206" s="357"/>
      <c r="F206" s="357"/>
      <c r="G206" s="357"/>
      <c r="H206" s="357"/>
      <c r="I206" s="357"/>
      <c r="J206" s="357"/>
      <c r="K206" s="357"/>
      <c r="L206" s="357"/>
      <c r="M206" s="357"/>
      <c r="N206" s="359"/>
      <c r="R206" s="303"/>
      <c r="S206" s="303"/>
      <c r="T206" s="303"/>
      <c r="AI206" s="232"/>
      <c r="AJ206" s="186"/>
      <c r="AK206" s="186"/>
      <c r="AP206" s="186"/>
      <c r="AR206" s="242" t="s">
        <v>507</v>
      </c>
    </row>
    <row r="207" spans="1:44" s="178" customFormat="1" ht="52.2" x14ac:dyDescent="0.3">
      <c r="A207" s="240"/>
      <c r="B207" s="241" t="s">
        <v>121</v>
      </c>
      <c r="C207" s="348" t="s">
        <v>122</v>
      </c>
      <c r="D207" s="348"/>
      <c r="E207" s="348"/>
      <c r="F207" s="348"/>
      <c r="G207" s="348"/>
      <c r="H207" s="348"/>
      <c r="I207" s="348"/>
      <c r="J207" s="348"/>
      <c r="K207" s="348"/>
      <c r="L207" s="348"/>
      <c r="M207" s="348"/>
      <c r="N207" s="360"/>
      <c r="R207" s="303"/>
      <c r="S207" s="303"/>
      <c r="T207" s="303"/>
      <c r="AI207" s="232"/>
      <c r="AJ207" s="186"/>
      <c r="AK207" s="186"/>
      <c r="AL207" s="242" t="s">
        <v>122</v>
      </c>
      <c r="AP207" s="186"/>
    </row>
    <row r="208" spans="1:44" s="178" customFormat="1" ht="14.4" x14ac:dyDescent="0.3">
      <c r="A208" s="243"/>
      <c r="B208" s="241" t="s">
        <v>52</v>
      </c>
      <c r="C208" s="357" t="s">
        <v>57</v>
      </c>
      <c r="D208" s="357"/>
      <c r="E208" s="357"/>
      <c r="F208" s="244"/>
      <c r="G208" s="245"/>
      <c r="H208" s="245"/>
      <c r="I208" s="245"/>
      <c r="J208" s="246">
        <v>443.82</v>
      </c>
      <c r="K208" s="247">
        <v>1.1499999999999999</v>
      </c>
      <c r="L208" s="248">
        <v>27418.31</v>
      </c>
      <c r="M208" s="247">
        <v>44.77</v>
      </c>
      <c r="N208" s="249">
        <v>1227517.74</v>
      </c>
      <c r="R208" s="303"/>
      <c r="S208" s="303"/>
      <c r="T208" s="303"/>
      <c r="AI208" s="232"/>
      <c r="AJ208" s="186"/>
      <c r="AK208" s="186"/>
      <c r="AM208" s="242" t="s">
        <v>57</v>
      </c>
      <c r="AP208" s="186"/>
    </row>
    <row r="209" spans="1:44" s="178" customFormat="1" ht="14.4" x14ac:dyDescent="0.3">
      <c r="A209" s="243"/>
      <c r="B209" s="241" t="s">
        <v>58</v>
      </c>
      <c r="C209" s="357" t="s">
        <v>59</v>
      </c>
      <c r="D209" s="357"/>
      <c r="E209" s="357"/>
      <c r="F209" s="244"/>
      <c r="G209" s="245"/>
      <c r="H209" s="245"/>
      <c r="I209" s="245"/>
      <c r="J209" s="248">
        <v>1200.08</v>
      </c>
      <c r="K209" s="247">
        <v>1.1499999999999999</v>
      </c>
      <c r="L209" s="248">
        <v>74138.539999999994</v>
      </c>
      <c r="M209" s="247">
        <v>13.24</v>
      </c>
      <c r="N209" s="249">
        <v>981594.27</v>
      </c>
      <c r="R209" s="303"/>
      <c r="S209" s="303"/>
      <c r="T209" s="303"/>
      <c r="AI209" s="232"/>
      <c r="AJ209" s="186"/>
      <c r="AK209" s="186"/>
      <c r="AM209" s="242" t="s">
        <v>59</v>
      </c>
      <c r="AP209" s="186"/>
    </row>
    <row r="210" spans="1:44" s="178" customFormat="1" ht="14.4" x14ac:dyDescent="0.3">
      <c r="A210" s="243"/>
      <c r="B210" s="241" t="s">
        <v>79</v>
      </c>
      <c r="C210" s="357" t="s">
        <v>85</v>
      </c>
      <c r="D210" s="357"/>
      <c r="E210" s="357"/>
      <c r="F210" s="244"/>
      <c r="G210" s="245"/>
      <c r="H210" s="245"/>
      <c r="I210" s="245"/>
      <c r="J210" s="246">
        <v>22.45</v>
      </c>
      <c r="K210" s="245"/>
      <c r="L210" s="248">
        <v>1206.01</v>
      </c>
      <c r="M210" s="247">
        <v>8.16</v>
      </c>
      <c r="N210" s="249">
        <v>9841.0400000000009</v>
      </c>
      <c r="R210" s="303"/>
      <c r="S210" s="303"/>
      <c r="T210" s="303"/>
      <c r="AI210" s="232"/>
      <c r="AJ210" s="186"/>
      <c r="AK210" s="186"/>
      <c r="AM210" s="242" t="s">
        <v>85</v>
      </c>
      <c r="AP210" s="186"/>
    </row>
    <row r="211" spans="1:44" s="178" customFormat="1" ht="14.4" x14ac:dyDescent="0.3">
      <c r="A211" s="250"/>
      <c r="B211" s="241"/>
      <c r="C211" s="357" t="s">
        <v>60</v>
      </c>
      <c r="D211" s="357"/>
      <c r="E211" s="357"/>
      <c r="F211" s="244" t="s">
        <v>61</v>
      </c>
      <c r="G211" s="247">
        <v>52.03</v>
      </c>
      <c r="H211" s="247">
        <v>1.1499999999999999</v>
      </c>
      <c r="I211" s="275">
        <v>3214.3093399999998</v>
      </c>
      <c r="J211" s="252"/>
      <c r="K211" s="245"/>
      <c r="L211" s="252"/>
      <c r="M211" s="245"/>
      <c r="N211" s="253"/>
      <c r="R211" s="303"/>
      <c r="S211" s="303"/>
      <c r="T211" s="303"/>
      <c r="AI211" s="232"/>
      <c r="AJ211" s="186"/>
      <c r="AK211" s="186"/>
      <c r="AN211" s="242" t="s">
        <v>60</v>
      </c>
      <c r="AP211" s="186"/>
    </row>
    <row r="212" spans="1:44" s="178" customFormat="1" ht="14.4" x14ac:dyDescent="0.3">
      <c r="A212" s="243"/>
      <c r="B212" s="241"/>
      <c r="C212" s="364" t="s">
        <v>62</v>
      </c>
      <c r="D212" s="364"/>
      <c r="E212" s="364"/>
      <c r="F212" s="254"/>
      <c r="G212" s="255"/>
      <c r="H212" s="255"/>
      <c r="I212" s="255"/>
      <c r="J212" s="257">
        <v>1666.35</v>
      </c>
      <c r="K212" s="255"/>
      <c r="L212" s="257">
        <v>102762.86</v>
      </c>
      <c r="M212" s="255"/>
      <c r="N212" s="258">
        <v>2218953.0499999998</v>
      </c>
      <c r="R212" s="303"/>
      <c r="S212" s="303"/>
      <c r="T212" s="303"/>
      <c r="AI212" s="232"/>
      <c r="AJ212" s="186"/>
      <c r="AK212" s="186"/>
      <c r="AO212" s="242" t="s">
        <v>62</v>
      </c>
      <c r="AP212" s="186"/>
    </row>
    <row r="213" spans="1:44" s="178" customFormat="1" ht="14.4" x14ac:dyDescent="0.3">
      <c r="A213" s="250"/>
      <c r="B213" s="241"/>
      <c r="C213" s="357" t="s">
        <v>63</v>
      </c>
      <c r="D213" s="357"/>
      <c r="E213" s="357"/>
      <c r="F213" s="244"/>
      <c r="G213" s="245"/>
      <c r="H213" s="245"/>
      <c r="I213" s="245"/>
      <c r="J213" s="252"/>
      <c r="K213" s="245"/>
      <c r="L213" s="248">
        <v>27418.31</v>
      </c>
      <c r="M213" s="245"/>
      <c r="N213" s="249">
        <v>1227517.74</v>
      </c>
      <c r="R213" s="303"/>
      <c r="S213" s="303"/>
      <c r="T213" s="303"/>
      <c r="AI213" s="232"/>
      <c r="AJ213" s="186"/>
      <c r="AK213" s="186"/>
      <c r="AN213" s="242" t="s">
        <v>63</v>
      </c>
      <c r="AP213" s="186"/>
    </row>
    <row r="214" spans="1:44" s="178" customFormat="1" ht="31.8" x14ac:dyDescent="0.3">
      <c r="A214" s="250"/>
      <c r="B214" s="241" t="s">
        <v>64</v>
      </c>
      <c r="C214" s="357" t="s">
        <v>65</v>
      </c>
      <c r="D214" s="357"/>
      <c r="E214" s="357"/>
      <c r="F214" s="244" t="s">
        <v>66</v>
      </c>
      <c r="G214" s="259">
        <v>91</v>
      </c>
      <c r="H214" s="245"/>
      <c r="I214" s="259">
        <v>91</v>
      </c>
      <c r="J214" s="252"/>
      <c r="K214" s="245"/>
      <c r="L214" s="248">
        <v>24950.66</v>
      </c>
      <c r="M214" s="245"/>
      <c r="N214" s="249">
        <v>1117041.1399999999</v>
      </c>
      <c r="R214" s="303"/>
      <c r="S214" s="303"/>
      <c r="T214" s="303"/>
      <c r="AI214" s="232"/>
      <c r="AJ214" s="186"/>
      <c r="AK214" s="186"/>
      <c r="AN214" s="242" t="s">
        <v>65</v>
      </c>
      <c r="AP214" s="186"/>
    </row>
    <row r="215" spans="1:44" s="178" customFormat="1" ht="31.8" x14ac:dyDescent="0.3">
      <c r="A215" s="250"/>
      <c r="B215" s="241" t="s">
        <v>67</v>
      </c>
      <c r="C215" s="357" t="s">
        <v>68</v>
      </c>
      <c r="D215" s="357"/>
      <c r="E215" s="357"/>
      <c r="F215" s="244" t="s">
        <v>66</v>
      </c>
      <c r="G215" s="259">
        <v>52</v>
      </c>
      <c r="H215" s="245"/>
      <c r="I215" s="259">
        <v>52</v>
      </c>
      <c r="J215" s="252"/>
      <c r="K215" s="245"/>
      <c r="L215" s="248">
        <v>14257.52</v>
      </c>
      <c r="M215" s="245"/>
      <c r="N215" s="249">
        <v>638309.22</v>
      </c>
      <c r="R215" s="303"/>
      <c r="S215" s="303"/>
      <c r="T215" s="303"/>
      <c r="AI215" s="232"/>
      <c r="AJ215" s="186"/>
      <c r="AK215" s="186"/>
      <c r="AN215" s="242" t="s">
        <v>68</v>
      </c>
      <c r="AP215" s="186"/>
    </row>
    <row r="216" spans="1:44" s="178" customFormat="1" ht="14.4" x14ac:dyDescent="0.3">
      <c r="A216" s="260"/>
      <c r="B216" s="261"/>
      <c r="C216" s="358" t="s">
        <v>69</v>
      </c>
      <c r="D216" s="358"/>
      <c r="E216" s="358"/>
      <c r="F216" s="235"/>
      <c r="G216" s="236"/>
      <c r="H216" s="236"/>
      <c r="I216" s="236"/>
      <c r="J216" s="238"/>
      <c r="K216" s="236"/>
      <c r="L216" s="262">
        <v>141971.04</v>
      </c>
      <c r="M216" s="255"/>
      <c r="N216" s="263">
        <v>3974303.41</v>
      </c>
      <c r="R216" s="303"/>
      <c r="S216" s="303"/>
      <c r="T216" s="303"/>
      <c r="AI216" s="232"/>
      <c r="AJ216" s="186"/>
      <c r="AK216" s="186"/>
      <c r="AP216" s="186" t="s">
        <v>69</v>
      </c>
    </row>
    <row r="217" spans="1:44" s="178" customFormat="1" ht="42" x14ac:dyDescent="0.3">
      <c r="A217" s="233" t="s">
        <v>163</v>
      </c>
      <c r="B217" s="234" t="s">
        <v>96</v>
      </c>
      <c r="C217" s="358" t="s">
        <v>97</v>
      </c>
      <c r="D217" s="358"/>
      <c r="E217" s="358"/>
      <c r="F217" s="235" t="s">
        <v>72</v>
      </c>
      <c r="G217" s="236">
        <v>3144.7</v>
      </c>
      <c r="H217" s="237">
        <v>1</v>
      </c>
      <c r="I217" s="272">
        <v>3144.7</v>
      </c>
      <c r="J217" s="265">
        <v>3.28</v>
      </c>
      <c r="K217" s="236"/>
      <c r="L217" s="262">
        <v>10314.620000000001</v>
      </c>
      <c r="M217" s="264">
        <v>13.24</v>
      </c>
      <c r="N217" s="263">
        <v>136565.57</v>
      </c>
      <c r="R217" s="303"/>
      <c r="S217" s="303"/>
      <c r="T217" s="303"/>
      <c r="AI217" s="232"/>
      <c r="AJ217" s="186"/>
      <c r="AK217" s="186" t="s">
        <v>97</v>
      </c>
      <c r="AP217" s="186"/>
    </row>
    <row r="218" spans="1:44" s="178" customFormat="1" ht="14.4" x14ac:dyDescent="0.3">
      <c r="A218" s="266"/>
      <c r="B218" s="267"/>
      <c r="C218" s="357" t="s">
        <v>508</v>
      </c>
      <c r="D218" s="357"/>
      <c r="E218" s="357"/>
      <c r="F218" s="357"/>
      <c r="G218" s="357"/>
      <c r="H218" s="357"/>
      <c r="I218" s="357"/>
      <c r="J218" s="357"/>
      <c r="K218" s="357"/>
      <c r="L218" s="357"/>
      <c r="M218" s="357"/>
      <c r="N218" s="359"/>
      <c r="R218" s="303"/>
      <c r="S218" s="303"/>
      <c r="T218" s="303"/>
      <c r="AI218" s="232"/>
      <c r="AJ218" s="186"/>
      <c r="AK218" s="186"/>
      <c r="AP218" s="186"/>
      <c r="AR218" s="242" t="s">
        <v>508</v>
      </c>
    </row>
    <row r="219" spans="1:44" s="178" customFormat="1" ht="14.4" x14ac:dyDescent="0.3">
      <c r="A219" s="260"/>
      <c r="B219" s="261"/>
      <c r="C219" s="358" t="s">
        <v>69</v>
      </c>
      <c r="D219" s="358"/>
      <c r="E219" s="358"/>
      <c r="F219" s="235"/>
      <c r="G219" s="236"/>
      <c r="H219" s="236"/>
      <c r="I219" s="236"/>
      <c r="J219" s="238"/>
      <c r="K219" s="236"/>
      <c r="L219" s="262">
        <v>10314.620000000001</v>
      </c>
      <c r="M219" s="255"/>
      <c r="N219" s="263">
        <v>136565.57</v>
      </c>
      <c r="R219" s="303"/>
      <c r="S219" s="303"/>
      <c r="T219" s="303"/>
      <c r="AI219" s="232"/>
      <c r="AJ219" s="186"/>
      <c r="AK219" s="186"/>
      <c r="AP219" s="186" t="s">
        <v>69</v>
      </c>
    </row>
    <row r="220" spans="1:44" s="178" customFormat="1" ht="21.6" x14ac:dyDescent="0.3">
      <c r="A220" s="233" t="s">
        <v>168</v>
      </c>
      <c r="B220" s="234" t="s">
        <v>76</v>
      </c>
      <c r="C220" s="358" t="s">
        <v>77</v>
      </c>
      <c r="D220" s="358"/>
      <c r="E220" s="358"/>
      <c r="F220" s="235" t="s">
        <v>72</v>
      </c>
      <c r="G220" s="236">
        <v>786.16</v>
      </c>
      <c r="H220" s="237">
        <v>1</v>
      </c>
      <c r="I220" s="264">
        <v>786.16</v>
      </c>
      <c r="J220" s="265">
        <v>42.98</v>
      </c>
      <c r="K220" s="264">
        <v>1.1499999999999999</v>
      </c>
      <c r="L220" s="262">
        <v>38857.53</v>
      </c>
      <c r="M220" s="264">
        <v>13.24</v>
      </c>
      <c r="N220" s="263">
        <v>514473.7</v>
      </c>
      <c r="R220" s="303"/>
      <c r="S220" s="303"/>
      <c r="T220" s="303"/>
      <c r="AI220" s="232"/>
      <c r="AJ220" s="186"/>
      <c r="AK220" s="186" t="s">
        <v>77</v>
      </c>
      <c r="AP220" s="186"/>
    </row>
    <row r="221" spans="1:44" s="178" customFormat="1" ht="14.4" x14ac:dyDescent="0.3">
      <c r="A221" s="266"/>
      <c r="B221" s="267"/>
      <c r="C221" s="357" t="s">
        <v>509</v>
      </c>
      <c r="D221" s="357"/>
      <c r="E221" s="357"/>
      <c r="F221" s="357"/>
      <c r="G221" s="357"/>
      <c r="H221" s="357"/>
      <c r="I221" s="357"/>
      <c r="J221" s="357"/>
      <c r="K221" s="357"/>
      <c r="L221" s="357"/>
      <c r="M221" s="357"/>
      <c r="N221" s="359"/>
      <c r="R221" s="303"/>
      <c r="S221" s="303"/>
      <c r="T221" s="303"/>
      <c r="AI221" s="232"/>
      <c r="AJ221" s="186"/>
      <c r="AK221" s="186"/>
      <c r="AP221" s="186"/>
      <c r="AR221" s="242" t="s">
        <v>509</v>
      </c>
    </row>
    <row r="222" spans="1:44" s="178" customFormat="1" ht="52.2" x14ac:dyDescent="0.3">
      <c r="A222" s="240"/>
      <c r="B222" s="241" t="s">
        <v>121</v>
      </c>
      <c r="C222" s="348" t="s">
        <v>122</v>
      </c>
      <c r="D222" s="348"/>
      <c r="E222" s="348"/>
      <c r="F222" s="348"/>
      <c r="G222" s="348"/>
      <c r="H222" s="348"/>
      <c r="I222" s="348"/>
      <c r="J222" s="348"/>
      <c r="K222" s="348"/>
      <c r="L222" s="348"/>
      <c r="M222" s="348"/>
      <c r="N222" s="360"/>
      <c r="R222" s="303"/>
      <c r="S222" s="303"/>
      <c r="T222" s="303"/>
      <c r="AI222" s="232"/>
      <c r="AJ222" s="186"/>
      <c r="AK222" s="186"/>
      <c r="AL222" s="242" t="s">
        <v>122</v>
      </c>
      <c r="AP222" s="186"/>
    </row>
    <row r="223" spans="1:44" s="178" customFormat="1" ht="14.4" x14ac:dyDescent="0.3">
      <c r="A223" s="260"/>
      <c r="B223" s="261"/>
      <c r="C223" s="358" t="s">
        <v>69</v>
      </c>
      <c r="D223" s="358"/>
      <c r="E223" s="358"/>
      <c r="F223" s="235"/>
      <c r="G223" s="236"/>
      <c r="H223" s="236"/>
      <c r="I223" s="236"/>
      <c r="J223" s="238"/>
      <c r="K223" s="236"/>
      <c r="L223" s="262">
        <v>38857.53</v>
      </c>
      <c r="M223" s="255"/>
      <c r="N223" s="263">
        <v>514473.7</v>
      </c>
      <c r="R223" s="303"/>
      <c r="S223" s="303"/>
      <c r="T223" s="303"/>
      <c r="AI223" s="232"/>
      <c r="AJ223" s="186"/>
      <c r="AK223" s="186"/>
      <c r="AP223" s="186" t="s">
        <v>69</v>
      </c>
    </row>
    <row r="224" spans="1:44" s="178" customFormat="1" ht="21.6" x14ac:dyDescent="0.3">
      <c r="A224" s="233" t="s">
        <v>169</v>
      </c>
      <c r="B224" s="234" t="s">
        <v>110</v>
      </c>
      <c r="C224" s="358" t="s">
        <v>111</v>
      </c>
      <c r="D224" s="358"/>
      <c r="E224" s="358"/>
      <c r="F224" s="235" t="s">
        <v>104</v>
      </c>
      <c r="G224" s="236">
        <v>1876.05</v>
      </c>
      <c r="H224" s="237">
        <v>1</v>
      </c>
      <c r="I224" s="264">
        <v>1876.05</v>
      </c>
      <c r="J224" s="265">
        <v>162.38</v>
      </c>
      <c r="K224" s="236"/>
      <c r="L224" s="262">
        <v>304633</v>
      </c>
      <c r="M224" s="264">
        <v>8.16</v>
      </c>
      <c r="N224" s="263">
        <v>2485805.2799999998</v>
      </c>
      <c r="R224" s="303"/>
      <c r="S224" s="303"/>
      <c r="T224" s="303"/>
      <c r="AI224" s="232"/>
      <c r="AJ224" s="186"/>
      <c r="AK224" s="186" t="s">
        <v>111</v>
      </c>
      <c r="AP224" s="186"/>
    </row>
    <row r="225" spans="1:45" s="178" customFormat="1" ht="14.4" x14ac:dyDescent="0.3">
      <c r="A225" s="260"/>
      <c r="B225" s="261"/>
      <c r="C225" s="357" t="s">
        <v>112</v>
      </c>
      <c r="D225" s="357"/>
      <c r="E225" s="357"/>
      <c r="F225" s="357"/>
      <c r="G225" s="357"/>
      <c r="H225" s="357"/>
      <c r="I225" s="357"/>
      <c r="J225" s="357"/>
      <c r="K225" s="357"/>
      <c r="L225" s="357"/>
      <c r="M225" s="357"/>
      <c r="N225" s="359"/>
      <c r="R225" s="303"/>
      <c r="S225" s="303"/>
      <c r="T225" s="303"/>
      <c r="AI225" s="232"/>
      <c r="AJ225" s="186"/>
      <c r="AK225" s="186"/>
      <c r="AP225" s="186"/>
      <c r="AQ225" s="242" t="s">
        <v>112</v>
      </c>
    </row>
    <row r="226" spans="1:45" s="178" customFormat="1" ht="14.4" x14ac:dyDescent="0.3">
      <c r="A226" s="266"/>
      <c r="B226" s="267"/>
      <c r="C226" s="357" t="s">
        <v>510</v>
      </c>
      <c r="D226" s="357"/>
      <c r="E226" s="357"/>
      <c r="F226" s="357"/>
      <c r="G226" s="357"/>
      <c r="H226" s="357"/>
      <c r="I226" s="357"/>
      <c r="J226" s="357"/>
      <c r="K226" s="357"/>
      <c r="L226" s="357"/>
      <c r="M226" s="357"/>
      <c r="N226" s="359"/>
      <c r="R226" s="303"/>
      <c r="S226" s="303"/>
      <c r="T226" s="303"/>
      <c r="AI226" s="232"/>
      <c r="AJ226" s="186"/>
      <c r="AK226" s="186"/>
      <c r="AP226" s="186"/>
      <c r="AR226" s="242" t="s">
        <v>510</v>
      </c>
    </row>
    <row r="227" spans="1:45" s="178" customFormat="1" ht="14.4" x14ac:dyDescent="0.3">
      <c r="A227" s="266"/>
      <c r="B227" s="267"/>
      <c r="C227" s="357" t="s">
        <v>114</v>
      </c>
      <c r="D227" s="357"/>
      <c r="E227" s="357"/>
      <c r="F227" s="357"/>
      <c r="G227" s="357"/>
      <c r="H227" s="357"/>
      <c r="I227" s="357"/>
      <c r="J227" s="357"/>
      <c r="K227" s="357"/>
      <c r="L227" s="357"/>
      <c r="M227" s="357"/>
      <c r="N227" s="359"/>
      <c r="R227" s="303"/>
      <c r="S227" s="303"/>
      <c r="T227" s="303"/>
      <c r="AI227" s="232"/>
      <c r="AJ227" s="186"/>
      <c r="AK227" s="186"/>
      <c r="AP227" s="186"/>
      <c r="AS227" s="242" t="s">
        <v>114</v>
      </c>
    </row>
    <row r="228" spans="1:45" s="178" customFormat="1" ht="14.4" x14ac:dyDescent="0.3">
      <c r="A228" s="260"/>
      <c r="B228" s="261"/>
      <c r="C228" s="358" t="s">
        <v>69</v>
      </c>
      <c r="D228" s="358"/>
      <c r="E228" s="358"/>
      <c r="F228" s="235"/>
      <c r="G228" s="236"/>
      <c r="H228" s="236"/>
      <c r="I228" s="236"/>
      <c r="J228" s="238"/>
      <c r="K228" s="236"/>
      <c r="L228" s="262">
        <v>304633</v>
      </c>
      <c r="M228" s="255"/>
      <c r="N228" s="263">
        <v>2485805.2799999998</v>
      </c>
      <c r="R228" s="303"/>
      <c r="S228" s="303"/>
      <c r="T228" s="303"/>
      <c r="AI228" s="232"/>
      <c r="AJ228" s="186"/>
      <c r="AK228" s="186"/>
      <c r="AP228" s="186" t="s">
        <v>69</v>
      </c>
    </row>
    <row r="229" spans="1:45" s="178" customFormat="1" ht="14.4" x14ac:dyDescent="0.3">
      <c r="A229" s="365" t="s">
        <v>511</v>
      </c>
      <c r="B229" s="362"/>
      <c r="C229" s="362"/>
      <c r="D229" s="362"/>
      <c r="E229" s="362"/>
      <c r="F229" s="362"/>
      <c r="G229" s="362"/>
      <c r="H229" s="362"/>
      <c r="I229" s="362"/>
      <c r="J229" s="362"/>
      <c r="K229" s="362"/>
      <c r="L229" s="362"/>
      <c r="M229" s="362"/>
      <c r="N229" s="363"/>
      <c r="R229" s="303"/>
      <c r="S229" s="303"/>
      <c r="T229" s="303"/>
      <c r="AI229" s="232"/>
      <c r="AJ229" s="186" t="s">
        <v>511</v>
      </c>
      <c r="AK229" s="186"/>
      <c r="AP229" s="186"/>
    </row>
    <row r="230" spans="1:45" s="332" customFormat="1" ht="61.2" x14ac:dyDescent="0.3">
      <c r="A230" s="325" t="s">
        <v>172</v>
      </c>
      <c r="B230" s="326" t="s">
        <v>504</v>
      </c>
      <c r="C230" s="366" t="s">
        <v>505</v>
      </c>
      <c r="D230" s="366"/>
      <c r="E230" s="366"/>
      <c r="F230" s="327" t="s">
        <v>489</v>
      </c>
      <c r="G230" s="328">
        <v>41.709000000000003</v>
      </c>
      <c r="H230" s="329">
        <v>1</v>
      </c>
      <c r="I230" s="347">
        <v>41.709000000000003</v>
      </c>
      <c r="J230" s="330"/>
      <c r="K230" s="328"/>
      <c r="L230" s="330"/>
      <c r="M230" s="328"/>
      <c r="N230" s="331"/>
      <c r="R230" s="148">
        <f>G230</f>
        <v>41.709000000000003</v>
      </c>
      <c r="S230" s="148"/>
      <c r="T230" s="148"/>
      <c r="AI230" s="333"/>
      <c r="AJ230" s="334"/>
      <c r="AK230" s="334" t="s">
        <v>505</v>
      </c>
      <c r="AP230" s="334"/>
    </row>
    <row r="231" spans="1:45" s="178" customFormat="1" ht="14.4" x14ac:dyDescent="0.3">
      <c r="A231" s="266"/>
      <c r="B231" s="267"/>
      <c r="C231" s="357" t="s">
        <v>512</v>
      </c>
      <c r="D231" s="357"/>
      <c r="E231" s="357"/>
      <c r="F231" s="357"/>
      <c r="G231" s="357"/>
      <c r="H231" s="357"/>
      <c r="I231" s="357"/>
      <c r="J231" s="357"/>
      <c r="K231" s="357"/>
      <c r="L231" s="357"/>
      <c r="M231" s="357"/>
      <c r="N231" s="359"/>
      <c r="R231" s="303"/>
      <c r="S231" s="303"/>
      <c r="T231" s="303"/>
      <c r="AI231" s="232"/>
      <c r="AJ231" s="186"/>
      <c r="AK231" s="186"/>
      <c r="AP231" s="186"/>
      <c r="AR231" s="242" t="s">
        <v>512</v>
      </c>
    </row>
    <row r="232" spans="1:45" s="178" customFormat="1" ht="52.2" x14ac:dyDescent="0.3">
      <c r="A232" s="240"/>
      <c r="B232" s="241" t="s">
        <v>121</v>
      </c>
      <c r="C232" s="348" t="s">
        <v>122</v>
      </c>
      <c r="D232" s="348"/>
      <c r="E232" s="348"/>
      <c r="F232" s="348"/>
      <c r="G232" s="348"/>
      <c r="H232" s="348"/>
      <c r="I232" s="348"/>
      <c r="J232" s="348"/>
      <c r="K232" s="348"/>
      <c r="L232" s="348"/>
      <c r="M232" s="348"/>
      <c r="N232" s="360"/>
      <c r="R232" s="303"/>
      <c r="S232" s="303"/>
      <c r="T232" s="303"/>
      <c r="AI232" s="232"/>
      <c r="AJ232" s="186"/>
      <c r="AK232" s="186"/>
      <c r="AL232" s="242" t="s">
        <v>122</v>
      </c>
      <c r="AP232" s="186"/>
    </row>
    <row r="233" spans="1:45" s="178" customFormat="1" ht="14.4" x14ac:dyDescent="0.3">
      <c r="A233" s="243"/>
      <c r="B233" s="241" t="s">
        <v>52</v>
      </c>
      <c r="C233" s="357" t="s">
        <v>57</v>
      </c>
      <c r="D233" s="357"/>
      <c r="E233" s="357"/>
      <c r="F233" s="244"/>
      <c r="G233" s="245"/>
      <c r="H233" s="245"/>
      <c r="I233" s="245"/>
      <c r="J233" s="246">
        <v>280.13</v>
      </c>
      <c r="K233" s="247">
        <v>1.1499999999999999</v>
      </c>
      <c r="L233" s="248">
        <v>13436.53</v>
      </c>
      <c r="M233" s="247">
        <v>44.77</v>
      </c>
      <c r="N233" s="249">
        <v>601553.44999999995</v>
      </c>
      <c r="R233" s="303"/>
      <c r="S233" s="303"/>
      <c r="T233" s="303"/>
      <c r="AI233" s="232"/>
      <c r="AJ233" s="186"/>
      <c r="AK233" s="186"/>
      <c r="AM233" s="242" t="s">
        <v>57</v>
      </c>
      <c r="AP233" s="186"/>
    </row>
    <row r="234" spans="1:45" s="178" customFormat="1" ht="14.4" x14ac:dyDescent="0.3">
      <c r="A234" s="243"/>
      <c r="B234" s="241" t="s">
        <v>58</v>
      </c>
      <c r="C234" s="357" t="s">
        <v>59</v>
      </c>
      <c r="D234" s="357"/>
      <c r="E234" s="357"/>
      <c r="F234" s="244"/>
      <c r="G234" s="245"/>
      <c r="H234" s="245"/>
      <c r="I234" s="245"/>
      <c r="J234" s="248">
        <v>2472.8000000000002</v>
      </c>
      <c r="K234" s="247">
        <v>1.1499999999999999</v>
      </c>
      <c r="L234" s="248">
        <v>118608.72</v>
      </c>
      <c r="M234" s="247">
        <v>13.24</v>
      </c>
      <c r="N234" s="249">
        <v>1570379.45</v>
      </c>
      <c r="R234" s="303"/>
      <c r="S234" s="303"/>
      <c r="T234" s="303"/>
      <c r="AI234" s="232"/>
      <c r="AJ234" s="186"/>
      <c r="AK234" s="186"/>
      <c r="AM234" s="242" t="s">
        <v>59</v>
      </c>
      <c r="AP234" s="186"/>
    </row>
    <row r="235" spans="1:45" s="178" customFormat="1" ht="14.4" x14ac:dyDescent="0.3">
      <c r="A235" s="243"/>
      <c r="B235" s="241" t="s">
        <v>75</v>
      </c>
      <c r="C235" s="357" t="s">
        <v>84</v>
      </c>
      <c r="D235" s="357"/>
      <c r="E235" s="357"/>
      <c r="F235" s="244"/>
      <c r="G235" s="245"/>
      <c r="H235" s="245"/>
      <c r="I235" s="245"/>
      <c r="J235" s="246">
        <v>417.51</v>
      </c>
      <c r="K235" s="247">
        <v>1.1499999999999999</v>
      </c>
      <c r="L235" s="248">
        <v>20026.009999999998</v>
      </c>
      <c r="M235" s="247">
        <v>44.77</v>
      </c>
      <c r="N235" s="249">
        <v>896564.47</v>
      </c>
      <c r="R235" s="303"/>
      <c r="S235" s="303"/>
      <c r="T235" s="303"/>
      <c r="AI235" s="232"/>
      <c r="AJ235" s="186"/>
      <c r="AK235" s="186"/>
      <c r="AM235" s="242" t="s">
        <v>84</v>
      </c>
      <c r="AP235" s="186"/>
    </row>
    <row r="236" spans="1:45" s="178" customFormat="1" ht="14.4" x14ac:dyDescent="0.3">
      <c r="A236" s="250"/>
      <c r="B236" s="241"/>
      <c r="C236" s="357" t="s">
        <v>60</v>
      </c>
      <c r="D236" s="357"/>
      <c r="E236" s="357"/>
      <c r="F236" s="244" t="s">
        <v>61</v>
      </c>
      <c r="G236" s="247">
        <v>32.840000000000003</v>
      </c>
      <c r="H236" s="247">
        <v>1.1499999999999999</v>
      </c>
      <c r="I236" s="273">
        <v>1575.182094</v>
      </c>
      <c r="J236" s="252"/>
      <c r="K236" s="245"/>
      <c r="L236" s="252"/>
      <c r="M236" s="245"/>
      <c r="N236" s="253"/>
      <c r="R236" s="303"/>
      <c r="S236" s="303"/>
      <c r="T236" s="303"/>
      <c r="AI236" s="232"/>
      <c r="AJ236" s="186"/>
      <c r="AK236" s="186"/>
      <c r="AN236" s="242" t="s">
        <v>60</v>
      </c>
      <c r="AP236" s="186"/>
    </row>
    <row r="237" spans="1:45" s="178" customFormat="1" ht="14.4" x14ac:dyDescent="0.3">
      <c r="A237" s="250"/>
      <c r="B237" s="241"/>
      <c r="C237" s="357" t="s">
        <v>86</v>
      </c>
      <c r="D237" s="357"/>
      <c r="E237" s="357"/>
      <c r="F237" s="244" t="s">
        <v>61</v>
      </c>
      <c r="G237" s="247">
        <v>31.54</v>
      </c>
      <c r="H237" s="247">
        <v>1.1499999999999999</v>
      </c>
      <c r="I237" s="273">
        <v>1512.827139</v>
      </c>
      <c r="J237" s="252"/>
      <c r="K237" s="245"/>
      <c r="L237" s="252"/>
      <c r="M237" s="245"/>
      <c r="N237" s="253"/>
      <c r="R237" s="303"/>
      <c r="S237" s="303"/>
      <c r="T237" s="303"/>
      <c r="AI237" s="232"/>
      <c r="AJ237" s="186"/>
      <c r="AK237" s="186"/>
      <c r="AN237" s="242" t="s">
        <v>86</v>
      </c>
      <c r="AP237" s="186"/>
    </row>
    <row r="238" spans="1:45" s="178" customFormat="1" ht="14.4" x14ac:dyDescent="0.3">
      <c r="A238" s="243"/>
      <c r="B238" s="241"/>
      <c r="C238" s="364" t="s">
        <v>62</v>
      </c>
      <c r="D238" s="364"/>
      <c r="E238" s="364"/>
      <c r="F238" s="254"/>
      <c r="G238" s="255"/>
      <c r="H238" s="255"/>
      <c r="I238" s="255"/>
      <c r="J238" s="257">
        <v>2752.93</v>
      </c>
      <c r="K238" s="255"/>
      <c r="L238" s="257">
        <v>132045.25</v>
      </c>
      <c r="M238" s="255"/>
      <c r="N238" s="258">
        <v>2171932.9</v>
      </c>
      <c r="R238" s="303"/>
      <c r="S238" s="303"/>
      <c r="T238" s="303"/>
      <c r="AI238" s="232"/>
      <c r="AJ238" s="186"/>
      <c r="AK238" s="186"/>
      <c r="AO238" s="242" t="s">
        <v>62</v>
      </c>
      <c r="AP238" s="186"/>
    </row>
    <row r="239" spans="1:45" s="178" customFormat="1" ht="14.4" x14ac:dyDescent="0.3">
      <c r="A239" s="250"/>
      <c r="B239" s="241"/>
      <c r="C239" s="357" t="s">
        <v>63</v>
      </c>
      <c r="D239" s="357"/>
      <c r="E239" s="357"/>
      <c r="F239" s="244"/>
      <c r="G239" s="245"/>
      <c r="H239" s="245"/>
      <c r="I239" s="245"/>
      <c r="J239" s="252"/>
      <c r="K239" s="245"/>
      <c r="L239" s="248">
        <v>33462.54</v>
      </c>
      <c r="M239" s="245"/>
      <c r="N239" s="249">
        <v>1498117.92</v>
      </c>
      <c r="R239" s="303"/>
      <c r="S239" s="303"/>
      <c r="T239" s="303"/>
      <c r="AI239" s="232"/>
      <c r="AJ239" s="186"/>
      <c r="AK239" s="186"/>
      <c r="AN239" s="242" t="s">
        <v>63</v>
      </c>
      <c r="AP239" s="186"/>
    </row>
    <row r="240" spans="1:45" s="178" customFormat="1" ht="31.8" x14ac:dyDescent="0.3">
      <c r="A240" s="250"/>
      <c r="B240" s="241" t="s">
        <v>64</v>
      </c>
      <c r="C240" s="357" t="s">
        <v>65</v>
      </c>
      <c r="D240" s="357"/>
      <c r="E240" s="357"/>
      <c r="F240" s="244" t="s">
        <v>66</v>
      </c>
      <c r="G240" s="259">
        <v>91</v>
      </c>
      <c r="H240" s="245"/>
      <c r="I240" s="259">
        <v>91</v>
      </c>
      <c r="J240" s="252"/>
      <c r="K240" s="245"/>
      <c r="L240" s="248">
        <v>30450.91</v>
      </c>
      <c r="M240" s="245"/>
      <c r="N240" s="249">
        <v>1363287.31</v>
      </c>
      <c r="R240" s="303"/>
      <c r="S240" s="303"/>
      <c r="T240" s="303"/>
      <c r="AI240" s="232"/>
      <c r="AJ240" s="186"/>
      <c r="AK240" s="186"/>
      <c r="AN240" s="242" t="s">
        <v>65</v>
      </c>
      <c r="AP240" s="186"/>
    </row>
    <row r="241" spans="1:44" s="178" customFormat="1" ht="31.8" x14ac:dyDescent="0.3">
      <c r="A241" s="250"/>
      <c r="B241" s="241" t="s">
        <v>67</v>
      </c>
      <c r="C241" s="357" t="s">
        <v>68</v>
      </c>
      <c r="D241" s="357"/>
      <c r="E241" s="357"/>
      <c r="F241" s="244" t="s">
        <v>66</v>
      </c>
      <c r="G241" s="259">
        <v>52</v>
      </c>
      <c r="H241" s="245"/>
      <c r="I241" s="259">
        <v>52</v>
      </c>
      <c r="J241" s="252"/>
      <c r="K241" s="245"/>
      <c r="L241" s="248">
        <v>17400.52</v>
      </c>
      <c r="M241" s="245"/>
      <c r="N241" s="249">
        <v>779021.32</v>
      </c>
      <c r="R241" s="303"/>
      <c r="S241" s="303"/>
      <c r="T241" s="303"/>
      <c r="AI241" s="232"/>
      <c r="AJ241" s="186"/>
      <c r="AK241" s="186"/>
      <c r="AN241" s="242" t="s">
        <v>68</v>
      </c>
      <c r="AP241" s="186"/>
    </row>
    <row r="242" spans="1:44" s="178" customFormat="1" ht="14.4" x14ac:dyDescent="0.3">
      <c r="A242" s="260"/>
      <c r="B242" s="261"/>
      <c r="C242" s="358" t="s">
        <v>69</v>
      </c>
      <c r="D242" s="358"/>
      <c r="E242" s="358"/>
      <c r="F242" s="235"/>
      <c r="G242" s="236"/>
      <c r="H242" s="236"/>
      <c r="I242" s="236"/>
      <c r="J242" s="238"/>
      <c r="K242" s="236"/>
      <c r="L242" s="262">
        <v>179896.68</v>
      </c>
      <c r="M242" s="255"/>
      <c r="N242" s="263">
        <v>4314241.53</v>
      </c>
      <c r="R242" s="303"/>
      <c r="S242" s="303"/>
      <c r="T242" s="303"/>
      <c r="AI242" s="232"/>
      <c r="AJ242" s="186"/>
      <c r="AK242" s="186"/>
      <c r="AP242" s="186" t="s">
        <v>69</v>
      </c>
    </row>
    <row r="243" spans="1:44" s="178" customFormat="1" ht="31.8" x14ac:dyDescent="0.3">
      <c r="A243" s="233" t="s">
        <v>173</v>
      </c>
      <c r="B243" s="234" t="s">
        <v>491</v>
      </c>
      <c r="C243" s="358" t="s">
        <v>492</v>
      </c>
      <c r="D243" s="358"/>
      <c r="E243" s="358"/>
      <c r="F243" s="235" t="s">
        <v>104</v>
      </c>
      <c r="G243" s="236">
        <v>69.760000000000005</v>
      </c>
      <c r="H243" s="237">
        <v>1</v>
      </c>
      <c r="I243" s="264">
        <v>69.760000000000005</v>
      </c>
      <c r="J243" s="238"/>
      <c r="K243" s="236"/>
      <c r="L243" s="238"/>
      <c r="M243" s="236"/>
      <c r="N243" s="239"/>
      <c r="R243" s="303"/>
      <c r="S243" s="303"/>
      <c r="T243" s="303"/>
      <c r="AI243" s="232"/>
      <c r="AJ243" s="186"/>
      <c r="AK243" s="186" t="s">
        <v>492</v>
      </c>
      <c r="AP243" s="186"/>
    </row>
    <row r="244" spans="1:44" s="178" customFormat="1" ht="52.2" x14ac:dyDescent="0.3">
      <c r="A244" s="240"/>
      <c r="B244" s="241" t="s">
        <v>121</v>
      </c>
      <c r="C244" s="348" t="s">
        <v>122</v>
      </c>
      <c r="D244" s="348"/>
      <c r="E244" s="348"/>
      <c r="F244" s="348"/>
      <c r="G244" s="348"/>
      <c r="H244" s="348"/>
      <c r="I244" s="348"/>
      <c r="J244" s="348"/>
      <c r="K244" s="348"/>
      <c r="L244" s="348"/>
      <c r="M244" s="348"/>
      <c r="N244" s="360"/>
      <c r="R244" s="303"/>
      <c r="S244" s="303"/>
      <c r="T244" s="303"/>
      <c r="AI244" s="232"/>
      <c r="AJ244" s="186"/>
      <c r="AK244" s="186"/>
      <c r="AL244" s="242" t="s">
        <v>122</v>
      </c>
      <c r="AP244" s="186"/>
    </row>
    <row r="245" spans="1:44" s="178" customFormat="1" ht="14.4" x14ac:dyDescent="0.3">
      <c r="A245" s="243"/>
      <c r="B245" s="241" t="s">
        <v>52</v>
      </c>
      <c r="C245" s="357" t="s">
        <v>57</v>
      </c>
      <c r="D245" s="357"/>
      <c r="E245" s="357"/>
      <c r="F245" s="244"/>
      <c r="G245" s="245"/>
      <c r="H245" s="245"/>
      <c r="I245" s="245"/>
      <c r="J245" s="246">
        <v>443.82</v>
      </c>
      <c r="K245" s="247">
        <v>1.1499999999999999</v>
      </c>
      <c r="L245" s="248">
        <v>35605.019999999997</v>
      </c>
      <c r="M245" s="247">
        <v>44.77</v>
      </c>
      <c r="N245" s="249">
        <v>1594036.75</v>
      </c>
      <c r="R245" s="303"/>
      <c r="S245" s="303"/>
      <c r="T245" s="303"/>
      <c r="AI245" s="232"/>
      <c r="AJ245" s="186"/>
      <c r="AK245" s="186"/>
      <c r="AM245" s="242" t="s">
        <v>57</v>
      </c>
      <c r="AP245" s="186"/>
    </row>
    <row r="246" spans="1:44" s="178" customFormat="1" ht="14.4" x14ac:dyDescent="0.3">
      <c r="A246" s="243"/>
      <c r="B246" s="241" t="s">
        <v>58</v>
      </c>
      <c r="C246" s="357" t="s">
        <v>59</v>
      </c>
      <c r="D246" s="357"/>
      <c r="E246" s="357"/>
      <c r="F246" s="244"/>
      <c r="G246" s="245"/>
      <c r="H246" s="245"/>
      <c r="I246" s="245"/>
      <c r="J246" s="248">
        <v>1200.08</v>
      </c>
      <c r="K246" s="247">
        <v>1.1499999999999999</v>
      </c>
      <c r="L246" s="248">
        <v>96275.22</v>
      </c>
      <c r="M246" s="247">
        <v>13.24</v>
      </c>
      <c r="N246" s="249">
        <v>1274683.9099999999</v>
      </c>
      <c r="R246" s="303"/>
      <c r="S246" s="303"/>
      <c r="T246" s="303"/>
      <c r="AI246" s="232"/>
      <c r="AJ246" s="186"/>
      <c r="AK246" s="186"/>
      <c r="AM246" s="242" t="s">
        <v>59</v>
      </c>
      <c r="AP246" s="186"/>
    </row>
    <row r="247" spans="1:44" s="178" customFormat="1" ht="14.4" x14ac:dyDescent="0.3">
      <c r="A247" s="243"/>
      <c r="B247" s="241" t="s">
        <v>79</v>
      </c>
      <c r="C247" s="357" t="s">
        <v>85</v>
      </c>
      <c r="D247" s="357"/>
      <c r="E247" s="357"/>
      <c r="F247" s="244"/>
      <c r="G247" s="245"/>
      <c r="H247" s="245"/>
      <c r="I247" s="245"/>
      <c r="J247" s="246">
        <v>22.45</v>
      </c>
      <c r="K247" s="245"/>
      <c r="L247" s="248">
        <v>1566.11</v>
      </c>
      <c r="M247" s="247">
        <v>8.16</v>
      </c>
      <c r="N247" s="249">
        <v>12779.46</v>
      </c>
      <c r="R247" s="303"/>
      <c r="S247" s="303"/>
      <c r="T247" s="303"/>
      <c r="AI247" s="232"/>
      <c r="AJ247" s="186"/>
      <c r="AK247" s="186"/>
      <c r="AM247" s="242" t="s">
        <v>85</v>
      </c>
      <c r="AP247" s="186"/>
    </row>
    <row r="248" spans="1:44" s="178" customFormat="1" ht="14.4" x14ac:dyDescent="0.3">
      <c r="A248" s="250"/>
      <c r="B248" s="241"/>
      <c r="C248" s="357" t="s">
        <v>60</v>
      </c>
      <c r="D248" s="357"/>
      <c r="E248" s="357"/>
      <c r="F248" s="244" t="s">
        <v>61</v>
      </c>
      <c r="G248" s="247">
        <v>52.03</v>
      </c>
      <c r="H248" s="247">
        <v>1.1499999999999999</v>
      </c>
      <c r="I248" s="275">
        <v>4174.0547200000001</v>
      </c>
      <c r="J248" s="252"/>
      <c r="K248" s="245"/>
      <c r="L248" s="252"/>
      <c r="M248" s="245"/>
      <c r="N248" s="253"/>
      <c r="R248" s="303"/>
      <c r="S248" s="303"/>
      <c r="T248" s="303"/>
      <c r="AI248" s="232"/>
      <c r="AJ248" s="186"/>
      <c r="AK248" s="186"/>
      <c r="AN248" s="242" t="s">
        <v>60</v>
      </c>
      <c r="AP248" s="186"/>
    </row>
    <row r="249" spans="1:44" s="178" customFormat="1" ht="14.4" x14ac:dyDescent="0.3">
      <c r="A249" s="243"/>
      <c r="B249" s="241"/>
      <c r="C249" s="364" t="s">
        <v>62</v>
      </c>
      <c r="D249" s="364"/>
      <c r="E249" s="364"/>
      <c r="F249" s="254"/>
      <c r="G249" s="255"/>
      <c r="H249" s="255"/>
      <c r="I249" s="255"/>
      <c r="J249" s="257">
        <v>1666.35</v>
      </c>
      <c r="K249" s="255"/>
      <c r="L249" s="257">
        <v>133446.35</v>
      </c>
      <c r="M249" s="255"/>
      <c r="N249" s="258">
        <v>2881500.12</v>
      </c>
      <c r="R249" s="303"/>
      <c r="S249" s="303"/>
      <c r="T249" s="303"/>
      <c r="AI249" s="232"/>
      <c r="AJ249" s="186"/>
      <c r="AK249" s="186"/>
      <c r="AO249" s="242" t="s">
        <v>62</v>
      </c>
      <c r="AP249" s="186"/>
    </row>
    <row r="250" spans="1:44" s="178" customFormat="1" ht="14.4" x14ac:dyDescent="0.3">
      <c r="A250" s="250"/>
      <c r="B250" s="241"/>
      <c r="C250" s="357" t="s">
        <v>63</v>
      </c>
      <c r="D250" s="357"/>
      <c r="E250" s="357"/>
      <c r="F250" s="244"/>
      <c r="G250" s="245"/>
      <c r="H250" s="245"/>
      <c r="I250" s="245"/>
      <c r="J250" s="252"/>
      <c r="K250" s="245"/>
      <c r="L250" s="248">
        <v>35605.019999999997</v>
      </c>
      <c r="M250" s="245"/>
      <c r="N250" s="249">
        <v>1594036.75</v>
      </c>
      <c r="R250" s="303"/>
      <c r="S250" s="303"/>
      <c r="T250" s="303"/>
      <c r="AI250" s="232"/>
      <c r="AJ250" s="186"/>
      <c r="AK250" s="186"/>
      <c r="AN250" s="242" t="s">
        <v>63</v>
      </c>
      <c r="AP250" s="186"/>
    </row>
    <row r="251" spans="1:44" s="178" customFormat="1" ht="31.8" x14ac:dyDescent="0.3">
      <c r="A251" s="250"/>
      <c r="B251" s="241" t="s">
        <v>64</v>
      </c>
      <c r="C251" s="357" t="s">
        <v>65</v>
      </c>
      <c r="D251" s="357"/>
      <c r="E251" s="357"/>
      <c r="F251" s="244" t="s">
        <v>66</v>
      </c>
      <c r="G251" s="259">
        <v>91</v>
      </c>
      <c r="H251" s="245"/>
      <c r="I251" s="259">
        <v>91</v>
      </c>
      <c r="J251" s="252"/>
      <c r="K251" s="245"/>
      <c r="L251" s="248">
        <v>32400.57</v>
      </c>
      <c r="M251" s="245"/>
      <c r="N251" s="249">
        <v>1450573.44</v>
      </c>
      <c r="R251" s="303"/>
      <c r="S251" s="303"/>
      <c r="T251" s="303"/>
      <c r="AI251" s="232"/>
      <c r="AJ251" s="186"/>
      <c r="AK251" s="186"/>
      <c r="AN251" s="242" t="s">
        <v>65</v>
      </c>
      <c r="AP251" s="186"/>
    </row>
    <row r="252" spans="1:44" s="178" customFormat="1" ht="31.8" x14ac:dyDescent="0.3">
      <c r="A252" s="250"/>
      <c r="B252" s="241" t="s">
        <v>67</v>
      </c>
      <c r="C252" s="357" t="s">
        <v>68</v>
      </c>
      <c r="D252" s="357"/>
      <c r="E252" s="357"/>
      <c r="F252" s="244" t="s">
        <v>66</v>
      </c>
      <c r="G252" s="259">
        <v>52</v>
      </c>
      <c r="H252" s="245"/>
      <c r="I252" s="259">
        <v>52</v>
      </c>
      <c r="J252" s="252"/>
      <c r="K252" s="245"/>
      <c r="L252" s="248">
        <v>18514.61</v>
      </c>
      <c r="M252" s="245"/>
      <c r="N252" s="249">
        <v>828899.11</v>
      </c>
      <c r="R252" s="303"/>
      <c r="S252" s="303"/>
      <c r="T252" s="303"/>
      <c r="AI252" s="232"/>
      <c r="AJ252" s="186"/>
      <c r="AK252" s="186"/>
      <c r="AN252" s="242" t="s">
        <v>68</v>
      </c>
      <c r="AP252" s="186"/>
    </row>
    <row r="253" spans="1:44" s="178" customFormat="1" ht="14.4" x14ac:dyDescent="0.3">
      <c r="A253" s="260"/>
      <c r="B253" s="261"/>
      <c r="C253" s="358" t="s">
        <v>69</v>
      </c>
      <c r="D253" s="358"/>
      <c r="E253" s="358"/>
      <c r="F253" s="235"/>
      <c r="G253" s="236"/>
      <c r="H253" s="236"/>
      <c r="I253" s="236"/>
      <c r="J253" s="238"/>
      <c r="K253" s="236"/>
      <c r="L253" s="262">
        <v>184361.53</v>
      </c>
      <c r="M253" s="255"/>
      <c r="N253" s="263">
        <v>5160972.67</v>
      </c>
      <c r="R253" s="303"/>
      <c r="S253" s="303"/>
      <c r="T253" s="303"/>
      <c r="AI253" s="232"/>
      <c r="AJ253" s="186"/>
      <c r="AK253" s="186"/>
      <c r="AP253" s="186" t="s">
        <v>69</v>
      </c>
    </row>
    <row r="254" spans="1:44" s="178" customFormat="1" ht="31.8" x14ac:dyDescent="0.3">
      <c r="A254" s="233" t="s">
        <v>176</v>
      </c>
      <c r="B254" s="234" t="s">
        <v>405</v>
      </c>
      <c r="C254" s="358" t="s">
        <v>513</v>
      </c>
      <c r="D254" s="358"/>
      <c r="E254" s="358"/>
      <c r="F254" s="235" t="s">
        <v>387</v>
      </c>
      <c r="G254" s="236">
        <v>0.72799999999999998</v>
      </c>
      <c r="H254" s="237">
        <v>1</v>
      </c>
      <c r="I254" s="268">
        <v>0.72799999999999998</v>
      </c>
      <c r="J254" s="238"/>
      <c r="K254" s="236"/>
      <c r="L254" s="238"/>
      <c r="M254" s="236"/>
      <c r="N254" s="239"/>
      <c r="R254" s="303"/>
      <c r="S254" s="303"/>
      <c r="T254" s="303"/>
      <c r="AI254" s="232"/>
      <c r="AJ254" s="186"/>
      <c r="AK254" s="186" t="s">
        <v>513</v>
      </c>
      <c r="AP254" s="186"/>
    </row>
    <row r="255" spans="1:44" s="178" customFormat="1" ht="14.4" x14ac:dyDescent="0.3">
      <c r="A255" s="266"/>
      <c r="B255" s="267"/>
      <c r="C255" s="357" t="s">
        <v>514</v>
      </c>
      <c r="D255" s="357"/>
      <c r="E255" s="357"/>
      <c r="F255" s="357"/>
      <c r="G255" s="357"/>
      <c r="H255" s="357"/>
      <c r="I255" s="357"/>
      <c r="J255" s="357"/>
      <c r="K255" s="357"/>
      <c r="L255" s="357"/>
      <c r="M255" s="357"/>
      <c r="N255" s="359"/>
      <c r="R255" s="303"/>
      <c r="S255" s="303"/>
      <c r="T255" s="303"/>
      <c r="AI255" s="232"/>
      <c r="AJ255" s="186"/>
      <c r="AK255" s="186"/>
      <c r="AP255" s="186"/>
      <c r="AR255" s="242" t="s">
        <v>514</v>
      </c>
    </row>
    <row r="256" spans="1:44" s="178" customFormat="1" ht="52.2" x14ac:dyDescent="0.3">
      <c r="A256" s="240"/>
      <c r="B256" s="241" t="s">
        <v>121</v>
      </c>
      <c r="C256" s="348" t="s">
        <v>122</v>
      </c>
      <c r="D256" s="348"/>
      <c r="E256" s="348"/>
      <c r="F256" s="348"/>
      <c r="G256" s="348"/>
      <c r="H256" s="348"/>
      <c r="I256" s="348"/>
      <c r="J256" s="348"/>
      <c r="K256" s="348"/>
      <c r="L256" s="348"/>
      <c r="M256" s="348"/>
      <c r="N256" s="360"/>
      <c r="R256" s="303"/>
      <c r="S256" s="303"/>
      <c r="T256" s="303"/>
      <c r="AI256" s="232"/>
      <c r="AJ256" s="186"/>
      <c r="AK256" s="186"/>
      <c r="AL256" s="242" t="s">
        <v>122</v>
      </c>
      <c r="AP256" s="186"/>
    </row>
    <row r="257" spans="1:45" s="178" customFormat="1" ht="14.4" x14ac:dyDescent="0.3">
      <c r="A257" s="243"/>
      <c r="B257" s="241" t="s">
        <v>58</v>
      </c>
      <c r="C257" s="357" t="s">
        <v>59</v>
      </c>
      <c r="D257" s="357"/>
      <c r="E257" s="357"/>
      <c r="F257" s="244"/>
      <c r="G257" s="245"/>
      <c r="H257" s="245"/>
      <c r="I257" s="245"/>
      <c r="J257" s="246">
        <v>479.33</v>
      </c>
      <c r="K257" s="247">
        <v>1.1499999999999999</v>
      </c>
      <c r="L257" s="246">
        <v>401.3</v>
      </c>
      <c r="M257" s="247">
        <v>13.24</v>
      </c>
      <c r="N257" s="249">
        <v>5313.21</v>
      </c>
      <c r="R257" s="303"/>
      <c r="S257" s="303"/>
      <c r="T257" s="303"/>
      <c r="AI257" s="232"/>
      <c r="AJ257" s="186"/>
      <c r="AK257" s="186"/>
      <c r="AM257" s="242" t="s">
        <v>59</v>
      </c>
      <c r="AP257" s="186"/>
    </row>
    <row r="258" spans="1:45" s="178" customFormat="1" ht="14.4" x14ac:dyDescent="0.3">
      <c r="A258" s="243"/>
      <c r="B258" s="241" t="s">
        <v>75</v>
      </c>
      <c r="C258" s="357" t="s">
        <v>84</v>
      </c>
      <c r="D258" s="357"/>
      <c r="E258" s="357"/>
      <c r="F258" s="244"/>
      <c r="G258" s="245"/>
      <c r="H258" s="245"/>
      <c r="I258" s="245"/>
      <c r="J258" s="246">
        <v>93.5</v>
      </c>
      <c r="K258" s="247">
        <v>1.1499999999999999</v>
      </c>
      <c r="L258" s="246">
        <v>78.28</v>
      </c>
      <c r="M258" s="247">
        <v>44.77</v>
      </c>
      <c r="N258" s="249">
        <v>3504.6</v>
      </c>
      <c r="R258" s="303"/>
      <c r="S258" s="303"/>
      <c r="T258" s="303"/>
      <c r="AI258" s="232"/>
      <c r="AJ258" s="186"/>
      <c r="AK258" s="186"/>
      <c r="AM258" s="242" t="s">
        <v>84</v>
      </c>
      <c r="AP258" s="186"/>
    </row>
    <row r="259" spans="1:45" s="178" customFormat="1" ht="14.4" x14ac:dyDescent="0.3">
      <c r="A259" s="250"/>
      <c r="B259" s="241"/>
      <c r="C259" s="357" t="s">
        <v>86</v>
      </c>
      <c r="D259" s="357"/>
      <c r="E259" s="357"/>
      <c r="F259" s="244" t="s">
        <v>61</v>
      </c>
      <c r="G259" s="247">
        <v>8.06</v>
      </c>
      <c r="H259" s="247">
        <v>1.1499999999999999</v>
      </c>
      <c r="I259" s="273">
        <v>6.7478319999999998</v>
      </c>
      <c r="J259" s="252"/>
      <c r="K259" s="245"/>
      <c r="L259" s="252"/>
      <c r="M259" s="245"/>
      <c r="N259" s="253"/>
      <c r="R259" s="303"/>
      <c r="S259" s="303"/>
      <c r="T259" s="303"/>
      <c r="AI259" s="232"/>
      <c r="AJ259" s="186"/>
      <c r="AK259" s="186"/>
      <c r="AN259" s="242" t="s">
        <v>86</v>
      </c>
      <c r="AP259" s="186"/>
    </row>
    <row r="260" spans="1:45" s="178" customFormat="1" ht="14.4" x14ac:dyDescent="0.3">
      <c r="A260" s="243"/>
      <c r="B260" s="241"/>
      <c r="C260" s="364" t="s">
        <v>62</v>
      </c>
      <c r="D260" s="364"/>
      <c r="E260" s="364"/>
      <c r="F260" s="254"/>
      <c r="G260" s="255"/>
      <c r="H260" s="255"/>
      <c r="I260" s="255"/>
      <c r="J260" s="256">
        <v>479.33</v>
      </c>
      <c r="K260" s="255"/>
      <c r="L260" s="256">
        <v>401.3</v>
      </c>
      <c r="M260" s="255"/>
      <c r="N260" s="258">
        <v>5313.21</v>
      </c>
      <c r="R260" s="303"/>
      <c r="S260" s="303"/>
      <c r="T260" s="303"/>
      <c r="AI260" s="232"/>
      <c r="AJ260" s="186"/>
      <c r="AK260" s="186"/>
      <c r="AO260" s="242" t="s">
        <v>62</v>
      </c>
      <c r="AP260" s="186"/>
    </row>
    <row r="261" spans="1:45" s="178" customFormat="1" ht="14.4" x14ac:dyDescent="0.3">
      <c r="A261" s="250"/>
      <c r="B261" s="241"/>
      <c r="C261" s="357" t="s">
        <v>63</v>
      </c>
      <c r="D261" s="357"/>
      <c r="E261" s="357"/>
      <c r="F261" s="244"/>
      <c r="G261" s="245"/>
      <c r="H261" s="245"/>
      <c r="I261" s="245"/>
      <c r="J261" s="252"/>
      <c r="K261" s="245"/>
      <c r="L261" s="246">
        <v>78.28</v>
      </c>
      <c r="M261" s="245"/>
      <c r="N261" s="249">
        <v>3504.6</v>
      </c>
      <c r="R261" s="303"/>
      <c r="S261" s="303"/>
      <c r="T261" s="303"/>
      <c r="AI261" s="232"/>
      <c r="AJ261" s="186"/>
      <c r="AK261" s="186"/>
      <c r="AN261" s="242" t="s">
        <v>63</v>
      </c>
      <c r="AP261" s="186"/>
    </row>
    <row r="262" spans="1:45" s="178" customFormat="1" ht="21.6" x14ac:dyDescent="0.3">
      <c r="A262" s="250"/>
      <c r="B262" s="241" t="s">
        <v>361</v>
      </c>
      <c r="C262" s="357" t="s">
        <v>362</v>
      </c>
      <c r="D262" s="357"/>
      <c r="E262" s="357"/>
      <c r="F262" s="244" t="s">
        <v>66</v>
      </c>
      <c r="G262" s="259">
        <v>92</v>
      </c>
      <c r="H262" s="245"/>
      <c r="I262" s="259">
        <v>92</v>
      </c>
      <c r="J262" s="252"/>
      <c r="K262" s="245"/>
      <c r="L262" s="246">
        <v>72.02</v>
      </c>
      <c r="M262" s="245"/>
      <c r="N262" s="249">
        <v>3224.23</v>
      </c>
      <c r="R262" s="303"/>
      <c r="S262" s="303"/>
      <c r="T262" s="303"/>
      <c r="AI262" s="232"/>
      <c r="AJ262" s="186"/>
      <c r="AK262" s="186"/>
      <c r="AN262" s="242" t="s">
        <v>362</v>
      </c>
      <c r="AP262" s="186"/>
    </row>
    <row r="263" spans="1:45" s="178" customFormat="1" ht="21.6" x14ac:dyDescent="0.3">
      <c r="A263" s="250"/>
      <c r="B263" s="241" t="s">
        <v>363</v>
      </c>
      <c r="C263" s="357" t="s">
        <v>364</v>
      </c>
      <c r="D263" s="357"/>
      <c r="E263" s="357"/>
      <c r="F263" s="244" t="s">
        <v>66</v>
      </c>
      <c r="G263" s="259">
        <v>46</v>
      </c>
      <c r="H263" s="245"/>
      <c r="I263" s="259">
        <v>46</v>
      </c>
      <c r="J263" s="252"/>
      <c r="K263" s="245"/>
      <c r="L263" s="246">
        <v>36.01</v>
      </c>
      <c r="M263" s="245"/>
      <c r="N263" s="249">
        <v>1612.12</v>
      </c>
      <c r="R263" s="303"/>
      <c r="S263" s="303"/>
      <c r="T263" s="303"/>
      <c r="AI263" s="232"/>
      <c r="AJ263" s="186"/>
      <c r="AK263" s="186"/>
      <c r="AN263" s="242" t="s">
        <v>364</v>
      </c>
      <c r="AP263" s="186"/>
    </row>
    <row r="264" spans="1:45" s="178" customFormat="1" ht="14.4" x14ac:dyDescent="0.3">
      <c r="A264" s="260"/>
      <c r="B264" s="261"/>
      <c r="C264" s="358" t="s">
        <v>69</v>
      </c>
      <c r="D264" s="358"/>
      <c r="E264" s="358"/>
      <c r="F264" s="235"/>
      <c r="G264" s="236"/>
      <c r="H264" s="236"/>
      <c r="I264" s="236"/>
      <c r="J264" s="238"/>
      <c r="K264" s="236"/>
      <c r="L264" s="265">
        <v>509.33</v>
      </c>
      <c r="M264" s="255"/>
      <c r="N264" s="263">
        <v>10149.56</v>
      </c>
      <c r="R264" s="303"/>
      <c r="S264" s="303"/>
      <c r="T264" s="303"/>
      <c r="AI264" s="232"/>
      <c r="AJ264" s="186"/>
      <c r="AK264" s="186"/>
      <c r="AP264" s="186" t="s">
        <v>69</v>
      </c>
    </row>
    <row r="265" spans="1:45" s="178" customFormat="1" ht="20.399999999999999" x14ac:dyDescent="0.3">
      <c r="A265" s="233" t="s">
        <v>187</v>
      </c>
      <c r="B265" s="234" t="s">
        <v>515</v>
      </c>
      <c r="C265" s="358" t="s">
        <v>516</v>
      </c>
      <c r="D265" s="358"/>
      <c r="E265" s="358"/>
      <c r="F265" s="235" t="s">
        <v>104</v>
      </c>
      <c r="G265" s="236">
        <v>821</v>
      </c>
      <c r="H265" s="237">
        <v>1</v>
      </c>
      <c r="I265" s="237">
        <v>821</v>
      </c>
      <c r="J265" s="265">
        <v>99.98</v>
      </c>
      <c r="K265" s="268">
        <v>1.012</v>
      </c>
      <c r="L265" s="262">
        <v>83068.58</v>
      </c>
      <c r="M265" s="264">
        <v>8.16</v>
      </c>
      <c r="N265" s="263">
        <v>677839.61</v>
      </c>
      <c r="R265" s="303"/>
      <c r="S265" s="303"/>
      <c r="T265" s="303"/>
      <c r="AI265" s="232"/>
      <c r="AJ265" s="186"/>
      <c r="AK265" s="186" t="s">
        <v>516</v>
      </c>
      <c r="AP265" s="186"/>
    </row>
    <row r="266" spans="1:45" s="178" customFormat="1" ht="14.4" x14ac:dyDescent="0.3">
      <c r="A266" s="260"/>
      <c r="B266" s="261"/>
      <c r="C266" s="357" t="s">
        <v>112</v>
      </c>
      <c r="D266" s="357"/>
      <c r="E266" s="357"/>
      <c r="F266" s="357"/>
      <c r="G266" s="357"/>
      <c r="H266" s="357"/>
      <c r="I266" s="357"/>
      <c r="J266" s="357"/>
      <c r="K266" s="357"/>
      <c r="L266" s="357"/>
      <c r="M266" s="357"/>
      <c r="N266" s="359"/>
      <c r="R266" s="303"/>
      <c r="S266" s="303"/>
      <c r="T266" s="303"/>
      <c r="AI266" s="232"/>
      <c r="AJ266" s="186"/>
      <c r="AK266" s="186"/>
      <c r="AP266" s="186"/>
      <c r="AQ266" s="242" t="s">
        <v>112</v>
      </c>
    </row>
    <row r="267" spans="1:45" s="178" customFormat="1" ht="14.4" x14ac:dyDescent="0.3">
      <c r="A267" s="266"/>
      <c r="B267" s="267"/>
      <c r="C267" s="357" t="s">
        <v>517</v>
      </c>
      <c r="D267" s="357"/>
      <c r="E267" s="357"/>
      <c r="F267" s="357"/>
      <c r="G267" s="357"/>
      <c r="H267" s="357"/>
      <c r="I267" s="357"/>
      <c r="J267" s="357"/>
      <c r="K267" s="357"/>
      <c r="L267" s="357"/>
      <c r="M267" s="357"/>
      <c r="N267" s="359"/>
      <c r="R267" s="303"/>
      <c r="S267" s="303"/>
      <c r="T267" s="303"/>
      <c r="AI267" s="232"/>
      <c r="AJ267" s="186"/>
      <c r="AK267" s="186"/>
      <c r="AP267" s="186"/>
      <c r="AS267" s="242" t="s">
        <v>517</v>
      </c>
    </row>
    <row r="268" spans="1:45" s="178" customFormat="1" ht="14.4" x14ac:dyDescent="0.3">
      <c r="A268" s="240"/>
      <c r="B268" s="241"/>
      <c r="C268" s="348" t="s">
        <v>518</v>
      </c>
      <c r="D268" s="348"/>
      <c r="E268" s="348"/>
      <c r="F268" s="348"/>
      <c r="G268" s="348"/>
      <c r="H268" s="348"/>
      <c r="I268" s="348"/>
      <c r="J268" s="348"/>
      <c r="K268" s="348"/>
      <c r="L268" s="348"/>
      <c r="M268" s="348"/>
      <c r="N268" s="360"/>
      <c r="R268" s="303"/>
      <c r="S268" s="303"/>
      <c r="T268" s="303"/>
      <c r="AI268" s="232"/>
      <c r="AJ268" s="186"/>
      <c r="AK268" s="186"/>
      <c r="AL268" s="242" t="s">
        <v>518</v>
      </c>
      <c r="AP268" s="186"/>
    </row>
    <row r="269" spans="1:45" s="178" customFormat="1" ht="14.4" x14ac:dyDescent="0.3">
      <c r="A269" s="260"/>
      <c r="B269" s="261"/>
      <c r="C269" s="358" t="s">
        <v>69</v>
      </c>
      <c r="D269" s="358"/>
      <c r="E269" s="358"/>
      <c r="F269" s="235"/>
      <c r="G269" s="236"/>
      <c r="H269" s="236"/>
      <c r="I269" s="236"/>
      <c r="J269" s="238"/>
      <c r="K269" s="236"/>
      <c r="L269" s="262">
        <v>83068.58</v>
      </c>
      <c r="M269" s="255"/>
      <c r="N269" s="263">
        <v>677839.61</v>
      </c>
      <c r="R269" s="303"/>
      <c r="S269" s="303"/>
      <c r="T269" s="303"/>
      <c r="AI269" s="232"/>
      <c r="AJ269" s="186"/>
      <c r="AK269" s="186"/>
      <c r="AP269" s="186" t="s">
        <v>69</v>
      </c>
    </row>
    <row r="270" spans="1:45" s="178" customFormat="1" ht="42" x14ac:dyDescent="0.3">
      <c r="A270" s="233" t="s">
        <v>190</v>
      </c>
      <c r="B270" s="234" t="s">
        <v>96</v>
      </c>
      <c r="C270" s="358" t="s">
        <v>97</v>
      </c>
      <c r="D270" s="358"/>
      <c r="E270" s="358"/>
      <c r="F270" s="235" t="s">
        <v>72</v>
      </c>
      <c r="G270" s="236">
        <v>1674.4</v>
      </c>
      <c r="H270" s="237">
        <v>1</v>
      </c>
      <c r="I270" s="272">
        <v>1674.4</v>
      </c>
      <c r="J270" s="265">
        <v>3.28</v>
      </c>
      <c r="K270" s="236"/>
      <c r="L270" s="262">
        <v>5492.03</v>
      </c>
      <c r="M270" s="264">
        <v>13.24</v>
      </c>
      <c r="N270" s="263">
        <v>72714.48</v>
      </c>
      <c r="R270" s="303"/>
      <c r="S270" s="303"/>
      <c r="T270" s="303"/>
      <c r="AI270" s="232"/>
      <c r="AJ270" s="186"/>
      <c r="AK270" s="186" t="s">
        <v>97</v>
      </c>
      <c r="AP270" s="186"/>
    </row>
    <row r="271" spans="1:45" s="178" customFormat="1" ht="14.4" x14ac:dyDescent="0.3">
      <c r="A271" s="266"/>
      <c r="B271" s="267"/>
      <c r="C271" s="357" t="s">
        <v>519</v>
      </c>
      <c r="D271" s="357"/>
      <c r="E271" s="357"/>
      <c r="F271" s="357"/>
      <c r="G271" s="357"/>
      <c r="H271" s="357"/>
      <c r="I271" s="357"/>
      <c r="J271" s="357"/>
      <c r="K271" s="357"/>
      <c r="L271" s="357"/>
      <c r="M271" s="357"/>
      <c r="N271" s="359"/>
      <c r="R271" s="303"/>
      <c r="S271" s="303"/>
      <c r="T271" s="303"/>
      <c r="AI271" s="232"/>
      <c r="AJ271" s="186"/>
      <c r="AK271" s="186"/>
      <c r="AP271" s="186"/>
      <c r="AR271" s="242" t="s">
        <v>519</v>
      </c>
    </row>
    <row r="272" spans="1:45" s="178" customFormat="1" ht="14.4" x14ac:dyDescent="0.3">
      <c r="A272" s="260"/>
      <c r="B272" s="261"/>
      <c r="C272" s="358" t="s">
        <v>69</v>
      </c>
      <c r="D272" s="358"/>
      <c r="E272" s="358"/>
      <c r="F272" s="235"/>
      <c r="G272" s="236"/>
      <c r="H272" s="236"/>
      <c r="I272" s="236"/>
      <c r="J272" s="238"/>
      <c r="K272" s="236"/>
      <c r="L272" s="262">
        <v>5492.03</v>
      </c>
      <c r="M272" s="255"/>
      <c r="N272" s="263">
        <v>72714.48</v>
      </c>
      <c r="R272" s="303"/>
      <c r="S272" s="303"/>
      <c r="T272" s="303"/>
      <c r="AI272" s="232"/>
      <c r="AJ272" s="186"/>
      <c r="AK272" s="186"/>
      <c r="AP272" s="186" t="s">
        <v>69</v>
      </c>
    </row>
    <row r="273" spans="1:45" s="178" customFormat="1" ht="21.6" x14ac:dyDescent="0.3">
      <c r="A273" s="233" t="s">
        <v>194</v>
      </c>
      <c r="B273" s="234" t="s">
        <v>76</v>
      </c>
      <c r="C273" s="358" t="s">
        <v>77</v>
      </c>
      <c r="D273" s="358"/>
      <c r="E273" s="358"/>
      <c r="F273" s="235" t="s">
        <v>72</v>
      </c>
      <c r="G273" s="236">
        <v>418.6</v>
      </c>
      <c r="H273" s="237">
        <v>1</v>
      </c>
      <c r="I273" s="272">
        <v>418.6</v>
      </c>
      <c r="J273" s="265">
        <v>42.98</v>
      </c>
      <c r="K273" s="264">
        <v>1.1499999999999999</v>
      </c>
      <c r="L273" s="262">
        <v>20690.14</v>
      </c>
      <c r="M273" s="264">
        <v>13.24</v>
      </c>
      <c r="N273" s="263">
        <v>273937.45</v>
      </c>
      <c r="R273" s="303"/>
      <c r="S273" s="303"/>
      <c r="T273" s="303"/>
      <c r="AI273" s="232"/>
      <c r="AJ273" s="186"/>
      <c r="AK273" s="186" t="s">
        <v>77</v>
      </c>
      <c r="AP273" s="186"/>
    </row>
    <row r="274" spans="1:45" s="178" customFormat="1" ht="14.4" x14ac:dyDescent="0.3">
      <c r="A274" s="266"/>
      <c r="B274" s="267"/>
      <c r="C274" s="357" t="s">
        <v>520</v>
      </c>
      <c r="D274" s="357"/>
      <c r="E274" s="357"/>
      <c r="F274" s="357"/>
      <c r="G274" s="357"/>
      <c r="H274" s="357"/>
      <c r="I274" s="357"/>
      <c r="J274" s="357"/>
      <c r="K274" s="357"/>
      <c r="L274" s="357"/>
      <c r="M274" s="357"/>
      <c r="N274" s="359"/>
      <c r="R274" s="303"/>
      <c r="S274" s="303"/>
      <c r="T274" s="303"/>
      <c r="AI274" s="232"/>
      <c r="AJ274" s="186"/>
      <c r="AK274" s="186"/>
      <c r="AP274" s="186"/>
      <c r="AR274" s="242" t="s">
        <v>520</v>
      </c>
    </row>
    <row r="275" spans="1:45" s="178" customFormat="1" ht="52.2" x14ac:dyDescent="0.3">
      <c r="A275" s="240"/>
      <c r="B275" s="241" t="s">
        <v>121</v>
      </c>
      <c r="C275" s="348" t="s">
        <v>122</v>
      </c>
      <c r="D275" s="348"/>
      <c r="E275" s="348"/>
      <c r="F275" s="348"/>
      <c r="G275" s="348"/>
      <c r="H275" s="348"/>
      <c r="I275" s="348"/>
      <c r="J275" s="348"/>
      <c r="K275" s="348"/>
      <c r="L275" s="348"/>
      <c r="M275" s="348"/>
      <c r="N275" s="360"/>
      <c r="R275" s="303"/>
      <c r="S275" s="303"/>
      <c r="T275" s="303"/>
      <c r="AI275" s="232"/>
      <c r="AJ275" s="186"/>
      <c r="AK275" s="186"/>
      <c r="AL275" s="242" t="s">
        <v>122</v>
      </c>
      <c r="AP275" s="186"/>
    </row>
    <row r="276" spans="1:45" s="178" customFormat="1" ht="14.4" x14ac:dyDescent="0.3">
      <c r="A276" s="260"/>
      <c r="B276" s="261"/>
      <c r="C276" s="358" t="s">
        <v>69</v>
      </c>
      <c r="D276" s="358"/>
      <c r="E276" s="358"/>
      <c r="F276" s="235"/>
      <c r="G276" s="236"/>
      <c r="H276" s="236"/>
      <c r="I276" s="236"/>
      <c r="J276" s="238"/>
      <c r="K276" s="236"/>
      <c r="L276" s="262">
        <v>20690.14</v>
      </c>
      <c r="M276" s="255"/>
      <c r="N276" s="263">
        <v>273937.45</v>
      </c>
      <c r="R276" s="303"/>
      <c r="S276" s="303"/>
      <c r="T276" s="303"/>
      <c r="AI276" s="232"/>
      <c r="AJ276" s="186"/>
      <c r="AK276" s="186"/>
      <c r="AP276" s="186" t="s">
        <v>69</v>
      </c>
    </row>
    <row r="277" spans="1:45" s="178" customFormat="1" ht="21.6" x14ac:dyDescent="0.3">
      <c r="A277" s="233" t="s">
        <v>198</v>
      </c>
      <c r="B277" s="234" t="s">
        <v>110</v>
      </c>
      <c r="C277" s="358" t="s">
        <v>111</v>
      </c>
      <c r="D277" s="358"/>
      <c r="E277" s="358"/>
      <c r="F277" s="235" t="s">
        <v>104</v>
      </c>
      <c r="G277" s="236">
        <v>990.69</v>
      </c>
      <c r="H277" s="237">
        <v>1</v>
      </c>
      <c r="I277" s="264">
        <v>990.69</v>
      </c>
      <c r="J277" s="265">
        <v>162.38</v>
      </c>
      <c r="K277" s="236"/>
      <c r="L277" s="262">
        <v>160868.24</v>
      </c>
      <c r="M277" s="264">
        <v>8.16</v>
      </c>
      <c r="N277" s="263">
        <v>1312684.8400000001</v>
      </c>
      <c r="R277" s="303"/>
      <c r="S277" s="303"/>
      <c r="T277" s="303"/>
      <c r="AI277" s="232"/>
      <c r="AJ277" s="186"/>
      <c r="AK277" s="186" t="s">
        <v>111</v>
      </c>
      <c r="AP277" s="186"/>
    </row>
    <row r="278" spans="1:45" s="178" customFormat="1" ht="14.4" x14ac:dyDescent="0.3">
      <c r="A278" s="260"/>
      <c r="B278" s="261"/>
      <c r="C278" s="357" t="s">
        <v>112</v>
      </c>
      <c r="D278" s="357"/>
      <c r="E278" s="357"/>
      <c r="F278" s="357"/>
      <c r="G278" s="357"/>
      <c r="H278" s="357"/>
      <c r="I278" s="357"/>
      <c r="J278" s="357"/>
      <c r="K278" s="357"/>
      <c r="L278" s="357"/>
      <c r="M278" s="357"/>
      <c r="N278" s="359"/>
      <c r="R278" s="303"/>
      <c r="S278" s="303"/>
      <c r="T278" s="303"/>
      <c r="AI278" s="232"/>
      <c r="AJ278" s="186"/>
      <c r="AK278" s="186"/>
      <c r="AP278" s="186"/>
      <c r="AQ278" s="242" t="s">
        <v>112</v>
      </c>
    </row>
    <row r="279" spans="1:45" s="178" customFormat="1" ht="14.4" x14ac:dyDescent="0.3">
      <c r="A279" s="266"/>
      <c r="B279" s="267"/>
      <c r="C279" s="357" t="s">
        <v>521</v>
      </c>
      <c r="D279" s="357"/>
      <c r="E279" s="357"/>
      <c r="F279" s="357"/>
      <c r="G279" s="357"/>
      <c r="H279" s="357"/>
      <c r="I279" s="357"/>
      <c r="J279" s="357"/>
      <c r="K279" s="357"/>
      <c r="L279" s="357"/>
      <c r="M279" s="357"/>
      <c r="N279" s="359"/>
      <c r="R279" s="303"/>
      <c r="S279" s="303"/>
      <c r="T279" s="303"/>
      <c r="AI279" s="232"/>
      <c r="AJ279" s="186"/>
      <c r="AK279" s="186"/>
      <c r="AP279" s="186"/>
      <c r="AR279" s="242" t="s">
        <v>521</v>
      </c>
    </row>
    <row r="280" spans="1:45" s="178" customFormat="1" ht="14.4" x14ac:dyDescent="0.3">
      <c r="A280" s="266"/>
      <c r="B280" s="267"/>
      <c r="C280" s="357" t="s">
        <v>114</v>
      </c>
      <c r="D280" s="357"/>
      <c r="E280" s="357"/>
      <c r="F280" s="357"/>
      <c r="G280" s="357"/>
      <c r="H280" s="357"/>
      <c r="I280" s="357"/>
      <c r="J280" s="357"/>
      <c r="K280" s="357"/>
      <c r="L280" s="357"/>
      <c r="M280" s="357"/>
      <c r="N280" s="359"/>
      <c r="R280" s="303"/>
      <c r="S280" s="303"/>
      <c r="T280" s="303"/>
      <c r="AI280" s="232"/>
      <c r="AJ280" s="186"/>
      <c r="AK280" s="186"/>
      <c r="AP280" s="186"/>
      <c r="AS280" s="242" t="s">
        <v>114</v>
      </c>
    </row>
    <row r="281" spans="1:45" s="178" customFormat="1" ht="14.4" x14ac:dyDescent="0.3">
      <c r="A281" s="260"/>
      <c r="B281" s="261"/>
      <c r="C281" s="358" t="s">
        <v>69</v>
      </c>
      <c r="D281" s="358"/>
      <c r="E281" s="358"/>
      <c r="F281" s="235"/>
      <c r="G281" s="236"/>
      <c r="H281" s="236"/>
      <c r="I281" s="236"/>
      <c r="J281" s="238"/>
      <c r="K281" s="236"/>
      <c r="L281" s="262">
        <v>160868.24</v>
      </c>
      <c r="M281" s="255"/>
      <c r="N281" s="263">
        <v>1312684.8400000001</v>
      </c>
      <c r="R281" s="303"/>
      <c r="S281" s="303"/>
      <c r="T281" s="303"/>
      <c r="AI281" s="232"/>
      <c r="AJ281" s="186"/>
      <c r="AK281" s="186"/>
      <c r="AP281" s="186" t="s">
        <v>69</v>
      </c>
    </row>
    <row r="282" spans="1:45" s="178" customFormat="1" ht="14.4" x14ac:dyDescent="0.3">
      <c r="A282" s="365" t="s">
        <v>522</v>
      </c>
      <c r="B282" s="362"/>
      <c r="C282" s="362"/>
      <c r="D282" s="362"/>
      <c r="E282" s="362"/>
      <c r="F282" s="362"/>
      <c r="G282" s="362"/>
      <c r="H282" s="362"/>
      <c r="I282" s="362"/>
      <c r="J282" s="362"/>
      <c r="K282" s="362"/>
      <c r="L282" s="362"/>
      <c r="M282" s="362"/>
      <c r="N282" s="363"/>
      <c r="R282" s="303"/>
      <c r="S282" s="303"/>
      <c r="T282" s="303"/>
      <c r="AI282" s="232"/>
      <c r="AJ282" s="186" t="s">
        <v>522</v>
      </c>
      <c r="AK282" s="186"/>
      <c r="AP282" s="186"/>
    </row>
    <row r="283" spans="1:45" s="178" customFormat="1" ht="61.2" x14ac:dyDescent="0.3">
      <c r="A283" s="233" t="s">
        <v>200</v>
      </c>
      <c r="B283" s="234" t="s">
        <v>504</v>
      </c>
      <c r="C283" s="358" t="s">
        <v>505</v>
      </c>
      <c r="D283" s="358"/>
      <c r="E283" s="358"/>
      <c r="F283" s="235" t="s">
        <v>489</v>
      </c>
      <c r="G283" s="236">
        <v>7.48</v>
      </c>
      <c r="H283" s="237">
        <v>1</v>
      </c>
      <c r="I283" s="264">
        <v>7.48</v>
      </c>
      <c r="J283" s="238"/>
      <c r="K283" s="236"/>
      <c r="L283" s="238"/>
      <c r="M283" s="236"/>
      <c r="N283" s="239"/>
      <c r="R283" s="303">
        <f>G283*100/2.5*1.2*0.46</f>
        <v>165.1584</v>
      </c>
      <c r="S283" s="303"/>
      <c r="T283" s="303"/>
      <c r="AI283" s="232"/>
      <c r="AJ283" s="186"/>
      <c r="AK283" s="186" t="s">
        <v>505</v>
      </c>
      <c r="AP283" s="186"/>
    </row>
    <row r="284" spans="1:45" s="178" customFormat="1" ht="14.4" x14ac:dyDescent="0.3">
      <c r="A284" s="266"/>
      <c r="B284" s="267"/>
      <c r="C284" s="357" t="s">
        <v>523</v>
      </c>
      <c r="D284" s="357"/>
      <c r="E284" s="357"/>
      <c r="F284" s="357"/>
      <c r="G284" s="357"/>
      <c r="H284" s="357"/>
      <c r="I284" s="357"/>
      <c r="J284" s="357"/>
      <c r="K284" s="357"/>
      <c r="L284" s="357"/>
      <c r="M284" s="357"/>
      <c r="N284" s="359"/>
      <c r="R284" s="303"/>
      <c r="S284" s="303"/>
      <c r="T284" s="303"/>
      <c r="AI284" s="232"/>
      <c r="AJ284" s="186"/>
      <c r="AK284" s="186"/>
      <c r="AP284" s="186"/>
      <c r="AR284" s="242" t="s">
        <v>523</v>
      </c>
    </row>
    <row r="285" spans="1:45" s="178" customFormat="1" ht="52.2" x14ac:dyDescent="0.3">
      <c r="A285" s="240"/>
      <c r="B285" s="241" t="s">
        <v>121</v>
      </c>
      <c r="C285" s="348" t="s">
        <v>122</v>
      </c>
      <c r="D285" s="348"/>
      <c r="E285" s="348"/>
      <c r="F285" s="348"/>
      <c r="G285" s="348"/>
      <c r="H285" s="348"/>
      <c r="I285" s="348"/>
      <c r="J285" s="348"/>
      <c r="K285" s="348"/>
      <c r="L285" s="348"/>
      <c r="M285" s="348"/>
      <c r="N285" s="360"/>
      <c r="R285" s="303"/>
      <c r="S285" s="303"/>
      <c r="T285" s="303"/>
      <c r="AI285" s="232"/>
      <c r="AJ285" s="186"/>
      <c r="AK285" s="186"/>
      <c r="AL285" s="242" t="s">
        <v>122</v>
      </c>
      <c r="AP285" s="186"/>
    </row>
    <row r="286" spans="1:45" s="178" customFormat="1" ht="14.4" x14ac:dyDescent="0.3">
      <c r="A286" s="243"/>
      <c r="B286" s="241" t="s">
        <v>52</v>
      </c>
      <c r="C286" s="357" t="s">
        <v>57</v>
      </c>
      <c r="D286" s="357"/>
      <c r="E286" s="357"/>
      <c r="F286" s="244"/>
      <c r="G286" s="245"/>
      <c r="H286" s="245"/>
      <c r="I286" s="245"/>
      <c r="J286" s="246">
        <v>280.13</v>
      </c>
      <c r="K286" s="247">
        <v>1.1499999999999999</v>
      </c>
      <c r="L286" s="248">
        <v>2409.6799999999998</v>
      </c>
      <c r="M286" s="247">
        <v>44.77</v>
      </c>
      <c r="N286" s="249">
        <v>107881.37</v>
      </c>
      <c r="R286" s="303"/>
      <c r="S286" s="303"/>
      <c r="T286" s="303"/>
      <c r="AI286" s="232"/>
      <c r="AJ286" s="186"/>
      <c r="AK286" s="186"/>
      <c r="AM286" s="242" t="s">
        <v>57</v>
      </c>
      <c r="AP286" s="186"/>
    </row>
    <row r="287" spans="1:45" s="178" customFormat="1" ht="14.4" x14ac:dyDescent="0.3">
      <c r="A287" s="243"/>
      <c r="B287" s="241" t="s">
        <v>58</v>
      </c>
      <c r="C287" s="357" t="s">
        <v>59</v>
      </c>
      <c r="D287" s="357"/>
      <c r="E287" s="357"/>
      <c r="F287" s="244"/>
      <c r="G287" s="245"/>
      <c r="H287" s="245"/>
      <c r="I287" s="245"/>
      <c r="J287" s="248">
        <v>2472.8000000000002</v>
      </c>
      <c r="K287" s="247">
        <v>1.1499999999999999</v>
      </c>
      <c r="L287" s="248">
        <v>21271.03</v>
      </c>
      <c r="M287" s="247">
        <v>13.24</v>
      </c>
      <c r="N287" s="249">
        <v>281628.44</v>
      </c>
      <c r="R287" s="303"/>
      <c r="S287" s="303"/>
      <c r="T287" s="303"/>
      <c r="AI287" s="232"/>
      <c r="AJ287" s="186"/>
      <c r="AK287" s="186"/>
      <c r="AM287" s="242" t="s">
        <v>59</v>
      </c>
      <c r="AP287" s="186"/>
    </row>
    <row r="288" spans="1:45" s="178" customFormat="1" ht="14.4" x14ac:dyDescent="0.3">
      <c r="A288" s="243"/>
      <c r="B288" s="241" t="s">
        <v>75</v>
      </c>
      <c r="C288" s="357" t="s">
        <v>84</v>
      </c>
      <c r="D288" s="357"/>
      <c r="E288" s="357"/>
      <c r="F288" s="244"/>
      <c r="G288" s="245"/>
      <c r="H288" s="245"/>
      <c r="I288" s="245"/>
      <c r="J288" s="246">
        <v>417.51</v>
      </c>
      <c r="K288" s="247">
        <v>1.1499999999999999</v>
      </c>
      <c r="L288" s="248">
        <v>3591.42</v>
      </c>
      <c r="M288" s="247">
        <v>44.77</v>
      </c>
      <c r="N288" s="249">
        <v>160787.87</v>
      </c>
      <c r="R288" s="303"/>
      <c r="S288" s="303"/>
      <c r="T288" s="303"/>
      <c r="AI288" s="232"/>
      <c r="AJ288" s="186"/>
      <c r="AK288" s="186"/>
      <c r="AM288" s="242" t="s">
        <v>84</v>
      </c>
      <c r="AP288" s="186"/>
    </row>
    <row r="289" spans="1:42" s="178" customFormat="1" ht="14.4" x14ac:dyDescent="0.3">
      <c r="A289" s="250"/>
      <c r="B289" s="241"/>
      <c r="C289" s="357" t="s">
        <v>60</v>
      </c>
      <c r="D289" s="357"/>
      <c r="E289" s="357"/>
      <c r="F289" s="244" t="s">
        <v>61</v>
      </c>
      <c r="G289" s="247">
        <v>32.840000000000003</v>
      </c>
      <c r="H289" s="247">
        <v>1.1499999999999999</v>
      </c>
      <c r="I289" s="275">
        <v>282.48968000000002</v>
      </c>
      <c r="J289" s="252"/>
      <c r="K289" s="245"/>
      <c r="L289" s="252"/>
      <c r="M289" s="245"/>
      <c r="N289" s="253"/>
      <c r="R289" s="303"/>
      <c r="S289" s="303"/>
      <c r="T289" s="303"/>
      <c r="AI289" s="232"/>
      <c r="AJ289" s="186"/>
      <c r="AK289" s="186"/>
      <c r="AN289" s="242" t="s">
        <v>60</v>
      </c>
      <c r="AP289" s="186"/>
    </row>
    <row r="290" spans="1:42" s="178" customFormat="1" ht="14.4" x14ac:dyDescent="0.3">
      <c r="A290" s="250"/>
      <c r="B290" s="241"/>
      <c r="C290" s="357" t="s">
        <v>86</v>
      </c>
      <c r="D290" s="357"/>
      <c r="E290" s="357"/>
      <c r="F290" s="244" t="s">
        <v>61</v>
      </c>
      <c r="G290" s="247">
        <v>31.54</v>
      </c>
      <c r="H290" s="247">
        <v>1.1499999999999999</v>
      </c>
      <c r="I290" s="275">
        <v>271.30707999999998</v>
      </c>
      <c r="J290" s="252"/>
      <c r="K290" s="245"/>
      <c r="L290" s="252"/>
      <c r="M290" s="245"/>
      <c r="N290" s="253"/>
      <c r="R290" s="303"/>
      <c r="S290" s="303"/>
      <c r="T290" s="303"/>
      <c r="AI290" s="232"/>
      <c r="AJ290" s="186"/>
      <c r="AK290" s="186"/>
      <c r="AN290" s="242" t="s">
        <v>86</v>
      </c>
      <c r="AP290" s="186"/>
    </row>
    <row r="291" spans="1:42" s="178" customFormat="1" ht="14.4" x14ac:dyDescent="0.3">
      <c r="A291" s="243"/>
      <c r="B291" s="241"/>
      <c r="C291" s="364" t="s">
        <v>62</v>
      </c>
      <c r="D291" s="364"/>
      <c r="E291" s="364"/>
      <c r="F291" s="254"/>
      <c r="G291" s="255"/>
      <c r="H291" s="255"/>
      <c r="I291" s="255"/>
      <c r="J291" s="257">
        <v>2752.93</v>
      </c>
      <c r="K291" s="255"/>
      <c r="L291" s="257">
        <v>23680.71</v>
      </c>
      <c r="M291" s="255"/>
      <c r="N291" s="258">
        <v>389509.81</v>
      </c>
      <c r="R291" s="303"/>
      <c r="S291" s="303"/>
      <c r="T291" s="303"/>
      <c r="AI291" s="232"/>
      <c r="AJ291" s="186"/>
      <c r="AK291" s="186"/>
      <c r="AO291" s="242" t="s">
        <v>62</v>
      </c>
      <c r="AP291" s="186"/>
    </row>
    <row r="292" spans="1:42" s="178" customFormat="1" ht="14.4" x14ac:dyDescent="0.3">
      <c r="A292" s="250"/>
      <c r="B292" s="241"/>
      <c r="C292" s="357" t="s">
        <v>63</v>
      </c>
      <c r="D292" s="357"/>
      <c r="E292" s="357"/>
      <c r="F292" s="244"/>
      <c r="G292" s="245"/>
      <c r="H292" s="245"/>
      <c r="I292" s="245"/>
      <c r="J292" s="252"/>
      <c r="K292" s="245"/>
      <c r="L292" s="248">
        <v>6001.1</v>
      </c>
      <c r="M292" s="245"/>
      <c r="N292" s="249">
        <v>268669.24</v>
      </c>
      <c r="R292" s="303"/>
      <c r="S292" s="303"/>
      <c r="T292" s="303"/>
      <c r="AI292" s="232"/>
      <c r="AJ292" s="186"/>
      <c r="AK292" s="186"/>
      <c r="AN292" s="242" t="s">
        <v>63</v>
      </c>
      <c r="AP292" s="186"/>
    </row>
    <row r="293" spans="1:42" s="178" customFormat="1" ht="31.8" x14ac:dyDescent="0.3">
      <c r="A293" s="250"/>
      <c r="B293" s="241" t="s">
        <v>64</v>
      </c>
      <c r="C293" s="357" t="s">
        <v>65</v>
      </c>
      <c r="D293" s="357"/>
      <c r="E293" s="357"/>
      <c r="F293" s="244" t="s">
        <v>66</v>
      </c>
      <c r="G293" s="259">
        <v>91</v>
      </c>
      <c r="H293" s="245"/>
      <c r="I293" s="259">
        <v>91</v>
      </c>
      <c r="J293" s="252"/>
      <c r="K293" s="245"/>
      <c r="L293" s="248">
        <v>5461</v>
      </c>
      <c r="M293" s="245"/>
      <c r="N293" s="249">
        <v>244489.01</v>
      </c>
      <c r="R293" s="303"/>
      <c r="S293" s="303"/>
      <c r="T293" s="303"/>
      <c r="AI293" s="232"/>
      <c r="AJ293" s="186"/>
      <c r="AK293" s="186"/>
      <c r="AN293" s="242" t="s">
        <v>65</v>
      </c>
      <c r="AP293" s="186"/>
    </row>
    <row r="294" spans="1:42" s="178" customFormat="1" ht="31.8" x14ac:dyDescent="0.3">
      <c r="A294" s="250"/>
      <c r="B294" s="241" t="s">
        <v>67</v>
      </c>
      <c r="C294" s="357" t="s">
        <v>68</v>
      </c>
      <c r="D294" s="357"/>
      <c r="E294" s="357"/>
      <c r="F294" s="244" t="s">
        <v>66</v>
      </c>
      <c r="G294" s="259">
        <v>52</v>
      </c>
      <c r="H294" s="245"/>
      <c r="I294" s="259">
        <v>52</v>
      </c>
      <c r="J294" s="252"/>
      <c r="K294" s="245"/>
      <c r="L294" s="248">
        <v>3120.57</v>
      </c>
      <c r="M294" s="245"/>
      <c r="N294" s="249">
        <v>139708</v>
      </c>
      <c r="R294" s="303"/>
      <c r="S294" s="303"/>
      <c r="T294" s="303"/>
      <c r="AI294" s="232"/>
      <c r="AJ294" s="186"/>
      <c r="AK294" s="186"/>
      <c r="AN294" s="242" t="s">
        <v>68</v>
      </c>
      <c r="AP294" s="186"/>
    </row>
    <row r="295" spans="1:42" s="178" customFormat="1" ht="14.4" x14ac:dyDescent="0.3">
      <c r="A295" s="260"/>
      <c r="B295" s="261"/>
      <c r="C295" s="358" t="s">
        <v>69</v>
      </c>
      <c r="D295" s="358"/>
      <c r="E295" s="358"/>
      <c r="F295" s="235"/>
      <c r="G295" s="236"/>
      <c r="H295" s="236"/>
      <c r="I295" s="236"/>
      <c r="J295" s="238"/>
      <c r="K295" s="236"/>
      <c r="L295" s="262">
        <v>32262.28</v>
      </c>
      <c r="M295" s="255"/>
      <c r="N295" s="263">
        <v>773706.82</v>
      </c>
      <c r="R295" s="303"/>
      <c r="S295" s="303"/>
      <c r="T295" s="303"/>
      <c r="AI295" s="232"/>
      <c r="AJ295" s="186"/>
      <c r="AK295" s="186"/>
      <c r="AP295" s="186" t="s">
        <v>69</v>
      </c>
    </row>
    <row r="296" spans="1:42" s="178" customFormat="1" ht="31.8" x14ac:dyDescent="0.3">
      <c r="A296" s="233" t="s">
        <v>203</v>
      </c>
      <c r="B296" s="234" t="s">
        <v>491</v>
      </c>
      <c r="C296" s="358" t="s">
        <v>492</v>
      </c>
      <c r="D296" s="358"/>
      <c r="E296" s="358"/>
      <c r="F296" s="235" t="s">
        <v>104</v>
      </c>
      <c r="G296" s="236">
        <v>69.760000000000005</v>
      </c>
      <c r="H296" s="237">
        <v>1</v>
      </c>
      <c r="I296" s="264">
        <v>69.760000000000005</v>
      </c>
      <c r="J296" s="238"/>
      <c r="K296" s="236"/>
      <c r="L296" s="238"/>
      <c r="M296" s="236"/>
      <c r="N296" s="239"/>
      <c r="R296" s="303"/>
      <c r="S296" s="303"/>
      <c r="T296" s="303"/>
      <c r="AI296" s="232"/>
      <c r="AJ296" s="186"/>
      <c r="AK296" s="186" t="s">
        <v>492</v>
      </c>
      <c r="AP296" s="186"/>
    </row>
    <row r="297" spans="1:42" s="178" customFormat="1" ht="52.2" x14ac:dyDescent="0.3">
      <c r="A297" s="240"/>
      <c r="B297" s="241" t="s">
        <v>121</v>
      </c>
      <c r="C297" s="348" t="s">
        <v>122</v>
      </c>
      <c r="D297" s="348"/>
      <c r="E297" s="348"/>
      <c r="F297" s="348"/>
      <c r="G297" s="348"/>
      <c r="H297" s="348"/>
      <c r="I297" s="348"/>
      <c r="J297" s="348"/>
      <c r="K297" s="348"/>
      <c r="L297" s="348"/>
      <c r="M297" s="348"/>
      <c r="N297" s="360"/>
      <c r="R297" s="303"/>
      <c r="S297" s="303"/>
      <c r="T297" s="303"/>
      <c r="AI297" s="232"/>
      <c r="AJ297" s="186"/>
      <c r="AK297" s="186"/>
      <c r="AL297" s="242" t="s">
        <v>122</v>
      </c>
      <c r="AP297" s="186"/>
    </row>
    <row r="298" spans="1:42" s="178" customFormat="1" ht="14.4" x14ac:dyDescent="0.3">
      <c r="A298" s="243"/>
      <c r="B298" s="241" t="s">
        <v>52</v>
      </c>
      <c r="C298" s="357" t="s">
        <v>57</v>
      </c>
      <c r="D298" s="357"/>
      <c r="E298" s="357"/>
      <c r="F298" s="244"/>
      <c r="G298" s="245"/>
      <c r="H298" s="245"/>
      <c r="I298" s="245"/>
      <c r="J298" s="246">
        <v>443.82</v>
      </c>
      <c r="K298" s="247">
        <v>1.1499999999999999</v>
      </c>
      <c r="L298" s="248">
        <v>35605.019999999997</v>
      </c>
      <c r="M298" s="247">
        <v>44.77</v>
      </c>
      <c r="N298" s="249">
        <v>1594036.75</v>
      </c>
      <c r="R298" s="303"/>
      <c r="S298" s="303"/>
      <c r="T298" s="303"/>
      <c r="AI298" s="232"/>
      <c r="AJ298" s="186"/>
      <c r="AK298" s="186"/>
      <c r="AM298" s="242" t="s">
        <v>57</v>
      </c>
      <c r="AP298" s="186"/>
    </row>
    <row r="299" spans="1:42" s="178" customFormat="1" ht="14.4" x14ac:dyDescent="0.3">
      <c r="A299" s="243"/>
      <c r="B299" s="241" t="s">
        <v>58</v>
      </c>
      <c r="C299" s="357" t="s">
        <v>59</v>
      </c>
      <c r="D299" s="357"/>
      <c r="E299" s="357"/>
      <c r="F299" s="244"/>
      <c r="G299" s="245"/>
      <c r="H299" s="245"/>
      <c r="I299" s="245"/>
      <c r="J299" s="248">
        <v>1200.08</v>
      </c>
      <c r="K299" s="247">
        <v>1.1499999999999999</v>
      </c>
      <c r="L299" s="248">
        <v>96275.22</v>
      </c>
      <c r="M299" s="247">
        <v>13.24</v>
      </c>
      <c r="N299" s="249">
        <v>1274683.9099999999</v>
      </c>
      <c r="R299" s="303"/>
      <c r="S299" s="303"/>
      <c r="T299" s="303"/>
      <c r="AI299" s="232"/>
      <c r="AJ299" s="186"/>
      <c r="AK299" s="186"/>
      <c r="AM299" s="242" t="s">
        <v>59</v>
      </c>
      <c r="AP299" s="186"/>
    </row>
    <row r="300" spans="1:42" s="178" customFormat="1" ht="14.4" x14ac:dyDescent="0.3">
      <c r="A300" s="243"/>
      <c r="B300" s="241" t="s">
        <v>79</v>
      </c>
      <c r="C300" s="357" t="s">
        <v>85</v>
      </c>
      <c r="D300" s="357"/>
      <c r="E300" s="357"/>
      <c r="F300" s="244"/>
      <c r="G300" s="245"/>
      <c r="H300" s="245"/>
      <c r="I300" s="245"/>
      <c r="J300" s="246">
        <v>22.45</v>
      </c>
      <c r="K300" s="245"/>
      <c r="L300" s="248">
        <v>1566.11</v>
      </c>
      <c r="M300" s="247">
        <v>8.16</v>
      </c>
      <c r="N300" s="249">
        <v>12779.46</v>
      </c>
      <c r="R300" s="303"/>
      <c r="S300" s="303"/>
      <c r="T300" s="303"/>
      <c r="AI300" s="232"/>
      <c r="AJ300" s="186"/>
      <c r="AK300" s="186"/>
      <c r="AM300" s="242" t="s">
        <v>85</v>
      </c>
      <c r="AP300" s="186"/>
    </row>
    <row r="301" spans="1:42" s="178" customFormat="1" ht="14.4" x14ac:dyDescent="0.3">
      <c r="A301" s="250"/>
      <c r="B301" s="241"/>
      <c r="C301" s="357" t="s">
        <v>60</v>
      </c>
      <c r="D301" s="357"/>
      <c r="E301" s="357"/>
      <c r="F301" s="244" t="s">
        <v>61</v>
      </c>
      <c r="G301" s="247">
        <v>52.03</v>
      </c>
      <c r="H301" s="247">
        <v>1.1499999999999999</v>
      </c>
      <c r="I301" s="275">
        <v>4174.0547200000001</v>
      </c>
      <c r="J301" s="252"/>
      <c r="K301" s="245"/>
      <c r="L301" s="252"/>
      <c r="M301" s="245"/>
      <c r="N301" s="253"/>
      <c r="R301" s="303"/>
      <c r="S301" s="303"/>
      <c r="T301" s="303"/>
      <c r="AI301" s="232"/>
      <c r="AJ301" s="186"/>
      <c r="AK301" s="186"/>
      <c r="AN301" s="242" t="s">
        <v>60</v>
      </c>
      <c r="AP301" s="186"/>
    </row>
    <row r="302" spans="1:42" s="178" customFormat="1" ht="14.4" x14ac:dyDescent="0.3">
      <c r="A302" s="243"/>
      <c r="B302" s="241"/>
      <c r="C302" s="364" t="s">
        <v>62</v>
      </c>
      <c r="D302" s="364"/>
      <c r="E302" s="364"/>
      <c r="F302" s="254"/>
      <c r="G302" s="255"/>
      <c r="H302" s="255"/>
      <c r="I302" s="255"/>
      <c r="J302" s="257">
        <v>1666.35</v>
      </c>
      <c r="K302" s="255"/>
      <c r="L302" s="257">
        <v>133446.35</v>
      </c>
      <c r="M302" s="255"/>
      <c r="N302" s="258">
        <v>2881500.12</v>
      </c>
      <c r="R302" s="303"/>
      <c r="S302" s="303"/>
      <c r="T302" s="303"/>
      <c r="AI302" s="232"/>
      <c r="AJ302" s="186"/>
      <c r="AK302" s="186"/>
      <c r="AO302" s="242" t="s">
        <v>62</v>
      </c>
      <c r="AP302" s="186"/>
    </row>
    <row r="303" spans="1:42" s="178" customFormat="1" ht="14.4" x14ac:dyDescent="0.3">
      <c r="A303" s="250"/>
      <c r="B303" s="241"/>
      <c r="C303" s="357" t="s">
        <v>63</v>
      </c>
      <c r="D303" s="357"/>
      <c r="E303" s="357"/>
      <c r="F303" s="244"/>
      <c r="G303" s="245"/>
      <c r="H303" s="245"/>
      <c r="I303" s="245"/>
      <c r="J303" s="252"/>
      <c r="K303" s="245"/>
      <c r="L303" s="248">
        <v>35605.019999999997</v>
      </c>
      <c r="M303" s="245"/>
      <c r="N303" s="249">
        <v>1594036.75</v>
      </c>
      <c r="R303" s="303"/>
      <c r="S303" s="303"/>
      <c r="T303" s="303"/>
      <c r="AI303" s="232"/>
      <c r="AJ303" s="186"/>
      <c r="AK303" s="186"/>
      <c r="AN303" s="242" t="s">
        <v>63</v>
      </c>
      <c r="AP303" s="186"/>
    </row>
    <row r="304" spans="1:42" s="178" customFormat="1" ht="31.8" x14ac:dyDescent="0.3">
      <c r="A304" s="250"/>
      <c r="B304" s="241" t="s">
        <v>64</v>
      </c>
      <c r="C304" s="357" t="s">
        <v>65</v>
      </c>
      <c r="D304" s="357"/>
      <c r="E304" s="357"/>
      <c r="F304" s="244" t="s">
        <v>66</v>
      </c>
      <c r="G304" s="259">
        <v>91</v>
      </c>
      <c r="H304" s="245"/>
      <c r="I304" s="259">
        <v>91</v>
      </c>
      <c r="J304" s="252"/>
      <c r="K304" s="245"/>
      <c r="L304" s="248">
        <v>32400.57</v>
      </c>
      <c r="M304" s="245"/>
      <c r="N304" s="249">
        <v>1450573.44</v>
      </c>
      <c r="R304" s="303"/>
      <c r="S304" s="303"/>
      <c r="T304" s="303"/>
      <c r="AI304" s="232"/>
      <c r="AJ304" s="186"/>
      <c r="AK304" s="186"/>
      <c r="AN304" s="242" t="s">
        <v>65</v>
      </c>
      <c r="AP304" s="186"/>
    </row>
    <row r="305" spans="1:45" s="178" customFormat="1" ht="31.8" x14ac:dyDescent="0.3">
      <c r="A305" s="250"/>
      <c r="B305" s="241" t="s">
        <v>67</v>
      </c>
      <c r="C305" s="357" t="s">
        <v>68</v>
      </c>
      <c r="D305" s="357"/>
      <c r="E305" s="357"/>
      <c r="F305" s="244" t="s">
        <v>66</v>
      </c>
      <c r="G305" s="259">
        <v>52</v>
      </c>
      <c r="H305" s="245"/>
      <c r="I305" s="259">
        <v>52</v>
      </c>
      <c r="J305" s="252"/>
      <c r="K305" s="245"/>
      <c r="L305" s="248">
        <v>18514.61</v>
      </c>
      <c r="M305" s="245"/>
      <c r="N305" s="249">
        <v>828899.11</v>
      </c>
      <c r="R305" s="303"/>
      <c r="S305" s="303"/>
      <c r="T305" s="303"/>
      <c r="AI305" s="232"/>
      <c r="AJ305" s="186"/>
      <c r="AK305" s="186"/>
      <c r="AN305" s="242" t="s">
        <v>68</v>
      </c>
      <c r="AP305" s="186"/>
    </row>
    <row r="306" spans="1:45" s="178" customFormat="1" ht="14.4" x14ac:dyDescent="0.3">
      <c r="A306" s="260"/>
      <c r="B306" s="261"/>
      <c r="C306" s="358" t="s">
        <v>69</v>
      </c>
      <c r="D306" s="358"/>
      <c r="E306" s="358"/>
      <c r="F306" s="235"/>
      <c r="G306" s="236"/>
      <c r="H306" s="236"/>
      <c r="I306" s="236"/>
      <c r="J306" s="238"/>
      <c r="K306" s="236"/>
      <c r="L306" s="262">
        <v>184361.53</v>
      </c>
      <c r="M306" s="255"/>
      <c r="N306" s="263">
        <v>5160972.67</v>
      </c>
      <c r="R306" s="303"/>
      <c r="S306" s="303"/>
      <c r="T306" s="303"/>
      <c r="AI306" s="232"/>
      <c r="AJ306" s="186"/>
      <c r="AK306" s="186"/>
      <c r="AP306" s="186" t="s">
        <v>69</v>
      </c>
    </row>
    <row r="307" spans="1:45" s="178" customFormat="1" ht="31.8" x14ac:dyDescent="0.3">
      <c r="A307" s="233" t="s">
        <v>207</v>
      </c>
      <c r="B307" s="234" t="s">
        <v>405</v>
      </c>
      <c r="C307" s="358" t="s">
        <v>513</v>
      </c>
      <c r="D307" s="358"/>
      <c r="E307" s="358"/>
      <c r="F307" s="235" t="s">
        <v>387</v>
      </c>
      <c r="G307" s="236">
        <v>6.9000000000000006E-2</v>
      </c>
      <c r="H307" s="237">
        <v>1</v>
      </c>
      <c r="I307" s="268">
        <v>6.9000000000000006E-2</v>
      </c>
      <c r="J307" s="238"/>
      <c r="K307" s="236"/>
      <c r="L307" s="238"/>
      <c r="M307" s="236"/>
      <c r="N307" s="239"/>
      <c r="R307" s="303"/>
      <c r="S307" s="303"/>
      <c r="T307" s="303"/>
      <c r="AI307" s="232"/>
      <c r="AJ307" s="186"/>
      <c r="AK307" s="186" t="s">
        <v>513</v>
      </c>
      <c r="AP307" s="186"/>
    </row>
    <row r="308" spans="1:45" s="178" customFormat="1" ht="14.4" x14ac:dyDescent="0.3">
      <c r="A308" s="266"/>
      <c r="B308" s="267"/>
      <c r="C308" s="357" t="s">
        <v>524</v>
      </c>
      <c r="D308" s="357"/>
      <c r="E308" s="357"/>
      <c r="F308" s="357"/>
      <c r="G308" s="357"/>
      <c r="H308" s="357"/>
      <c r="I308" s="357"/>
      <c r="J308" s="357"/>
      <c r="K308" s="357"/>
      <c r="L308" s="357"/>
      <c r="M308" s="357"/>
      <c r="N308" s="359"/>
      <c r="R308" s="303"/>
      <c r="S308" s="303"/>
      <c r="T308" s="303"/>
      <c r="AI308" s="232"/>
      <c r="AJ308" s="186"/>
      <c r="AK308" s="186"/>
      <c r="AP308" s="186"/>
      <c r="AR308" s="242" t="s">
        <v>524</v>
      </c>
    </row>
    <row r="309" spans="1:45" s="178" customFormat="1" ht="52.2" x14ac:dyDescent="0.3">
      <c r="A309" s="240"/>
      <c r="B309" s="241" t="s">
        <v>121</v>
      </c>
      <c r="C309" s="348" t="s">
        <v>122</v>
      </c>
      <c r="D309" s="348"/>
      <c r="E309" s="348"/>
      <c r="F309" s="348"/>
      <c r="G309" s="348"/>
      <c r="H309" s="348"/>
      <c r="I309" s="348"/>
      <c r="J309" s="348"/>
      <c r="K309" s="348"/>
      <c r="L309" s="348"/>
      <c r="M309" s="348"/>
      <c r="N309" s="360"/>
      <c r="R309" s="303"/>
      <c r="S309" s="303"/>
      <c r="T309" s="303"/>
      <c r="AI309" s="232"/>
      <c r="AJ309" s="186"/>
      <c r="AK309" s="186"/>
      <c r="AL309" s="242" t="s">
        <v>122</v>
      </c>
      <c r="AP309" s="186"/>
    </row>
    <row r="310" spans="1:45" s="178" customFormat="1" ht="14.4" x14ac:dyDescent="0.3">
      <c r="A310" s="243"/>
      <c r="B310" s="241" t="s">
        <v>58</v>
      </c>
      <c r="C310" s="357" t="s">
        <v>59</v>
      </c>
      <c r="D310" s="357"/>
      <c r="E310" s="357"/>
      <c r="F310" s="244"/>
      <c r="G310" s="245"/>
      <c r="H310" s="245"/>
      <c r="I310" s="245"/>
      <c r="J310" s="246">
        <v>479.33</v>
      </c>
      <c r="K310" s="247">
        <v>1.1499999999999999</v>
      </c>
      <c r="L310" s="246">
        <v>38.03</v>
      </c>
      <c r="M310" s="247">
        <v>13.24</v>
      </c>
      <c r="N310" s="276">
        <v>503.52</v>
      </c>
      <c r="R310" s="303"/>
      <c r="S310" s="303"/>
      <c r="T310" s="303"/>
      <c r="AI310" s="232"/>
      <c r="AJ310" s="186"/>
      <c r="AK310" s="186"/>
      <c r="AM310" s="242" t="s">
        <v>59</v>
      </c>
      <c r="AP310" s="186"/>
    </row>
    <row r="311" spans="1:45" s="178" customFormat="1" ht="14.4" x14ac:dyDescent="0.3">
      <c r="A311" s="243"/>
      <c r="B311" s="241" t="s">
        <v>75</v>
      </c>
      <c r="C311" s="357" t="s">
        <v>84</v>
      </c>
      <c r="D311" s="357"/>
      <c r="E311" s="357"/>
      <c r="F311" s="244"/>
      <c r="G311" s="245"/>
      <c r="H311" s="245"/>
      <c r="I311" s="245"/>
      <c r="J311" s="246">
        <v>93.5</v>
      </c>
      <c r="K311" s="247">
        <v>1.1499999999999999</v>
      </c>
      <c r="L311" s="246">
        <v>7.42</v>
      </c>
      <c r="M311" s="247">
        <v>44.77</v>
      </c>
      <c r="N311" s="276">
        <v>332.19</v>
      </c>
      <c r="R311" s="303"/>
      <c r="S311" s="303"/>
      <c r="T311" s="303"/>
      <c r="AI311" s="232"/>
      <c r="AJ311" s="186"/>
      <c r="AK311" s="186"/>
      <c r="AM311" s="242" t="s">
        <v>84</v>
      </c>
      <c r="AP311" s="186"/>
    </row>
    <row r="312" spans="1:45" s="178" customFormat="1" ht="14.4" x14ac:dyDescent="0.3">
      <c r="A312" s="250"/>
      <c r="B312" s="241"/>
      <c r="C312" s="357" t="s">
        <v>86</v>
      </c>
      <c r="D312" s="357"/>
      <c r="E312" s="357"/>
      <c r="F312" s="244" t="s">
        <v>61</v>
      </c>
      <c r="G312" s="247">
        <v>8.06</v>
      </c>
      <c r="H312" s="247">
        <v>1.1499999999999999</v>
      </c>
      <c r="I312" s="273">
        <v>0.63956100000000005</v>
      </c>
      <c r="J312" s="252"/>
      <c r="K312" s="245"/>
      <c r="L312" s="252"/>
      <c r="M312" s="245"/>
      <c r="N312" s="253"/>
      <c r="R312" s="303"/>
      <c r="S312" s="303"/>
      <c r="T312" s="303"/>
      <c r="AI312" s="232"/>
      <c r="AJ312" s="186"/>
      <c r="AK312" s="186"/>
      <c r="AN312" s="242" t="s">
        <v>86</v>
      </c>
      <c r="AP312" s="186"/>
    </row>
    <row r="313" spans="1:45" s="178" customFormat="1" ht="14.4" x14ac:dyDescent="0.3">
      <c r="A313" s="243"/>
      <c r="B313" s="241"/>
      <c r="C313" s="364" t="s">
        <v>62</v>
      </c>
      <c r="D313" s="364"/>
      <c r="E313" s="364"/>
      <c r="F313" s="254"/>
      <c r="G313" s="255"/>
      <c r="H313" s="255"/>
      <c r="I313" s="255"/>
      <c r="J313" s="256">
        <v>479.33</v>
      </c>
      <c r="K313" s="255"/>
      <c r="L313" s="256">
        <v>38.03</v>
      </c>
      <c r="M313" s="255"/>
      <c r="N313" s="277">
        <v>503.52</v>
      </c>
      <c r="R313" s="303"/>
      <c r="S313" s="303"/>
      <c r="T313" s="303"/>
      <c r="AI313" s="232"/>
      <c r="AJ313" s="186"/>
      <c r="AK313" s="186"/>
      <c r="AO313" s="242" t="s">
        <v>62</v>
      </c>
      <c r="AP313" s="186"/>
    </row>
    <row r="314" spans="1:45" s="178" customFormat="1" ht="14.4" x14ac:dyDescent="0.3">
      <c r="A314" s="250"/>
      <c r="B314" s="241"/>
      <c r="C314" s="357" t="s">
        <v>63</v>
      </c>
      <c r="D314" s="357"/>
      <c r="E314" s="357"/>
      <c r="F314" s="244"/>
      <c r="G314" s="245"/>
      <c r="H314" s="245"/>
      <c r="I314" s="245"/>
      <c r="J314" s="252"/>
      <c r="K314" s="245"/>
      <c r="L314" s="246">
        <v>7.42</v>
      </c>
      <c r="M314" s="245"/>
      <c r="N314" s="276">
        <v>332.19</v>
      </c>
      <c r="R314" s="303"/>
      <c r="S314" s="303"/>
      <c r="T314" s="303"/>
      <c r="AI314" s="232"/>
      <c r="AJ314" s="186"/>
      <c r="AK314" s="186"/>
      <c r="AN314" s="242" t="s">
        <v>63</v>
      </c>
      <c r="AP314" s="186"/>
    </row>
    <row r="315" spans="1:45" s="178" customFormat="1" ht="21.6" x14ac:dyDescent="0.3">
      <c r="A315" s="250"/>
      <c r="B315" s="241" t="s">
        <v>361</v>
      </c>
      <c r="C315" s="357" t="s">
        <v>362</v>
      </c>
      <c r="D315" s="357"/>
      <c r="E315" s="357"/>
      <c r="F315" s="244" t="s">
        <v>66</v>
      </c>
      <c r="G315" s="259">
        <v>92</v>
      </c>
      <c r="H315" s="245"/>
      <c r="I315" s="259">
        <v>92</v>
      </c>
      <c r="J315" s="252"/>
      <c r="K315" s="245"/>
      <c r="L315" s="246">
        <v>6.83</v>
      </c>
      <c r="M315" s="245"/>
      <c r="N315" s="276">
        <v>305.61</v>
      </c>
      <c r="R315" s="303"/>
      <c r="S315" s="303"/>
      <c r="T315" s="303"/>
      <c r="AI315" s="232"/>
      <c r="AJ315" s="186"/>
      <c r="AK315" s="186"/>
      <c r="AN315" s="242" t="s">
        <v>362</v>
      </c>
      <c r="AP315" s="186"/>
    </row>
    <row r="316" spans="1:45" s="178" customFormat="1" ht="21.6" x14ac:dyDescent="0.3">
      <c r="A316" s="250"/>
      <c r="B316" s="241" t="s">
        <v>363</v>
      </c>
      <c r="C316" s="357" t="s">
        <v>364</v>
      </c>
      <c r="D316" s="357"/>
      <c r="E316" s="357"/>
      <c r="F316" s="244" t="s">
        <v>66</v>
      </c>
      <c r="G316" s="259">
        <v>46</v>
      </c>
      <c r="H316" s="245"/>
      <c r="I316" s="259">
        <v>46</v>
      </c>
      <c r="J316" s="252"/>
      <c r="K316" s="245"/>
      <c r="L316" s="246">
        <v>3.41</v>
      </c>
      <c r="M316" s="245"/>
      <c r="N316" s="276">
        <v>152.81</v>
      </c>
      <c r="R316" s="303"/>
      <c r="S316" s="303"/>
      <c r="T316" s="303"/>
      <c r="AI316" s="232"/>
      <c r="AJ316" s="186"/>
      <c r="AK316" s="186"/>
      <c r="AN316" s="242" t="s">
        <v>364</v>
      </c>
      <c r="AP316" s="186"/>
    </row>
    <row r="317" spans="1:45" s="178" customFormat="1" ht="14.4" x14ac:dyDescent="0.3">
      <c r="A317" s="260"/>
      <c r="B317" s="261"/>
      <c r="C317" s="358" t="s">
        <v>69</v>
      </c>
      <c r="D317" s="358"/>
      <c r="E317" s="358"/>
      <c r="F317" s="235"/>
      <c r="G317" s="236"/>
      <c r="H317" s="236"/>
      <c r="I317" s="236"/>
      <c r="J317" s="238"/>
      <c r="K317" s="236"/>
      <c r="L317" s="265">
        <v>48.27</v>
      </c>
      <c r="M317" s="255"/>
      <c r="N317" s="271">
        <v>961.94</v>
      </c>
      <c r="R317" s="303"/>
      <c r="S317" s="303"/>
      <c r="T317" s="303"/>
      <c r="AI317" s="232"/>
      <c r="AJ317" s="186"/>
      <c r="AK317" s="186"/>
      <c r="AP317" s="186" t="s">
        <v>69</v>
      </c>
    </row>
    <row r="318" spans="1:45" s="178" customFormat="1" ht="20.399999999999999" x14ac:dyDescent="0.3">
      <c r="A318" s="233" t="s">
        <v>211</v>
      </c>
      <c r="B318" s="234" t="s">
        <v>515</v>
      </c>
      <c r="C318" s="358" t="s">
        <v>516</v>
      </c>
      <c r="D318" s="358"/>
      <c r="E318" s="358"/>
      <c r="F318" s="235" t="s">
        <v>104</v>
      </c>
      <c r="G318" s="236">
        <v>69</v>
      </c>
      <c r="H318" s="237">
        <v>1</v>
      </c>
      <c r="I318" s="237">
        <v>69</v>
      </c>
      <c r="J318" s="265">
        <v>99.98</v>
      </c>
      <c r="K318" s="268">
        <v>1.012</v>
      </c>
      <c r="L318" s="262">
        <v>6981.4</v>
      </c>
      <c r="M318" s="264">
        <v>8.16</v>
      </c>
      <c r="N318" s="263">
        <v>56968.22</v>
      </c>
      <c r="R318" s="303"/>
      <c r="S318" s="303"/>
      <c r="T318" s="303"/>
      <c r="AI318" s="232"/>
      <c r="AJ318" s="186"/>
      <c r="AK318" s="186" t="s">
        <v>516</v>
      </c>
      <c r="AP318" s="186"/>
    </row>
    <row r="319" spans="1:45" s="178" customFormat="1" ht="14.4" x14ac:dyDescent="0.3">
      <c r="A319" s="260"/>
      <c r="B319" s="261"/>
      <c r="C319" s="357" t="s">
        <v>112</v>
      </c>
      <c r="D319" s="357"/>
      <c r="E319" s="357"/>
      <c r="F319" s="357"/>
      <c r="G319" s="357"/>
      <c r="H319" s="357"/>
      <c r="I319" s="357"/>
      <c r="J319" s="357"/>
      <c r="K319" s="357"/>
      <c r="L319" s="357"/>
      <c r="M319" s="357"/>
      <c r="N319" s="359"/>
      <c r="R319" s="303"/>
      <c r="S319" s="303"/>
      <c r="T319" s="303"/>
      <c r="AI319" s="232"/>
      <c r="AJ319" s="186"/>
      <c r="AK319" s="186"/>
      <c r="AP319" s="186"/>
      <c r="AQ319" s="242" t="s">
        <v>112</v>
      </c>
    </row>
    <row r="320" spans="1:45" s="178" customFormat="1" ht="14.4" x14ac:dyDescent="0.3">
      <c r="A320" s="266"/>
      <c r="B320" s="267"/>
      <c r="C320" s="357" t="s">
        <v>517</v>
      </c>
      <c r="D320" s="357"/>
      <c r="E320" s="357"/>
      <c r="F320" s="357"/>
      <c r="G320" s="357"/>
      <c r="H320" s="357"/>
      <c r="I320" s="357"/>
      <c r="J320" s="357"/>
      <c r="K320" s="357"/>
      <c r="L320" s="357"/>
      <c r="M320" s="357"/>
      <c r="N320" s="359"/>
      <c r="R320" s="303"/>
      <c r="S320" s="303"/>
      <c r="T320" s="303"/>
      <c r="AI320" s="232"/>
      <c r="AJ320" s="186"/>
      <c r="AK320" s="186"/>
      <c r="AP320" s="186"/>
      <c r="AS320" s="242" t="s">
        <v>517</v>
      </c>
    </row>
    <row r="321" spans="1:45" s="178" customFormat="1" ht="14.4" x14ac:dyDescent="0.3">
      <c r="A321" s="240"/>
      <c r="B321" s="241"/>
      <c r="C321" s="348" t="s">
        <v>518</v>
      </c>
      <c r="D321" s="348"/>
      <c r="E321" s="348"/>
      <c r="F321" s="348"/>
      <c r="G321" s="348"/>
      <c r="H321" s="348"/>
      <c r="I321" s="348"/>
      <c r="J321" s="348"/>
      <c r="K321" s="348"/>
      <c r="L321" s="348"/>
      <c r="M321" s="348"/>
      <c r="N321" s="360"/>
      <c r="R321" s="303"/>
      <c r="S321" s="303"/>
      <c r="T321" s="303"/>
      <c r="AI321" s="232"/>
      <c r="AJ321" s="186"/>
      <c r="AK321" s="186"/>
      <c r="AL321" s="242" t="s">
        <v>518</v>
      </c>
      <c r="AP321" s="186"/>
    </row>
    <row r="322" spans="1:45" s="178" customFormat="1" ht="14.4" x14ac:dyDescent="0.3">
      <c r="A322" s="260"/>
      <c r="B322" s="261"/>
      <c r="C322" s="358" t="s">
        <v>69</v>
      </c>
      <c r="D322" s="358"/>
      <c r="E322" s="358"/>
      <c r="F322" s="235"/>
      <c r="G322" s="236"/>
      <c r="H322" s="236"/>
      <c r="I322" s="236"/>
      <c r="J322" s="238"/>
      <c r="K322" s="236"/>
      <c r="L322" s="262">
        <v>6981.4</v>
      </c>
      <c r="M322" s="255"/>
      <c r="N322" s="263">
        <v>56968.22</v>
      </c>
      <c r="R322" s="303"/>
      <c r="S322" s="303"/>
      <c r="T322" s="303"/>
      <c r="AI322" s="232"/>
      <c r="AJ322" s="186"/>
      <c r="AK322" s="186"/>
      <c r="AP322" s="186" t="s">
        <v>69</v>
      </c>
    </row>
    <row r="323" spans="1:45" s="178" customFormat="1" ht="42" x14ac:dyDescent="0.3">
      <c r="A323" s="233" t="s">
        <v>212</v>
      </c>
      <c r="B323" s="234" t="s">
        <v>96</v>
      </c>
      <c r="C323" s="358" t="s">
        <v>97</v>
      </c>
      <c r="D323" s="358"/>
      <c r="E323" s="358"/>
      <c r="F323" s="235" t="s">
        <v>72</v>
      </c>
      <c r="G323" s="236">
        <v>413.26</v>
      </c>
      <c r="H323" s="237">
        <v>1</v>
      </c>
      <c r="I323" s="264">
        <v>413.26</v>
      </c>
      <c r="J323" s="265">
        <v>3.28</v>
      </c>
      <c r="K323" s="236"/>
      <c r="L323" s="262">
        <v>1355.49</v>
      </c>
      <c r="M323" s="264">
        <v>13.24</v>
      </c>
      <c r="N323" s="263">
        <v>17946.689999999999</v>
      </c>
      <c r="R323" s="303"/>
      <c r="S323" s="303"/>
      <c r="T323" s="303"/>
      <c r="AI323" s="232"/>
      <c r="AJ323" s="186"/>
      <c r="AK323" s="186" t="s">
        <v>97</v>
      </c>
      <c r="AP323" s="186"/>
    </row>
    <row r="324" spans="1:45" s="178" customFormat="1" ht="14.4" x14ac:dyDescent="0.3">
      <c r="A324" s="266"/>
      <c r="B324" s="267"/>
      <c r="C324" s="357" t="s">
        <v>525</v>
      </c>
      <c r="D324" s="357"/>
      <c r="E324" s="357"/>
      <c r="F324" s="357"/>
      <c r="G324" s="357"/>
      <c r="H324" s="357"/>
      <c r="I324" s="357"/>
      <c r="J324" s="357"/>
      <c r="K324" s="357"/>
      <c r="L324" s="357"/>
      <c r="M324" s="357"/>
      <c r="N324" s="359"/>
      <c r="R324" s="303"/>
      <c r="S324" s="303"/>
      <c r="T324" s="303"/>
      <c r="AI324" s="232"/>
      <c r="AJ324" s="186"/>
      <c r="AK324" s="186"/>
      <c r="AP324" s="186"/>
      <c r="AR324" s="242" t="s">
        <v>525</v>
      </c>
    </row>
    <row r="325" spans="1:45" s="178" customFormat="1" ht="14.4" x14ac:dyDescent="0.3">
      <c r="A325" s="260"/>
      <c r="B325" s="261"/>
      <c r="C325" s="358" t="s">
        <v>69</v>
      </c>
      <c r="D325" s="358"/>
      <c r="E325" s="358"/>
      <c r="F325" s="235"/>
      <c r="G325" s="236"/>
      <c r="H325" s="236"/>
      <c r="I325" s="236"/>
      <c r="J325" s="238"/>
      <c r="K325" s="236"/>
      <c r="L325" s="262">
        <v>1355.49</v>
      </c>
      <c r="M325" s="255"/>
      <c r="N325" s="263">
        <v>17946.689999999999</v>
      </c>
      <c r="R325" s="303"/>
      <c r="S325" s="303"/>
      <c r="T325" s="303"/>
      <c r="AI325" s="232"/>
      <c r="AJ325" s="186"/>
      <c r="AK325" s="186"/>
      <c r="AP325" s="186" t="s">
        <v>69</v>
      </c>
    </row>
    <row r="326" spans="1:45" s="178" customFormat="1" ht="21.6" x14ac:dyDescent="0.3">
      <c r="A326" s="233" t="s">
        <v>213</v>
      </c>
      <c r="B326" s="234" t="s">
        <v>76</v>
      </c>
      <c r="C326" s="358" t="s">
        <v>77</v>
      </c>
      <c r="D326" s="358"/>
      <c r="E326" s="358"/>
      <c r="F326" s="235" t="s">
        <v>72</v>
      </c>
      <c r="G326" s="236">
        <v>103.32</v>
      </c>
      <c r="H326" s="237">
        <v>1</v>
      </c>
      <c r="I326" s="264">
        <v>103.32</v>
      </c>
      <c r="J326" s="265">
        <v>42.98</v>
      </c>
      <c r="K326" s="264">
        <v>1.1499999999999999</v>
      </c>
      <c r="L326" s="262">
        <v>5106.8</v>
      </c>
      <c r="M326" s="264">
        <v>13.24</v>
      </c>
      <c r="N326" s="263">
        <v>67614.03</v>
      </c>
      <c r="R326" s="303"/>
      <c r="S326" s="303"/>
      <c r="T326" s="303"/>
      <c r="AI326" s="232"/>
      <c r="AJ326" s="186"/>
      <c r="AK326" s="186" t="s">
        <v>77</v>
      </c>
      <c r="AP326" s="186"/>
    </row>
    <row r="327" spans="1:45" s="178" customFormat="1" ht="14.4" x14ac:dyDescent="0.3">
      <c r="A327" s="266"/>
      <c r="B327" s="267"/>
      <c r="C327" s="357" t="s">
        <v>526</v>
      </c>
      <c r="D327" s="357"/>
      <c r="E327" s="357"/>
      <c r="F327" s="357"/>
      <c r="G327" s="357"/>
      <c r="H327" s="357"/>
      <c r="I327" s="357"/>
      <c r="J327" s="357"/>
      <c r="K327" s="357"/>
      <c r="L327" s="357"/>
      <c r="M327" s="357"/>
      <c r="N327" s="359"/>
      <c r="R327" s="303"/>
      <c r="S327" s="303"/>
      <c r="T327" s="303"/>
      <c r="AI327" s="232"/>
      <c r="AJ327" s="186"/>
      <c r="AK327" s="186"/>
      <c r="AP327" s="186"/>
      <c r="AR327" s="242" t="s">
        <v>526</v>
      </c>
    </row>
    <row r="328" spans="1:45" s="178" customFormat="1" ht="52.2" x14ac:dyDescent="0.3">
      <c r="A328" s="240"/>
      <c r="B328" s="241" t="s">
        <v>121</v>
      </c>
      <c r="C328" s="348" t="s">
        <v>122</v>
      </c>
      <c r="D328" s="348"/>
      <c r="E328" s="348"/>
      <c r="F328" s="348"/>
      <c r="G328" s="348"/>
      <c r="H328" s="348"/>
      <c r="I328" s="348"/>
      <c r="J328" s="348"/>
      <c r="K328" s="348"/>
      <c r="L328" s="348"/>
      <c r="M328" s="348"/>
      <c r="N328" s="360"/>
      <c r="R328" s="303"/>
      <c r="S328" s="303"/>
      <c r="T328" s="303"/>
      <c r="AI328" s="232"/>
      <c r="AJ328" s="186"/>
      <c r="AK328" s="186"/>
      <c r="AL328" s="242" t="s">
        <v>122</v>
      </c>
      <c r="AP328" s="186"/>
    </row>
    <row r="329" spans="1:45" s="178" customFormat="1" ht="14.4" x14ac:dyDescent="0.3">
      <c r="A329" s="260"/>
      <c r="B329" s="261"/>
      <c r="C329" s="358" t="s">
        <v>69</v>
      </c>
      <c r="D329" s="358"/>
      <c r="E329" s="358"/>
      <c r="F329" s="235"/>
      <c r="G329" s="236"/>
      <c r="H329" s="236"/>
      <c r="I329" s="236"/>
      <c r="J329" s="238"/>
      <c r="K329" s="236"/>
      <c r="L329" s="262">
        <v>5106.8</v>
      </c>
      <c r="M329" s="255"/>
      <c r="N329" s="263">
        <v>67614.03</v>
      </c>
      <c r="R329" s="303"/>
      <c r="S329" s="303"/>
      <c r="T329" s="303"/>
      <c r="AI329" s="232"/>
      <c r="AJ329" s="186"/>
      <c r="AK329" s="186"/>
      <c r="AP329" s="186" t="s">
        <v>69</v>
      </c>
    </row>
    <row r="330" spans="1:45" s="178" customFormat="1" ht="21.6" x14ac:dyDescent="0.3">
      <c r="A330" s="233" t="s">
        <v>216</v>
      </c>
      <c r="B330" s="234" t="s">
        <v>110</v>
      </c>
      <c r="C330" s="358" t="s">
        <v>111</v>
      </c>
      <c r="D330" s="358"/>
      <c r="E330" s="358"/>
      <c r="F330" s="235" t="s">
        <v>104</v>
      </c>
      <c r="G330" s="236">
        <v>249.39</v>
      </c>
      <c r="H330" s="237">
        <v>1</v>
      </c>
      <c r="I330" s="264">
        <v>249.39</v>
      </c>
      <c r="J330" s="265">
        <v>162.38</v>
      </c>
      <c r="K330" s="236"/>
      <c r="L330" s="262">
        <v>40495.949999999997</v>
      </c>
      <c r="M330" s="264">
        <v>8.16</v>
      </c>
      <c r="N330" s="263">
        <v>330446.95</v>
      </c>
      <c r="R330" s="303"/>
      <c r="S330" s="303"/>
      <c r="T330" s="303"/>
      <c r="AI330" s="232"/>
      <c r="AJ330" s="186"/>
      <c r="AK330" s="186" t="s">
        <v>111</v>
      </c>
      <c r="AP330" s="186"/>
    </row>
    <row r="331" spans="1:45" s="178" customFormat="1" ht="14.4" x14ac:dyDescent="0.3">
      <c r="A331" s="260"/>
      <c r="B331" s="261"/>
      <c r="C331" s="357" t="s">
        <v>112</v>
      </c>
      <c r="D331" s="357"/>
      <c r="E331" s="357"/>
      <c r="F331" s="357"/>
      <c r="G331" s="357"/>
      <c r="H331" s="357"/>
      <c r="I331" s="357"/>
      <c r="J331" s="357"/>
      <c r="K331" s="357"/>
      <c r="L331" s="357"/>
      <c r="M331" s="357"/>
      <c r="N331" s="359"/>
      <c r="R331" s="303"/>
      <c r="S331" s="303"/>
      <c r="T331" s="303"/>
      <c r="AI331" s="232"/>
      <c r="AJ331" s="186"/>
      <c r="AK331" s="186"/>
      <c r="AP331" s="186"/>
      <c r="AQ331" s="242" t="s">
        <v>112</v>
      </c>
    </row>
    <row r="332" spans="1:45" s="178" customFormat="1" ht="14.4" x14ac:dyDescent="0.3">
      <c r="A332" s="266"/>
      <c r="B332" s="267"/>
      <c r="C332" s="357" t="s">
        <v>527</v>
      </c>
      <c r="D332" s="357"/>
      <c r="E332" s="357"/>
      <c r="F332" s="357"/>
      <c r="G332" s="357"/>
      <c r="H332" s="357"/>
      <c r="I332" s="357"/>
      <c r="J332" s="357"/>
      <c r="K332" s="357"/>
      <c r="L332" s="357"/>
      <c r="M332" s="357"/>
      <c r="N332" s="359"/>
      <c r="R332" s="303">
        <f>G283*100*0.46*1.2/2.5+G296</f>
        <v>234.91840000000002</v>
      </c>
      <c r="S332" s="303"/>
      <c r="T332" s="303"/>
      <c r="AI332" s="232"/>
      <c r="AJ332" s="186"/>
      <c r="AK332" s="186"/>
      <c r="AP332" s="186"/>
      <c r="AR332" s="242" t="s">
        <v>527</v>
      </c>
    </row>
    <row r="333" spans="1:45" s="178" customFormat="1" ht="14.4" x14ac:dyDescent="0.3">
      <c r="A333" s="266"/>
      <c r="B333" s="267"/>
      <c r="C333" s="357" t="s">
        <v>114</v>
      </c>
      <c r="D333" s="357"/>
      <c r="E333" s="357"/>
      <c r="F333" s="357"/>
      <c r="G333" s="357"/>
      <c r="H333" s="357"/>
      <c r="I333" s="357"/>
      <c r="J333" s="357"/>
      <c r="K333" s="357"/>
      <c r="L333" s="357"/>
      <c r="M333" s="357"/>
      <c r="N333" s="359"/>
      <c r="R333" s="303"/>
      <c r="S333" s="303"/>
      <c r="T333" s="303"/>
      <c r="AI333" s="232"/>
      <c r="AJ333" s="186"/>
      <c r="AK333" s="186"/>
      <c r="AP333" s="186"/>
      <c r="AS333" s="242" t="s">
        <v>114</v>
      </c>
    </row>
    <row r="334" spans="1:45" s="178" customFormat="1" ht="14.4" x14ac:dyDescent="0.3">
      <c r="A334" s="260"/>
      <c r="B334" s="261"/>
      <c r="C334" s="358" t="s">
        <v>69</v>
      </c>
      <c r="D334" s="358"/>
      <c r="E334" s="358"/>
      <c r="F334" s="235"/>
      <c r="G334" s="236"/>
      <c r="H334" s="236"/>
      <c r="I334" s="236"/>
      <c r="J334" s="238"/>
      <c r="K334" s="236"/>
      <c r="L334" s="262">
        <v>40495.949999999997</v>
      </c>
      <c r="M334" s="255"/>
      <c r="N334" s="263">
        <v>330446.95</v>
      </c>
      <c r="R334" s="303"/>
      <c r="S334" s="303"/>
      <c r="T334" s="303"/>
      <c r="AI334" s="232"/>
      <c r="AJ334" s="186"/>
      <c r="AK334" s="186"/>
      <c r="AP334" s="186" t="s">
        <v>69</v>
      </c>
    </row>
    <row r="335" spans="1:45" s="178" customFormat="1" ht="14.4" x14ac:dyDescent="0.3">
      <c r="A335" s="365" t="s">
        <v>528</v>
      </c>
      <c r="B335" s="362"/>
      <c r="C335" s="362"/>
      <c r="D335" s="362"/>
      <c r="E335" s="362"/>
      <c r="F335" s="362"/>
      <c r="G335" s="362"/>
      <c r="H335" s="362"/>
      <c r="I335" s="362"/>
      <c r="J335" s="362"/>
      <c r="K335" s="362"/>
      <c r="L335" s="362"/>
      <c r="M335" s="362"/>
      <c r="N335" s="363"/>
      <c r="R335" s="303"/>
      <c r="S335" s="303"/>
      <c r="T335" s="303"/>
      <c r="AI335" s="232"/>
      <c r="AJ335" s="186" t="s">
        <v>528</v>
      </c>
      <c r="AK335" s="186"/>
      <c r="AP335" s="186"/>
    </row>
    <row r="336" spans="1:45" s="178" customFormat="1" ht="31.8" x14ac:dyDescent="0.3">
      <c r="A336" s="233" t="s">
        <v>220</v>
      </c>
      <c r="B336" s="234" t="s">
        <v>529</v>
      </c>
      <c r="C336" s="358" t="s">
        <v>530</v>
      </c>
      <c r="D336" s="358"/>
      <c r="E336" s="358"/>
      <c r="F336" s="235" t="s">
        <v>387</v>
      </c>
      <c r="G336" s="236">
        <v>6.7000000000000004E-2</v>
      </c>
      <c r="H336" s="237">
        <v>1</v>
      </c>
      <c r="I336" s="268">
        <v>6.7000000000000004E-2</v>
      </c>
      <c r="J336" s="238"/>
      <c r="K336" s="236"/>
      <c r="L336" s="238"/>
      <c r="M336" s="236"/>
      <c r="N336" s="239"/>
      <c r="R336" s="303"/>
      <c r="S336" s="303"/>
      <c r="T336" s="303"/>
      <c r="AI336" s="232"/>
      <c r="AJ336" s="186"/>
      <c r="AK336" s="186" t="s">
        <v>530</v>
      </c>
      <c r="AP336" s="186"/>
    </row>
    <row r="337" spans="1:44" s="178" customFormat="1" ht="14.4" x14ac:dyDescent="0.3">
      <c r="A337" s="266"/>
      <c r="B337" s="267"/>
      <c r="C337" s="357" t="s">
        <v>531</v>
      </c>
      <c r="D337" s="357"/>
      <c r="E337" s="357"/>
      <c r="F337" s="357"/>
      <c r="G337" s="357"/>
      <c r="H337" s="357"/>
      <c r="I337" s="357"/>
      <c r="J337" s="357"/>
      <c r="K337" s="357"/>
      <c r="L337" s="357"/>
      <c r="M337" s="357"/>
      <c r="N337" s="359"/>
      <c r="R337" s="303"/>
      <c r="S337" s="303"/>
      <c r="T337" s="303"/>
      <c r="AI337" s="232"/>
      <c r="AJ337" s="186"/>
      <c r="AK337" s="186"/>
      <c r="AP337" s="186"/>
      <c r="AR337" s="242" t="s">
        <v>531</v>
      </c>
    </row>
    <row r="338" spans="1:44" s="178" customFormat="1" ht="52.2" x14ac:dyDescent="0.3">
      <c r="A338" s="240"/>
      <c r="B338" s="241" t="s">
        <v>121</v>
      </c>
      <c r="C338" s="348" t="s">
        <v>122</v>
      </c>
      <c r="D338" s="348"/>
      <c r="E338" s="348"/>
      <c r="F338" s="348"/>
      <c r="G338" s="348"/>
      <c r="H338" s="348"/>
      <c r="I338" s="348"/>
      <c r="J338" s="348"/>
      <c r="K338" s="348"/>
      <c r="L338" s="348"/>
      <c r="M338" s="348"/>
      <c r="N338" s="360"/>
      <c r="R338" s="303"/>
      <c r="S338" s="303"/>
      <c r="T338" s="303"/>
      <c r="AI338" s="232"/>
      <c r="AJ338" s="186"/>
      <c r="AK338" s="186"/>
      <c r="AL338" s="242" t="s">
        <v>122</v>
      </c>
      <c r="AP338" s="186"/>
    </row>
    <row r="339" spans="1:44" s="178" customFormat="1" ht="14.4" x14ac:dyDescent="0.3">
      <c r="A339" s="243"/>
      <c r="B339" s="241" t="s">
        <v>52</v>
      </c>
      <c r="C339" s="357" t="s">
        <v>57</v>
      </c>
      <c r="D339" s="357"/>
      <c r="E339" s="357"/>
      <c r="F339" s="244"/>
      <c r="G339" s="245"/>
      <c r="H339" s="245"/>
      <c r="I339" s="245"/>
      <c r="J339" s="246">
        <v>101.4</v>
      </c>
      <c r="K339" s="247">
        <v>1.1499999999999999</v>
      </c>
      <c r="L339" s="246">
        <v>7.81</v>
      </c>
      <c r="M339" s="247">
        <v>44.77</v>
      </c>
      <c r="N339" s="276">
        <v>349.65</v>
      </c>
      <c r="R339" s="303"/>
      <c r="S339" s="303"/>
      <c r="T339" s="303"/>
      <c r="AI339" s="232"/>
      <c r="AJ339" s="186"/>
      <c r="AK339" s="186"/>
      <c r="AM339" s="242" t="s">
        <v>57</v>
      </c>
      <c r="AP339" s="186"/>
    </row>
    <row r="340" spans="1:44" s="178" customFormat="1" ht="14.4" x14ac:dyDescent="0.3">
      <c r="A340" s="243"/>
      <c r="B340" s="241" t="s">
        <v>58</v>
      </c>
      <c r="C340" s="357" t="s">
        <v>59</v>
      </c>
      <c r="D340" s="357"/>
      <c r="E340" s="357"/>
      <c r="F340" s="244"/>
      <c r="G340" s="245"/>
      <c r="H340" s="245"/>
      <c r="I340" s="245"/>
      <c r="J340" s="248">
        <v>3563.26</v>
      </c>
      <c r="K340" s="247">
        <v>1.1499999999999999</v>
      </c>
      <c r="L340" s="246">
        <v>274.55</v>
      </c>
      <c r="M340" s="247">
        <v>13.24</v>
      </c>
      <c r="N340" s="249">
        <v>3635.04</v>
      </c>
      <c r="R340" s="303"/>
      <c r="S340" s="303"/>
      <c r="T340" s="303"/>
      <c r="AI340" s="232"/>
      <c r="AJ340" s="186"/>
      <c r="AK340" s="186"/>
      <c r="AM340" s="242" t="s">
        <v>59</v>
      </c>
      <c r="AP340" s="186"/>
    </row>
    <row r="341" spans="1:44" s="178" customFormat="1" ht="14.4" x14ac:dyDescent="0.3">
      <c r="A341" s="243"/>
      <c r="B341" s="241" t="s">
        <v>75</v>
      </c>
      <c r="C341" s="357" t="s">
        <v>84</v>
      </c>
      <c r="D341" s="357"/>
      <c r="E341" s="357"/>
      <c r="F341" s="244"/>
      <c r="G341" s="245"/>
      <c r="H341" s="245"/>
      <c r="I341" s="245"/>
      <c r="J341" s="246">
        <v>507.6</v>
      </c>
      <c r="K341" s="247">
        <v>1.1499999999999999</v>
      </c>
      <c r="L341" s="246">
        <v>39.11</v>
      </c>
      <c r="M341" s="247">
        <v>44.77</v>
      </c>
      <c r="N341" s="249">
        <v>1750.95</v>
      </c>
      <c r="R341" s="303"/>
      <c r="S341" s="303"/>
      <c r="T341" s="303"/>
      <c r="AI341" s="232"/>
      <c r="AJ341" s="186"/>
      <c r="AK341" s="186"/>
      <c r="AM341" s="242" t="s">
        <v>84</v>
      </c>
      <c r="AP341" s="186"/>
    </row>
    <row r="342" spans="1:44" s="178" customFormat="1" ht="14.4" x14ac:dyDescent="0.3">
      <c r="A342" s="243"/>
      <c r="B342" s="241" t="s">
        <v>79</v>
      </c>
      <c r="C342" s="357" t="s">
        <v>85</v>
      </c>
      <c r="D342" s="357"/>
      <c r="E342" s="357"/>
      <c r="F342" s="244"/>
      <c r="G342" s="245"/>
      <c r="H342" s="245"/>
      <c r="I342" s="245"/>
      <c r="J342" s="246">
        <v>4.34</v>
      </c>
      <c r="K342" s="245"/>
      <c r="L342" s="246">
        <v>0.28999999999999998</v>
      </c>
      <c r="M342" s="247">
        <v>8.16</v>
      </c>
      <c r="N342" s="276">
        <v>2.37</v>
      </c>
      <c r="R342" s="303"/>
      <c r="S342" s="303"/>
      <c r="T342" s="303"/>
      <c r="AI342" s="232"/>
      <c r="AJ342" s="186"/>
      <c r="AK342" s="186"/>
      <c r="AM342" s="242" t="s">
        <v>85</v>
      </c>
      <c r="AP342" s="186"/>
    </row>
    <row r="343" spans="1:44" s="178" customFormat="1" ht="14.4" x14ac:dyDescent="0.3">
      <c r="A343" s="250"/>
      <c r="B343" s="241"/>
      <c r="C343" s="357" t="s">
        <v>60</v>
      </c>
      <c r="D343" s="357"/>
      <c r="E343" s="357"/>
      <c r="F343" s="244" t="s">
        <v>61</v>
      </c>
      <c r="G343" s="259">
        <v>13</v>
      </c>
      <c r="H343" s="247">
        <v>1.1499999999999999</v>
      </c>
      <c r="I343" s="275">
        <v>1.0016499999999999</v>
      </c>
      <c r="J343" s="252"/>
      <c r="K343" s="245"/>
      <c r="L343" s="252"/>
      <c r="M343" s="245"/>
      <c r="N343" s="253"/>
      <c r="R343" s="303"/>
      <c r="S343" s="303"/>
      <c r="T343" s="303"/>
      <c r="AI343" s="232"/>
      <c r="AJ343" s="186"/>
      <c r="AK343" s="186"/>
      <c r="AN343" s="242" t="s">
        <v>60</v>
      </c>
      <c r="AP343" s="186"/>
    </row>
    <row r="344" spans="1:44" s="178" customFormat="1" ht="14.4" x14ac:dyDescent="0.3">
      <c r="A344" s="250"/>
      <c r="B344" s="241"/>
      <c r="C344" s="357" t="s">
        <v>86</v>
      </c>
      <c r="D344" s="357"/>
      <c r="E344" s="357"/>
      <c r="F344" s="244" t="s">
        <v>61</v>
      </c>
      <c r="G344" s="274">
        <v>37.6</v>
      </c>
      <c r="H344" s="247">
        <v>1.1499999999999999</v>
      </c>
      <c r="I344" s="275">
        <v>2.8970799999999999</v>
      </c>
      <c r="J344" s="252"/>
      <c r="K344" s="245"/>
      <c r="L344" s="252"/>
      <c r="M344" s="245"/>
      <c r="N344" s="253"/>
      <c r="R344" s="303"/>
      <c r="S344" s="303"/>
      <c r="T344" s="303"/>
      <c r="AI344" s="232"/>
      <c r="AJ344" s="186"/>
      <c r="AK344" s="186"/>
      <c r="AN344" s="242" t="s">
        <v>86</v>
      </c>
      <c r="AP344" s="186"/>
    </row>
    <row r="345" spans="1:44" s="178" customFormat="1" ht="14.4" x14ac:dyDescent="0.3">
      <c r="A345" s="243"/>
      <c r="B345" s="241"/>
      <c r="C345" s="364" t="s">
        <v>62</v>
      </c>
      <c r="D345" s="364"/>
      <c r="E345" s="364"/>
      <c r="F345" s="254"/>
      <c r="G345" s="255"/>
      <c r="H345" s="255"/>
      <c r="I345" s="255"/>
      <c r="J345" s="257">
        <v>3669</v>
      </c>
      <c r="K345" s="255"/>
      <c r="L345" s="256">
        <v>282.64999999999998</v>
      </c>
      <c r="M345" s="255"/>
      <c r="N345" s="258">
        <v>3987.06</v>
      </c>
      <c r="R345" s="303"/>
      <c r="S345" s="303"/>
      <c r="T345" s="303"/>
      <c r="AI345" s="232"/>
      <c r="AJ345" s="186"/>
      <c r="AK345" s="186"/>
      <c r="AO345" s="242" t="s">
        <v>62</v>
      </c>
      <c r="AP345" s="186"/>
    </row>
    <row r="346" spans="1:44" s="178" customFormat="1" ht="14.4" x14ac:dyDescent="0.3">
      <c r="A346" s="250"/>
      <c r="B346" s="241"/>
      <c r="C346" s="357" t="s">
        <v>63</v>
      </c>
      <c r="D346" s="357"/>
      <c r="E346" s="357"/>
      <c r="F346" s="244"/>
      <c r="G346" s="245"/>
      <c r="H346" s="245"/>
      <c r="I346" s="245"/>
      <c r="J346" s="252"/>
      <c r="K346" s="245"/>
      <c r="L346" s="246">
        <v>46.92</v>
      </c>
      <c r="M346" s="245"/>
      <c r="N346" s="249">
        <v>2100.6</v>
      </c>
      <c r="R346" s="303"/>
      <c r="S346" s="303"/>
      <c r="T346" s="303"/>
      <c r="AI346" s="232"/>
      <c r="AJ346" s="186"/>
      <c r="AK346" s="186"/>
      <c r="AN346" s="242" t="s">
        <v>63</v>
      </c>
      <c r="AP346" s="186"/>
    </row>
    <row r="347" spans="1:44" s="178" customFormat="1" ht="21.6" x14ac:dyDescent="0.3">
      <c r="A347" s="250"/>
      <c r="B347" s="241" t="s">
        <v>361</v>
      </c>
      <c r="C347" s="357" t="s">
        <v>362</v>
      </c>
      <c r="D347" s="357"/>
      <c r="E347" s="357"/>
      <c r="F347" s="244" t="s">
        <v>66</v>
      </c>
      <c r="G347" s="259">
        <v>92</v>
      </c>
      <c r="H347" s="245"/>
      <c r="I347" s="259">
        <v>92</v>
      </c>
      <c r="J347" s="252"/>
      <c r="K347" s="245"/>
      <c r="L347" s="246">
        <v>43.17</v>
      </c>
      <c r="M347" s="245"/>
      <c r="N347" s="249">
        <v>1932.55</v>
      </c>
      <c r="R347" s="303"/>
      <c r="S347" s="303"/>
      <c r="T347" s="303"/>
      <c r="AI347" s="232"/>
      <c r="AJ347" s="186"/>
      <c r="AK347" s="186"/>
      <c r="AN347" s="242" t="s">
        <v>362</v>
      </c>
      <c r="AP347" s="186"/>
    </row>
    <row r="348" spans="1:44" s="178" customFormat="1" ht="21.6" x14ac:dyDescent="0.3">
      <c r="A348" s="250"/>
      <c r="B348" s="241" t="s">
        <v>363</v>
      </c>
      <c r="C348" s="357" t="s">
        <v>364</v>
      </c>
      <c r="D348" s="357"/>
      <c r="E348" s="357"/>
      <c r="F348" s="244" t="s">
        <v>66</v>
      </c>
      <c r="G348" s="259">
        <v>46</v>
      </c>
      <c r="H348" s="245"/>
      <c r="I348" s="259">
        <v>46</v>
      </c>
      <c r="J348" s="252"/>
      <c r="K348" s="245"/>
      <c r="L348" s="246">
        <v>21.58</v>
      </c>
      <c r="M348" s="245"/>
      <c r="N348" s="276">
        <v>966.28</v>
      </c>
      <c r="R348" s="303"/>
      <c r="S348" s="303"/>
      <c r="T348" s="303"/>
      <c r="AI348" s="232"/>
      <c r="AJ348" s="186"/>
      <c r="AK348" s="186"/>
      <c r="AN348" s="242" t="s">
        <v>364</v>
      </c>
      <c r="AP348" s="186"/>
    </row>
    <row r="349" spans="1:44" s="178" customFormat="1" ht="14.4" x14ac:dyDescent="0.3">
      <c r="A349" s="260"/>
      <c r="B349" s="261"/>
      <c r="C349" s="358" t="s">
        <v>69</v>
      </c>
      <c r="D349" s="358"/>
      <c r="E349" s="358"/>
      <c r="F349" s="235"/>
      <c r="G349" s="236"/>
      <c r="H349" s="236"/>
      <c r="I349" s="236"/>
      <c r="J349" s="238"/>
      <c r="K349" s="236"/>
      <c r="L349" s="265">
        <v>347.4</v>
      </c>
      <c r="M349" s="255"/>
      <c r="N349" s="263">
        <v>6885.89</v>
      </c>
      <c r="R349" s="303"/>
      <c r="S349" s="303"/>
      <c r="T349" s="303"/>
      <c r="AI349" s="232"/>
      <c r="AJ349" s="186"/>
      <c r="AK349" s="186"/>
      <c r="AP349" s="186" t="s">
        <v>69</v>
      </c>
    </row>
    <row r="350" spans="1:44" s="178" customFormat="1" ht="14.4" x14ac:dyDescent="0.3">
      <c r="A350" s="233" t="s">
        <v>224</v>
      </c>
      <c r="B350" s="234" t="s">
        <v>532</v>
      </c>
      <c r="C350" s="358" t="s">
        <v>533</v>
      </c>
      <c r="D350" s="358"/>
      <c r="E350" s="358"/>
      <c r="F350" s="235" t="s">
        <v>470</v>
      </c>
      <c r="G350" s="236">
        <v>3</v>
      </c>
      <c r="H350" s="237">
        <v>1</v>
      </c>
      <c r="I350" s="237">
        <v>3</v>
      </c>
      <c r="J350" s="238"/>
      <c r="K350" s="236"/>
      <c r="L350" s="238"/>
      <c r="M350" s="236"/>
      <c r="N350" s="239"/>
      <c r="R350" s="303"/>
      <c r="S350" s="303"/>
      <c r="T350" s="303"/>
      <c r="AI350" s="232"/>
      <c r="AJ350" s="186"/>
      <c r="AK350" s="186" t="s">
        <v>533</v>
      </c>
      <c r="AP350" s="186"/>
    </row>
    <row r="351" spans="1:44" s="178" customFormat="1" ht="52.2" x14ac:dyDescent="0.3">
      <c r="A351" s="240"/>
      <c r="B351" s="241" t="s">
        <v>121</v>
      </c>
      <c r="C351" s="348" t="s">
        <v>122</v>
      </c>
      <c r="D351" s="348"/>
      <c r="E351" s="348"/>
      <c r="F351" s="348"/>
      <c r="G351" s="348"/>
      <c r="H351" s="348"/>
      <c r="I351" s="348"/>
      <c r="J351" s="348"/>
      <c r="K351" s="348"/>
      <c r="L351" s="348"/>
      <c r="M351" s="348"/>
      <c r="N351" s="360"/>
      <c r="R351" s="303"/>
      <c r="S351" s="303"/>
      <c r="T351" s="303"/>
      <c r="AI351" s="232"/>
      <c r="AJ351" s="186"/>
      <c r="AK351" s="186"/>
      <c r="AL351" s="242" t="s">
        <v>122</v>
      </c>
      <c r="AP351" s="186"/>
    </row>
    <row r="352" spans="1:44" s="178" customFormat="1" ht="14.4" x14ac:dyDescent="0.3">
      <c r="A352" s="243"/>
      <c r="B352" s="241" t="s">
        <v>52</v>
      </c>
      <c r="C352" s="357" t="s">
        <v>57</v>
      </c>
      <c r="D352" s="357"/>
      <c r="E352" s="357"/>
      <c r="F352" s="244"/>
      <c r="G352" s="245"/>
      <c r="H352" s="245"/>
      <c r="I352" s="245"/>
      <c r="J352" s="246">
        <v>17.86</v>
      </c>
      <c r="K352" s="247">
        <v>1.1499999999999999</v>
      </c>
      <c r="L352" s="246">
        <v>61.62</v>
      </c>
      <c r="M352" s="247">
        <v>44.77</v>
      </c>
      <c r="N352" s="249">
        <v>2758.73</v>
      </c>
      <c r="R352" s="303"/>
      <c r="S352" s="303"/>
      <c r="T352" s="303"/>
      <c r="AI352" s="232"/>
      <c r="AJ352" s="186"/>
      <c r="AK352" s="186"/>
      <c r="AM352" s="242" t="s">
        <v>57</v>
      </c>
      <c r="AP352" s="186"/>
    </row>
    <row r="353" spans="1:42" s="178" customFormat="1" ht="14.4" x14ac:dyDescent="0.3">
      <c r="A353" s="250"/>
      <c r="B353" s="241"/>
      <c r="C353" s="357" t="s">
        <v>60</v>
      </c>
      <c r="D353" s="357"/>
      <c r="E353" s="357"/>
      <c r="F353" s="244" t="s">
        <v>61</v>
      </c>
      <c r="G353" s="247">
        <v>2.27</v>
      </c>
      <c r="H353" s="247">
        <v>1.1499999999999999</v>
      </c>
      <c r="I353" s="269">
        <v>7.8315000000000001</v>
      </c>
      <c r="J353" s="252"/>
      <c r="K353" s="245"/>
      <c r="L353" s="252"/>
      <c r="M353" s="245"/>
      <c r="N353" s="253"/>
      <c r="R353" s="303"/>
      <c r="S353" s="303"/>
      <c r="T353" s="303"/>
      <c r="AI353" s="232"/>
      <c r="AJ353" s="186"/>
      <c r="AK353" s="186"/>
      <c r="AN353" s="242" t="s">
        <v>60</v>
      </c>
      <c r="AP353" s="186"/>
    </row>
    <row r="354" spans="1:42" s="178" customFormat="1" ht="14.4" x14ac:dyDescent="0.3">
      <c r="A354" s="243"/>
      <c r="B354" s="241"/>
      <c r="C354" s="364" t="s">
        <v>62</v>
      </c>
      <c r="D354" s="364"/>
      <c r="E354" s="364"/>
      <c r="F354" s="254"/>
      <c r="G354" s="255"/>
      <c r="H354" s="255"/>
      <c r="I354" s="255"/>
      <c r="J354" s="256">
        <v>17.86</v>
      </c>
      <c r="K354" s="255"/>
      <c r="L354" s="256">
        <v>61.62</v>
      </c>
      <c r="M354" s="255"/>
      <c r="N354" s="258">
        <v>2758.73</v>
      </c>
      <c r="R354" s="303"/>
      <c r="S354" s="303"/>
      <c r="T354" s="303"/>
      <c r="AI354" s="232"/>
      <c r="AJ354" s="186"/>
      <c r="AK354" s="186"/>
      <c r="AO354" s="242" t="s">
        <v>62</v>
      </c>
      <c r="AP354" s="186"/>
    </row>
    <row r="355" spans="1:42" s="178" customFormat="1" ht="14.4" x14ac:dyDescent="0.3">
      <c r="A355" s="250"/>
      <c r="B355" s="241"/>
      <c r="C355" s="357" t="s">
        <v>63</v>
      </c>
      <c r="D355" s="357"/>
      <c r="E355" s="357"/>
      <c r="F355" s="244"/>
      <c r="G355" s="245"/>
      <c r="H355" s="245"/>
      <c r="I355" s="245"/>
      <c r="J355" s="252"/>
      <c r="K355" s="245"/>
      <c r="L355" s="246">
        <v>61.62</v>
      </c>
      <c r="M355" s="245"/>
      <c r="N355" s="249">
        <v>2758.73</v>
      </c>
      <c r="R355" s="303"/>
      <c r="S355" s="303"/>
      <c r="T355" s="303"/>
      <c r="AI355" s="232"/>
      <c r="AJ355" s="186"/>
      <c r="AK355" s="186"/>
      <c r="AN355" s="242" t="s">
        <v>63</v>
      </c>
      <c r="AP355" s="186"/>
    </row>
    <row r="356" spans="1:42" s="178" customFormat="1" ht="21.6" x14ac:dyDescent="0.3">
      <c r="A356" s="250"/>
      <c r="B356" s="241" t="s">
        <v>534</v>
      </c>
      <c r="C356" s="357" t="s">
        <v>535</v>
      </c>
      <c r="D356" s="357"/>
      <c r="E356" s="357"/>
      <c r="F356" s="244" t="s">
        <v>66</v>
      </c>
      <c r="G356" s="259">
        <v>89</v>
      </c>
      <c r="H356" s="245"/>
      <c r="I356" s="259">
        <v>89</v>
      </c>
      <c r="J356" s="252"/>
      <c r="K356" s="245"/>
      <c r="L356" s="246">
        <v>54.84</v>
      </c>
      <c r="M356" s="245"/>
      <c r="N356" s="249">
        <v>2455.27</v>
      </c>
      <c r="R356" s="303"/>
      <c r="S356" s="303"/>
      <c r="T356" s="303"/>
      <c r="AI356" s="232"/>
      <c r="AJ356" s="186"/>
      <c r="AK356" s="186"/>
      <c r="AN356" s="242" t="s">
        <v>535</v>
      </c>
      <c r="AP356" s="186"/>
    </row>
    <row r="357" spans="1:42" s="178" customFormat="1" ht="21.6" x14ac:dyDescent="0.3">
      <c r="A357" s="250"/>
      <c r="B357" s="241" t="s">
        <v>536</v>
      </c>
      <c r="C357" s="357" t="s">
        <v>537</v>
      </c>
      <c r="D357" s="357"/>
      <c r="E357" s="357"/>
      <c r="F357" s="244" t="s">
        <v>66</v>
      </c>
      <c r="G357" s="259">
        <v>44</v>
      </c>
      <c r="H357" s="245"/>
      <c r="I357" s="259">
        <v>44</v>
      </c>
      <c r="J357" s="252"/>
      <c r="K357" s="245"/>
      <c r="L357" s="246">
        <v>27.11</v>
      </c>
      <c r="M357" s="245"/>
      <c r="N357" s="249">
        <v>1213.8399999999999</v>
      </c>
      <c r="R357" s="303"/>
      <c r="S357" s="303"/>
      <c r="T357" s="303"/>
      <c r="AI357" s="232"/>
      <c r="AJ357" s="186"/>
      <c r="AK357" s="186"/>
      <c r="AN357" s="242" t="s">
        <v>537</v>
      </c>
      <c r="AP357" s="186"/>
    </row>
    <row r="358" spans="1:42" s="178" customFormat="1" ht="14.4" x14ac:dyDescent="0.3">
      <c r="A358" s="260"/>
      <c r="B358" s="261"/>
      <c r="C358" s="358" t="s">
        <v>69</v>
      </c>
      <c r="D358" s="358"/>
      <c r="E358" s="358"/>
      <c r="F358" s="235"/>
      <c r="G358" s="236"/>
      <c r="H358" s="236"/>
      <c r="I358" s="236"/>
      <c r="J358" s="238"/>
      <c r="K358" s="236"/>
      <c r="L358" s="265">
        <v>143.57</v>
      </c>
      <c r="M358" s="255"/>
      <c r="N358" s="263">
        <v>6427.84</v>
      </c>
      <c r="R358" s="303"/>
      <c r="S358" s="303"/>
      <c r="T358" s="303"/>
      <c r="AI358" s="232"/>
      <c r="AJ358" s="186"/>
      <c r="AK358" s="186"/>
      <c r="AP358" s="186" t="s">
        <v>69</v>
      </c>
    </row>
    <row r="359" spans="1:42" s="178" customFormat="1" ht="31.8" x14ac:dyDescent="0.3">
      <c r="A359" s="233" t="s">
        <v>233</v>
      </c>
      <c r="B359" s="234" t="s">
        <v>324</v>
      </c>
      <c r="C359" s="358" t="s">
        <v>538</v>
      </c>
      <c r="D359" s="358"/>
      <c r="E359" s="358"/>
      <c r="F359" s="235" t="s">
        <v>104</v>
      </c>
      <c r="G359" s="236">
        <v>76.8</v>
      </c>
      <c r="H359" s="237">
        <v>1</v>
      </c>
      <c r="I359" s="272">
        <v>76.8</v>
      </c>
      <c r="J359" s="238"/>
      <c r="K359" s="236"/>
      <c r="L359" s="238"/>
      <c r="M359" s="236"/>
      <c r="N359" s="239"/>
      <c r="R359" s="303"/>
      <c r="S359" s="303"/>
      <c r="T359" s="303"/>
      <c r="AI359" s="232"/>
      <c r="AJ359" s="186"/>
      <c r="AK359" s="186" t="s">
        <v>538</v>
      </c>
      <c r="AP359" s="186"/>
    </row>
    <row r="360" spans="1:42" s="178" customFormat="1" ht="20.399999999999999" x14ac:dyDescent="0.3">
      <c r="A360" s="240"/>
      <c r="B360" s="241" t="s">
        <v>82</v>
      </c>
      <c r="C360" s="348" t="s">
        <v>83</v>
      </c>
      <c r="D360" s="348"/>
      <c r="E360" s="348"/>
      <c r="F360" s="348"/>
      <c r="G360" s="348"/>
      <c r="H360" s="348"/>
      <c r="I360" s="348"/>
      <c r="J360" s="348"/>
      <c r="K360" s="348"/>
      <c r="L360" s="348"/>
      <c r="M360" s="348"/>
      <c r="N360" s="360"/>
      <c r="R360" s="303"/>
      <c r="S360" s="303"/>
      <c r="T360" s="303"/>
      <c r="AI360" s="232"/>
      <c r="AJ360" s="186"/>
      <c r="AK360" s="186"/>
      <c r="AL360" s="242" t="s">
        <v>83</v>
      </c>
      <c r="AP360" s="186"/>
    </row>
    <row r="361" spans="1:42" s="178" customFormat="1" ht="52.2" x14ac:dyDescent="0.3">
      <c r="A361" s="240"/>
      <c r="B361" s="241" t="s">
        <v>121</v>
      </c>
      <c r="C361" s="348" t="s">
        <v>122</v>
      </c>
      <c r="D361" s="348"/>
      <c r="E361" s="348"/>
      <c r="F361" s="348"/>
      <c r="G361" s="348"/>
      <c r="H361" s="348"/>
      <c r="I361" s="348"/>
      <c r="J361" s="348"/>
      <c r="K361" s="348"/>
      <c r="L361" s="348"/>
      <c r="M361" s="348"/>
      <c r="N361" s="360"/>
      <c r="R361" s="303"/>
      <c r="S361" s="303"/>
      <c r="T361" s="303"/>
      <c r="AI361" s="232"/>
      <c r="AJ361" s="186"/>
      <c r="AK361" s="186"/>
      <c r="AL361" s="242" t="s">
        <v>122</v>
      </c>
      <c r="AP361" s="186"/>
    </row>
    <row r="362" spans="1:42" s="178" customFormat="1" ht="14.4" x14ac:dyDescent="0.3">
      <c r="A362" s="243"/>
      <c r="B362" s="241" t="s">
        <v>52</v>
      </c>
      <c r="C362" s="357" t="s">
        <v>57</v>
      </c>
      <c r="D362" s="357"/>
      <c r="E362" s="357"/>
      <c r="F362" s="244"/>
      <c r="G362" s="245"/>
      <c r="H362" s="245"/>
      <c r="I362" s="245"/>
      <c r="J362" s="246">
        <v>7.76</v>
      </c>
      <c r="K362" s="247">
        <v>0.92</v>
      </c>
      <c r="L362" s="246">
        <v>548.29</v>
      </c>
      <c r="M362" s="247">
        <v>44.77</v>
      </c>
      <c r="N362" s="249">
        <v>24546.94</v>
      </c>
      <c r="R362" s="303"/>
      <c r="S362" s="303"/>
      <c r="T362" s="303"/>
      <c r="AI362" s="232"/>
      <c r="AJ362" s="186"/>
      <c r="AK362" s="186"/>
      <c r="AM362" s="242" t="s">
        <v>57</v>
      </c>
      <c r="AP362" s="186"/>
    </row>
    <row r="363" spans="1:42" s="178" customFormat="1" ht="14.4" x14ac:dyDescent="0.3">
      <c r="A363" s="243"/>
      <c r="B363" s="241" t="s">
        <v>58</v>
      </c>
      <c r="C363" s="357" t="s">
        <v>59</v>
      </c>
      <c r="D363" s="357"/>
      <c r="E363" s="357"/>
      <c r="F363" s="244"/>
      <c r="G363" s="245"/>
      <c r="H363" s="245"/>
      <c r="I363" s="245"/>
      <c r="J363" s="248">
        <v>1293.92</v>
      </c>
      <c r="K363" s="247">
        <v>0.92</v>
      </c>
      <c r="L363" s="248">
        <v>91423.21</v>
      </c>
      <c r="M363" s="247">
        <v>13.24</v>
      </c>
      <c r="N363" s="249">
        <v>1210443.3</v>
      </c>
      <c r="R363" s="303"/>
      <c r="S363" s="303"/>
      <c r="T363" s="303"/>
      <c r="AI363" s="232"/>
      <c r="AJ363" s="186"/>
      <c r="AK363" s="186"/>
      <c r="AM363" s="242" t="s">
        <v>59</v>
      </c>
      <c r="AP363" s="186"/>
    </row>
    <row r="364" spans="1:42" s="178" customFormat="1" ht="14.4" x14ac:dyDescent="0.3">
      <c r="A364" s="243"/>
      <c r="B364" s="241" t="s">
        <v>75</v>
      </c>
      <c r="C364" s="357" t="s">
        <v>84</v>
      </c>
      <c r="D364" s="357"/>
      <c r="E364" s="357"/>
      <c r="F364" s="244"/>
      <c r="G364" s="245"/>
      <c r="H364" s="245"/>
      <c r="I364" s="245"/>
      <c r="J364" s="246">
        <v>32.909999999999997</v>
      </c>
      <c r="K364" s="247">
        <v>0.92</v>
      </c>
      <c r="L364" s="248">
        <v>2325.29</v>
      </c>
      <c r="M364" s="247">
        <v>44.77</v>
      </c>
      <c r="N364" s="249">
        <v>104103.23</v>
      </c>
      <c r="R364" s="303"/>
      <c r="S364" s="303"/>
      <c r="T364" s="303"/>
      <c r="AI364" s="232"/>
      <c r="AJ364" s="186"/>
      <c r="AK364" s="186"/>
      <c r="AM364" s="242" t="s">
        <v>84</v>
      </c>
      <c r="AP364" s="186"/>
    </row>
    <row r="365" spans="1:42" s="178" customFormat="1" ht="14.4" x14ac:dyDescent="0.3">
      <c r="A365" s="243"/>
      <c r="B365" s="241" t="s">
        <v>79</v>
      </c>
      <c r="C365" s="357" t="s">
        <v>85</v>
      </c>
      <c r="D365" s="357"/>
      <c r="E365" s="357"/>
      <c r="F365" s="244"/>
      <c r="G365" s="245"/>
      <c r="H365" s="245"/>
      <c r="I365" s="245"/>
      <c r="J365" s="246">
        <v>21.02</v>
      </c>
      <c r="K365" s="259">
        <v>0</v>
      </c>
      <c r="L365" s="246">
        <v>0</v>
      </c>
      <c r="M365" s="247">
        <v>8.16</v>
      </c>
      <c r="N365" s="253"/>
      <c r="R365" s="303"/>
      <c r="S365" s="303"/>
      <c r="T365" s="303"/>
      <c r="AI365" s="232"/>
      <c r="AJ365" s="186"/>
      <c r="AK365" s="186"/>
      <c r="AM365" s="242" t="s">
        <v>85</v>
      </c>
      <c r="AP365" s="186"/>
    </row>
    <row r="366" spans="1:42" s="178" customFormat="1" ht="14.4" x14ac:dyDescent="0.3">
      <c r="A366" s="250"/>
      <c r="B366" s="241"/>
      <c r="C366" s="357" t="s">
        <v>60</v>
      </c>
      <c r="D366" s="357"/>
      <c r="E366" s="357"/>
      <c r="F366" s="244" t="s">
        <v>61</v>
      </c>
      <c r="G366" s="247">
        <v>0.91</v>
      </c>
      <c r="H366" s="247">
        <v>0.92</v>
      </c>
      <c r="I366" s="275">
        <v>64.296959999999999</v>
      </c>
      <c r="J366" s="252"/>
      <c r="K366" s="245"/>
      <c r="L366" s="252"/>
      <c r="M366" s="245"/>
      <c r="N366" s="253"/>
      <c r="R366" s="303"/>
      <c r="S366" s="303"/>
      <c r="T366" s="303"/>
      <c r="AI366" s="232"/>
      <c r="AJ366" s="186"/>
      <c r="AK366" s="186"/>
      <c r="AN366" s="242" t="s">
        <v>60</v>
      </c>
      <c r="AP366" s="186"/>
    </row>
    <row r="367" spans="1:42" s="178" customFormat="1" ht="14.4" x14ac:dyDescent="0.3">
      <c r="A367" s="250"/>
      <c r="B367" s="241"/>
      <c r="C367" s="357" t="s">
        <v>86</v>
      </c>
      <c r="D367" s="357"/>
      <c r="E367" s="357"/>
      <c r="F367" s="244" t="s">
        <v>61</v>
      </c>
      <c r="G367" s="274">
        <v>2.1</v>
      </c>
      <c r="H367" s="247">
        <v>0.92</v>
      </c>
      <c r="I367" s="269">
        <v>148.3776</v>
      </c>
      <c r="J367" s="252"/>
      <c r="K367" s="245"/>
      <c r="L367" s="252"/>
      <c r="M367" s="245"/>
      <c r="N367" s="253"/>
      <c r="R367" s="303"/>
      <c r="S367" s="303"/>
      <c r="T367" s="303"/>
      <c r="AI367" s="232"/>
      <c r="AJ367" s="186"/>
      <c r="AK367" s="186"/>
      <c r="AN367" s="242" t="s">
        <v>86</v>
      </c>
      <c r="AP367" s="186"/>
    </row>
    <row r="368" spans="1:42" s="178" customFormat="1" ht="14.4" x14ac:dyDescent="0.3">
      <c r="A368" s="243"/>
      <c r="B368" s="241"/>
      <c r="C368" s="364" t="s">
        <v>62</v>
      </c>
      <c r="D368" s="364"/>
      <c r="E368" s="364"/>
      <c r="F368" s="254"/>
      <c r="G368" s="255"/>
      <c r="H368" s="255"/>
      <c r="I368" s="255"/>
      <c r="J368" s="257">
        <v>1322.7</v>
      </c>
      <c r="K368" s="255"/>
      <c r="L368" s="257">
        <v>91971.5</v>
      </c>
      <c r="M368" s="255"/>
      <c r="N368" s="258">
        <v>1234990.24</v>
      </c>
      <c r="R368" s="303"/>
      <c r="S368" s="303"/>
      <c r="T368" s="303"/>
      <c r="AI368" s="232"/>
      <c r="AJ368" s="186"/>
      <c r="AK368" s="186"/>
      <c r="AO368" s="242" t="s">
        <v>62</v>
      </c>
      <c r="AP368" s="186"/>
    </row>
    <row r="369" spans="1:44" s="178" customFormat="1" ht="14.4" x14ac:dyDescent="0.3">
      <c r="A369" s="250"/>
      <c r="B369" s="241"/>
      <c r="C369" s="357" t="s">
        <v>63</v>
      </c>
      <c r="D369" s="357"/>
      <c r="E369" s="357"/>
      <c r="F369" s="244"/>
      <c r="G369" s="245"/>
      <c r="H369" s="245"/>
      <c r="I369" s="245"/>
      <c r="J369" s="252"/>
      <c r="K369" s="245"/>
      <c r="L369" s="248">
        <v>2873.58</v>
      </c>
      <c r="M369" s="245"/>
      <c r="N369" s="249">
        <v>128650.17</v>
      </c>
      <c r="R369" s="303"/>
      <c r="S369" s="303"/>
      <c r="T369" s="303"/>
      <c r="AI369" s="232"/>
      <c r="AJ369" s="186"/>
      <c r="AK369" s="186"/>
      <c r="AN369" s="242" t="s">
        <v>63</v>
      </c>
      <c r="AP369" s="186"/>
    </row>
    <row r="370" spans="1:44" s="178" customFormat="1" ht="31.8" x14ac:dyDescent="0.3">
      <c r="A370" s="250"/>
      <c r="B370" s="241" t="s">
        <v>64</v>
      </c>
      <c r="C370" s="357" t="s">
        <v>65</v>
      </c>
      <c r="D370" s="357"/>
      <c r="E370" s="357"/>
      <c r="F370" s="244" t="s">
        <v>66</v>
      </c>
      <c r="G370" s="259">
        <v>91</v>
      </c>
      <c r="H370" s="245"/>
      <c r="I370" s="259">
        <v>91</v>
      </c>
      <c r="J370" s="252"/>
      <c r="K370" s="245"/>
      <c r="L370" s="248">
        <v>2614.96</v>
      </c>
      <c r="M370" s="245"/>
      <c r="N370" s="249">
        <v>117071.65</v>
      </c>
      <c r="R370" s="303"/>
      <c r="S370" s="303"/>
      <c r="T370" s="303"/>
      <c r="AI370" s="232"/>
      <c r="AJ370" s="186"/>
      <c r="AK370" s="186"/>
      <c r="AN370" s="242" t="s">
        <v>65</v>
      </c>
      <c r="AP370" s="186"/>
    </row>
    <row r="371" spans="1:44" s="178" customFormat="1" ht="31.8" x14ac:dyDescent="0.3">
      <c r="A371" s="250"/>
      <c r="B371" s="241" t="s">
        <v>67</v>
      </c>
      <c r="C371" s="357" t="s">
        <v>68</v>
      </c>
      <c r="D371" s="357"/>
      <c r="E371" s="357"/>
      <c r="F371" s="244" t="s">
        <v>66</v>
      </c>
      <c r="G371" s="259">
        <v>52</v>
      </c>
      <c r="H371" s="245"/>
      <c r="I371" s="259">
        <v>52</v>
      </c>
      <c r="J371" s="252"/>
      <c r="K371" s="245"/>
      <c r="L371" s="248">
        <v>1494.26</v>
      </c>
      <c r="M371" s="245"/>
      <c r="N371" s="249">
        <v>66898.09</v>
      </c>
      <c r="R371" s="303"/>
      <c r="S371" s="303"/>
      <c r="T371" s="303"/>
      <c r="AI371" s="232"/>
      <c r="AJ371" s="186"/>
      <c r="AK371" s="186"/>
      <c r="AN371" s="242" t="s">
        <v>68</v>
      </c>
      <c r="AP371" s="186"/>
    </row>
    <row r="372" spans="1:44" s="178" customFormat="1" ht="14.4" x14ac:dyDescent="0.3">
      <c r="A372" s="260"/>
      <c r="B372" s="261"/>
      <c r="C372" s="358" t="s">
        <v>69</v>
      </c>
      <c r="D372" s="358"/>
      <c r="E372" s="358"/>
      <c r="F372" s="235"/>
      <c r="G372" s="236"/>
      <c r="H372" s="236"/>
      <c r="I372" s="236"/>
      <c r="J372" s="238"/>
      <c r="K372" s="236"/>
      <c r="L372" s="262">
        <v>96080.72</v>
      </c>
      <c r="M372" s="255"/>
      <c r="N372" s="263">
        <v>1418959.98</v>
      </c>
      <c r="R372" s="303"/>
      <c r="S372" s="303"/>
      <c r="T372" s="303"/>
      <c r="AI372" s="232"/>
      <c r="AJ372" s="186"/>
      <c r="AK372" s="186"/>
      <c r="AP372" s="186" t="s">
        <v>69</v>
      </c>
    </row>
    <row r="373" spans="1:44" s="178" customFormat="1" ht="31.8" x14ac:dyDescent="0.3">
      <c r="A373" s="233" t="s">
        <v>238</v>
      </c>
      <c r="B373" s="234" t="s">
        <v>405</v>
      </c>
      <c r="C373" s="358" t="s">
        <v>513</v>
      </c>
      <c r="D373" s="358"/>
      <c r="E373" s="358"/>
      <c r="F373" s="235" t="s">
        <v>387</v>
      </c>
      <c r="G373" s="236">
        <v>1.08</v>
      </c>
      <c r="H373" s="237">
        <v>1</v>
      </c>
      <c r="I373" s="264">
        <v>1.08</v>
      </c>
      <c r="J373" s="238"/>
      <c r="K373" s="236"/>
      <c r="L373" s="238"/>
      <c r="M373" s="236"/>
      <c r="N373" s="239"/>
      <c r="R373" s="303"/>
      <c r="S373" s="303"/>
      <c r="T373" s="303"/>
      <c r="AI373" s="232"/>
      <c r="AJ373" s="186"/>
      <c r="AK373" s="186" t="s">
        <v>513</v>
      </c>
      <c r="AP373" s="186"/>
    </row>
    <row r="374" spans="1:44" s="178" customFormat="1" ht="14.4" x14ac:dyDescent="0.3">
      <c r="A374" s="266"/>
      <c r="B374" s="267"/>
      <c r="C374" s="357" t="s">
        <v>539</v>
      </c>
      <c r="D374" s="357"/>
      <c r="E374" s="357"/>
      <c r="F374" s="357"/>
      <c r="G374" s="357"/>
      <c r="H374" s="357"/>
      <c r="I374" s="357"/>
      <c r="J374" s="357"/>
      <c r="K374" s="357"/>
      <c r="L374" s="357"/>
      <c r="M374" s="357"/>
      <c r="N374" s="359"/>
      <c r="R374" s="303"/>
      <c r="S374" s="303"/>
      <c r="T374" s="303"/>
      <c r="AI374" s="232"/>
      <c r="AJ374" s="186"/>
      <c r="AK374" s="186"/>
      <c r="AP374" s="186"/>
      <c r="AR374" s="242" t="s">
        <v>539</v>
      </c>
    </row>
    <row r="375" spans="1:44" s="178" customFormat="1" ht="52.2" x14ac:dyDescent="0.3">
      <c r="A375" s="240"/>
      <c r="B375" s="241" t="s">
        <v>121</v>
      </c>
      <c r="C375" s="348" t="s">
        <v>122</v>
      </c>
      <c r="D375" s="348"/>
      <c r="E375" s="348"/>
      <c r="F375" s="348"/>
      <c r="G375" s="348"/>
      <c r="H375" s="348"/>
      <c r="I375" s="348"/>
      <c r="J375" s="348"/>
      <c r="K375" s="348"/>
      <c r="L375" s="348"/>
      <c r="M375" s="348"/>
      <c r="N375" s="360"/>
      <c r="R375" s="303"/>
      <c r="S375" s="303"/>
      <c r="T375" s="303"/>
      <c r="AI375" s="232"/>
      <c r="AJ375" s="186"/>
      <c r="AK375" s="186"/>
      <c r="AL375" s="242" t="s">
        <v>122</v>
      </c>
      <c r="AP375" s="186"/>
    </row>
    <row r="376" spans="1:44" s="178" customFormat="1" ht="14.4" x14ac:dyDescent="0.3">
      <c r="A376" s="243"/>
      <c r="B376" s="241" t="s">
        <v>58</v>
      </c>
      <c r="C376" s="357" t="s">
        <v>59</v>
      </c>
      <c r="D376" s="357"/>
      <c r="E376" s="357"/>
      <c r="F376" s="244"/>
      <c r="G376" s="245"/>
      <c r="H376" s="245"/>
      <c r="I376" s="245"/>
      <c r="J376" s="246">
        <v>479.33</v>
      </c>
      <c r="K376" s="247">
        <v>1.1499999999999999</v>
      </c>
      <c r="L376" s="246">
        <v>595.33000000000004</v>
      </c>
      <c r="M376" s="247">
        <v>13.24</v>
      </c>
      <c r="N376" s="249">
        <v>7882.17</v>
      </c>
      <c r="R376" s="303"/>
      <c r="S376" s="303"/>
      <c r="T376" s="303"/>
      <c r="AI376" s="232"/>
      <c r="AJ376" s="186"/>
      <c r="AK376" s="186"/>
      <c r="AM376" s="242" t="s">
        <v>59</v>
      </c>
      <c r="AP376" s="186"/>
    </row>
    <row r="377" spans="1:44" s="178" customFormat="1" ht="14.4" x14ac:dyDescent="0.3">
      <c r="A377" s="243"/>
      <c r="B377" s="241" t="s">
        <v>75</v>
      </c>
      <c r="C377" s="357" t="s">
        <v>84</v>
      </c>
      <c r="D377" s="357"/>
      <c r="E377" s="357"/>
      <c r="F377" s="244"/>
      <c r="G377" s="245"/>
      <c r="H377" s="245"/>
      <c r="I377" s="245"/>
      <c r="J377" s="246">
        <v>93.5</v>
      </c>
      <c r="K377" s="247">
        <v>1.1499999999999999</v>
      </c>
      <c r="L377" s="246">
        <v>116.13</v>
      </c>
      <c r="M377" s="247">
        <v>44.77</v>
      </c>
      <c r="N377" s="249">
        <v>5199.1400000000003</v>
      </c>
      <c r="R377" s="303"/>
      <c r="S377" s="303"/>
      <c r="T377" s="303"/>
      <c r="AI377" s="232"/>
      <c r="AJ377" s="186"/>
      <c r="AK377" s="186"/>
      <c r="AM377" s="242" t="s">
        <v>84</v>
      </c>
      <c r="AP377" s="186"/>
    </row>
    <row r="378" spans="1:44" s="178" customFormat="1" ht="14.4" x14ac:dyDescent="0.3">
      <c r="A378" s="250"/>
      <c r="B378" s="241"/>
      <c r="C378" s="357" t="s">
        <v>86</v>
      </c>
      <c r="D378" s="357"/>
      <c r="E378" s="357"/>
      <c r="F378" s="244" t="s">
        <v>61</v>
      </c>
      <c r="G378" s="247">
        <v>8.06</v>
      </c>
      <c r="H378" s="247">
        <v>1.1499999999999999</v>
      </c>
      <c r="I378" s="275">
        <v>10.01052</v>
      </c>
      <c r="J378" s="252"/>
      <c r="K378" s="245"/>
      <c r="L378" s="252"/>
      <c r="M378" s="245"/>
      <c r="N378" s="253"/>
      <c r="R378" s="303"/>
      <c r="S378" s="303"/>
      <c r="T378" s="303"/>
      <c r="AI378" s="232"/>
      <c r="AJ378" s="186"/>
      <c r="AK378" s="186"/>
      <c r="AN378" s="242" t="s">
        <v>86</v>
      </c>
      <c r="AP378" s="186"/>
    </row>
    <row r="379" spans="1:44" s="178" customFormat="1" ht="14.4" x14ac:dyDescent="0.3">
      <c r="A379" s="243"/>
      <c r="B379" s="241"/>
      <c r="C379" s="364" t="s">
        <v>62</v>
      </c>
      <c r="D379" s="364"/>
      <c r="E379" s="364"/>
      <c r="F379" s="254"/>
      <c r="G379" s="255"/>
      <c r="H379" s="255"/>
      <c r="I379" s="255"/>
      <c r="J379" s="256">
        <v>479.33</v>
      </c>
      <c r="K379" s="255"/>
      <c r="L379" s="256">
        <v>595.33000000000004</v>
      </c>
      <c r="M379" s="255"/>
      <c r="N379" s="258">
        <v>7882.17</v>
      </c>
      <c r="R379" s="303"/>
      <c r="S379" s="303"/>
      <c r="T379" s="303"/>
      <c r="AI379" s="232"/>
      <c r="AJ379" s="186"/>
      <c r="AK379" s="186"/>
      <c r="AO379" s="242" t="s">
        <v>62</v>
      </c>
      <c r="AP379" s="186"/>
    </row>
    <row r="380" spans="1:44" s="178" customFormat="1" ht="14.4" x14ac:dyDescent="0.3">
      <c r="A380" s="250"/>
      <c r="B380" s="241"/>
      <c r="C380" s="357" t="s">
        <v>63</v>
      </c>
      <c r="D380" s="357"/>
      <c r="E380" s="357"/>
      <c r="F380" s="244"/>
      <c r="G380" s="245"/>
      <c r="H380" s="245"/>
      <c r="I380" s="245"/>
      <c r="J380" s="252"/>
      <c r="K380" s="245"/>
      <c r="L380" s="246">
        <v>116.13</v>
      </c>
      <c r="M380" s="245"/>
      <c r="N380" s="249">
        <v>5199.1400000000003</v>
      </c>
      <c r="R380" s="303"/>
      <c r="S380" s="303"/>
      <c r="T380" s="303"/>
      <c r="AI380" s="232"/>
      <c r="AJ380" s="186"/>
      <c r="AK380" s="186"/>
      <c r="AN380" s="242" t="s">
        <v>63</v>
      </c>
      <c r="AP380" s="186"/>
    </row>
    <row r="381" spans="1:44" s="178" customFormat="1" ht="21.6" x14ac:dyDescent="0.3">
      <c r="A381" s="250"/>
      <c r="B381" s="241" t="s">
        <v>361</v>
      </c>
      <c r="C381" s="357" t="s">
        <v>362</v>
      </c>
      <c r="D381" s="357"/>
      <c r="E381" s="357"/>
      <c r="F381" s="244" t="s">
        <v>66</v>
      </c>
      <c r="G381" s="259">
        <v>92</v>
      </c>
      <c r="H381" s="245"/>
      <c r="I381" s="259">
        <v>92</v>
      </c>
      <c r="J381" s="252"/>
      <c r="K381" s="245"/>
      <c r="L381" s="246">
        <v>106.84</v>
      </c>
      <c r="M381" s="245"/>
      <c r="N381" s="249">
        <v>4783.21</v>
      </c>
      <c r="R381" s="303"/>
      <c r="S381" s="303"/>
      <c r="T381" s="303"/>
      <c r="AI381" s="232"/>
      <c r="AJ381" s="186"/>
      <c r="AK381" s="186"/>
      <c r="AN381" s="242" t="s">
        <v>362</v>
      </c>
      <c r="AP381" s="186"/>
    </row>
    <row r="382" spans="1:44" s="178" customFormat="1" ht="21.6" x14ac:dyDescent="0.3">
      <c r="A382" s="250"/>
      <c r="B382" s="241" t="s">
        <v>363</v>
      </c>
      <c r="C382" s="357" t="s">
        <v>364</v>
      </c>
      <c r="D382" s="357"/>
      <c r="E382" s="357"/>
      <c r="F382" s="244" t="s">
        <v>66</v>
      </c>
      <c r="G382" s="259">
        <v>46</v>
      </c>
      <c r="H382" s="245"/>
      <c r="I382" s="259">
        <v>46</v>
      </c>
      <c r="J382" s="252"/>
      <c r="K382" s="245"/>
      <c r="L382" s="246">
        <v>53.42</v>
      </c>
      <c r="M382" s="245"/>
      <c r="N382" s="249">
        <v>2391.6</v>
      </c>
      <c r="R382" s="303"/>
      <c r="S382" s="303"/>
      <c r="T382" s="303"/>
      <c r="AI382" s="232"/>
      <c r="AJ382" s="186"/>
      <c r="AK382" s="186"/>
      <c r="AN382" s="242" t="s">
        <v>364</v>
      </c>
      <c r="AP382" s="186"/>
    </row>
    <row r="383" spans="1:44" s="178" customFormat="1" ht="14.4" x14ac:dyDescent="0.3">
      <c r="A383" s="260"/>
      <c r="B383" s="261"/>
      <c r="C383" s="358" t="s">
        <v>69</v>
      </c>
      <c r="D383" s="358"/>
      <c r="E383" s="358"/>
      <c r="F383" s="235"/>
      <c r="G383" s="236"/>
      <c r="H383" s="236"/>
      <c r="I383" s="236"/>
      <c r="J383" s="238"/>
      <c r="K383" s="236"/>
      <c r="L383" s="265">
        <v>755.59</v>
      </c>
      <c r="M383" s="255"/>
      <c r="N383" s="263">
        <v>15056.98</v>
      </c>
      <c r="R383" s="303"/>
      <c r="S383" s="303"/>
      <c r="T383" s="303"/>
      <c r="AI383" s="232"/>
      <c r="AJ383" s="186"/>
      <c r="AK383" s="186"/>
      <c r="AP383" s="186" t="s">
        <v>69</v>
      </c>
    </row>
    <row r="384" spans="1:44" s="178" customFormat="1" ht="20.399999999999999" x14ac:dyDescent="0.3">
      <c r="A384" s="233" t="s">
        <v>240</v>
      </c>
      <c r="B384" s="234" t="s">
        <v>515</v>
      </c>
      <c r="C384" s="358" t="s">
        <v>516</v>
      </c>
      <c r="D384" s="358"/>
      <c r="E384" s="358"/>
      <c r="F384" s="235" t="s">
        <v>104</v>
      </c>
      <c r="G384" s="236">
        <v>1003</v>
      </c>
      <c r="H384" s="237">
        <v>1</v>
      </c>
      <c r="I384" s="237">
        <v>1003</v>
      </c>
      <c r="J384" s="265">
        <v>99.98</v>
      </c>
      <c r="K384" s="268">
        <v>1.012</v>
      </c>
      <c r="L384" s="262">
        <v>101483.3</v>
      </c>
      <c r="M384" s="264">
        <v>8.16</v>
      </c>
      <c r="N384" s="263">
        <v>828103.73</v>
      </c>
      <c r="R384" s="303"/>
      <c r="S384" s="303"/>
      <c r="T384" s="303"/>
      <c r="AI384" s="232"/>
      <c r="AJ384" s="186"/>
      <c r="AK384" s="186" t="s">
        <v>516</v>
      </c>
      <c r="AP384" s="186"/>
    </row>
    <row r="385" spans="1:45" s="178" customFormat="1" ht="14.4" x14ac:dyDescent="0.3">
      <c r="A385" s="260"/>
      <c r="B385" s="261"/>
      <c r="C385" s="357" t="s">
        <v>112</v>
      </c>
      <c r="D385" s="357"/>
      <c r="E385" s="357"/>
      <c r="F385" s="357"/>
      <c r="G385" s="357"/>
      <c r="H385" s="357"/>
      <c r="I385" s="357"/>
      <c r="J385" s="357"/>
      <c r="K385" s="357"/>
      <c r="L385" s="357"/>
      <c r="M385" s="357"/>
      <c r="N385" s="359"/>
      <c r="R385" s="303"/>
      <c r="S385" s="303"/>
      <c r="T385" s="303"/>
      <c r="AI385" s="232"/>
      <c r="AJ385" s="186"/>
      <c r="AK385" s="186"/>
      <c r="AP385" s="186"/>
      <c r="AQ385" s="242" t="s">
        <v>112</v>
      </c>
    </row>
    <row r="386" spans="1:45" s="178" customFormat="1" ht="14.4" x14ac:dyDescent="0.3">
      <c r="A386" s="266"/>
      <c r="B386" s="267"/>
      <c r="C386" s="357" t="s">
        <v>517</v>
      </c>
      <c r="D386" s="357"/>
      <c r="E386" s="357"/>
      <c r="F386" s="357"/>
      <c r="G386" s="357"/>
      <c r="H386" s="357"/>
      <c r="I386" s="357"/>
      <c r="J386" s="357"/>
      <c r="K386" s="357"/>
      <c r="L386" s="357"/>
      <c r="M386" s="357"/>
      <c r="N386" s="359"/>
      <c r="R386" s="303"/>
      <c r="S386" s="303"/>
      <c r="T386" s="303"/>
      <c r="AI386" s="232"/>
      <c r="AJ386" s="186"/>
      <c r="AK386" s="186"/>
      <c r="AP386" s="186"/>
      <c r="AS386" s="242" t="s">
        <v>517</v>
      </c>
    </row>
    <row r="387" spans="1:45" s="178" customFormat="1" ht="14.4" x14ac:dyDescent="0.3">
      <c r="A387" s="240"/>
      <c r="B387" s="241"/>
      <c r="C387" s="348" t="s">
        <v>518</v>
      </c>
      <c r="D387" s="348"/>
      <c r="E387" s="348"/>
      <c r="F387" s="348"/>
      <c r="G387" s="348"/>
      <c r="H387" s="348"/>
      <c r="I387" s="348"/>
      <c r="J387" s="348"/>
      <c r="K387" s="348"/>
      <c r="L387" s="348"/>
      <c r="M387" s="348"/>
      <c r="N387" s="360"/>
      <c r="R387" s="303"/>
      <c r="S387" s="303"/>
      <c r="T387" s="303"/>
      <c r="AI387" s="232"/>
      <c r="AJ387" s="186"/>
      <c r="AK387" s="186"/>
      <c r="AL387" s="242" t="s">
        <v>518</v>
      </c>
      <c r="AP387" s="186"/>
    </row>
    <row r="388" spans="1:45" s="178" customFormat="1" ht="14.4" x14ac:dyDescent="0.3">
      <c r="A388" s="260"/>
      <c r="B388" s="261"/>
      <c r="C388" s="358" t="s">
        <v>69</v>
      </c>
      <c r="D388" s="358"/>
      <c r="E388" s="358"/>
      <c r="F388" s="235"/>
      <c r="G388" s="236"/>
      <c r="H388" s="236"/>
      <c r="I388" s="236"/>
      <c r="J388" s="238"/>
      <c r="K388" s="236"/>
      <c r="L388" s="262">
        <v>101483.3</v>
      </c>
      <c r="M388" s="255"/>
      <c r="N388" s="263">
        <v>828103.73</v>
      </c>
      <c r="R388" s="303"/>
      <c r="S388" s="303"/>
      <c r="T388" s="303"/>
      <c r="AI388" s="232"/>
      <c r="AJ388" s="186"/>
      <c r="AK388" s="186"/>
      <c r="AP388" s="186" t="s">
        <v>69</v>
      </c>
    </row>
    <row r="389" spans="1:45" s="178" customFormat="1" ht="31.8" x14ac:dyDescent="0.3">
      <c r="A389" s="233" t="s">
        <v>242</v>
      </c>
      <c r="B389" s="234" t="s">
        <v>529</v>
      </c>
      <c r="C389" s="358" t="s">
        <v>530</v>
      </c>
      <c r="D389" s="358"/>
      <c r="E389" s="358"/>
      <c r="F389" s="235" t="s">
        <v>387</v>
      </c>
      <c r="G389" s="236">
        <v>1.0029999999999999</v>
      </c>
      <c r="H389" s="237">
        <v>1</v>
      </c>
      <c r="I389" s="268">
        <v>1.0029999999999999</v>
      </c>
      <c r="J389" s="238"/>
      <c r="K389" s="236"/>
      <c r="L389" s="238"/>
      <c r="M389" s="236"/>
      <c r="N389" s="239"/>
      <c r="R389" s="303"/>
      <c r="S389" s="303"/>
      <c r="T389" s="303"/>
      <c r="AI389" s="232"/>
      <c r="AJ389" s="186"/>
      <c r="AK389" s="186" t="s">
        <v>530</v>
      </c>
      <c r="AP389" s="186"/>
    </row>
    <row r="390" spans="1:45" s="178" customFormat="1" ht="14.4" x14ac:dyDescent="0.3">
      <c r="A390" s="266"/>
      <c r="B390" s="267"/>
      <c r="C390" s="357" t="s">
        <v>540</v>
      </c>
      <c r="D390" s="357"/>
      <c r="E390" s="357"/>
      <c r="F390" s="357"/>
      <c r="G390" s="357"/>
      <c r="H390" s="357"/>
      <c r="I390" s="357"/>
      <c r="J390" s="357"/>
      <c r="K390" s="357"/>
      <c r="L390" s="357"/>
      <c r="M390" s="357"/>
      <c r="N390" s="359"/>
      <c r="R390" s="303"/>
      <c r="S390" s="303"/>
      <c r="T390" s="303"/>
      <c r="AI390" s="232"/>
      <c r="AJ390" s="186"/>
      <c r="AK390" s="186"/>
      <c r="AP390" s="186"/>
      <c r="AR390" s="242" t="s">
        <v>540</v>
      </c>
    </row>
    <row r="391" spans="1:45" s="178" customFormat="1" ht="52.2" x14ac:dyDescent="0.3">
      <c r="A391" s="240"/>
      <c r="B391" s="241" t="s">
        <v>121</v>
      </c>
      <c r="C391" s="348" t="s">
        <v>122</v>
      </c>
      <c r="D391" s="348"/>
      <c r="E391" s="348"/>
      <c r="F391" s="348"/>
      <c r="G391" s="348"/>
      <c r="H391" s="348"/>
      <c r="I391" s="348"/>
      <c r="J391" s="348"/>
      <c r="K391" s="348"/>
      <c r="L391" s="348"/>
      <c r="M391" s="348"/>
      <c r="N391" s="360"/>
      <c r="R391" s="303"/>
      <c r="S391" s="303"/>
      <c r="T391" s="303"/>
      <c r="AI391" s="232"/>
      <c r="AJ391" s="186"/>
      <c r="AK391" s="186"/>
      <c r="AL391" s="242" t="s">
        <v>122</v>
      </c>
      <c r="AP391" s="186"/>
    </row>
    <row r="392" spans="1:45" s="178" customFormat="1" ht="14.4" x14ac:dyDescent="0.3">
      <c r="A392" s="243"/>
      <c r="B392" s="241" t="s">
        <v>52</v>
      </c>
      <c r="C392" s="357" t="s">
        <v>57</v>
      </c>
      <c r="D392" s="357"/>
      <c r="E392" s="357"/>
      <c r="F392" s="244"/>
      <c r="G392" s="245"/>
      <c r="H392" s="245"/>
      <c r="I392" s="245"/>
      <c r="J392" s="246">
        <v>101.4</v>
      </c>
      <c r="K392" s="247">
        <v>1.1499999999999999</v>
      </c>
      <c r="L392" s="246">
        <v>116.96</v>
      </c>
      <c r="M392" s="247">
        <v>44.77</v>
      </c>
      <c r="N392" s="249">
        <v>5236.3</v>
      </c>
      <c r="R392" s="303"/>
      <c r="S392" s="303"/>
      <c r="T392" s="303"/>
      <c r="AI392" s="232"/>
      <c r="AJ392" s="186"/>
      <c r="AK392" s="186"/>
      <c r="AM392" s="242" t="s">
        <v>57</v>
      </c>
      <c r="AP392" s="186"/>
    </row>
    <row r="393" spans="1:45" s="178" customFormat="1" ht="14.4" x14ac:dyDescent="0.3">
      <c r="A393" s="243"/>
      <c r="B393" s="241" t="s">
        <v>58</v>
      </c>
      <c r="C393" s="357" t="s">
        <v>59</v>
      </c>
      <c r="D393" s="357"/>
      <c r="E393" s="357"/>
      <c r="F393" s="244"/>
      <c r="G393" s="245"/>
      <c r="H393" s="245"/>
      <c r="I393" s="245"/>
      <c r="J393" s="248">
        <v>3563.26</v>
      </c>
      <c r="K393" s="247">
        <v>1.1499999999999999</v>
      </c>
      <c r="L393" s="248">
        <v>4110.04</v>
      </c>
      <c r="M393" s="247">
        <v>13.24</v>
      </c>
      <c r="N393" s="249">
        <v>54416.93</v>
      </c>
      <c r="R393" s="303"/>
      <c r="S393" s="303"/>
      <c r="T393" s="303"/>
      <c r="AI393" s="232"/>
      <c r="AJ393" s="186"/>
      <c r="AK393" s="186"/>
      <c r="AM393" s="242" t="s">
        <v>59</v>
      </c>
      <c r="AP393" s="186"/>
    </row>
    <row r="394" spans="1:45" s="178" customFormat="1" ht="14.4" x14ac:dyDescent="0.3">
      <c r="A394" s="243"/>
      <c r="B394" s="241" t="s">
        <v>75</v>
      </c>
      <c r="C394" s="357" t="s">
        <v>84</v>
      </c>
      <c r="D394" s="357"/>
      <c r="E394" s="357"/>
      <c r="F394" s="244"/>
      <c r="G394" s="245"/>
      <c r="H394" s="245"/>
      <c r="I394" s="245"/>
      <c r="J394" s="246">
        <v>507.6</v>
      </c>
      <c r="K394" s="247">
        <v>1.1499999999999999</v>
      </c>
      <c r="L394" s="246">
        <v>585.49</v>
      </c>
      <c r="M394" s="247">
        <v>44.77</v>
      </c>
      <c r="N394" s="249">
        <v>26212.39</v>
      </c>
      <c r="R394" s="303"/>
      <c r="S394" s="303"/>
      <c r="T394" s="303"/>
      <c r="AI394" s="232"/>
      <c r="AJ394" s="186"/>
      <c r="AK394" s="186"/>
      <c r="AM394" s="242" t="s">
        <v>84</v>
      </c>
      <c r="AP394" s="186"/>
    </row>
    <row r="395" spans="1:45" s="178" customFormat="1" ht="14.4" x14ac:dyDescent="0.3">
      <c r="A395" s="243"/>
      <c r="B395" s="241" t="s">
        <v>79</v>
      </c>
      <c r="C395" s="357" t="s">
        <v>85</v>
      </c>
      <c r="D395" s="357"/>
      <c r="E395" s="357"/>
      <c r="F395" s="244"/>
      <c r="G395" s="245"/>
      <c r="H395" s="245"/>
      <c r="I395" s="245"/>
      <c r="J395" s="246">
        <v>4.34</v>
      </c>
      <c r="K395" s="245"/>
      <c r="L395" s="246">
        <v>4.3499999999999996</v>
      </c>
      <c r="M395" s="247">
        <v>8.16</v>
      </c>
      <c r="N395" s="276">
        <v>35.5</v>
      </c>
      <c r="R395" s="303"/>
      <c r="S395" s="303"/>
      <c r="T395" s="303"/>
      <c r="AI395" s="232"/>
      <c r="AJ395" s="186"/>
      <c r="AK395" s="186"/>
      <c r="AM395" s="242" t="s">
        <v>85</v>
      </c>
      <c r="AP395" s="186"/>
    </row>
    <row r="396" spans="1:45" s="178" customFormat="1" ht="14.4" x14ac:dyDescent="0.3">
      <c r="A396" s="250"/>
      <c r="B396" s="241"/>
      <c r="C396" s="357" t="s">
        <v>60</v>
      </c>
      <c r="D396" s="357"/>
      <c r="E396" s="357"/>
      <c r="F396" s="244" t="s">
        <v>61</v>
      </c>
      <c r="G396" s="259">
        <v>13</v>
      </c>
      <c r="H396" s="247">
        <v>1.1499999999999999</v>
      </c>
      <c r="I396" s="275">
        <v>14.99485</v>
      </c>
      <c r="J396" s="252"/>
      <c r="K396" s="245"/>
      <c r="L396" s="252"/>
      <c r="M396" s="245"/>
      <c r="N396" s="253"/>
      <c r="R396" s="303"/>
      <c r="S396" s="303"/>
      <c r="T396" s="303"/>
      <c r="AI396" s="232"/>
      <c r="AJ396" s="186"/>
      <c r="AK396" s="186"/>
      <c r="AN396" s="242" t="s">
        <v>60</v>
      </c>
      <c r="AP396" s="186"/>
    </row>
    <row r="397" spans="1:45" s="178" customFormat="1" ht="14.4" x14ac:dyDescent="0.3">
      <c r="A397" s="250"/>
      <c r="B397" s="241"/>
      <c r="C397" s="357" t="s">
        <v>86</v>
      </c>
      <c r="D397" s="357"/>
      <c r="E397" s="357"/>
      <c r="F397" s="244" t="s">
        <v>61</v>
      </c>
      <c r="G397" s="274">
        <v>37.6</v>
      </c>
      <c r="H397" s="247">
        <v>1.1499999999999999</v>
      </c>
      <c r="I397" s="275">
        <v>43.369720000000001</v>
      </c>
      <c r="J397" s="252"/>
      <c r="K397" s="245"/>
      <c r="L397" s="252"/>
      <c r="M397" s="245"/>
      <c r="N397" s="253"/>
      <c r="R397" s="303"/>
      <c r="S397" s="303"/>
      <c r="T397" s="303"/>
      <c r="AI397" s="232"/>
      <c r="AJ397" s="186"/>
      <c r="AK397" s="186"/>
      <c r="AN397" s="242" t="s">
        <v>86</v>
      </c>
      <c r="AP397" s="186"/>
    </row>
    <row r="398" spans="1:45" s="178" customFormat="1" ht="14.4" x14ac:dyDescent="0.3">
      <c r="A398" s="243"/>
      <c r="B398" s="241"/>
      <c r="C398" s="364" t="s">
        <v>62</v>
      </c>
      <c r="D398" s="364"/>
      <c r="E398" s="364"/>
      <c r="F398" s="254"/>
      <c r="G398" s="255"/>
      <c r="H398" s="255"/>
      <c r="I398" s="255"/>
      <c r="J398" s="257">
        <v>3669</v>
      </c>
      <c r="K398" s="255"/>
      <c r="L398" s="257">
        <v>4231.3500000000004</v>
      </c>
      <c r="M398" s="255"/>
      <c r="N398" s="258">
        <v>59688.73</v>
      </c>
      <c r="R398" s="303"/>
      <c r="S398" s="303"/>
      <c r="T398" s="303"/>
      <c r="AI398" s="232"/>
      <c r="AJ398" s="186"/>
      <c r="AK398" s="186"/>
      <c r="AO398" s="242" t="s">
        <v>62</v>
      </c>
      <c r="AP398" s="186"/>
    </row>
    <row r="399" spans="1:45" s="178" customFormat="1" ht="14.4" x14ac:dyDescent="0.3">
      <c r="A399" s="250"/>
      <c r="B399" s="241"/>
      <c r="C399" s="357" t="s">
        <v>63</v>
      </c>
      <c r="D399" s="357"/>
      <c r="E399" s="357"/>
      <c r="F399" s="244"/>
      <c r="G399" s="245"/>
      <c r="H399" s="245"/>
      <c r="I399" s="245"/>
      <c r="J399" s="252"/>
      <c r="K399" s="245"/>
      <c r="L399" s="246">
        <v>702.45</v>
      </c>
      <c r="M399" s="245"/>
      <c r="N399" s="249">
        <v>31448.69</v>
      </c>
      <c r="R399" s="303"/>
      <c r="S399" s="303"/>
      <c r="T399" s="303"/>
      <c r="AI399" s="232"/>
      <c r="AJ399" s="186"/>
      <c r="AK399" s="186"/>
      <c r="AN399" s="242" t="s">
        <v>63</v>
      </c>
      <c r="AP399" s="186"/>
    </row>
    <row r="400" spans="1:45" s="178" customFormat="1" ht="21.6" x14ac:dyDescent="0.3">
      <c r="A400" s="250"/>
      <c r="B400" s="241" t="s">
        <v>361</v>
      </c>
      <c r="C400" s="357" t="s">
        <v>362</v>
      </c>
      <c r="D400" s="357"/>
      <c r="E400" s="357"/>
      <c r="F400" s="244" t="s">
        <v>66</v>
      </c>
      <c r="G400" s="259">
        <v>92</v>
      </c>
      <c r="H400" s="245"/>
      <c r="I400" s="259">
        <v>92</v>
      </c>
      <c r="J400" s="252"/>
      <c r="K400" s="245"/>
      <c r="L400" s="246">
        <v>646.25</v>
      </c>
      <c r="M400" s="245"/>
      <c r="N400" s="249">
        <v>28932.79</v>
      </c>
      <c r="R400" s="303"/>
      <c r="S400" s="303"/>
      <c r="T400" s="303"/>
      <c r="AI400" s="232"/>
      <c r="AJ400" s="186"/>
      <c r="AK400" s="186"/>
      <c r="AN400" s="242" t="s">
        <v>362</v>
      </c>
      <c r="AP400" s="186"/>
    </row>
    <row r="401" spans="1:45" s="178" customFormat="1" ht="21.6" x14ac:dyDescent="0.3">
      <c r="A401" s="250"/>
      <c r="B401" s="241" t="s">
        <v>363</v>
      </c>
      <c r="C401" s="357" t="s">
        <v>364</v>
      </c>
      <c r="D401" s="357"/>
      <c r="E401" s="357"/>
      <c r="F401" s="244" t="s">
        <v>66</v>
      </c>
      <c r="G401" s="259">
        <v>46</v>
      </c>
      <c r="H401" s="245"/>
      <c r="I401" s="259">
        <v>46</v>
      </c>
      <c r="J401" s="252"/>
      <c r="K401" s="245"/>
      <c r="L401" s="246">
        <v>323.13</v>
      </c>
      <c r="M401" s="245"/>
      <c r="N401" s="249">
        <v>14466.4</v>
      </c>
      <c r="R401" s="303"/>
      <c r="S401" s="303"/>
      <c r="T401" s="303"/>
      <c r="AI401" s="232"/>
      <c r="AJ401" s="186"/>
      <c r="AK401" s="186"/>
      <c r="AN401" s="242" t="s">
        <v>364</v>
      </c>
      <c r="AP401" s="186"/>
    </row>
    <row r="402" spans="1:45" s="178" customFormat="1" ht="14.4" x14ac:dyDescent="0.3">
      <c r="A402" s="260"/>
      <c r="B402" s="261"/>
      <c r="C402" s="358" t="s">
        <v>69</v>
      </c>
      <c r="D402" s="358"/>
      <c r="E402" s="358"/>
      <c r="F402" s="235"/>
      <c r="G402" s="236"/>
      <c r="H402" s="236"/>
      <c r="I402" s="236"/>
      <c r="J402" s="238"/>
      <c r="K402" s="236"/>
      <c r="L402" s="262">
        <v>5200.7299999999996</v>
      </c>
      <c r="M402" s="255"/>
      <c r="N402" s="263">
        <v>103087.92</v>
      </c>
      <c r="R402" s="303"/>
      <c r="S402" s="303"/>
      <c r="T402" s="303"/>
      <c r="AI402" s="232"/>
      <c r="AJ402" s="186"/>
      <c r="AK402" s="186"/>
      <c r="AP402" s="186" t="s">
        <v>69</v>
      </c>
    </row>
    <row r="403" spans="1:45" s="178" customFormat="1" ht="42" x14ac:dyDescent="0.3">
      <c r="A403" s="233" t="s">
        <v>243</v>
      </c>
      <c r="B403" s="234" t="s">
        <v>96</v>
      </c>
      <c r="C403" s="358" t="s">
        <v>97</v>
      </c>
      <c r="D403" s="358"/>
      <c r="E403" s="358"/>
      <c r="F403" s="235" t="s">
        <v>72</v>
      </c>
      <c r="G403" s="236">
        <v>153.6</v>
      </c>
      <c r="H403" s="237">
        <v>1</v>
      </c>
      <c r="I403" s="272">
        <v>153.6</v>
      </c>
      <c r="J403" s="265">
        <v>3.28</v>
      </c>
      <c r="K403" s="236"/>
      <c r="L403" s="265">
        <v>503.81</v>
      </c>
      <c r="M403" s="264">
        <v>13.24</v>
      </c>
      <c r="N403" s="263">
        <v>6670.44</v>
      </c>
      <c r="R403" s="303"/>
      <c r="S403" s="303"/>
      <c r="T403" s="303"/>
      <c r="AI403" s="232"/>
      <c r="AJ403" s="186"/>
      <c r="AK403" s="186" t="s">
        <v>97</v>
      </c>
      <c r="AP403" s="186"/>
    </row>
    <row r="404" spans="1:45" s="178" customFormat="1" ht="14.4" x14ac:dyDescent="0.3">
      <c r="A404" s="266"/>
      <c r="B404" s="267"/>
      <c r="C404" s="357" t="s">
        <v>541</v>
      </c>
      <c r="D404" s="357"/>
      <c r="E404" s="357"/>
      <c r="F404" s="357"/>
      <c r="G404" s="357"/>
      <c r="H404" s="357"/>
      <c r="I404" s="357"/>
      <c r="J404" s="357"/>
      <c r="K404" s="357"/>
      <c r="L404" s="357"/>
      <c r="M404" s="357"/>
      <c r="N404" s="359"/>
      <c r="R404" s="303"/>
      <c r="S404" s="303"/>
      <c r="T404" s="303"/>
      <c r="AI404" s="232"/>
      <c r="AJ404" s="186"/>
      <c r="AK404" s="186"/>
      <c r="AP404" s="186"/>
      <c r="AR404" s="242" t="s">
        <v>541</v>
      </c>
    </row>
    <row r="405" spans="1:45" s="178" customFormat="1" ht="14.4" x14ac:dyDescent="0.3">
      <c r="A405" s="260"/>
      <c r="B405" s="261"/>
      <c r="C405" s="358" t="s">
        <v>69</v>
      </c>
      <c r="D405" s="358"/>
      <c r="E405" s="358"/>
      <c r="F405" s="235"/>
      <c r="G405" s="236"/>
      <c r="H405" s="236"/>
      <c r="I405" s="236"/>
      <c r="J405" s="238"/>
      <c r="K405" s="236"/>
      <c r="L405" s="265">
        <v>503.81</v>
      </c>
      <c r="M405" s="255"/>
      <c r="N405" s="263">
        <v>6670.44</v>
      </c>
      <c r="R405" s="303"/>
      <c r="S405" s="303"/>
      <c r="T405" s="303"/>
      <c r="AI405" s="232"/>
      <c r="AJ405" s="186"/>
      <c r="AK405" s="186"/>
      <c r="AP405" s="186" t="s">
        <v>69</v>
      </c>
    </row>
    <row r="406" spans="1:45" s="178" customFormat="1" ht="21.6" x14ac:dyDescent="0.3">
      <c r="A406" s="233" t="s">
        <v>244</v>
      </c>
      <c r="B406" s="234" t="s">
        <v>76</v>
      </c>
      <c r="C406" s="358" t="s">
        <v>77</v>
      </c>
      <c r="D406" s="358"/>
      <c r="E406" s="358"/>
      <c r="F406" s="235" t="s">
        <v>72</v>
      </c>
      <c r="G406" s="236">
        <v>38.4</v>
      </c>
      <c r="H406" s="237">
        <v>1</v>
      </c>
      <c r="I406" s="272">
        <v>38.4</v>
      </c>
      <c r="J406" s="265">
        <v>42.98</v>
      </c>
      <c r="K406" s="264">
        <v>1.1499999999999999</v>
      </c>
      <c r="L406" s="262">
        <v>1898</v>
      </c>
      <c r="M406" s="264">
        <v>13.24</v>
      </c>
      <c r="N406" s="263">
        <v>25129.52</v>
      </c>
      <c r="R406" s="303"/>
      <c r="S406" s="303"/>
      <c r="T406" s="303"/>
      <c r="AI406" s="232"/>
      <c r="AJ406" s="186"/>
      <c r="AK406" s="186" t="s">
        <v>77</v>
      </c>
      <c r="AP406" s="186"/>
    </row>
    <row r="407" spans="1:45" s="178" customFormat="1" ht="14.4" x14ac:dyDescent="0.3">
      <c r="A407" s="266"/>
      <c r="B407" s="267"/>
      <c r="C407" s="357" t="s">
        <v>542</v>
      </c>
      <c r="D407" s="357"/>
      <c r="E407" s="357"/>
      <c r="F407" s="357"/>
      <c r="G407" s="357"/>
      <c r="H407" s="357"/>
      <c r="I407" s="357"/>
      <c r="J407" s="357"/>
      <c r="K407" s="357"/>
      <c r="L407" s="357"/>
      <c r="M407" s="357"/>
      <c r="N407" s="359"/>
      <c r="R407" s="303"/>
      <c r="S407" s="303"/>
      <c r="T407" s="303"/>
      <c r="AI407" s="232"/>
      <c r="AJ407" s="186"/>
      <c r="AK407" s="186"/>
      <c r="AP407" s="186"/>
      <c r="AR407" s="242" t="s">
        <v>542</v>
      </c>
    </row>
    <row r="408" spans="1:45" s="178" customFormat="1" ht="52.2" x14ac:dyDescent="0.3">
      <c r="A408" s="240"/>
      <c r="B408" s="241" t="s">
        <v>121</v>
      </c>
      <c r="C408" s="348" t="s">
        <v>122</v>
      </c>
      <c r="D408" s="348"/>
      <c r="E408" s="348"/>
      <c r="F408" s="348"/>
      <c r="G408" s="348"/>
      <c r="H408" s="348"/>
      <c r="I408" s="348"/>
      <c r="J408" s="348"/>
      <c r="K408" s="348"/>
      <c r="L408" s="348"/>
      <c r="M408" s="348"/>
      <c r="N408" s="360"/>
      <c r="R408" s="303"/>
      <c r="S408" s="303"/>
      <c r="T408" s="303"/>
      <c r="AI408" s="232"/>
      <c r="AJ408" s="186"/>
      <c r="AK408" s="186"/>
      <c r="AL408" s="242" t="s">
        <v>122</v>
      </c>
      <c r="AP408" s="186"/>
    </row>
    <row r="409" spans="1:45" s="178" customFormat="1" ht="14.4" x14ac:dyDescent="0.3">
      <c r="A409" s="260"/>
      <c r="B409" s="261"/>
      <c r="C409" s="358" t="s">
        <v>69</v>
      </c>
      <c r="D409" s="358"/>
      <c r="E409" s="358"/>
      <c r="F409" s="235"/>
      <c r="G409" s="236"/>
      <c r="H409" s="236"/>
      <c r="I409" s="236"/>
      <c r="J409" s="238"/>
      <c r="K409" s="236"/>
      <c r="L409" s="262">
        <v>1898</v>
      </c>
      <c r="M409" s="255"/>
      <c r="N409" s="263">
        <v>25129.52</v>
      </c>
      <c r="R409" s="303"/>
      <c r="S409" s="303"/>
      <c r="T409" s="303"/>
      <c r="AI409" s="232"/>
      <c r="AJ409" s="186"/>
      <c r="AK409" s="186"/>
      <c r="AP409" s="186" t="s">
        <v>69</v>
      </c>
    </row>
    <row r="410" spans="1:45" s="178" customFormat="1" ht="21.6" x14ac:dyDescent="0.3">
      <c r="A410" s="233" t="s">
        <v>247</v>
      </c>
      <c r="B410" s="234" t="s">
        <v>110</v>
      </c>
      <c r="C410" s="358" t="s">
        <v>111</v>
      </c>
      <c r="D410" s="358"/>
      <c r="E410" s="358"/>
      <c r="F410" s="235" t="s">
        <v>104</v>
      </c>
      <c r="G410" s="236">
        <v>76.8</v>
      </c>
      <c r="H410" s="237">
        <v>1</v>
      </c>
      <c r="I410" s="272">
        <v>76.8</v>
      </c>
      <c r="J410" s="265">
        <v>162.38</v>
      </c>
      <c r="K410" s="236"/>
      <c r="L410" s="262">
        <v>12470.78</v>
      </c>
      <c r="M410" s="264">
        <v>8.16</v>
      </c>
      <c r="N410" s="263">
        <v>101761.56</v>
      </c>
      <c r="R410" s="303"/>
      <c r="S410" s="303"/>
      <c r="T410" s="303"/>
      <c r="AI410" s="232"/>
      <c r="AJ410" s="186"/>
      <c r="AK410" s="186" t="s">
        <v>111</v>
      </c>
      <c r="AP410" s="186"/>
    </row>
    <row r="411" spans="1:45" s="178" customFormat="1" ht="14.4" x14ac:dyDescent="0.3">
      <c r="A411" s="260"/>
      <c r="B411" s="261"/>
      <c r="C411" s="357" t="s">
        <v>112</v>
      </c>
      <c r="D411" s="357"/>
      <c r="E411" s="357"/>
      <c r="F411" s="357"/>
      <c r="G411" s="357"/>
      <c r="H411" s="357"/>
      <c r="I411" s="357"/>
      <c r="J411" s="357"/>
      <c r="K411" s="357"/>
      <c r="L411" s="357"/>
      <c r="M411" s="357"/>
      <c r="N411" s="359"/>
      <c r="R411" s="303"/>
      <c r="S411" s="303"/>
      <c r="T411" s="303"/>
      <c r="AI411" s="232"/>
      <c r="AJ411" s="186"/>
      <c r="AK411" s="186"/>
      <c r="AP411" s="186"/>
      <c r="AQ411" s="242" t="s">
        <v>112</v>
      </c>
    </row>
    <row r="412" spans="1:45" s="178" customFormat="1" ht="14.4" x14ac:dyDescent="0.3">
      <c r="A412" s="266"/>
      <c r="B412" s="267"/>
      <c r="C412" s="357" t="s">
        <v>114</v>
      </c>
      <c r="D412" s="357"/>
      <c r="E412" s="357"/>
      <c r="F412" s="357"/>
      <c r="G412" s="357"/>
      <c r="H412" s="357"/>
      <c r="I412" s="357"/>
      <c r="J412" s="357"/>
      <c r="K412" s="357"/>
      <c r="L412" s="357"/>
      <c r="M412" s="357"/>
      <c r="N412" s="359"/>
      <c r="R412" s="303"/>
      <c r="S412" s="303"/>
      <c r="T412" s="303"/>
      <c r="AI412" s="232"/>
      <c r="AJ412" s="186"/>
      <c r="AK412" s="186"/>
      <c r="AP412" s="186"/>
      <c r="AS412" s="242" t="s">
        <v>114</v>
      </c>
    </row>
    <row r="413" spans="1:45" s="178" customFormat="1" ht="14.4" x14ac:dyDescent="0.3">
      <c r="A413" s="260"/>
      <c r="B413" s="261"/>
      <c r="C413" s="358" t="s">
        <v>69</v>
      </c>
      <c r="D413" s="358"/>
      <c r="E413" s="358"/>
      <c r="F413" s="235"/>
      <c r="G413" s="236"/>
      <c r="H413" s="236"/>
      <c r="I413" s="236"/>
      <c r="J413" s="238"/>
      <c r="K413" s="236"/>
      <c r="L413" s="262">
        <v>12470.78</v>
      </c>
      <c r="M413" s="255"/>
      <c r="N413" s="263">
        <v>101761.56</v>
      </c>
      <c r="R413" s="303"/>
      <c r="S413" s="303"/>
      <c r="T413" s="303"/>
      <c r="AI413" s="232"/>
      <c r="AJ413" s="186"/>
      <c r="AK413" s="186"/>
      <c r="AP413" s="186" t="s">
        <v>69</v>
      </c>
    </row>
    <row r="414" spans="1:45" s="178" customFormat="1" ht="14.4" x14ac:dyDescent="0.3">
      <c r="A414" s="361" t="s">
        <v>543</v>
      </c>
      <c r="B414" s="362"/>
      <c r="C414" s="362"/>
      <c r="D414" s="362"/>
      <c r="E414" s="362"/>
      <c r="F414" s="362"/>
      <c r="G414" s="362"/>
      <c r="H414" s="362"/>
      <c r="I414" s="362"/>
      <c r="J414" s="362"/>
      <c r="K414" s="362"/>
      <c r="L414" s="362"/>
      <c r="M414" s="362"/>
      <c r="N414" s="363"/>
      <c r="R414" s="303"/>
      <c r="S414" s="303"/>
      <c r="T414" s="303"/>
      <c r="AI414" s="232"/>
      <c r="AJ414" s="186" t="s">
        <v>543</v>
      </c>
      <c r="AK414" s="186"/>
      <c r="AP414" s="186"/>
    </row>
    <row r="415" spans="1:45" s="178" customFormat="1" ht="42" x14ac:dyDescent="0.3">
      <c r="A415" s="233" t="s">
        <v>251</v>
      </c>
      <c r="B415" s="234" t="s">
        <v>96</v>
      </c>
      <c r="C415" s="358" t="s">
        <v>97</v>
      </c>
      <c r="D415" s="358"/>
      <c r="E415" s="358"/>
      <c r="F415" s="235" t="s">
        <v>72</v>
      </c>
      <c r="G415" s="236">
        <v>1920</v>
      </c>
      <c r="H415" s="237">
        <v>1</v>
      </c>
      <c r="I415" s="237">
        <v>1920</v>
      </c>
      <c r="J415" s="265">
        <v>3.28</v>
      </c>
      <c r="K415" s="236"/>
      <c r="L415" s="262">
        <v>6297.6</v>
      </c>
      <c r="M415" s="264">
        <v>13.24</v>
      </c>
      <c r="N415" s="263">
        <v>83380.22</v>
      </c>
      <c r="R415" s="303"/>
      <c r="S415" s="303"/>
      <c r="T415" s="303"/>
      <c r="AI415" s="232"/>
      <c r="AJ415" s="186"/>
      <c r="AK415" s="186" t="s">
        <v>97</v>
      </c>
      <c r="AP415" s="186"/>
    </row>
    <row r="416" spans="1:45" s="178" customFormat="1" ht="14.4" x14ac:dyDescent="0.3">
      <c r="A416" s="266"/>
      <c r="B416" s="267"/>
      <c r="C416" s="357" t="s">
        <v>544</v>
      </c>
      <c r="D416" s="357"/>
      <c r="E416" s="357"/>
      <c r="F416" s="357"/>
      <c r="G416" s="357"/>
      <c r="H416" s="357"/>
      <c r="I416" s="357"/>
      <c r="J416" s="357"/>
      <c r="K416" s="357"/>
      <c r="L416" s="357"/>
      <c r="M416" s="357"/>
      <c r="N416" s="359"/>
      <c r="R416" s="303"/>
      <c r="S416" s="303"/>
      <c r="T416" s="303"/>
      <c r="AI416" s="232"/>
      <c r="AJ416" s="186"/>
      <c r="AK416" s="186"/>
      <c r="AP416" s="186"/>
      <c r="AR416" s="242" t="s">
        <v>544</v>
      </c>
    </row>
    <row r="417" spans="1:47" s="178" customFormat="1" ht="14.4" x14ac:dyDescent="0.3">
      <c r="A417" s="260"/>
      <c r="B417" s="261"/>
      <c r="C417" s="358" t="s">
        <v>69</v>
      </c>
      <c r="D417" s="358"/>
      <c r="E417" s="358"/>
      <c r="F417" s="235"/>
      <c r="G417" s="236"/>
      <c r="H417" s="236"/>
      <c r="I417" s="236"/>
      <c r="J417" s="238"/>
      <c r="K417" s="236"/>
      <c r="L417" s="262">
        <v>6297.6</v>
      </c>
      <c r="M417" s="255"/>
      <c r="N417" s="263">
        <v>83380.22</v>
      </c>
      <c r="R417" s="303"/>
      <c r="S417" s="303"/>
      <c r="T417" s="303"/>
      <c r="AI417" s="232"/>
      <c r="AJ417" s="186"/>
      <c r="AK417" s="186"/>
      <c r="AP417" s="186" t="s">
        <v>69</v>
      </c>
    </row>
    <row r="418" spans="1:47" s="178" customFormat="1" ht="21.6" x14ac:dyDescent="0.3">
      <c r="A418" s="233" t="s">
        <v>254</v>
      </c>
      <c r="B418" s="234" t="s">
        <v>76</v>
      </c>
      <c r="C418" s="358" t="s">
        <v>77</v>
      </c>
      <c r="D418" s="358"/>
      <c r="E418" s="358"/>
      <c r="F418" s="235" t="s">
        <v>72</v>
      </c>
      <c r="G418" s="236">
        <v>480</v>
      </c>
      <c r="H418" s="237">
        <v>1</v>
      </c>
      <c r="I418" s="237">
        <v>480</v>
      </c>
      <c r="J418" s="265">
        <v>42.98</v>
      </c>
      <c r="K418" s="264">
        <v>1.1499999999999999</v>
      </c>
      <c r="L418" s="262">
        <v>23724.959999999999</v>
      </c>
      <c r="M418" s="264">
        <v>13.24</v>
      </c>
      <c r="N418" s="263">
        <v>314118.46999999997</v>
      </c>
      <c r="R418" s="303"/>
      <c r="S418" s="303"/>
      <c r="T418" s="303"/>
      <c r="AI418" s="232"/>
      <c r="AJ418" s="186"/>
      <c r="AK418" s="186" t="s">
        <v>77</v>
      </c>
      <c r="AP418" s="186"/>
    </row>
    <row r="419" spans="1:47" s="178" customFormat="1" ht="14.4" x14ac:dyDescent="0.3">
      <c r="A419" s="266"/>
      <c r="B419" s="267"/>
      <c r="C419" s="357" t="s">
        <v>545</v>
      </c>
      <c r="D419" s="357"/>
      <c r="E419" s="357"/>
      <c r="F419" s="357"/>
      <c r="G419" s="357"/>
      <c r="H419" s="357"/>
      <c r="I419" s="357"/>
      <c r="J419" s="357"/>
      <c r="K419" s="357"/>
      <c r="L419" s="357"/>
      <c r="M419" s="357"/>
      <c r="N419" s="359"/>
      <c r="R419" s="303"/>
      <c r="S419" s="303"/>
      <c r="T419" s="303"/>
      <c r="AI419" s="232"/>
      <c r="AJ419" s="186"/>
      <c r="AK419" s="186"/>
      <c r="AP419" s="186"/>
      <c r="AR419" s="242" t="s">
        <v>545</v>
      </c>
    </row>
    <row r="420" spans="1:47" s="178" customFormat="1" ht="52.2" x14ac:dyDescent="0.3">
      <c r="A420" s="240"/>
      <c r="B420" s="241" t="s">
        <v>121</v>
      </c>
      <c r="C420" s="348" t="s">
        <v>122</v>
      </c>
      <c r="D420" s="348"/>
      <c r="E420" s="348"/>
      <c r="F420" s="348"/>
      <c r="G420" s="348"/>
      <c r="H420" s="348"/>
      <c r="I420" s="348"/>
      <c r="J420" s="348"/>
      <c r="K420" s="348"/>
      <c r="L420" s="348"/>
      <c r="M420" s="348"/>
      <c r="N420" s="360"/>
      <c r="R420" s="303"/>
      <c r="S420" s="303"/>
      <c r="T420" s="303"/>
      <c r="AI420" s="232"/>
      <c r="AJ420" s="186"/>
      <c r="AK420" s="186"/>
      <c r="AL420" s="242" t="s">
        <v>122</v>
      </c>
      <c r="AP420" s="186"/>
    </row>
    <row r="421" spans="1:47" s="178" customFormat="1" ht="14.4" x14ac:dyDescent="0.3">
      <c r="A421" s="260"/>
      <c r="B421" s="261"/>
      <c r="C421" s="358" t="s">
        <v>69</v>
      </c>
      <c r="D421" s="358"/>
      <c r="E421" s="358"/>
      <c r="F421" s="235"/>
      <c r="G421" s="236"/>
      <c r="H421" s="236"/>
      <c r="I421" s="236"/>
      <c r="J421" s="238"/>
      <c r="K421" s="236"/>
      <c r="L421" s="262">
        <v>23724.959999999999</v>
      </c>
      <c r="M421" s="255"/>
      <c r="N421" s="263">
        <v>314118.46999999997</v>
      </c>
      <c r="R421" s="303"/>
      <c r="S421" s="303"/>
      <c r="T421" s="303"/>
      <c r="AI421" s="232"/>
      <c r="AJ421" s="186"/>
      <c r="AK421" s="186"/>
      <c r="AP421" s="186" t="s">
        <v>69</v>
      </c>
    </row>
    <row r="422" spans="1:47" s="178" customFormat="1" ht="21.6" x14ac:dyDescent="0.3">
      <c r="A422" s="233" t="s">
        <v>256</v>
      </c>
      <c r="B422" s="234" t="s">
        <v>110</v>
      </c>
      <c r="C422" s="358" t="s">
        <v>111</v>
      </c>
      <c r="D422" s="358"/>
      <c r="E422" s="358"/>
      <c r="F422" s="235" t="s">
        <v>104</v>
      </c>
      <c r="G422" s="236">
        <v>1000</v>
      </c>
      <c r="H422" s="237">
        <v>1</v>
      </c>
      <c r="I422" s="237">
        <v>1000</v>
      </c>
      <c r="J422" s="265">
        <v>162.38</v>
      </c>
      <c r="K422" s="236"/>
      <c r="L422" s="262">
        <v>162380</v>
      </c>
      <c r="M422" s="264">
        <v>8.16</v>
      </c>
      <c r="N422" s="263">
        <v>1325020.8</v>
      </c>
      <c r="R422" s="303"/>
      <c r="S422" s="303"/>
      <c r="T422" s="303"/>
      <c r="AI422" s="232"/>
      <c r="AJ422" s="186"/>
      <c r="AK422" s="186" t="s">
        <v>111</v>
      </c>
      <c r="AP422" s="186"/>
    </row>
    <row r="423" spans="1:47" s="178" customFormat="1" ht="14.4" x14ac:dyDescent="0.3">
      <c r="A423" s="260"/>
      <c r="B423" s="261"/>
      <c r="C423" s="357" t="s">
        <v>112</v>
      </c>
      <c r="D423" s="357"/>
      <c r="E423" s="357"/>
      <c r="F423" s="357"/>
      <c r="G423" s="357"/>
      <c r="H423" s="357"/>
      <c r="I423" s="357"/>
      <c r="J423" s="357"/>
      <c r="K423" s="357"/>
      <c r="L423" s="357"/>
      <c r="M423" s="357"/>
      <c r="N423" s="359"/>
      <c r="R423" s="303"/>
      <c r="S423" s="303"/>
      <c r="T423" s="303"/>
      <c r="AI423" s="232"/>
      <c r="AJ423" s="186"/>
      <c r="AK423" s="186"/>
      <c r="AP423" s="186"/>
      <c r="AQ423" s="242" t="s">
        <v>112</v>
      </c>
    </row>
    <row r="424" spans="1:47" s="178" customFormat="1" ht="14.4" x14ac:dyDescent="0.3">
      <c r="A424" s="266"/>
      <c r="B424" s="267"/>
      <c r="C424" s="357" t="s">
        <v>114</v>
      </c>
      <c r="D424" s="357"/>
      <c r="E424" s="357"/>
      <c r="F424" s="357"/>
      <c r="G424" s="357"/>
      <c r="H424" s="357"/>
      <c r="I424" s="357"/>
      <c r="J424" s="357"/>
      <c r="K424" s="357"/>
      <c r="L424" s="357"/>
      <c r="M424" s="357"/>
      <c r="N424" s="359"/>
      <c r="R424" s="303"/>
      <c r="S424" s="303"/>
      <c r="T424" s="303"/>
      <c r="AI424" s="232"/>
      <c r="AJ424" s="186"/>
      <c r="AK424" s="186"/>
      <c r="AP424" s="186"/>
      <c r="AS424" s="242" t="s">
        <v>114</v>
      </c>
    </row>
    <row r="425" spans="1:47" s="178" customFormat="1" ht="14.4" x14ac:dyDescent="0.3">
      <c r="A425" s="260"/>
      <c r="B425" s="261"/>
      <c r="C425" s="358" t="s">
        <v>69</v>
      </c>
      <c r="D425" s="358"/>
      <c r="E425" s="358"/>
      <c r="F425" s="235"/>
      <c r="G425" s="236"/>
      <c r="H425" s="236"/>
      <c r="I425" s="236"/>
      <c r="J425" s="238"/>
      <c r="K425" s="236"/>
      <c r="L425" s="262">
        <v>162380</v>
      </c>
      <c r="M425" s="255"/>
      <c r="N425" s="263">
        <v>1325020.8</v>
      </c>
      <c r="R425" s="303"/>
      <c r="S425" s="303"/>
      <c r="T425" s="303"/>
      <c r="AI425" s="232"/>
      <c r="AJ425" s="186"/>
      <c r="AK425" s="186"/>
      <c r="AP425" s="186" t="s">
        <v>69</v>
      </c>
    </row>
    <row r="426" spans="1:47" s="178" customFormat="1" ht="0" hidden="1" customHeight="1" x14ac:dyDescent="0.3">
      <c r="A426" s="260"/>
      <c r="B426" s="278"/>
      <c r="C426" s="278"/>
      <c r="D426" s="278"/>
      <c r="E426" s="278"/>
      <c r="F426" s="279"/>
      <c r="G426" s="279"/>
      <c r="H426" s="279"/>
      <c r="I426" s="279"/>
      <c r="J426" s="280"/>
      <c r="K426" s="279"/>
      <c r="L426" s="280"/>
      <c r="M426" s="245"/>
      <c r="N426" s="281"/>
      <c r="R426" s="303"/>
      <c r="S426" s="303"/>
      <c r="T426" s="303"/>
      <c r="AI426" s="232"/>
      <c r="AJ426" s="186"/>
      <c r="AK426" s="186"/>
      <c r="AP426" s="186"/>
    </row>
    <row r="427" spans="1:47" s="178" customFormat="1" ht="11.25" hidden="1" customHeight="1" x14ac:dyDescent="0.3">
      <c r="A427" s="282"/>
      <c r="B427" s="283"/>
      <c r="C427" s="283"/>
      <c r="D427" s="283"/>
      <c r="E427" s="283"/>
      <c r="F427" s="283"/>
      <c r="G427" s="283"/>
      <c r="H427" s="283"/>
      <c r="I427" s="283"/>
      <c r="J427" s="283"/>
      <c r="K427" s="283"/>
      <c r="L427" s="284"/>
      <c r="M427" s="284"/>
      <c r="N427" s="285"/>
      <c r="R427" s="303"/>
      <c r="S427" s="303"/>
      <c r="T427" s="303"/>
      <c r="U427" s="286"/>
    </row>
    <row r="428" spans="1:47" s="178" customFormat="1" ht="14.4" x14ac:dyDescent="0.3">
      <c r="A428" s="287"/>
      <c r="B428" s="288"/>
      <c r="C428" s="358" t="s">
        <v>367</v>
      </c>
      <c r="D428" s="358"/>
      <c r="E428" s="358"/>
      <c r="F428" s="358"/>
      <c r="G428" s="358"/>
      <c r="H428" s="358"/>
      <c r="I428" s="358"/>
      <c r="J428" s="358"/>
      <c r="K428" s="358"/>
      <c r="L428" s="289"/>
      <c r="M428" s="290"/>
      <c r="N428" s="291"/>
      <c r="R428" s="303"/>
      <c r="S428" s="303"/>
      <c r="T428" s="303"/>
      <c r="AT428" s="186" t="s">
        <v>367</v>
      </c>
    </row>
    <row r="429" spans="1:47" s="178" customFormat="1" ht="14.4" x14ac:dyDescent="0.3">
      <c r="A429" s="181"/>
      <c r="B429" s="241"/>
      <c r="C429" s="357" t="s">
        <v>332</v>
      </c>
      <c r="D429" s="357"/>
      <c r="E429" s="357"/>
      <c r="F429" s="357"/>
      <c r="G429" s="357"/>
      <c r="H429" s="357"/>
      <c r="I429" s="357"/>
      <c r="J429" s="357"/>
      <c r="K429" s="357"/>
      <c r="L429" s="292">
        <v>2185691.83</v>
      </c>
      <c r="M429" s="293"/>
      <c r="N429" s="294">
        <v>30793963.879999999</v>
      </c>
      <c r="R429" s="303"/>
      <c r="S429" s="303"/>
      <c r="T429" s="303"/>
      <c r="AT429" s="186"/>
      <c r="AU429" s="242" t="s">
        <v>332</v>
      </c>
    </row>
    <row r="430" spans="1:47" s="178" customFormat="1" ht="14.4" x14ac:dyDescent="0.3">
      <c r="A430" s="181"/>
      <c r="B430" s="241"/>
      <c r="C430" s="357" t="s">
        <v>333</v>
      </c>
      <c r="D430" s="357"/>
      <c r="E430" s="357"/>
      <c r="F430" s="357"/>
      <c r="G430" s="357"/>
      <c r="H430" s="357"/>
      <c r="I430" s="357"/>
      <c r="J430" s="357"/>
      <c r="K430" s="357"/>
      <c r="L430" s="295"/>
      <c r="M430" s="293"/>
      <c r="N430" s="296"/>
      <c r="R430" s="303"/>
      <c r="S430" s="303"/>
      <c r="T430" s="303"/>
      <c r="AT430" s="186"/>
      <c r="AU430" s="242" t="s">
        <v>333</v>
      </c>
    </row>
    <row r="431" spans="1:47" s="178" customFormat="1" ht="14.4" x14ac:dyDescent="0.3">
      <c r="A431" s="181"/>
      <c r="B431" s="241"/>
      <c r="C431" s="357" t="s">
        <v>334</v>
      </c>
      <c r="D431" s="357"/>
      <c r="E431" s="357"/>
      <c r="F431" s="357"/>
      <c r="G431" s="357"/>
      <c r="H431" s="357"/>
      <c r="I431" s="357"/>
      <c r="J431" s="357"/>
      <c r="K431" s="357"/>
      <c r="L431" s="292">
        <v>211664.94</v>
      </c>
      <c r="M431" s="293"/>
      <c r="N431" s="294">
        <v>9476239.3900000006</v>
      </c>
      <c r="R431" s="303"/>
      <c r="S431" s="303"/>
      <c r="T431" s="303"/>
      <c r="AT431" s="186"/>
      <c r="AU431" s="242" t="s">
        <v>334</v>
      </c>
    </row>
    <row r="432" spans="1:47" s="178" customFormat="1" ht="14.4" x14ac:dyDescent="0.3">
      <c r="A432" s="181"/>
      <c r="B432" s="241"/>
      <c r="C432" s="357" t="s">
        <v>335</v>
      </c>
      <c r="D432" s="357"/>
      <c r="E432" s="357"/>
      <c r="F432" s="357"/>
      <c r="G432" s="357"/>
      <c r="H432" s="357"/>
      <c r="I432" s="357"/>
      <c r="J432" s="357"/>
      <c r="K432" s="357"/>
      <c r="L432" s="292">
        <v>1022513.23</v>
      </c>
      <c r="M432" s="293"/>
      <c r="N432" s="294">
        <v>13538075.16</v>
      </c>
      <c r="R432" s="303"/>
      <c r="S432" s="303"/>
      <c r="T432" s="303"/>
      <c r="AT432" s="186"/>
      <c r="AU432" s="242" t="s">
        <v>335</v>
      </c>
    </row>
    <row r="433" spans="1:48" s="178" customFormat="1" ht="14.4" x14ac:dyDescent="0.3">
      <c r="A433" s="181"/>
      <c r="B433" s="241"/>
      <c r="C433" s="357" t="s">
        <v>336</v>
      </c>
      <c r="D433" s="357"/>
      <c r="E433" s="357"/>
      <c r="F433" s="357"/>
      <c r="G433" s="357"/>
      <c r="H433" s="357"/>
      <c r="I433" s="357"/>
      <c r="J433" s="357"/>
      <c r="K433" s="357"/>
      <c r="L433" s="292">
        <v>68836.89</v>
      </c>
      <c r="M433" s="293"/>
      <c r="N433" s="294">
        <v>3081827.55</v>
      </c>
      <c r="R433" s="303"/>
      <c r="S433" s="303"/>
      <c r="T433" s="303"/>
      <c r="AT433" s="186"/>
      <c r="AU433" s="242" t="s">
        <v>336</v>
      </c>
    </row>
    <row r="434" spans="1:48" s="178" customFormat="1" ht="14.4" x14ac:dyDescent="0.3">
      <c r="A434" s="181"/>
      <c r="B434" s="241"/>
      <c r="C434" s="357" t="s">
        <v>337</v>
      </c>
      <c r="D434" s="357"/>
      <c r="E434" s="357"/>
      <c r="F434" s="357"/>
      <c r="G434" s="357"/>
      <c r="H434" s="357"/>
      <c r="I434" s="357"/>
      <c r="J434" s="357"/>
      <c r="K434" s="357"/>
      <c r="L434" s="292">
        <v>951513.66</v>
      </c>
      <c r="M434" s="293"/>
      <c r="N434" s="294">
        <v>7779649.3300000001</v>
      </c>
      <c r="R434" s="303"/>
      <c r="S434" s="303"/>
      <c r="T434" s="303"/>
      <c r="AT434" s="186"/>
      <c r="AU434" s="242" t="s">
        <v>337</v>
      </c>
    </row>
    <row r="435" spans="1:48" s="178" customFormat="1" ht="14.4" x14ac:dyDescent="0.3">
      <c r="A435" s="181"/>
      <c r="B435" s="241"/>
      <c r="C435" s="357" t="s">
        <v>338</v>
      </c>
      <c r="D435" s="357"/>
      <c r="E435" s="357"/>
      <c r="F435" s="357"/>
      <c r="G435" s="357"/>
      <c r="H435" s="357"/>
      <c r="I435" s="357"/>
      <c r="J435" s="357"/>
      <c r="K435" s="357"/>
      <c r="L435" s="292">
        <v>2588802.06</v>
      </c>
      <c r="M435" s="293"/>
      <c r="N435" s="294">
        <v>48841208.740000002</v>
      </c>
      <c r="R435" s="303"/>
      <c r="S435" s="303"/>
      <c r="T435" s="303"/>
      <c r="AT435" s="186"/>
      <c r="AU435" s="242" t="s">
        <v>338</v>
      </c>
    </row>
    <row r="436" spans="1:48" s="178" customFormat="1" ht="14.4" x14ac:dyDescent="0.3">
      <c r="A436" s="181"/>
      <c r="B436" s="241"/>
      <c r="C436" s="357" t="s">
        <v>339</v>
      </c>
      <c r="D436" s="357"/>
      <c r="E436" s="357"/>
      <c r="F436" s="357"/>
      <c r="G436" s="357"/>
      <c r="H436" s="357"/>
      <c r="I436" s="357"/>
      <c r="J436" s="357"/>
      <c r="K436" s="357"/>
      <c r="L436" s="292">
        <v>2470828.2799999998</v>
      </c>
      <c r="M436" s="293"/>
      <c r="N436" s="294">
        <v>47279235.899999999</v>
      </c>
      <c r="R436" s="303"/>
      <c r="S436" s="303"/>
      <c r="T436" s="303"/>
      <c r="AT436" s="186"/>
      <c r="AU436" s="242" t="s">
        <v>339</v>
      </c>
    </row>
    <row r="437" spans="1:48" s="178" customFormat="1" ht="14.4" x14ac:dyDescent="0.3">
      <c r="A437" s="181"/>
      <c r="B437" s="241"/>
      <c r="C437" s="357" t="s">
        <v>340</v>
      </c>
      <c r="D437" s="357"/>
      <c r="E437" s="357"/>
      <c r="F437" s="357"/>
      <c r="G437" s="357"/>
      <c r="H437" s="357"/>
      <c r="I437" s="357"/>
      <c r="J437" s="357"/>
      <c r="K437" s="357"/>
      <c r="L437" s="295"/>
      <c r="M437" s="293"/>
      <c r="N437" s="296"/>
      <c r="R437" s="303"/>
      <c r="S437" s="303"/>
      <c r="T437" s="303"/>
      <c r="AT437" s="186"/>
      <c r="AU437" s="242" t="s">
        <v>340</v>
      </c>
    </row>
    <row r="438" spans="1:48" s="178" customFormat="1" ht="14.4" x14ac:dyDescent="0.3">
      <c r="A438" s="181"/>
      <c r="B438" s="241"/>
      <c r="C438" s="357" t="s">
        <v>341</v>
      </c>
      <c r="D438" s="357"/>
      <c r="E438" s="357"/>
      <c r="F438" s="357"/>
      <c r="G438" s="357"/>
      <c r="H438" s="357"/>
      <c r="I438" s="357"/>
      <c r="J438" s="357"/>
      <c r="K438" s="357"/>
      <c r="L438" s="292">
        <v>211664.94</v>
      </c>
      <c r="M438" s="293"/>
      <c r="N438" s="294">
        <v>9476239.3900000006</v>
      </c>
      <c r="R438" s="303"/>
      <c r="S438" s="303"/>
      <c r="T438" s="303"/>
      <c r="AT438" s="186"/>
      <c r="AU438" s="242" t="s">
        <v>341</v>
      </c>
    </row>
    <row r="439" spans="1:48" s="178" customFormat="1" ht="14.4" x14ac:dyDescent="0.3">
      <c r="A439" s="181"/>
      <c r="B439" s="241"/>
      <c r="C439" s="357" t="s">
        <v>342</v>
      </c>
      <c r="D439" s="357"/>
      <c r="E439" s="357"/>
      <c r="F439" s="357"/>
      <c r="G439" s="357"/>
      <c r="H439" s="357"/>
      <c r="I439" s="357"/>
      <c r="J439" s="357"/>
      <c r="K439" s="357"/>
      <c r="L439" s="292">
        <v>904539.45</v>
      </c>
      <c r="M439" s="293"/>
      <c r="N439" s="294">
        <v>11976102.32</v>
      </c>
      <c r="R439" s="303"/>
      <c r="S439" s="303"/>
      <c r="T439" s="303"/>
      <c r="AT439" s="186"/>
      <c r="AU439" s="242" t="s">
        <v>342</v>
      </c>
    </row>
    <row r="440" spans="1:48" s="178" customFormat="1" ht="14.4" x14ac:dyDescent="0.3">
      <c r="A440" s="181"/>
      <c r="B440" s="241"/>
      <c r="C440" s="357" t="s">
        <v>343</v>
      </c>
      <c r="D440" s="357"/>
      <c r="E440" s="357"/>
      <c r="F440" s="357"/>
      <c r="G440" s="357"/>
      <c r="H440" s="357"/>
      <c r="I440" s="357"/>
      <c r="J440" s="357"/>
      <c r="K440" s="357"/>
      <c r="L440" s="292">
        <v>68836.89</v>
      </c>
      <c r="M440" s="293"/>
      <c r="N440" s="294">
        <v>3081827.55</v>
      </c>
      <c r="R440" s="303"/>
      <c r="S440" s="303"/>
      <c r="T440" s="303"/>
      <c r="AT440" s="186"/>
      <c r="AU440" s="242" t="s">
        <v>343</v>
      </c>
    </row>
    <row r="441" spans="1:48" s="178" customFormat="1" ht="14.4" x14ac:dyDescent="0.3">
      <c r="A441" s="181"/>
      <c r="B441" s="241"/>
      <c r="C441" s="357" t="s">
        <v>344</v>
      </c>
      <c r="D441" s="357"/>
      <c r="E441" s="357"/>
      <c r="F441" s="357"/>
      <c r="G441" s="357"/>
      <c r="H441" s="357"/>
      <c r="I441" s="357"/>
      <c r="J441" s="357"/>
      <c r="K441" s="357"/>
      <c r="L441" s="292">
        <v>951513.66</v>
      </c>
      <c r="M441" s="293"/>
      <c r="N441" s="294">
        <v>7779649.3300000001</v>
      </c>
      <c r="R441" s="303"/>
      <c r="S441" s="303"/>
      <c r="T441" s="303"/>
      <c r="AT441" s="186"/>
      <c r="AU441" s="242" t="s">
        <v>344</v>
      </c>
    </row>
    <row r="442" spans="1:48" s="178" customFormat="1" ht="14.4" x14ac:dyDescent="0.3">
      <c r="A442" s="181"/>
      <c r="B442" s="241"/>
      <c r="C442" s="357" t="s">
        <v>345</v>
      </c>
      <c r="D442" s="357"/>
      <c r="E442" s="357"/>
      <c r="F442" s="357"/>
      <c r="G442" s="357"/>
      <c r="H442" s="357"/>
      <c r="I442" s="357"/>
      <c r="J442" s="357"/>
      <c r="K442" s="357"/>
      <c r="L442" s="292">
        <v>256664.29</v>
      </c>
      <c r="M442" s="293"/>
      <c r="N442" s="294">
        <v>11490859.800000001</v>
      </c>
      <c r="R442" s="303"/>
      <c r="S442" s="303"/>
      <c r="T442" s="303"/>
      <c r="AT442" s="186"/>
      <c r="AU442" s="242" t="s">
        <v>345</v>
      </c>
    </row>
    <row r="443" spans="1:48" s="178" customFormat="1" ht="14.4" x14ac:dyDescent="0.3">
      <c r="A443" s="181"/>
      <c r="B443" s="241"/>
      <c r="C443" s="357" t="s">
        <v>346</v>
      </c>
      <c r="D443" s="357"/>
      <c r="E443" s="357"/>
      <c r="F443" s="357"/>
      <c r="G443" s="357"/>
      <c r="H443" s="357"/>
      <c r="I443" s="357"/>
      <c r="J443" s="357"/>
      <c r="K443" s="357"/>
      <c r="L443" s="292">
        <v>146445.94</v>
      </c>
      <c r="M443" s="293"/>
      <c r="N443" s="294">
        <v>6556385.0599999996</v>
      </c>
      <c r="R443" s="303"/>
      <c r="S443" s="303"/>
      <c r="T443" s="303"/>
      <c r="AT443" s="186"/>
      <c r="AU443" s="242" t="s">
        <v>346</v>
      </c>
    </row>
    <row r="444" spans="1:48" s="178" customFormat="1" ht="14.4" x14ac:dyDescent="0.3">
      <c r="A444" s="181"/>
      <c r="B444" s="241"/>
      <c r="C444" s="357" t="s">
        <v>347</v>
      </c>
      <c r="D444" s="357"/>
      <c r="E444" s="357"/>
      <c r="F444" s="357"/>
      <c r="G444" s="357"/>
      <c r="H444" s="357"/>
      <c r="I444" s="357"/>
      <c r="J444" s="357"/>
      <c r="K444" s="357"/>
      <c r="L444" s="292">
        <v>117973.78</v>
      </c>
      <c r="M444" s="293"/>
      <c r="N444" s="294">
        <v>1561972.84</v>
      </c>
      <c r="R444" s="303"/>
      <c r="S444" s="303"/>
      <c r="T444" s="303"/>
      <c r="AT444" s="186"/>
      <c r="AU444" s="242" t="s">
        <v>347</v>
      </c>
    </row>
    <row r="445" spans="1:48" s="178" customFormat="1" ht="14.4" x14ac:dyDescent="0.3">
      <c r="A445" s="181"/>
      <c r="B445" s="241"/>
      <c r="C445" s="357" t="s">
        <v>348</v>
      </c>
      <c r="D445" s="357"/>
      <c r="E445" s="357"/>
      <c r="F445" s="357"/>
      <c r="G445" s="357"/>
      <c r="H445" s="357"/>
      <c r="I445" s="357"/>
      <c r="J445" s="357"/>
      <c r="K445" s="357"/>
      <c r="L445" s="292">
        <v>280501.83</v>
      </c>
      <c r="M445" s="293"/>
      <c r="N445" s="294">
        <v>12558066.939999999</v>
      </c>
      <c r="R445" s="303"/>
      <c r="S445" s="303"/>
      <c r="T445" s="303"/>
      <c r="AT445" s="186"/>
      <c r="AU445" s="242" t="s">
        <v>348</v>
      </c>
    </row>
    <row r="446" spans="1:48" s="178" customFormat="1" ht="14.4" x14ac:dyDescent="0.3">
      <c r="A446" s="181"/>
      <c r="B446" s="241"/>
      <c r="C446" s="357" t="s">
        <v>349</v>
      </c>
      <c r="D446" s="357"/>
      <c r="E446" s="357"/>
      <c r="F446" s="357"/>
      <c r="G446" s="357"/>
      <c r="H446" s="357"/>
      <c r="I446" s="357"/>
      <c r="J446" s="357"/>
      <c r="K446" s="357"/>
      <c r="L446" s="292">
        <v>256664.29</v>
      </c>
      <c r="M446" s="293"/>
      <c r="N446" s="294">
        <v>11490859.800000001</v>
      </c>
      <c r="R446" s="303"/>
      <c r="S446" s="303"/>
      <c r="T446" s="303"/>
      <c r="AT446" s="186"/>
      <c r="AU446" s="242" t="s">
        <v>349</v>
      </c>
    </row>
    <row r="447" spans="1:48" s="178" customFormat="1" ht="14.4" x14ac:dyDescent="0.3">
      <c r="A447" s="181"/>
      <c r="B447" s="241"/>
      <c r="C447" s="357" t="s">
        <v>350</v>
      </c>
      <c r="D447" s="357"/>
      <c r="E447" s="357"/>
      <c r="F447" s="357"/>
      <c r="G447" s="357"/>
      <c r="H447" s="357"/>
      <c r="I447" s="357"/>
      <c r="J447" s="357"/>
      <c r="K447" s="357"/>
      <c r="L447" s="292">
        <v>146445.94</v>
      </c>
      <c r="M447" s="293"/>
      <c r="N447" s="294">
        <v>6556385.0599999996</v>
      </c>
      <c r="R447" s="303"/>
      <c r="S447" s="303"/>
      <c r="T447" s="303"/>
      <c r="AT447" s="186"/>
      <c r="AU447" s="242" t="s">
        <v>350</v>
      </c>
    </row>
    <row r="448" spans="1:48" s="178" customFormat="1" ht="14.4" x14ac:dyDescent="0.3">
      <c r="A448" s="181"/>
      <c r="B448" s="182"/>
      <c r="C448" s="352" t="s">
        <v>546</v>
      </c>
      <c r="D448" s="353"/>
      <c r="E448" s="353"/>
      <c r="F448" s="353"/>
      <c r="G448" s="353"/>
      <c r="H448" s="353"/>
      <c r="I448" s="353"/>
      <c r="J448" s="353"/>
      <c r="K448" s="353"/>
      <c r="L448" s="183">
        <v>2588802.06</v>
      </c>
      <c r="M448" s="184"/>
      <c r="N448" s="187">
        <v>48841208.740000002</v>
      </c>
      <c r="R448" s="303"/>
      <c r="S448" s="303"/>
      <c r="T448" s="303"/>
      <c r="AT448" s="186"/>
      <c r="AV448" s="186" t="s">
        <v>368</v>
      </c>
    </row>
    <row r="449" spans="1:52" s="178" customFormat="1" ht="14.4" x14ac:dyDescent="0.3">
      <c r="A449" s="181"/>
      <c r="B449" s="182"/>
      <c r="C449" s="354" t="s">
        <v>421</v>
      </c>
      <c r="D449" s="354"/>
      <c r="E449" s="354"/>
      <c r="F449" s="354"/>
      <c r="G449" s="354"/>
      <c r="H449" s="354"/>
      <c r="I449" s="354"/>
      <c r="J449" s="354"/>
      <c r="K449" s="354"/>
      <c r="L449" s="183"/>
      <c r="M449" s="184"/>
      <c r="N449" s="185">
        <f>ROUND(N448*0.082,2)</f>
        <v>4004979.12</v>
      </c>
      <c r="R449" s="303"/>
      <c r="S449" s="303"/>
      <c r="T449" s="303"/>
      <c r="AT449" s="186"/>
      <c r="AV449" s="186"/>
    </row>
    <row r="450" spans="1:52" s="178" customFormat="1" ht="14.4" x14ac:dyDescent="0.3">
      <c r="A450" s="181"/>
      <c r="B450" s="182"/>
      <c r="C450" s="352" t="s">
        <v>422</v>
      </c>
      <c r="D450" s="353"/>
      <c r="E450" s="353"/>
      <c r="F450" s="353"/>
      <c r="G450" s="353"/>
      <c r="H450" s="353"/>
      <c r="I450" s="353"/>
      <c r="J450" s="353"/>
      <c r="K450" s="353"/>
      <c r="L450" s="183"/>
      <c r="M450" s="184"/>
      <c r="N450" s="187">
        <f>N448+N449</f>
        <v>52846187.859999999</v>
      </c>
      <c r="R450" s="303"/>
      <c r="S450" s="303"/>
      <c r="T450" s="303"/>
      <c r="AT450" s="186"/>
      <c r="AV450" s="186"/>
    </row>
    <row r="451" spans="1:52" s="178" customFormat="1" ht="14.4" x14ac:dyDescent="0.3">
      <c r="A451" s="181"/>
      <c r="B451" s="182"/>
      <c r="C451" s="354" t="s">
        <v>423</v>
      </c>
      <c r="D451" s="354"/>
      <c r="E451" s="354"/>
      <c r="F451" s="354"/>
      <c r="G451" s="354"/>
      <c r="H451" s="354"/>
      <c r="I451" s="354"/>
      <c r="J451" s="354"/>
      <c r="K451" s="354"/>
      <c r="L451" s="183"/>
      <c r="M451" s="184"/>
      <c r="N451" s="185">
        <f>ROUND(N450*0.024,2)</f>
        <v>1268308.51</v>
      </c>
      <c r="R451" s="303"/>
      <c r="S451" s="303"/>
      <c r="T451" s="303"/>
      <c r="AT451" s="186"/>
      <c r="AV451" s="186"/>
    </row>
    <row r="452" spans="1:52" s="178" customFormat="1" ht="14.4" x14ac:dyDescent="0.3">
      <c r="A452" s="181"/>
      <c r="B452" s="182"/>
      <c r="C452" s="352" t="s">
        <v>424</v>
      </c>
      <c r="D452" s="353"/>
      <c r="E452" s="353"/>
      <c r="F452" s="353"/>
      <c r="G452" s="353"/>
      <c r="H452" s="353"/>
      <c r="I452" s="353"/>
      <c r="J452" s="353"/>
      <c r="K452" s="353"/>
      <c r="L452" s="183"/>
      <c r="M452" s="184"/>
      <c r="N452" s="187">
        <f>N450+N451</f>
        <v>54114496.369999997</v>
      </c>
      <c r="R452" s="303"/>
      <c r="S452" s="303"/>
      <c r="T452" s="303"/>
      <c r="AT452" s="186"/>
      <c r="AV452" s="186"/>
    </row>
    <row r="453" spans="1:52" s="178" customFormat="1" ht="14.4" x14ac:dyDescent="0.3">
      <c r="A453" s="181"/>
      <c r="B453" s="182"/>
      <c r="C453" s="352" t="s">
        <v>425</v>
      </c>
      <c r="D453" s="353"/>
      <c r="E453" s="353"/>
      <c r="F453" s="353"/>
      <c r="G453" s="353"/>
      <c r="H453" s="353"/>
      <c r="I453" s="353"/>
      <c r="J453" s="353"/>
      <c r="K453" s="353"/>
      <c r="L453" s="183"/>
      <c r="M453" s="184"/>
      <c r="N453" s="187">
        <f>ROUND(N452*1.05136042,2)</f>
        <v>56893839.630000003</v>
      </c>
      <c r="R453" s="303"/>
      <c r="S453" s="303"/>
      <c r="T453" s="303"/>
      <c r="AT453" s="186"/>
      <c r="AV453" s="186"/>
    </row>
    <row r="454" spans="1:52" s="178" customFormat="1" ht="14.4" x14ac:dyDescent="0.3">
      <c r="A454" s="188"/>
      <c r="B454" s="182"/>
      <c r="C454" s="352" t="s">
        <v>426</v>
      </c>
      <c r="D454" s="353"/>
      <c r="E454" s="353"/>
      <c r="F454" s="353"/>
      <c r="G454" s="353"/>
      <c r="H454" s="353"/>
      <c r="I454" s="353"/>
      <c r="J454" s="353"/>
      <c r="K454" s="353"/>
      <c r="L454" s="183"/>
      <c r="M454" s="184"/>
      <c r="N454" s="187">
        <f>N453</f>
        <v>56893839.630000003</v>
      </c>
      <c r="R454" s="303"/>
      <c r="S454" s="303"/>
      <c r="T454" s="303"/>
      <c r="AT454" s="186"/>
      <c r="AV454" s="186"/>
    </row>
    <row r="455" spans="1:52" s="193" customFormat="1" ht="14.4" x14ac:dyDescent="0.3">
      <c r="A455" s="189"/>
      <c r="B455" s="190"/>
      <c r="C455" s="354" t="s">
        <v>427</v>
      </c>
      <c r="D455" s="354"/>
      <c r="E455" s="354"/>
      <c r="F455" s="354"/>
      <c r="G455" s="354"/>
      <c r="H455" s="354"/>
      <c r="I455" s="354"/>
      <c r="J455" s="354"/>
      <c r="K455" s="354"/>
      <c r="L455" s="191"/>
      <c r="M455" s="192"/>
      <c r="N455" s="185">
        <f>ROUND(N454*0.2,2)</f>
        <v>11378767.93</v>
      </c>
      <c r="R455" s="303"/>
      <c r="S455" s="303"/>
      <c r="T455" s="303"/>
      <c r="AT455" s="194"/>
      <c r="AV455" s="194"/>
    </row>
    <row r="456" spans="1:52" s="178" customFormat="1" ht="14.4" x14ac:dyDescent="0.3">
      <c r="A456" s="195"/>
      <c r="B456" s="196"/>
      <c r="C456" s="355" t="s">
        <v>428</v>
      </c>
      <c r="D456" s="356"/>
      <c r="E456" s="356"/>
      <c r="F456" s="356"/>
      <c r="G456" s="356"/>
      <c r="H456" s="356"/>
      <c r="I456" s="356"/>
      <c r="J456" s="356"/>
      <c r="K456" s="356"/>
      <c r="L456" s="197"/>
      <c r="M456" s="198"/>
      <c r="N456" s="199">
        <f>N454+N455</f>
        <v>68272607.560000002</v>
      </c>
      <c r="R456" s="303"/>
      <c r="S456" s="303"/>
      <c r="T456" s="303"/>
      <c r="AT456" s="186"/>
      <c r="AV456" s="186"/>
    </row>
    <row r="457" spans="1:52" s="178" customFormat="1" ht="14.4" x14ac:dyDescent="0.3">
      <c r="A457" s="188"/>
      <c r="B457" s="182"/>
      <c r="C457" s="353"/>
      <c r="D457" s="353"/>
      <c r="E457" s="353"/>
      <c r="F457" s="353"/>
      <c r="G457" s="353"/>
      <c r="H457" s="353"/>
      <c r="I457" s="353"/>
      <c r="J457" s="353"/>
      <c r="K457" s="353"/>
      <c r="L457" s="183"/>
      <c r="M457" s="184"/>
      <c r="N457" s="183"/>
      <c r="R457" s="303"/>
      <c r="S457" s="303"/>
      <c r="T457" s="303"/>
      <c r="AT457" s="186"/>
      <c r="AV457" s="186"/>
    </row>
    <row r="458" spans="1:52" s="178" customFormat="1" ht="14.4" x14ac:dyDescent="0.3">
      <c r="A458" s="188"/>
      <c r="B458" s="182"/>
      <c r="C458" s="261"/>
      <c r="D458" s="261"/>
      <c r="E458" s="261"/>
      <c r="F458" s="261"/>
      <c r="G458" s="261"/>
      <c r="H458" s="261"/>
      <c r="I458" s="261"/>
      <c r="J458" s="261"/>
      <c r="K458" s="261"/>
      <c r="L458" s="183"/>
      <c r="M458" s="184"/>
      <c r="N458" s="183"/>
      <c r="R458" s="303"/>
      <c r="S458" s="303"/>
      <c r="T458" s="303"/>
      <c r="AT458" s="186"/>
      <c r="AV458" s="186"/>
    </row>
    <row r="459" spans="1:52" s="178" customFormat="1" ht="14.4" x14ac:dyDescent="0.3">
      <c r="A459" s="188"/>
      <c r="B459" s="182"/>
      <c r="C459" s="261"/>
      <c r="D459" s="261"/>
      <c r="E459" s="261"/>
      <c r="F459" s="261"/>
      <c r="G459" s="261"/>
      <c r="H459" s="261"/>
      <c r="I459" s="261"/>
      <c r="J459" s="261"/>
      <c r="K459" s="261"/>
      <c r="L459" s="183"/>
      <c r="M459" s="184"/>
      <c r="N459" s="183"/>
      <c r="R459" s="303"/>
      <c r="S459" s="303"/>
      <c r="T459" s="303"/>
      <c r="AT459" s="186"/>
      <c r="AV459" s="186"/>
    </row>
    <row r="460" spans="1:52" s="203" customFormat="1" ht="14.4" x14ac:dyDescent="0.3">
      <c r="A460" s="201"/>
      <c r="B460" s="297" t="s">
        <v>369</v>
      </c>
      <c r="C460" s="350"/>
      <c r="D460" s="350"/>
      <c r="E460" s="350"/>
      <c r="F460" s="350"/>
      <c r="G460" s="350"/>
      <c r="H460" s="351"/>
      <c r="I460" s="351"/>
      <c r="J460" s="351"/>
      <c r="K460" s="351"/>
      <c r="L460" s="351"/>
      <c r="M460" s="178"/>
      <c r="N460" s="178"/>
      <c r="O460" s="178"/>
      <c r="P460" s="178"/>
      <c r="Q460" s="178"/>
      <c r="R460" s="303"/>
      <c r="S460" s="303"/>
      <c r="T460" s="303"/>
      <c r="U460" s="178"/>
      <c r="V460" s="178"/>
      <c r="W460" s="178"/>
      <c r="X460" s="178"/>
      <c r="Y460" s="179"/>
      <c r="Z460" s="179"/>
      <c r="AA460" s="179"/>
      <c r="AB460" s="179"/>
      <c r="AC460" s="179"/>
      <c r="AD460" s="179"/>
      <c r="AE460" s="179"/>
      <c r="AF460" s="179"/>
      <c r="AG460" s="179"/>
      <c r="AH460" s="179"/>
      <c r="AI460" s="179"/>
      <c r="AJ460" s="179"/>
      <c r="AK460" s="179"/>
      <c r="AL460" s="179"/>
      <c r="AM460" s="179"/>
      <c r="AN460" s="179"/>
      <c r="AO460" s="179"/>
      <c r="AP460" s="179"/>
      <c r="AQ460" s="179"/>
      <c r="AR460" s="179"/>
      <c r="AS460" s="179"/>
      <c r="AT460" s="179"/>
      <c r="AU460" s="179"/>
      <c r="AV460" s="179"/>
      <c r="AW460" s="179" t="s">
        <v>10</v>
      </c>
      <c r="AX460" s="179" t="s">
        <v>10</v>
      </c>
      <c r="AY460" s="179"/>
      <c r="AZ460" s="179"/>
    </row>
    <row r="461" spans="1:52" s="298" customFormat="1" ht="16.5" customHeight="1" x14ac:dyDescent="0.3">
      <c r="A461" s="205"/>
      <c r="B461" s="297"/>
      <c r="C461" s="349" t="s">
        <v>370</v>
      </c>
      <c r="D461" s="349"/>
      <c r="E461" s="349"/>
      <c r="F461" s="349"/>
      <c r="G461" s="349"/>
      <c r="H461" s="349"/>
      <c r="I461" s="349"/>
      <c r="J461" s="349"/>
      <c r="K461" s="349"/>
      <c r="L461" s="349"/>
      <c r="R461" s="303"/>
      <c r="S461" s="303"/>
      <c r="T461" s="303"/>
      <c r="Y461" s="299"/>
      <c r="Z461" s="299"/>
      <c r="AA461" s="299"/>
      <c r="AB461" s="299"/>
      <c r="AC461" s="299"/>
      <c r="AD461" s="299"/>
      <c r="AE461" s="299"/>
      <c r="AF461" s="299"/>
      <c r="AG461" s="299"/>
      <c r="AH461" s="299"/>
      <c r="AI461" s="299"/>
      <c r="AJ461" s="299"/>
      <c r="AK461" s="299"/>
      <c r="AL461" s="299"/>
      <c r="AM461" s="299"/>
      <c r="AN461" s="299"/>
      <c r="AO461" s="299"/>
      <c r="AP461" s="299"/>
      <c r="AQ461" s="299"/>
      <c r="AR461" s="299"/>
      <c r="AS461" s="299"/>
      <c r="AT461" s="299"/>
      <c r="AU461" s="299"/>
      <c r="AV461" s="299"/>
      <c r="AW461" s="299"/>
      <c r="AX461" s="299"/>
      <c r="AY461" s="299"/>
      <c r="AZ461" s="299"/>
    </row>
    <row r="462" spans="1:52" s="203" customFormat="1" ht="14.4" x14ac:dyDescent="0.3">
      <c r="A462" s="201"/>
      <c r="B462" s="297" t="s">
        <v>371</v>
      </c>
      <c r="C462" s="350"/>
      <c r="D462" s="350"/>
      <c r="E462" s="350"/>
      <c r="F462" s="350"/>
      <c r="G462" s="350"/>
      <c r="H462" s="351"/>
      <c r="I462" s="351"/>
      <c r="J462" s="351"/>
      <c r="K462" s="351"/>
      <c r="L462" s="351"/>
      <c r="M462" s="178"/>
      <c r="N462" s="178"/>
      <c r="O462" s="178"/>
      <c r="P462" s="178"/>
      <c r="Q462" s="178"/>
      <c r="R462" s="303"/>
      <c r="S462" s="303"/>
      <c r="T462" s="303"/>
      <c r="U462" s="178"/>
      <c r="V462" s="178"/>
      <c r="W462" s="178"/>
      <c r="X462" s="178"/>
      <c r="Y462" s="179"/>
      <c r="Z462" s="179"/>
      <c r="AA462" s="179"/>
      <c r="AB462" s="179"/>
      <c r="AC462" s="179"/>
      <c r="AD462" s="179"/>
      <c r="AE462" s="179"/>
      <c r="AF462" s="179"/>
      <c r="AG462" s="179"/>
      <c r="AH462" s="179"/>
      <c r="AI462" s="179"/>
      <c r="AJ462" s="179"/>
      <c r="AK462" s="179"/>
      <c r="AL462" s="179"/>
      <c r="AM462" s="179"/>
      <c r="AN462" s="179"/>
      <c r="AO462" s="179"/>
      <c r="AP462" s="179"/>
      <c r="AQ462" s="179"/>
      <c r="AR462" s="179"/>
      <c r="AS462" s="179"/>
      <c r="AT462" s="179"/>
      <c r="AU462" s="179"/>
      <c r="AV462" s="179"/>
      <c r="AW462" s="179"/>
      <c r="AX462" s="179"/>
      <c r="AY462" s="179" t="s">
        <v>10</v>
      </c>
      <c r="AZ462" s="179" t="s">
        <v>10</v>
      </c>
    </row>
    <row r="463" spans="1:52" s="298" customFormat="1" ht="16.5" customHeight="1" x14ac:dyDescent="0.3">
      <c r="A463" s="205"/>
      <c r="C463" s="349" t="s">
        <v>370</v>
      </c>
      <c r="D463" s="349"/>
      <c r="E463" s="349"/>
      <c r="F463" s="349"/>
      <c r="G463" s="349"/>
      <c r="H463" s="349"/>
      <c r="I463" s="349"/>
      <c r="J463" s="349"/>
      <c r="K463" s="349"/>
      <c r="L463" s="349"/>
      <c r="R463" s="303"/>
      <c r="S463" s="303"/>
      <c r="T463" s="303"/>
      <c r="Y463" s="299"/>
      <c r="Z463" s="299"/>
      <c r="AA463" s="299"/>
      <c r="AB463" s="299"/>
      <c r="AC463" s="299"/>
      <c r="AD463" s="299"/>
      <c r="AE463" s="299"/>
      <c r="AF463" s="299"/>
      <c r="AG463" s="299"/>
      <c r="AH463" s="299"/>
      <c r="AI463" s="299"/>
      <c r="AJ463" s="299"/>
      <c r="AK463" s="299"/>
      <c r="AL463" s="299"/>
      <c r="AM463" s="299"/>
      <c r="AN463" s="299"/>
      <c r="AO463" s="299"/>
      <c r="AP463" s="299"/>
      <c r="AQ463" s="299"/>
      <c r="AR463" s="299"/>
      <c r="AS463" s="299"/>
      <c r="AT463" s="299"/>
      <c r="AU463" s="299"/>
      <c r="AV463" s="299"/>
      <c r="AW463" s="299"/>
      <c r="AX463" s="299"/>
      <c r="AY463" s="299"/>
      <c r="AZ463" s="299"/>
    </row>
    <row r="464" spans="1:52" s="203" customFormat="1" ht="19.5" customHeight="1" x14ac:dyDescent="0.2">
      <c r="A464" s="201"/>
      <c r="C464" s="300"/>
      <c r="D464" s="300"/>
      <c r="E464" s="300"/>
      <c r="F464" s="300"/>
      <c r="G464" s="300"/>
      <c r="H464" s="300"/>
      <c r="I464" s="300"/>
      <c r="J464" s="300"/>
      <c r="K464" s="300"/>
      <c r="L464" s="300"/>
      <c r="R464" s="303"/>
      <c r="S464" s="303"/>
      <c r="T464" s="303"/>
      <c r="Y464" s="179"/>
      <c r="Z464" s="179"/>
      <c r="AA464" s="179"/>
      <c r="AB464" s="179"/>
      <c r="AC464" s="179"/>
      <c r="AD464" s="179"/>
      <c r="AE464" s="179"/>
      <c r="AF464" s="179"/>
      <c r="AG464" s="179"/>
      <c r="AH464" s="179"/>
      <c r="AI464" s="179"/>
      <c r="AJ464" s="179"/>
      <c r="AK464" s="179"/>
      <c r="AL464" s="179"/>
      <c r="AM464" s="179"/>
      <c r="AN464" s="179"/>
      <c r="AO464" s="179"/>
      <c r="AP464" s="179"/>
      <c r="AQ464" s="179"/>
      <c r="AR464" s="179"/>
      <c r="AS464" s="179"/>
      <c r="AT464" s="179"/>
      <c r="AU464" s="179"/>
      <c r="AV464" s="179"/>
      <c r="AW464" s="179"/>
      <c r="AX464" s="179"/>
      <c r="AY464" s="179"/>
      <c r="AZ464" s="179"/>
    </row>
    <row r="465" spans="1:20" s="178" customFormat="1" ht="22.5" customHeight="1" x14ac:dyDescent="0.3">
      <c r="A465" s="348" t="s">
        <v>372</v>
      </c>
      <c r="B465" s="348"/>
      <c r="C465" s="348"/>
      <c r="D465" s="348"/>
      <c r="E465" s="348"/>
      <c r="F465" s="348"/>
      <c r="G465" s="348"/>
      <c r="H465" s="348"/>
      <c r="I465" s="348"/>
      <c r="J465" s="348"/>
      <c r="K465" s="348"/>
      <c r="L465" s="348"/>
      <c r="M465" s="348"/>
      <c r="N465" s="348"/>
      <c r="O465" s="283"/>
      <c r="P465" s="283"/>
      <c r="R465" s="303"/>
      <c r="S465" s="303"/>
      <c r="T465" s="303"/>
    </row>
    <row r="466" spans="1:20" s="178" customFormat="1" ht="12.75" customHeight="1" x14ac:dyDescent="0.3">
      <c r="A466" s="348" t="s">
        <v>373</v>
      </c>
      <c r="B466" s="348"/>
      <c r="C466" s="348"/>
      <c r="D466" s="348"/>
      <c r="E466" s="348"/>
      <c r="F466" s="348"/>
      <c r="G466" s="348"/>
      <c r="H466" s="348"/>
      <c r="I466" s="348"/>
      <c r="J466" s="348"/>
      <c r="K466" s="348"/>
      <c r="L466" s="348"/>
      <c r="M466" s="348"/>
      <c r="N466" s="348"/>
      <c r="O466" s="283"/>
      <c r="P466" s="283"/>
      <c r="R466" s="303"/>
      <c r="S466" s="303"/>
      <c r="T466" s="303"/>
    </row>
    <row r="467" spans="1:20" s="178" customFormat="1" ht="12.75" customHeight="1" x14ac:dyDescent="0.3">
      <c r="A467" s="348" t="s">
        <v>374</v>
      </c>
      <c r="B467" s="348"/>
      <c r="C467" s="348"/>
      <c r="D467" s="348"/>
      <c r="E467" s="348"/>
      <c r="F467" s="348"/>
      <c r="G467" s="348"/>
      <c r="H467" s="348"/>
      <c r="I467" s="348"/>
      <c r="J467" s="348"/>
      <c r="K467" s="348"/>
      <c r="L467" s="348"/>
      <c r="M467" s="348"/>
      <c r="N467" s="348"/>
      <c r="O467" s="283"/>
      <c r="P467" s="283"/>
      <c r="R467" s="303"/>
      <c r="S467" s="303"/>
      <c r="T467" s="303"/>
    </row>
    <row r="468" spans="1:20" s="178" customFormat="1" ht="19.5" customHeight="1" x14ac:dyDescent="0.3">
      <c r="R468" s="303"/>
      <c r="S468" s="303"/>
      <c r="T468" s="303"/>
    </row>
    <row r="469" spans="1:20" s="178" customFormat="1" ht="14.4" x14ac:dyDescent="0.3">
      <c r="B469" s="301"/>
      <c r="D469" s="301"/>
      <c r="F469" s="301"/>
      <c r="R469" s="303"/>
      <c r="S469" s="303"/>
      <c r="T469" s="303"/>
    </row>
    <row r="470" spans="1:20" ht="11.25" customHeight="1" x14ac:dyDescent="0.2">
      <c r="R470" s="303"/>
      <c r="S470" s="303"/>
      <c r="T470" s="303"/>
    </row>
    <row r="471" spans="1:20" ht="11.25" customHeight="1" x14ac:dyDescent="0.2">
      <c r="R471" s="303"/>
      <c r="S471" s="303"/>
      <c r="T471" s="303"/>
    </row>
    <row r="472" spans="1:20" ht="11.25" customHeight="1" x14ac:dyDescent="0.2">
      <c r="R472" s="303"/>
      <c r="S472" s="303"/>
      <c r="T472" s="303"/>
    </row>
    <row r="473" spans="1:20" ht="11.25" customHeight="1" x14ac:dyDescent="0.2">
      <c r="R473" s="303"/>
      <c r="S473" s="303"/>
      <c r="T473" s="303"/>
    </row>
    <row r="474" spans="1:20" ht="11.25" customHeight="1" x14ac:dyDescent="0.2">
      <c r="R474" s="303"/>
      <c r="S474" s="303"/>
      <c r="T474" s="303"/>
    </row>
    <row r="475" spans="1:20" ht="11.25" customHeight="1" x14ac:dyDescent="0.2">
      <c r="R475" s="303"/>
      <c r="S475" s="303"/>
      <c r="T475" s="303"/>
    </row>
    <row r="476" spans="1:20" ht="11.25" customHeight="1" x14ac:dyDescent="0.2">
      <c r="R476" s="303"/>
      <c r="S476" s="303"/>
      <c r="T476" s="303"/>
    </row>
    <row r="477" spans="1:20" ht="11.25" customHeight="1" x14ac:dyDescent="0.2">
      <c r="R477" s="303"/>
      <c r="S477" s="303"/>
      <c r="T477" s="303"/>
    </row>
    <row r="478" spans="1:20" ht="11.25" customHeight="1" x14ac:dyDescent="0.2">
      <c r="R478" s="303"/>
      <c r="S478" s="303"/>
      <c r="T478" s="303"/>
    </row>
    <row r="479" spans="1:20" ht="11.25" customHeight="1" x14ac:dyDescent="0.2">
      <c r="R479" s="303"/>
      <c r="S479" s="303"/>
      <c r="T479" s="303"/>
    </row>
    <row r="480" spans="1:20" ht="11.25" customHeight="1" x14ac:dyDescent="0.2">
      <c r="R480" s="303"/>
      <c r="S480" s="303"/>
      <c r="T480" s="303"/>
    </row>
    <row r="481" spans="18:20" ht="11.25" customHeight="1" x14ac:dyDescent="0.2">
      <c r="R481" s="303"/>
      <c r="S481" s="303"/>
      <c r="T481" s="303"/>
    </row>
    <row r="482" spans="18:20" ht="11.25" customHeight="1" x14ac:dyDescent="0.2">
      <c r="R482" s="303"/>
      <c r="S482" s="303"/>
      <c r="T482" s="303"/>
    </row>
    <row r="483" spans="18:20" ht="11.25" customHeight="1" x14ac:dyDescent="0.2">
      <c r="R483" s="303"/>
      <c r="S483" s="303"/>
      <c r="T483" s="303"/>
    </row>
    <row r="484" spans="18:20" ht="11.25" customHeight="1" x14ac:dyDescent="0.2">
      <c r="R484" s="303"/>
      <c r="S484" s="303"/>
      <c r="T484" s="303"/>
    </row>
    <row r="485" spans="18:20" ht="11.25" customHeight="1" x14ac:dyDescent="0.2">
      <c r="R485" s="303"/>
      <c r="S485" s="303"/>
      <c r="T485" s="303"/>
    </row>
    <row r="486" spans="18:20" ht="11.25" customHeight="1" x14ac:dyDescent="0.2">
      <c r="R486" s="303"/>
      <c r="S486" s="303"/>
      <c r="T486" s="303"/>
    </row>
    <row r="487" spans="18:20" ht="11.25" customHeight="1" x14ac:dyDescent="0.2">
      <c r="R487" s="303"/>
      <c r="S487" s="303"/>
      <c r="T487" s="303"/>
    </row>
    <row r="488" spans="18:20" ht="11.25" customHeight="1" x14ac:dyDescent="0.2">
      <c r="R488" s="303"/>
      <c r="S488" s="303"/>
      <c r="T488" s="303"/>
    </row>
    <row r="489" spans="18:20" ht="11.25" customHeight="1" x14ac:dyDescent="0.2">
      <c r="R489" s="303"/>
      <c r="S489" s="303"/>
      <c r="T489" s="303"/>
    </row>
    <row r="490" spans="18:20" ht="11.25" customHeight="1" x14ac:dyDescent="0.2">
      <c r="R490" s="303"/>
      <c r="S490" s="303"/>
      <c r="T490" s="303"/>
    </row>
    <row r="491" spans="18:20" ht="11.25" customHeight="1" x14ac:dyDescent="0.2">
      <c r="R491" s="303"/>
      <c r="S491" s="303"/>
      <c r="T491" s="303"/>
    </row>
    <row r="492" spans="18:20" ht="11.25" customHeight="1" x14ac:dyDescent="0.2">
      <c r="R492" s="303"/>
      <c r="S492" s="303"/>
      <c r="T492" s="303"/>
    </row>
    <row r="493" spans="18:20" ht="11.25" customHeight="1" x14ac:dyDescent="0.2">
      <c r="R493" s="303"/>
      <c r="S493" s="303"/>
      <c r="T493" s="303"/>
    </row>
    <row r="494" spans="18:20" ht="11.25" customHeight="1" x14ac:dyDescent="0.2">
      <c r="R494" s="303"/>
      <c r="S494" s="303"/>
      <c r="T494" s="303"/>
    </row>
    <row r="495" spans="18:20" ht="11.25" customHeight="1" x14ac:dyDescent="0.2">
      <c r="R495" s="303"/>
      <c r="S495" s="303"/>
      <c r="T495" s="303"/>
    </row>
    <row r="496" spans="18:20" ht="11.25" customHeight="1" x14ac:dyDescent="0.2">
      <c r="R496" s="303"/>
      <c r="S496" s="303"/>
      <c r="T496" s="303"/>
    </row>
    <row r="497" spans="18:20" ht="11.25" customHeight="1" x14ac:dyDescent="0.2">
      <c r="R497" s="303"/>
      <c r="S497" s="303"/>
      <c r="T497" s="303"/>
    </row>
    <row r="498" spans="18:20" ht="11.25" customHeight="1" x14ac:dyDescent="0.2">
      <c r="R498" s="303"/>
      <c r="S498" s="303"/>
      <c r="T498" s="303"/>
    </row>
    <row r="499" spans="18:20" ht="11.25" customHeight="1" x14ac:dyDescent="0.2">
      <c r="R499" s="303"/>
      <c r="S499" s="303"/>
      <c r="T499" s="303"/>
    </row>
    <row r="500" spans="18:20" ht="11.25" customHeight="1" x14ac:dyDescent="0.2">
      <c r="R500" s="303"/>
      <c r="S500" s="303"/>
      <c r="T500" s="303"/>
    </row>
    <row r="501" spans="18:20" ht="11.25" customHeight="1" x14ac:dyDescent="0.2">
      <c r="R501" s="303"/>
      <c r="S501" s="303"/>
      <c r="T501" s="303"/>
    </row>
    <row r="502" spans="18:20" ht="11.25" customHeight="1" x14ac:dyDescent="0.2">
      <c r="R502" s="303"/>
      <c r="S502" s="303"/>
      <c r="T502" s="303"/>
    </row>
    <row r="503" spans="18:20" ht="11.25" customHeight="1" x14ac:dyDescent="0.2">
      <c r="R503" s="303"/>
      <c r="S503" s="303"/>
      <c r="T503" s="303"/>
    </row>
    <row r="504" spans="18:20" ht="11.25" customHeight="1" x14ac:dyDescent="0.2">
      <c r="R504" s="303"/>
      <c r="S504" s="303"/>
      <c r="T504" s="303"/>
    </row>
    <row r="505" spans="18:20" ht="11.25" customHeight="1" x14ac:dyDescent="0.2">
      <c r="R505" s="303"/>
      <c r="S505" s="303"/>
      <c r="T505" s="303"/>
    </row>
    <row r="506" spans="18:20" ht="11.25" customHeight="1" x14ac:dyDescent="0.2">
      <c r="R506" s="303"/>
      <c r="S506" s="303"/>
      <c r="T506" s="303"/>
    </row>
    <row r="507" spans="18:20" ht="11.25" customHeight="1" x14ac:dyDescent="0.2">
      <c r="R507" s="303"/>
      <c r="S507" s="303"/>
      <c r="T507" s="303"/>
    </row>
    <row r="508" spans="18:20" ht="11.25" customHeight="1" x14ac:dyDescent="0.2">
      <c r="R508" s="303"/>
      <c r="S508" s="303"/>
      <c r="T508" s="303"/>
    </row>
    <row r="509" spans="18:20" ht="11.25" customHeight="1" x14ac:dyDescent="0.2">
      <c r="R509" s="303"/>
      <c r="S509" s="303"/>
      <c r="T509" s="303"/>
    </row>
    <row r="510" spans="18:20" ht="11.25" customHeight="1" x14ac:dyDescent="0.2">
      <c r="R510" s="303"/>
      <c r="S510" s="303"/>
      <c r="T510" s="303"/>
    </row>
    <row r="511" spans="18:20" ht="11.25" customHeight="1" x14ac:dyDescent="0.2">
      <c r="R511" s="303"/>
      <c r="S511" s="303"/>
      <c r="T511" s="303"/>
    </row>
    <row r="512" spans="18:20" ht="11.25" customHeight="1" x14ac:dyDescent="0.2">
      <c r="R512" s="303"/>
      <c r="S512" s="303"/>
      <c r="T512" s="303"/>
    </row>
    <row r="513" spans="18:20" ht="11.25" customHeight="1" x14ac:dyDescent="0.2">
      <c r="R513" s="303"/>
      <c r="S513" s="303"/>
      <c r="T513" s="303"/>
    </row>
    <row r="514" spans="18:20" ht="11.25" customHeight="1" x14ac:dyDescent="0.2">
      <c r="R514" s="303"/>
      <c r="S514" s="303"/>
      <c r="T514" s="303"/>
    </row>
    <row r="515" spans="18:20" ht="11.25" customHeight="1" x14ac:dyDescent="0.2">
      <c r="R515" s="303"/>
      <c r="S515" s="303"/>
      <c r="T515" s="303"/>
    </row>
    <row r="516" spans="18:20" ht="11.25" customHeight="1" x14ac:dyDescent="0.2">
      <c r="R516" s="303"/>
      <c r="S516" s="303"/>
      <c r="T516" s="303"/>
    </row>
    <row r="517" spans="18:20" ht="11.25" customHeight="1" x14ac:dyDescent="0.2">
      <c r="R517" s="303"/>
      <c r="S517" s="303"/>
      <c r="T517" s="303"/>
    </row>
    <row r="518" spans="18:20" ht="11.25" customHeight="1" x14ac:dyDescent="0.2">
      <c r="R518" s="303"/>
      <c r="S518" s="303"/>
      <c r="T518" s="303"/>
    </row>
    <row r="519" spans="18:20" ht="11.25" customHeight="1" x14ac:dyDescent="0.2">
      <c r="R519" s="303"/>
      <c r="S519" s="303"/>
      <c r="T519" s="303"/>
    </row>
    <row r="520" spans="18:20" ht="11.25" customHeight="1" x14ac:dyDescent="0.2">
      <c r="R520" s="303"/>
      <c r="S520" s="303"/>
      <c r="T520" s="303"/>
    </row>
    <row r="521" spans="18:20" ht="11.25" customHeight="1" x14ac:dyDescent="0.2">
      <c r="R521" s="303"/>
      <c r="S521" s="303"/>
      <c r="T521" s="303"/>
    </row>
    <row r="522" spans="18:20" ht="11.25" customHeight="1" x14ac:dyDescent="0.2">
      <c r="R522" s="303"/>
      <c r="S522" s="303"/>
      <c r="T522" s="303"/>
    </row>
    <row r="523" spans="18:20" ht="11.25" customHeight="1" x14ac:dyDescent="0.2">
      <c r="R523" s="303"/>
      <c r="S523" s="303"/>
      <c r="T523" s="303"/>
    </row>
    <row r="524" spans="18:20" ht="11.25" customHeight="1" x14ac:dyDescent="0.2">
      <c r="R524" s="303"/>
      <c r="S524" s="303"/>
      <c r="T524" s="303"/>
    </row>
    <row r="525" spans="18:20" ht="11.25" customHeight="1" x14ac:dyDescent="0.2">
      <c r="R525" s="303"/>
      <c r="S525" s="303"/>
      <c r="T525" s="303"/>
    </row>
    <row r="526" spans="18:20" ht="11.25" customHeight="1" x14ac:dyDescent="0.2">
      <c r="R526" s="303"/>
      <c r="S526" s="303"/>
      <c r="T526" s="303"/>
    </row>
    <row r="527" spans="18:20" ht="11.25" customHeight="1" x14ac:dyDescent="0.2">
      <c r="R527" s="303"/>
      <c r="S527" s="303"/>
      <c r="T527" s="303"/>
    </row>
    <row r="528" spans="18:20" ht="11.25" customHeight="1" x14ac:dyDescent="0.2">
      <c r="R528" s="303"/>
      <c r="S528" s="303"/>
      <c r="T528" s="303"/>
    </row>
    <row r="529" spans="18:20" ht="11.25" customHeight="1" x14ac:dyDescent="0.2">
      <c r="R529" s="303"/>
      <c r="S529" s="303"/>
      <c r="T529" s="303"/>
    </row>
    <row r="530" spans="18:20" ht="11.25" customHeight="1" x14ac:dyDescent="0.2">
      <c r="R530" s="303"/>
      <c r="S530" s="303"/>
      <c r="T530" s="303"/>
    </row>
    <row r="531" spans="18:20" ht="11.25" customHeight="1" x14ac:dyDescent="0.2">
      <c r="R531" s="303"/>
      <c r="S531" s="303"/>
      <c r="T531" s="303"/>
    </row>
    <row r="532" spans="18:20" ht="11.25" customHeight="1" x14ac:dyDescent="0.2">
      <c r="R532" s="303"/>
      <c r="S532" s="303"/>
      <c r="T532" s="303"/>
    </row>
    <row r="533" spans="18:20" ht="11.25" customHeight="1" x14ac:dyDescent="0.2">
      <c r="R533" s="303"/>
      <c r="S533" s="303"/>
      <c r="T533" s="303"/>
    </row>
    <row r="534" spans="18:20" ht="11.25" customHeight="1" x14ac:dyDescent="0.2">
      <c r="R534" s="303"/>
      <c r="S534" s="303"/>
      <c r="T534" s="303"/>
    </row>
    <row r="535" spans="18:20" ht="11.25" customHeight="1" x14ac:dyDescent="0.2">
      <c r="R535" s="303"/>
      <c r="S535" s="303"/>
      <c r="T535" s="303"/>
    </row>
    <row r="536" spans="18:20" ht="11.25" customHeight="1" x14ac:dyDescent="0.2">
      <c r="R536" s="303"/>
      <c r="S536" s="303"/>
      <c r="T536" s="303"/>
    </row>
    <row r="537" spans="18:20" ht="11.25" customHeight="1" x14ac:dyDescent="0.2">
      <c r="R537" s="303"/>
      <c r="S537" s="303"/>
      <c r="T537" s="303"/>
    </row>
    <row r="538" spans="18:20" ht="11.25" customHeight="1" x14ac:dyDescent="0.2">
      <c r="R538" s="303"/>
      <c r="S538" s="303"/>
      <c r="T538" s="303"/>
    </row>
    <row r="539" spans="18:20" ht="11.25" customHeight="1" x14ac:dyDescent="0.2">
      <c r="R539" s="303"/>
      <c r="S539" s="303"/>
      <c r="T539" s="303"/>
    </row>
    <row r="540" spans="18:20" ht="11.25" customHeight="1" x14ac:dyDescent="0.2">
      <c r="R540" s="303"/>
      <c r="S540" s="303"/>
      <c r="T540" s="303"/>
    </row>
    <row r="541" spans="18:20" ht="11.25" customHeight="1" x14ac:dyDescent="0.2">
      <c r="R541" s="303"/>
      <c r="S541" s="303"/>
      <c r="T541" s="303"/>
    </row>
    <row r="542" spans="18:20" ht="11.25" customHeight="1" x14ac:dyDescent="0.2">
      <c r="R542" s="303"/>
      <c r="S542" s="303"/>
      <c r="T542" s="303"/>
    </row>
    <row r="543" spans="18:20" ht="11.25" customHeight="1" x14ac:dyDescent="0.2">
      <c r="R543" s="303"/>
      <c r="S543" s="303"/>
      <c r="T543" s="303"/>
    </row>
    <row r="544" spans="18:20" ht="11.25" customHeight="1" x14ac:dyDescent="0.2">
      <c r="R544" s="303"/>
      <c r="S544" s="303"/>
      <c r="T544" s="303"/>
    </row>
    <row r="545" spans="18:20" ht="11.25" customHeight="1" x14ac:dyDescent="0.2">
      <c r="R545" s="303"/>
      <c r="S545" s="303"/>
      <c r="T545" s="303"/>
    </row>
    <row r="546" spans="18:20" ht="11.25" customHeight="1" x14ac:dyDescent="0.2">
      <c r="R546" s="303"/>
      <c r="S546" s="303"/>
      <c r="T546" s="303"/>
    </row>
    <row r="547" spans="18:20" ht="11.25" customHeight="1" x14ac:dyDescent="0.2">
      <c r="R547" s="303"/>
      <c r="S547" s="303"/>
      <c r="T547" s="303"/>
    </row>
    <row r="548" spans="18:20" ht="11.25" customHeight="1" x14ac:dyDescent="0.2">
      <c r="R548" s="303"/>
      <c r="S548" s="303"/>
      <c r="T548" s="303"/>
    </row>
    <row r="549" spans="18:20" ht="11.25" customHeight="1" x14ac:dyDescent="0.2">
      <c r="R549" s="303"/>
      <c r="S549" s="303"/>
      <c r="T549" s="303"/>
    </row>
    <row r="550" spans="18:20" ht="11.25" customHeight="1" x14ac:dyDescent="0.2">
      <c r="R550" s="303"/>
      <c r="S550" s="303"/>
      <c r="T550" s="303"/>
    </row>
    <row r="551" spans="18:20" ht="11.25" customHeight="1" x14ac:dyDescent="0.2">
      <c r="R551" s="303"/>
      <c r="S551" s="303"/>
      <c r="T551" s="303"/>
    </row>
    <row r="552" spans="18:20" ht="11.25" customHeight="1" x14ac:dyDescent="0.2">
      <c r="R552" s="303"/>
      <c r="S552" s="303"/>
      <c r="T552" s="303"/>
    </row>
    <row r="553" spans="18:20" ht="11.25" customHeight="1" x14ac:dyDescent="0.2">
      <c r="R553" s="303"/>
      <c r="S553" s="303"/>
      <c r="T553" s="303"/>
    </row>
    <row r="554" spans="18:20" ht="11.25" customHeight="1" x14ac:dyDescent="0.2">
      <c r="R554" s="303"/>
      <c r="S554" s="303"/>
      <c r="T554" s="303"/>
    </row>
    <row r="555" spans="18:20" ht="11.25" customHeight="1" x14ac:dyDescent="0.2">
      <c r="R555" s="303"/>
      <c r="S555" s="303"/>
      <c r="T555" s="303"/>
    </row>
    <row r="556" spans="18:20" ht="11.25" customHeight="1" x14ac:dyDescent="0.2">
      <c r="R556" s="303"/>
      <c r="S556" s="303"/>
      <c r="T556" s="303"/>
    </row>
    <row r="557" spans="18:20" ht="11.25" customHeight="1" x14ac:dyDescent="0.2">
      <c r="R557" s="303"/>
      <c r="S557" s="303"/>
      <c r="T557" s="303"/>
    </row>
    <row r="558" spans="18:20" ht="11.25" customHeight="1" x14ac:dyDescent="0.2">
      <c r="R558" s="303"/>
      <c r="S558" s="303"/>
      <c r="T558" s="303"/>
    </row>
    <row r="559" spans="18:20" ht="11.25" customHeight="1" x14ac:dyDescent="0.2">
      <c r="R559" s="303"/>
      <c r="S559" s="303"/>
      <c r="T559" s="303"/>
    </row>
    <row r="560" spans="18:20" ht="11.25" customHeight="1" x14ac:dyDescent="0.2">
      <c r="R560" s="303"/>
      <c r="S560" s="303"/>
      <c r="T560" s="303"/>
    </row>
    <row r="561" spans="18:20" ht="11.25" customHeight="1" x14ac:dyDescent="0.2">
      <c r="R561" s="303"/>
      <c r="S561" s="303"/>
      <c r="T561" s="303"/>
    </row>
    <row r="562" spans="18:20" ht="11.25" customHeight="1" x14ac:dyDescent="0.2">
      <c r="R562" s="303"/>
      <c r="S562" s="303"/>
      <c r="T562" s="303"/>
    </row>
    <row r="563" spans="18:20" ht="11.25" customHeight="1" x14ac:dyDescent="0.2">
      <c r="R563" s="303"/>
      <c r="S563" s="303"/>
      <c r="T563" s="303"/>
    </row>
    <row r="564" spans="18:20" ht="11.25" customHeight="1" x14ac:dyDescent="0.2">
      <c r="R564" s="303"/>
      <c r="S564" s="303"/>
      <c r="T564" s="303"/>
    </row>
    <row r="565" spans="18:20" ht="11.25" customHeight="1" x14ac:dyDescent="0.2">
      <c r="R565" s="303"/>
      <c r="S565" s="303"/>
      <c r="T565" s="303"/>
    </row>
    <row r="566" spans="18:20" ht="11.25" customHeight="1" x14ac:dyDescent="0.2">
      <c r="R566" s="303"/>
      <c r="S566" s="303"/>
      <c r="T566" s="303"/>
    </row>
    <row r="567" spans="18:20" ht="11.25" customHeight="1" x14ac:dyDescent="0.2">
      <c r="R567" s="303"/>
      <c r="S567" s="303"/>
      <c r="T567" s="303"/>
    </row>
    <row r="568" spans="18:20" ht="11.25" customHeight="1" x14ac:dyDescent="0.2">
      <c r="R568" s="303"/>
      <c r="S568" s="303"/>
      <c r="T568" s="303"/>
    </row>
    <row r="569" spans="18:20" ht="11.25" customHeight="1" x14ac:dyDescent="0.2">
      <c r="R569" s="303"/>
      <c r="S569" s="303"/>
      <c r="T569" s="303"/>
    </row>
    <row r="570" spans="18:20" ht="11.25" customHeight="1" x14ac:dyDescent="0.2">
      <c r="R570" s="303"/>
      <c r="S570" s="303"/>
      <c r="T570" s="303"/>
    </row>
    <row r="571" spans="18:20" ht="11.25" customHeight="1" x14ac:dyDescent="0.2">
      <c r="R571" s="303"/>
      <c r="S571" s="303"/>
      <c r="T571" s="303"/>
    </row>
    <row r="572" spans="18:20" ht="11.25" customHeight="1" x14ac:dyDescent="0.2">
      <c r="R572" s="303"/>
      <c r="S572" s="303"/>
      <c r="T572" s="303"/>
    </row>
    <row r="573" spans="18:20" ht="11.25" customHeight="1" x14ac:dyDescent="0.2">
      <c r="R573" s="303"/>
      <c r="S573" s="303"/>
      <c r="T573" s="303"/>
    </row>
    <row r="574" spans="18:20" ht="11.25" customHeight="1" x14ac:dyDescent="0.2">
      <c r="R574" s="303"/>
      <c r="S574" s="303"/>
      <c r="T574" s="303"/>
    </row>
    <row r="575" spans="18:20" ht="11.25" customHeight="1" x14ac:dyDescent="0.2">
      <c r="R575" s="303"/>
      <c r="S575" s="303"/>
      <c r="T575" s="303"/>
    </row>
    <row r="576" spans="18:20" ht="11.25" customHeight="1" x14ac:dyDescent="0.2">
      <c r="R576" s="303"/>
      <c r="S576" s="303"/>
      <c r="T576" s="303"/>
    </row>
    <row r="577" spans="18:20" ht="11.25" customHeight="1" x14ac:dyDescent="0.2">
      <c r="R577" s="303"/>
      <c r="S577" s="303"/>
      <c r="T577" s="303"/>
    </row>
    <row r="578" spans="18:20" ht="11.25" customHeight="1" x14ac:dyDescent="0.2">
      <c r="R578" s="303"/>
      <c r="S578" s="303"/>
      <c r="T578" s="303"/>
    </row>
    <row r="579" spans="18:20" ht="11.25" customHeight="1" x14ac:dyDescent="0.2">
      <c r="R579" s="303"/>
      <c r="S579" s="303"/>
      <c r="T579" s="303"/>
    </row>
    <row r="580" spans="18:20" ht="11.25" customHeight="1" x14ac:dyDescent="0.2">
      <c r="R580" s="303"/>
      <c r="S580" s="303"/>
      <c r="T580" s="303"/>
    </row>
    <row r="581" spans="18:20" ht="11.25" customHeight="1" x14ac:dyDescent="0.2">
      <c r="R581" s="303"/>
      <c r="S581" s="303"/>
      <c r="T581" s="303"/>
    </row>
    <row r="582" spans="18:20" ht="11.25" customHeight="1" x14ac:dyDescent="0.2">
      <c r="R582" s="303"/>
      <c r="S582" s="303"/>
      <c r="T582" s="303"/>
    </row>
    <row r="583" spans="18:20" ht="11.25" customHeight="1" x14ac:dyDescent="0.2">
      <c r="R583" s="303"/>
      <c r="S583" s="303"/>
      <c r="T583" s="303"/>
    </row>
    <row r="584" spans="18:20" ht="11.25" customHeight="1" x14ac:dyDescent="0.2">
      <c r="R584" s="303"/>
      <c r="S584" s="303"/>
      <c r="T584" s="303"/>
    </row>
    <row r="585" spans="18:20" ht="11.25" customHeight="1" x14ac:dyDescent="0.2">
      <c r="R585" s="303"/>
      <c r="S585" s="303"/>
      <c r="T585" s="303"/>
    </row>
    <row r="586" spans="18:20" ht="11.25" customHeight="1" x14ac:dyDescent="0.2">
      <c r="R586" s="303"/>
      <c r="S586" s="303"/>
      <c r="T586" s="303"/>
    </row>
    <row r="587" spans="18:20" ht="11.25" customHeight="1" x14ac:dyDescent="0.2">
      <c r="R587" s="303"/>
      <c r="S587" s="303"/>
      <c r="T587" s="303"/>
    </row>
    <row r="588" spans="18:20" ht="11.25" customHeight="1" x14ac:dyDescent="0.2">
      <c r="R588" s="303"/>
      <c r="S588" s="303"/>
      <c r="T588" s="303"/>
    </row>
    <row r="589" spans="18:20" ht="11.25" customHeight="1" x14ac:dyDescent="0.2">
      <c r="R589" s="303"/>
      <c r="S589" s="303"/>
      <c r="T589" s="303"/>
    </row>
    <row r="590" spans="18:20" ht="11.25" customHeight="1" x14ac:dyDescent="0.2">
      <c r="R590" s="303"/>
      <c r="S590" s="303"/>
      <c r="T590" s="303"/>
    </row>
    <row r="591" spans="18:20" ht="11.25" customHeight="1" x14ac:dyDescent="0.2">
      <c r="R591" s="303"/>
      <c r="S591" s="303"/>
      <c r="T591" s="303"/>
    </row>
    <row r="592" spans="18:20" ht="11.25" customHeight="1" x14ac:dyDescent="0.2">
      <c r="R592" s="303"/>
      <c r="S592" s="303"/>
      <c r="T592" s="303"/>
    </row>
    <row r="593" spans="18:20" ht="11.25" customHeight="1" x14ac:dyDescent="0.2">
      <c r="R593" s="303"/>
      <c r="S593" s="303"/>
      <c r="T593" s="303"/>
    </row>
    <row r="594" spans="18:20" ht="11.25" customHeight="1" x14ac:dyDescent="0.2">
      <c r="R594" s="303"/>
      <c r="S594" s="303"/>
      <c r="T594" s="303"/>
    </row>
    <row r="595" spans="18:20" ht="11.25" customHeight="1" x14ac:dyDescent="0.2">
      <c r="R595" s="303"/>
      <c r="S595" s="303"/>
      <c r="T595" s="303"/>
    </row>
    <row r="596" spans="18:20" ht="11.25" customHeight="1" x14ac:dyDescent="0.2">
      <c r="R596" s="303"/>
      <c r="S596" s="303"/>
      <c r="T596" s="303"/>
    </row>
    <row r="597" spans="18:20" ht="11.25" customHeight="1" x14ac:dyDescent="0.2">
      <c r="R597" s="303"/>
      <c r="S597" s="303"/>
      <c r="T597" s="303"/>
    </row>
    <row r="598" spans="18:20" ht="11.25" customHeight="1" x14ac:dyDescent="0.2">
      <c r="R598" s="303"/>
      <c r="S598" s="303"/>
      <c r="T598" s="303"/>
    </row>
    <row r="599" spans="18:20" ht="11.25" customHeight="1" x14ac:dyDescent="0.2">
      <c r="R599" s="303"/>
      <c r="S599" s="303"/>
      <c r="T599" s="303"/>
    </row>
    <row r="600" spans="18:20" ht="11.25" customHeight="1" x14ac:dyDescent="0.2">
      <c r="R600" s="303"/>
      <c r="S600" s="303"/>
      <c r="T600" s="303"/>
    </row>
    <row r="601" spans="18:20" ht="11.25" customHeight="1" x14ac:dyDescent="0.2">
      <c r="R601" s="303"/>
      <c r="S601" s="303"/>
      <c r="T601" s="303"/>
    </row>
    <row r="602" spans="18:20" ht="11.25" customHeight="1" x14ac:dyDescent="0.2">
      <c r="R602" s="303"/>
      <c r="S602" s="303"/>
      <c r="T602" s="303"/>
    </row>
    <row r="603" spans="18:20" ht="11.25" customHeight="1" x14ac:dyDescent="0.2">
      <c r="R603" s="303"/>
      <c r="S603" s="303"/>
      <c r="T603" s="303"/>
    </row>
    <row r="604" spans="18:20" ht="11.25" customHeight="1" x14ac:dyDescent="0.2">
      <c r="R604" s="303"/>
      <c r="S604" s="303"/>
      <c r="T604" s="303"/>
    </row>
    <row r="605" spans="18:20" ht="11.25" customHeight="1" x14ac:dyDescent="0.2">
      <c r="R605" s="303"/>
      <c r="S605" s="303"/>
      <c r="T605" s="303"/>
    </row>
    <row r="606" spans="18:20" ht="11.25" customHeight="1" x14ac:dyDescent="0.2">
      <c r="R606" s="303"/>
      <c r="S606" s="303"/>
      <c r="T606" s="303"/>
    </row>
    <row r="607" spans="18:20" ht="11.25" customHeight="1" x14ac:dyDescent="0.2">
      <c r="R607" s="303"/>
      <c r="S607" s="303"/>
      <c r="T607" s="303"/>
    </row>
    <row r="608" spans="18:20" ht="11.25" customHeight="1" x14ac:dyDescent="0.2">
      <c r="R608" s="303"/>
      <c r="S608" s="303"/>
      <c r="T608" s="303"/>
    </row>
    <row r="609" spans="18:20" ht="11.25" customHeight="1" x14ac:dyDescent="0.2">
      <c r="R609" s="303"/>
      <c r="S609" s="303"/>
      <c r="T609" s="303"/>
    </row>
    <row r="610" spans="18:20" ht="11.25" customHeight="1" x14ac:dyDescent="0.2">
      <c r="R610" s="303"/>
      <c r="S610" s="303"/>
      <c r="T610" s="303"/>
    </row>
    <row r="611" spans="18:20" ht="11.25" customHeight="1" x14ac:dyDescent="0.2">
      <c r="R611" s="303"/>
      <c r="S611" s="303"/>
      <c r="T611" s="303"/>
    </row>
    <row r="612" spans="18:20" ht="11.25" customHeight="1" x14ac:dyDescent="0.2">
      <c r="R612" s="303"/>
      <c r="S612" s="303"/>
      <c r="T612" s="303"/>
    </row>
    <row r="613" spans="18:20" ht="11.25" customHeight="1" x14ac:dyDescent="0.2">
      <c r="R613" s="303"/>
      <c r="S613" s="303"/>
      <c r="T613" s="303"/>
    </row>
    <row r="614" spans="18:20" ht="11.25" customHeight="1" x14ac:dyDescent="0.2">
      <c r="R614" s="303"/>
      <c r="S614" s="303"/>
      <c r="T614" s="303"/>
    </row>
    <row r="615" spans="18:20" ht="11.25" customHeight="1" x14ac:dyDescent="0.2">
      <c r="R615" s="303"/>
      <c r="S615" s="303"/>
      <c r="T615" s="303"/>
    </row>
    <row r="616" spans="18:20" ht="11.25" customHeight="1" x14ac:dyDescent="0.2">
      <c r="R616" s="303"/>
      <c r="S616" s="303"/>
      <c r="T616" s="303"/>
    </row>
    <row r="617" spans="18:20" ht="11.25" customHeight="1" x14ac:dyDescent="0.2">
      <c r="R617" s="303"/>
      <c r="S617" s="303"/>
      <c r="T617" s="303"/>
    </row>
    <row r="618" spans="18:20" ht="11.25" customHeight="1" x14ac:dyDescent="0.2">
      <c r="R618" s="303"/>
      <c r="S618" s="303"/>
      <c r="T618" s="303"/>
    </row>
    <row r="619" spans="18:20" ht="11.25" customHeight="1" x14ac:dyDescent="0.2">
      <c r="R619" s="303"/>
      <c r="S619" s="303"/>
      <c r="T619" s="303"/>
    </row>
    <row r="620" spans="18:20" ht="11.25" customHeight="1" x14ac:dyDescent="0.2">
      <c r="R620" s="303"/>
      <c r="S620" s="303"/>
      <c r="T620" s="303"/>
    </row>
    <row r="621" spans="18:20" ht="11.25" customHeight="1" x14ac:dyDescent="0.2">
      <c r="R621" s="303"/>
      <c r="S621" s="303"/>
      <c r="T621" s="303"/>
    </row>
    <row r="622" spans="18:20" ht="11.25" customHeight="1" x14ac:dyDescent="0.2">
      <c r="R622" s="303"/>
      <c r="S622" s="303"/>
      <c r="T622" s="303"/>
    </row>
    <row r="623" spans="18:20" ht="11.25" customHeight="1" x14ac:dyDescent="0.2">
      <c r="R623" s="303"/>
      <c r="S623" s="303"/>
      <c r="T623" s="303"/>
    </row>
    <row r="624" spans="18:20" ht="11.25" customHeight="1" x14ac:dyDescent="0.2">
      <c r="R624" s="303"/>
      <c r="S624" s="303"/>
      <c r="T624" s="303"/>
    </row>
    <row r="625" spans="18:20" ht="11.25" customHeight="1" x14ac:dyDescent="0.2">
      <c r="R625" s="303"/>
      <c r="S625" s="303"/>
      <c r="T625" s="303"/>
    </row>
    <row r="626" spans="18:20" ht="11.25" customHeight="1" x14ac:dyDescent="0.2">
      <c r="R626" s="303"/>
      <c r="S626" s="303"/>
      <c r="T626" s="303"/>
    </row>
    <row r="627" spans="18:20" ht="11.25" customHeight="1" x14ac:dyDescent="0.2">
      <c r="R627" s="303"/>
      <c r="S627" s="303"/>
      <c r="T627" s="303"/>
    </row>
    <row r="628" spans="18:20" ht="11.25" customHeight="1" x14ac:dyDescent="0.2">
      <c r="R628" s="303"/>
      <c r="S628" s="303"/>
      <c r="T628" s="303"/>
    </row>
    <row r="629" spans="18:20" ht="11.25" customHeight="1" x14ac:dyDescent="0.2">
      <c r="R629" s="303"/>
      <c r="S629" s="303"/>
      <c r="T629" s="303"/>
    </row>
    <row r="630" spans="18:20" ht="11.25" customHeight="1" x14ac:dyDescent="0.2">
      <c r="R630" s="303"/>
      <c r="S630" s="303"/>
      <c r="T630" s="303"/>
    </row>
    <row r="631" spans="18:20" ht="11.25" customHeight="1" x14ac:dyDescent="0.2">
      <c r="R631" s="303"/>
      <c r="S631" s="303"/>
      <c r="T631" s="303"/>
    </row>
    <row r="632" spans="18:20" ht="11.25" customHeight="1" x14ac:dyDescent="0.2">
      <c r="R632" s="303"/>
      <c r="S632" s="303"/>
      <c r="T632" s="303"/>
    </row>
    <row r="633" spans="18:20" ht="11.25" customHeight="1" x14ac:dyDescent="0.2">
      <c r="R633" s="303"/>
      <c r="S633" s="303"/>
      <c r="T633" s="303"/>
    </row>
    <row r="634" spans="18:20" ht="11.25" customHeight="1" x14ac:dyDescent="0.2">
      <c r="R634" s="303"/>
      <c r="S634" s="303"/>
      <c r="T634" s="303"/>
    </row>
    <row r="635" spans="18:20" ht="11.25" customHeight="1" x14ac:dyDescent="0.2">
      <c r="R635" s="303"/>
      <c r="S635" s="303"/>
      <c r="T635" s="303"/>
    </row>
    <row r="636" spans="18:20" ht="11.25" customHeight="1" x14ac:dyDescent="0.2">
      <c r="R636" s="303"/>
      <c r="S636" s="303"/>
      <c r="T636" s="303"/>
    </row>
    <row r="637" spans="18:20" ht="11.25" customHeight="1" x14ac:dyDescent="0.2">
      <c r="R637" s="303"/>
      <c r="S637" s="303"/>
      <c r="T637" s="303"/>
    </row>
    <row r="638" spans="18:20" ht="11.25" customHeight="1" x14ac:dyDescent="0.2">
      <c r="R638" s="303"/>
      <c r="S638" s="303"/>
      <c r="T638" s="303"/>
    </row>
    <row r="639" spans="18:20" ht="11.25" customHeight="1" x14ac:dyDescent="0.2">
      <c r="R639" s="303"/>
      <c r="S639" s="303"/>
      <c r="T639" s="303"/>
    </row>
    <row r="640" spans="18:20" ht="11.25" customHeight="1" x14ac:dyDescent="0.2">
      <c r="R640" s="303"/>
      <c r="S640" s="303"/>
      <c r="T640" s="303"/>
    </row>
    <row r="641" spans="18:20" ht="11.25" customHeight="1" x14ac:dyDescent="0.2">
      <c r="R641" s="303"/>
      <c r="S641" s="303"/>
      <c r="T641" s="303"/>
    </row>
    <row r="642" spans="18:20" ht="11.25" customHeight="1" x14ac:dyDescent="0.2">
      <c r="R642" s="303"/>
      <c r="S642" s="303"/>
      <c r="T642" s="303"/>
    </row>
    <row r="643" spans="18:20" ht="11.25" customHeight="1" x14ac:dyDescent="0.2">
      <c r="R643" s="303"/>
      <c r="S643" s="303"/>
      <c r="T643" s="303"/>
    </row>
    <row r="644" spans="18:20" ht="11.25" customHeight="1" x14ac:dyDescent="0.2">
      <c r="R644" s="303"/>
      <c r="S644" s="303"/>
      <c r="T644" s="303"/>
    </row>
    <row r="645" spans="18:20" ht="11.25" customHeight="1" x14ac:dyDescent="0.2">
      <c r="R645" s="303"/>
      <c r="S645" s="303"/>
      <c r="T645" s="303"/>
    </row>
    <row r="646" spans="18:20" ht="11.25" customHeight="1" x14ac:dyDescent="0.2">
      <c r="R646" s="303"/>
      <c r="S646" s="303"/>
      <c r="T646" s="303"/>
    </row>
    <row r="647" spans="18:20" ht="11.25" customHeight="1" x14ac:dyDescent="0.2">
      <c r="R647" s="303"/>
      <c r="S647" s="303"/>
      <c r="T647" s="303"/>
    </row>
    <row r="648" spans="18:20" ht="11.25" customHeight="1" x14ac:dyDescent="0.2">
      <c r="R648" s="303"/>
      <c r="S648" s="303"/>
      <c r="T648" s="303"/>
    </row>
    <row r="649" spans="18:20" ht="11.25" customHeight="1" x14ac:dyDescent="0.2">
      <c r="R649" s="303"/>
      <c r="S649" s="303"/>
      <c r="T649" s="303"/>
    </row>
    <row r="650" spans="18:20" ht="11.25" customHeight="1" x14ac:dyDescent="0.2">
      <c r="R650" s="303"/>
      <c r="S650" s="303"/>
      <c r="T650" s="303"/>
    </row>
    <row r="651" spans="18:20" ht="11.25" customHeight="1" x14ac:dyDescent="0.2">
      <c r="R651" s="303"/>
      <c r="S651" s="303"/>
      <c r="T651" s="303"/>
    </row>
    <row r="652" spans="18:20" ht="11.25" customHeight="1" x14ac:dyDescent="0.2">
      <c r="R652" s="303"/>
      <c r="S652" s="303"/>
      <c r="T652" s="303"/>
    </row>
    <row r="653" spans="18:20" ht="11.25" customHeight="1" x14ac:dyDescent="0.2">
      <c r="R653" s="303"/>
      <c r="S653" s="303"/>
      <c r="T653" s="303"/>
    </row>
    <row r="654" spans="18:20" ht="11.25" customHeight="1" x14ac:dyDescent="0.2">
      <c r="R654" s="303"/>
      <c r="S654" s="303"/>
      <c r="T654" s="303"/>
    </row>
    <row r="655" spans="18:20" ht="11.25" customHeight="1" x14ac:dyDescent="0.2">
      <c r="R655" s="303"/>
      <c r="S655" s="303"/>
      <c r="T655" s="303"/>
    </row>
    <row r="656" spans="18:20" ht="11.25" customHeight="1" x14ac:dyDescent="0.2">
      <c r="R656" s="303"/>
      <c r="S656" s="303"/>
      <c r="T656" s="303"/>
    </row>
    <row r="657" spans="18:20" ht="11.25" customHeight="1" x14ac:dyDescent="0.2">
      <c r="R657" s="303"/>
      <c r="S657" s="303"/>
      <c r="T657" s="303"/>
    </row>
    <row r="658" spans="18:20" ht="11.25" customHeight="1" x14ac:dyDescent="0.2">
      <c r="R658" s="303"/>
      <c r="S658" s="303"/>
      <c r="T658" s="303"/>
    </row>
    <row r="659" spans="18:20" ht="11.25" customHeight="1" x14ac:dyDescent="0.2">
      <c r="R659" s="303"/>
      <c r="S659" s="303"/>
      <c r="T659" s="303"/>
    </row>
    <row r="660" spans="18:20" ht="11.25" customHeight="1" x14ac:dyDescent="0.2">
      <c r="R660" s="303"/>
      <c r="S660" s="303"/>
      <c r="T660" s="303"/>
    </row>
    <row r="661" spans="18:20" ht="11.25" customHeight="1" x14ac:dyDescent="0.2">
      <c r="R661" s="303"/>
      <c r="S661" s="303"/>
      <c r="T661" s="303"/>
    </row>
    <row r="662" spans="18:20" ht="11.25" customHeight="1" x14ac:dyDescent="0.2">
      <c r="R662" s="303"/>
      <c r="S662" s="303"/>
      <c r="T662" s="303"/>
    </row>
    <row r="663" spans="18:20" ht="11.25" customHeight="1" x14ac:dyDescent="0.2">
      <c r="R663" s="303"/>
      <c r="S663" s="303"/>
      <c r="T663" s="303"/>
    </row>
    <row r="664" spans="18:20" ht="11.25" customHeight="1" x14ac:dyDescent="0.2">
      <c r="R664" s="303"/>
      <c r="S664" s="303"/>
      <c r="T664" s="303"/>
    </row>
    <row r="665" spans="18:20" ht="11.25" customHeight="1" x14ac:dyDescent="0.2">
      <c r="R665" s="303"/>
      <c r="S665" s="303"/>
      <c r="T665" s="303"/>
    </row>
    <row r="666" spans="18:20" ht="11.25" customHeight="1" x14ac:dyDescent="0.2">
      <c r="R666" s="303"/>
      <c r="S666" s="303"/>
      <c r="T666" s="303"/>
    </row>
    <row r="667" spans="18:20" ht="11.25" customHeight="1" x14ac:dyDescent="0.2">
      <c r="R667" s="303"/>
      <c r="S667" s="303"/>
      <c r="T667" s="303"/>
    </row>
    <row r="668" spans="18:20" ht="11.25" customHeight="1" x14ac:dyDescent="0.2">
      <c r="R668" s="303"/>
      <c r="S668" s="303"/>
      <c r="T668" s="303"/>
    </row>
    <row r="669" spans="18:20" ht="11.25" customHeight="1" x14ac:dyDescent="0.2">
      <c r="R669" s="303"/>
      <c r="S669" s="303"/>
      <c r="T669" s="303"/>
    </row>
    <row r="670" spans="18:20" ht="11.25" customHeight="1" x14ac:dyDescent="0.2">
      <c r="R670" s="303"/>
      <c r="S670" s="303"/>
      <c r="T670" s="303"/>
    </row>
    <row r="671" spans="18:20" ht="11.25" customHeight="1" x14ac:dyDescent="0.2">
      <c r="R671" s="303"/>
      <c r="S671" s="303"/>
      <c r="T671" s="303"/>
    </row>
    <row r="672" spans="18:20" ht="11.25" customHeight="1" x14ac:dyDescent="0.2">
      <c r="R672" s="303"/>
      <c r="S672" s="303"/>
      <c r="T672" s="303"/>
    </row>
    <row r="673" spans="18:20" ht="11.25" customHeight="1" x14ac:dyDescent="0.2">
      <c r="R673" s="304"/>
      <c r="S673" s="304"/>
      <c r="T673" s="304"/>
    </row>
    <row r="674" spans="18:20" ht="11.25" customHeight="1" x14ac:dyDescent="0.2">
      <c r="R674" s="304"/>
      <c r="S674" s="304"/>
      <c r="T674" s="304"/>
    </row>
    <row r="675" spans="18:20" ht="11.25" customHeight="1" x14ac:dyDescent="0.2">
      <c r="R675" s="304"/>
      <c r="S675" s="304"/>
      <c r="T675" s="304"/>
    </row>
    <row r="676" spans="18:20" ht="11.25" customHeight="1" x14ac:dyDescent="0.2">
      <c r="R676" s="304"/>
      <c r="S676" s="304"/>
      <c r="T676" s="304"/>
    </row>
    <row r="677" spans="18:20" ht="11.25" customHeight="1" x14ac:dyDescent="0.2">
      <c r="R677" s="304"/>
      <c r="S677" s="304"/>
      <c r="T677" s="304"/>
    </row>
    <row r="678" spans="18:20" ht="11.25" customHeight="1" x14ac:dyDescent="0.2">
      <c r="R678" s="304"/>
      <c r="S678" s="304"/>
      <c r="T678" s="304"/>
    </row>
    <row r="679" spans="18:20" ht="11.25" customHeight="1" x14ac:dyDescent="0.2">
      <c r="R679" s="304"/>
      <c r="S679" s="304"/>
      <c r="T679" s="304"/>
    </row>
    <row r="680" spans="18:20" ht="11.25" customHeight="1" x14ac:dyDescent="0.2">
      <c r="R680" s="304"/>
      <c r="S680" s="304"/>
      <c r="T680" s="304"/>
    </row>
    <row r="681" spans="18:20" ht="11.25" customHeight="1" x14ac:dyDescent="0.2">
      <c r="R681" s="304"/>
      <c r="S681" s="304"/>
      <c r="T681" s="304"/>
    </row>
    <row r="682" spans="18:20" ht="11.25" customHeight="1" x14ac:dyDescent="0.2">
      <c r="R682" s="304"/>
      <c r="S682" s="304"/>
      <c r="T682" s="304"/>
    </row>
    <row r="683" spans="18:20" ht="11.25" customHeight="1" x14ac:dyDescent="0.2">
      <c r="R683" s="304"/>
      <c r="S683" s="304"/>
      <c r="T683" s="304"/>
    </row>
    <row r="684" spans="18:20" ht="11.25" customHeight="1" x14ac:dyDescent="0.2">
      <c r="R684" s="304"/>
      <c r="S684" s="304"/>
      <c r="T684" s="304"/>
    </row>
    <row r="685" spans="18:20" ht="11.25" customHeight="1" x14ac:dyDescent="0.2">
      <c r="R685" s="304"/>
      <c r="S685" s="304"/>
      <c r="T685" s="304"/>
    </row>
    <row r="686" spans="18:20" ht="11.25" customHeight="1" x14ac:dyDescent="0.2">
      <c r="R686" s="304"/>
      <c r="S686" s="304"/>
      <c r="T686" s="304"/>
    </row>
    <row r="687" spans="18:20" ht="11.25" customHeight="1" x14ac:dyDescent="0.2">
      <c r="R687" s="304"/>
      <c r="S687" s="304"/>
      <c r="T687" s="304"/>
    </row>
    <row r="688" spans="18:20" ht="11.25" customHeight="1" x14ac:dyDescent="0.2">
      <c r="R688" s="304"/>
      <c r="S688" s="304"/>
      <c r="T688" s="304"/>
    </row>
    <row r="689" spans="18:20" ht="11.25" customHeight="1" x14ac:dyDescent="0.2">
      <c r="R689" s="304"/>
      <c r="S689" s="304"/>
      <c r="T689" s="304"/>
    </row>
    <row r="690" spans="18:20" ht="11.25" customHeight="1" x14ac:dyDescent="0.2">
      <c r="R690" s="304"/>
      <c r="S690" s="304"/>
      <c r="T690" s="304"/>
    </row>
    <row r="691" spans="18:20" ht="11.25" customHeight="1" x14ac:dyDescent="0.2">
      <c r="R691" s="304"/>
      <c r="S691" s="304"/>
      <c r="T691" s="304"/>
    </row>
    <row r="692" spans="18:20" ht="11.25" customHeight="1" x14ac:dyDescent="0.2">
      <c r="R692" s="304"/>
      <c r="S692" s="304"/>
      <c r="T692" s="304"/>
    </row>
    <row r="693" spans="18:20" ht="11.25" customHeight="1" x14ac:dyDescent="0.2">
      <c r="R693" s="304"/>
      <c r="S693" s="304"/>
      <c r="T693" s="304"/>
    </row>
    <row r="694" spans="18:20" ht="11.25" customHeight="1" x14ac:dyDescent="0.2">
      <c r="R694" s="304"/>
      <c r="S694" s="304"/>
      <c r="T694" s="304"/>
    </row>
    <row r="695" spans="18:20" ht="11.25" customHeight="1" x14ac:dyDescent="0.2">
      <c r="R695" s="304"/>
      <c r="S695" s="304"/>
      <c r="T695" s="304"/>
    </row>
    <row r="696" spans="18:20" ht="11.25" customHeight="1" x14ac:dyDescent="0.2">
      <c r="R696" s="305"/>
      <c r="S696" s="304"/>
      <c r="T696" s="304"/>
    </row>
    <row r="697" spans="18:20" ht="11.25" customHeight="1" x14ac:dyDescent="0.2">
      <c r="R697" s="304"/>
      <c r="S697" s="304"/>
      <c r="T697" s="304"/>
    </row>
    <row r="698" spans="18:20" ht="11.25" customHeight="1" x14ac:dyDescent="0.2">
      <c r="R698" s="304"/>
      <c r="S698" s="304"/>
      <c r="T698" s="304"/>
    </row>
    <row r="699" spans="18:20" ht="11.25" customHeight="1" x14ac:dyDescent="0.2">
      <c r="R699" s="304"/>
      <c r="S699" s="304"/>
      <c r="T699" s="304"/>
    </row>
    <row r="700" spans="18:20" ht="11.25" customHeight="1" x14ac:dyDescent="0.2">
      <c r="R700" s="304"/>
      <c r="S700" s="304"/>
      <c r="T700" s="304"/>
    </row>
    <row r="701" spans="18:20" ht="11.25" customHeight="1" x14ac:dyDescent="0.2">
      <c r="R701" s="304"/>
      <c r="S701" s="304"/>
      <c r="T701" s="304"/>
    </row>
    <row r="702" spans="18:20" ht="11.25" customHeight="1" x14ac:dyDescent="0.2">
      <c r="R702" s="304"/>
      <c r="S702" s="304"/>
      <c r="T702" s="304"/>
    </row>
    <row r="703" spans="18:20" ht="11.25" customHeight="1" x14ac:dyDescent="0.2">
      <c r="R703" s="304"/>
      <c r="S703" s="304"/>
      <c r="T703" s="304"/>
    </row>
    <row r="704" spans="18:20" ht="11.25" customHeight="1" x14ac:dyDescent="0.2">
      <c r="R704" s="304"/>
      <c r="S704" s="304"/>
      <c r="T704" s="304"/>
    </row>
    <row r="705" spans="18:20" ht="11.25" customHeight="1" x14ac:dyDescent="0.2">
      <c r="R705" s="304"/>
      <c r="S705" s="304"/>
      <c r="T705" s="304"/>
    </row>
    <row r="706" spans="18:20" ht="11.25" customHeight="1" x14ac:dyDescent="0.2">
      <c r="R706" s="304"/>
      <c r="S706" s="304"/>
      <c r="T706" s="304"/>
    </row>
    <row r="707" spans="18:20" ht="11.25" customHeight="1" x14ac:dyDescent="0.2">
      <c r="R707" s="304"/>
      <c r="S707" s="304"/>
      <c r="T707" s="304"/>
    </row>
    <row r="708" spans="18:20" ht="11.25" customHeight="1" x14ac:dyDescent="0.2">
      <c r="R708" s="304"/>
      <c r="S708" s="304"/>
      <c r="T708" s="304"/>
    </row>
    <row r="709" spans="18:20" ht="11.25" customHeight="1" x14ac:dyDescent="0.2">
      <c r="R709" s="304"/>
      <c r="S709" s="304"/>
      <c r="T709" s="304"/>
    </row>
    <row r="710" spans="18:20" ht="11.25" customHeight="1" x14ac:dyDescent="0.2">
      <c r="R710" s="304"/>
      <c r="S710" s="304"/>
      <c r="T710" s="304"/>
    </row>
    <row r="711" spans="18:20" ht="11.25" customHeight="1" x14ac:dyDescent="0.2">
      <c r="R711" s="304"/>
      <c r="S711" s="304"/>
      <c r="T711" s="304"/>
    </row>
    <row r="712" spans="18:20" ht="11.25" customHeight="1" x14ac:dyDescent="0.2">
      <c r="R712" s="304"/>
      <c r="S712" s="304"/>
      <c r="T712" s="304"/>
    </row>
    <row r="713" spans="18:20" ht="11.25" customHeight="1" x14ac:dyDescent="0.2">
      <c r="R713" s="304"/>
      <c r="S713" s="304"/>
      <c r="T713" s="304"/>
    </row>
    <row r="714" spans="18:20" ht="11.25" customHeight="1" x14ac:dyDescent="0.2">
      <c r="R714" s="304"/>
      <c r="S714" s="304"/>
      <c r="T714" s="304"/>
    </row>
    <row r="715" spans="18:20" ht="11.25" customHeight="1" x14ac:dyDescent="0.2">
      <c r="R715" s="304"/>
      <c r="S715" s="304"/>
      <c r="T715" s="304"/>
    </row>
    <row r="716" spans="18:20" ht="11.25" customHeight="1" x14ac:dyDescent="0.2">
      <c r="R716" s="304"/>
      <c r="S716" s="304"/>
      <c r="T716" s="304"/>
    </row>
    <row r="717" spans="18:20" ht="11.25" customHeight="1" x14ac:dyDescent="0.2">
      <c r="R717" s="304"/>
      <c r="S717" s="304"/>
      <c r="T717" s="304"/>
    </row>
    <row r="718" spans="18:20" ht="11.25" customHeight="1" x14ac:dyDescent="0.2">
      <c r="R718" s="304"/>
      <c r="S718" s="304"/>
      <c r="T718" s="304"/>
    </row>
    <row r="719" spans="18:20" ht="11.25" customHeight="1" x14ac:dyDescent="0.2">
      <c r="R719" s="304"/>
      <c r="S719" s="304"/>
      <c r="T719" s="304"/>
    </row>
    <row r="720" spans="18:20" ht="11.25" customHeight="1" x14ac:dyDescent="0.2">
      <c r="R720" s="304"/>
      <c r="S720" s="304"/>
      <c r="T720" s="304"/>
    </row>
    <row r="721" spans="18:20" ht="11.25" customHeight="1" x14ac:dyDescent="0.2">
      <c r="R721" s="304"/>
      <c r="S721" s="304"/>
      <c r="T721" s="304"/>
    </row>
    <row r="722" spans="18:20" ht="11.25" customHeight="1" x14ac:dyDescent="0.2">
      <c r="R722" s="304"/>
      <c r="S722" s="304"/>
      <c r="T722" s="304"/>
    </row>
    <row r="723" spans="18:20" ht="11.25" customHeight="1" x14ac:dyDescent="0.2">
      <c r="R723" s="306"/>
      <c r="S723" s="306"/>
      <c r="T723" s="306"/>
    </row>
    <row r="724" spans="18:20" ht="11.25" customHeight="1" x14ac:dyDescent="0.2">
      <c r="R724" s="306"/>
      <c r="S724" s="306"/>
      <c r="T724" s="306"/>
    </row>
    <row r="725" spans="18:20" ht="11.25" customHeight="1" x14ac:dyDescent="0.2">
      <c r="R725" s="306"/>
      <c r="S725" s="306"/>
      <c r="T725" s="306"/>
    </row>
    <row r="726" spans="18:20" ht="11.25" customHeight="1" x14ac:dyDescent="0.2">
      <c r="R726" s="306"/>
      <c r="S726" s="306"/>
      <c r="T726" s="306"/>
    </row>
    <row r="727" spans="18:20" ht="11.25" customHeight="1" x14ac:dyDescent="0.2">
      <c r="R727" s="306"/>
      <c r="S727" s="306"/>
      <c r="T727" s="306"/>
    </row>
    <row r="728" spans="18:20" ht="11.25" customHeight="1" x14ac:dyDescent="0.2">
      <c r="R728" s="306"/>
      <c r="S728" s="306"/>
      <c r="T728" s="306"/>
    </row>
    <row r="729" spans="18:20" ht="11.25" customHeight="1" x14ac:dyDescent="0.2">
      <c r="R729" s="306"/>
      <c r="S729" s="306"/>
      <c r="T729" s="306"/>
    </row>
    <row r="730" spans="18:20" ht="11.25" customHeight="1" x14ac:dyDescent="0.2">
      <c r="R730" s="306"/>
      <c r="S730" s="306"/>
      <c r="T730" s="306"/>
    </row>
    <row r="731" spans="18:20" ht="11.25" customHeight="1" x14ac:dyDescent="0.2">
      <c r="R731" s="304"/>
      <c r="S731" s="304"/>
      <c r="T731" s="304"/>
    </row>
    <row r="732" spans="18:20" ht="11.25" customHeight="1" x14ac:dyDescent="0.2">
      <c r="R732" s="131"/>
      <c r="S732" s="131"/>
      <c r="T732" s="131"/>
    </row>
    <row r="733" spans="18:20" ht="11.25" customHeight="1" x14ac:dyDescent="0.2">
      <c r="R733" s="136"/>
      <c r="S733" s="136"/>
      <c r="T733" s="136"/>
    </row>
    <row r="734" spans="18:20" ht="11.25" customHeight="1" x14ac:dyDescent="0.2">
      <c r="R734" s="131"/>
      <c r="S734" s="131"/>
      <c r="T734" s="131"/>
    </row>
    <row r="735" spans="18:20" ht="11.25" customHeight="1" x14ac:dyDescent="0.2">
      <c r="R735" s="136"/>
      <c r="S735" s="136"/>
      <c r="T735" s="136"/>
    </row>
    <row r="736" spans="18:20" ht="11.25" customHeight="1" x14ac:dyDescent="0.2">
      <c r="R736" s="136"/>
      <c r="S736" s="136"/>
      <c r="T736" s="136"/>
    </row>
    <row r="737" spans="18:20" ht="11.25" customHeight="1" x14ac:dyDescent="0.2">
      <c r="R737" s="131"/>
      <c r="S737" s="131"/>
      <c r="T737" s="131"/>
    </row>
    <row r="738" spans="18:20" ht="11.25" customHeight="1" x14ac:dyDescent="0.2">
      <c r="R738" s="131"/>
      <c r="S738" s="131"/>
      <c r="T738" s="131"/>
    </row>
    <row r="739" spans="18:20" ht="11.25" customHeight="1" x14ac:dyDescent="0.2">
      <c r="R739" s="131"/>
      <c r="S739" s="131"/>
      <c r="T739" s="131"/>
    </row>
    <row r="740" spans="18:20" ht="11.25" customHeight="1" x14ac:dyDescent="0.2">
      <c r="R740" s="131"/>
      <c r="S740" s="131"/>
      <c r="T740" s="131"/>
    </row>
    <row r="741" spans="18:20" ht="11.25" customHeight="1" x14ac:dyDescent="0.2">
      <c r="R741" s="131"/>
      <c r="S741" s="131"/>
      <c r="T741" s="131"/>
    </row>
  </sheetData>
  <mergeCells count="460"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C49:E49"/>
    <mergeCell ref="C50:E50"/>
    <mergeCell ref="C51:N51"/>
    <mergeCell ref="C52:E52"/>
    <mergeCell ref="C53:E53"/>
    <mergeCell ref="C54:E54"/>
    <mergeCell ref="C43:E43"/>
    <mergeCell ref="C44:E44"/>
    <mergeCell ref="C45:E45"/>
    <mergeCell ref="C46:E46"/>
    <mergeCell ref="C47:E47"/>
    <mergeCell ref="C48:E48"/>
    <mergeCell ref="C61:E61"/>
    <mergeCell ref="C62:E62"/>
    <mergeCell ref="C63:N63"/>
    <mergeCell ref="C64:N64"/>
    <mergeCell ref="C65:E65"/>
    <mergeCell ref="C66:E66"/>
    <mergeCell ref="C55:E55"/>
    <mergeCell ref="C56:E56"/>
    <mergeCell ref="C57:E57"/>
    <mergeCell ref="C58:E58"/>
    <mergeCell ref="C59:E59"/>
    <mergeCell ref="C60:E60"/>
    <mergeCell ref="C73:N73"/>
    <mergeCell ref="C74:N74"/>
    <mergeCell ref="C75:N75"/>
    <mergeCell ref="C76:E76"/>
    <mergeCell ref="C77:E77"/>
    <mergeCell ref="C78:E78"/>
    <mergeCell ref="C67:N67"/>
    <mergeCell ref="C68:N68"/>
    <mergeCell ref="C69:N69"/>
    <mergeCell ref="C70:E70"/>
    <mergeCell ref="A71:N71"/>
    <mergeCell ref="C72:E72"/>
    <mergeCell ref="C85:E85"/>
    <mergeCell ref="C86:E86"/>
    <mergeCell ref="C87:E87"/>
    <mergeCell ref="C88:N88"/>
    <mergeCell ref="C89:N89"/>
    <mergeCell ref="C90:E90"/>
    <mergeCell ref="C79:E79"/>
    <mergeCell ref="C80:E80"/>
    <mergeCell ref="C81:E81"/>
    <mergeCell ref="C82:E82"/>
    <mergeCell ref="C83:E83"/>
    <mergeCell ref="C84:E84"/>
    <mergeCell ref="C97:E97"/>
    <mergeCell ref="C98:E98"/>
    <mergeCell ref="C99:N99"/>
    <mergeCell ref="C100:N100"/>
    <mergeCell ref="C101:N101"/>
    <mergeCell ref="C102:E102"/>
    <mergeCell ref="C91:E91"/>
    <mergeCell ref="C92:N92"/>
    <mergeCell ref="C93:E93"/>
    <mergeCell ref="C94:E94"/>
    <mergeCell ref="C95:N95"/>
    <mergeCell ref="C96:N96"/>
    <mergeCell ref="C109:E109"/>
    <mergeCell ref="C110:E110"/>
    <mergeCell ref="C111:E111"/>
    <mergeCell ref="C112:E112"/>
    <mergeCell ref="C113:E113"/>
    <mergeCell ref="C114:E114"/>
    <mergeCell ref="A103:N103"/>
    <mergeCell ref="C104:E104"/>
    <mergeCell ref="C105:N105"/>
    <mergeCell ref="C106:N106"/>
    <mergeCell ref="C107:E107"/>
    <mergeCell ref="C108:E108"/>
    <mergeCell ref="C121:E121"/>
    <mergeCell ref="C122:E122"/>
    <mergeCell ref="C123:E123"/>
    <mergeCell ref="C124:E124"/>
    <mergeCell ref="C125:E125"/>
    <mergeCell ref="C126:E126"/>
    <mergeCell ref="C115:E115"/>
    <mergeCell ref="C116:E116"/>
    <mergeCell ref="C117:E117"/>
    <mergeCell ref="C118:N118"/>
    <mergeCell ref="C119:N119"/>
    <mergeCell ref="C120:E120"/>
    <mergeCell ref="C133:N133"/>
    <mergeCell ref="C134:N134"/>
    <mergeCell ref="C135:E135"/>
    <mergeCell ref="C136:E136"/>
    <mergeCell ref="C137:N137"/>
    <mergeCell ref="C138:N138"/>
    <mergeCell ref="C127:E127"/>
    <mergeCell ref="C128:E128"/>
    <mergeCell ref="C129:E129"/>
    <mergeCell ref="C130:N130"/>
    <mergeCell ref="C131:E131"/>
    <mergeCell ref="C132:E132"/>
    <mergeCell ref="C145:E145"/>
    <mergeCell ref="C146:E146"/>
    <mergeCell ref="C147:E147"/>
    <mergeCell ref="C148:E148"/>
    <mergeCell ref="C149:E149"/>
    <mergeCell ref="C150:E150"/>
    <mergeCell ref="C139:E139"/>
    <mergeCell ref="A140:N140"/>
    <mergeCell ref="C141:E141"/>
    <mergeCell ref="C142:N142"/>
    <mergeCell ref="C143:N143"/>
    <mergeCell ref="C144:E144"/>
    <mergeCell ref="C157:E157"/>
    <mergeCell ref="C158:E158"/>
    <mergeCell ref="C159:E159"/>
    <mergeCell ref="C160:E160"/>
    <mergeCell ref="C161:E161"/>
    <mergeCell ref="C162:E162"/>
    <mergeCell ref="C151:E151"/>
    <mergeCell ref="C152:E152"/>
    <mergeCell ref="C153:E153"/>
    <mergeCell ref="C154:E154"/>
    <mergeCell ref="C155:N155"/>
    <mergeCell ref="C156:N156"/>
    <mergeCell ref="C169:E169"/>
    <mergeCell ref="C170:N170"/>
    <mergeCell ref="C171:N171"/>
    <mergeCell ref="C172:E172"/>
    <mergeCell ref="C173:E173"/>
    <mergeCell ref="C174:N174"/>
    <mergeCell ref="C163:E163"/>
    <mergeCell ref="C164:E164"/>
    <mergeCell ref="C165:E165"/>
    <mergeCell ref="C166:E166"/>
    <mergeCell ref="C167:N167"/>
    <mergeCell ref="C168:E168"/>
    <mergeCell ref="C181:E181"/>
    <mergeCell ref="C182:E182"/>
    <mergeCell ref="C183:E183"/>
    <mergeCell ref="C184:E184"/>
    <mergeCell ref="C185:E185"/>
    <mergeCell ref="C186:E186"/>
    <mergeCell ref="C175:N175"/>
    <mergeCell ref="C176:E176"/>
    <mergeCell ref="A177:N177"/>
    <mergeCell ref="C178:E178"/>
    <mergeCell ref="C179:N179"/>
    <mergeCell ref="C180:N180"/>
    <mergeCell ref="C193:N193"/>
    <mergeCell ref="C194:N194"/>
    <mergeCell ref="C195:E195"/>
    <mergeCell ref="C196:E196"/>
    <mergeCell ref="C197:E197"/>
    <mergeCell ref="C198:E198"/>
    <mergeCell ref="C187:E187"/>
    <mergeCell ref="C188:E188"/>
    <mergeCell ref="C189:E189"/>
    <mergeCell ref="C190:E190"/>
    <mergeCell ref="A191:N191"/>
    <mergeCell ref="C192:E192"/>
    <mergeCell ref="C205:E205"/>
    <mergeCell ref="C206:N206"/>
    <mergeCell ref="C207:N207"/>
    <mergeCell ref="C208:E208"/>
    <mergeCell ref="C209:E209"/>
    <mergeCell ref="C210:E210"/>
    <mergeCell ref="C199:E199"/>
    <mergeCell ref="C200:E200"/>
    <mergeCell ref="C201:E201"/>
    <mergeCell ref="C202:E202"/>
    <mergeCell ref="C203:E203"/>
    <mergeCell ref="C204:E204"/>
    <mergeCell ref="C217:E217"/>
    <mergeCell ref="C218:N218"/>
    <mergeCell ref="C219:E219"/>
    <mergeCell ref="C220:E220"/>
    <mergeCell ref="C221:N221"/>
    <mergeCell ref="C222:N222"/>
    <mergeCell ref="C211:E211"/>
    <mergeCell ref="C212:E212"/>
    <mergeCell ref="C213:E213"/>
    <mergeCell ref="C214:E214"/>
    <mergeCell ref="C215:E215"/>
    <mergeCell ref="C216:E216"/>
    <mergeCell ref="A229:N229"/>
    <mergeCell ref="C230:E230"/>
    <mergeCell ref="C231:N231"/>
    <mergeCell ref="C232:N232"/>
    <mergeCell ref="C233:E233"/>
    <mergeCell ref="C234:E234"/>
    <mergeCell ref="C223:E223"/>
    <mergeCell ref="C224:E224"/>
    <mergeCell ref="C225:N225"/>
    <mergeCell ref="C226:N226"/>
    <mergeCell ref="C227:N227"/>
    <mergeCell ref="C228:E228"/>
    <mergeCell ref="C241:E241"/>
    <mergeCell ref="C242:E242"/>
    <mergeCell ref="C243:E243"/>
    <mergeCell ref="C244:N244"/>
    <mergeCell ref="C245:E245"/>
    <mergeCell ref="C246:E246"/>
    <mergeCell ref="C235:E235"/>
    <mergeCell ref="C236:E236"/>
    <mergeCell ref="C237:E237"/>
    <mergeCell ref="C238:E238"/>
    <mergeCell ref="C239:E239"/>
    <mergeCell ref="C240:E240"/>
    <mergeCell ref="C253:E253"/>
    <mergeCell ref="C254:E254"/>
    <mergeCell ref="C255:N255"/>
    <mergeCell ref="C256:N256"/>
    <mergeCell ref="C257:E257"/>
    <mergeCell ref="C258:E258"/>
    <mergeCell ref="C247:E247"/>
    <mergeCell ref="C248:E248"/>
    <mergeCell ref="C249:E249"/>
    <mergeCell ref="C250:E250"/>
    <mergeCell ref="C251:E251"/>
    <mergeCell ref="C252:E252"/>
    <mergeCell ref="C265:E265"/>
    <mergeCell ref="C266:N266"/>
    <mergeCell ref="C267:N267"/>
    <mergeCell ref="C268:N268"/>
    <mergeCell ref="C269:E269"/>
    <mergeCell ref="C270:E270"/>
    <mergeCell ref="C259:E259"/>
    <mergeCell ref="C260:E260"/>
    <mergeCell ref="C261:E261"/>
    <mergeCell ref="C262:E262"/>
    <mergeCell ref="C263:E263"/>
    <mergeCell ref="C264:E264"/>
    <mergeCell ref="C277:E277"/>
    <mergeCell ref="C278:N278"/>
    <mergeCell ref="C279:N279"/>
    <mergeCell ref="C280:N280"/>
    <mergeCell ref="C281:E281"/>
    <mergeCell ref="A282:N282"/>
    <mergeCell ref="C271:N271"/>
    <mergeCell ref="C272:E272"/>
    <mergeCell ref="C273:E273"/>
    <mergeCell ref="C274:N274"/>
    <mergeCell ref="C275:N275"/>
    <mergeCell ref="C276:E276"/>
    <mergeCell ref="C289:E289"/>
    <mergeCell ref="C290:E290"/>
    <mergeCell ref="C291:E291"/>
    <mergeCell ref="C292:E292"/>
    <mergeCell ref="C293:E293"/>
    <mergeCell ref="C294:E294"/>
    <mergeCell ref="C283:E283"/>
    <mergeCell ref="C284:N284"/>
    <mergeCell ref="C285:N285"/>
    <mergeCell ref="C286:E286"/>
    <mergeCell ref="C287:E287"/>
    <mergeCell ref="C288:E288"/>
    <mergeCell ref="C301:E301"/>
    <mergeCell ref="C302:E302"/>
    <mergeCell ref="C303:E303"/>
    <mergeCell ref="C304:E304"/>
    <mergeCell ref="C305:E305"/>
    <mergeCell ref="C306:E306"/>
    <mergeCell ref="C295:E295"/>
    <mergeCell ref="C296:E296"/>
    <mergeCell ref="C297:N297"/>
    <mergeCell ref="C298:E298"/>
    <mergeCell ref="C299:E299"/>
    <mergeCell ref="C300:E300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E310"/>
    <mergeCell ref="C311:E311"/>
    <mergeCell ref="C312:E312"/>
    <mergeCell ref="C325:E325"/>
    <mergeCell ref="C326:E326"/>
    <mergeCell ref="C327:N327"/>
    <mergeCell ref="C328:N328"/>
    <mergeCell ref="C329:E329"/>
    <mergeCell ref="C330:E330"/>
    <mergeCell ref="C319:N319"/>
    <mergeCell ref="C320:N320"/>
    <mergeCell ref="C321:N321"/>
    <mergeCell ref="C322:E322"/>
    <mergeCell ref="C323:E323"/>
    <mergeCell ref="C324:N324"/>
    <mergeCell ref="C337:N337"/>
    <mergeCell ref="C338:N338"/>
    <mergeCell ref="C339:E339"/>
    <mergeCell ref="C340:E340"/>
    <mergeCell ref="C341:E341"/>
    <mergeCell ref="C342:E342"/>
    <mergeCell ref="C331:N331"/>
    <mergeCell ref="C332:N332"/>
    <mergeCell ref="C333:N333"/>
    <mergeCell ref="C334:E334"/>
    <mergeCell ref="A335:N335"/>
    <mergeCell ref="C336:E336"/>
    <mergeCell ref="C349:E349"/>
    <mergeCell ref="C350:E350"/>
    <mergeCell ref="C351:N351"/>
    <mergeCell ref="C352:E352"/>
    <mergeCell ref="C353:E353"/>
    <mergeCell ref="C354:E354"/>
    <mergeCell ref="C343:E343"/>
    <mergeCell ref="C344:E344"/>
    <mergeCell ref="C345:E345"/>
    <mergeCell ref="C346:E346"/>
    <mergeCell ref="C347:E347"/>
    <mergeCell ref="C348:E348"/>
    <mergeCell ref="C361:N361"/>
    <mergeCell ref="C362:E362"/>
    <mergeCell ref="C363:E363"/>
    <mergeCell ref="C364:E364"/>
    <mergeCell ref="C365:E365"/>
    <mergeCell ref="C366:E366"/>
    <mergeCell ref="C355:E355"/>
    <mergeCell ref="C356:E356"/>
    <mergeCell ref="C357:E357"/>
    <mergeCell ref="C358:E358"/>
    <mergeCell ref="C359:E359"/>
    <mergeCell ref="C360:N360"/>
    <mergeCell ref="C373:E373"/>
    <mergeCell ref="C374:N374"/>
    <mergeCell ref="C375:N375"/>
    <mergeCell ref="C376:E376"/>
    <mergeCell ref="C377:E377"/>
    <mergeCell ref="C378:E378"/>
    <mergeCell ref="C367:E367"/>
    <mergeCell ref="C368:E368"/>
    <mergeCell ref="C369:E369"/>
    <mergeCell ref="C370:E370"/>
    <mergeCell ref="C371:E371"/>
    <mergeCell ref="C372:E372"/>
    <mergeCell ref="C385:N385"/>
    <mergeCell ref="C386:N386"/>
    <mergeCell ref="C387:N387"/>
    <mergeCell ref="C388:E388"/>
    <mergeCell ref="C389:E389"/>
    <mergeCell ref="C390:N390"/>
    <mergeCell ref="C379:E379"/>
    <mergeCell ref="C380:E380"/>
    <mergeCell ref="C381:E381"/>
    <mergeCell ref="C382:E382"/>
    <mergeCell ref="C383:E383"/>
    <mergeCell ref="C384:E384"/>
    <mergeCell ref="C397:E397"/>
    <mergeCell ref="C398:E398"/>
    <mergeCell ref="C399:E399"/>
    <mergeCell ref="C400:E400"/>
    <mergeCell ref="C401:E401"/>
    <mergeCell ref="C402:E402"/>
    <mergeCell ref="C391:N391"/>
    <mergeCell ref="C392:E392"/>
    <mergeCell ref="C393:E393"/>
    <mergeCell ref="C394:E394"/>
    <mergeCell ref="C395:E395"/>
    <mergeCell ref="C396:E396"/>
    <mergeCell ref="C409:E409"/>
    <mergeCell ref="C410:E410"/>
    <mergeCell ref="C411:N411"/>
    <mergeCell ref="C412:N412"/>
    <mergeCell ref="C413:E413"/>
    <mergeCell ref="A414:N414"/>
    <mergeCell ref="C403:E403"/>
    <mergeCell ref="C404:N404"/>
    <mergeCell ref="C405:E405"/>
    <mergeCell ref="C406:E406"/>
    <mergeCell ref="C407:N407"/>
    <mergeCell ref="C408:N408"/>
    <mergeCell ref="C421:E421"/>
    <mergeCell ref="C422:E422"/>
    <mergeCell ref="C423:N423"/>
    <mergeCell ref="C424:N424"/>
    <mergeCell ref="C425:E425"/>
    <mergeCell ref="C428:K428"/>
    <mergeCell ref="C415:E415"/>
    <mergeCell ref="C416:N416"/>
    <mergeCell ref="C417:E417"/>
    <mergeCell ref="C418:E418"/>
    <mergeCell ref="C419:N419"/>
    <mergeCell ref="C420:N420"/>
    <mergeCell ref="C435:K435"/>
    <mergeCell ref="C436:K436"/>
    <mergeCell ref="C437:K437"/>
    <mergeCell ref="C438:K438"/>
    <mergeCell ref="C439:K439"/>
    <mergeCell ref="C440:K440"/>
    <mergeCell ref="C429:K429"/>
    <mergeCell ref="C430:K430"/>
    <mergeCell ref="C431:K431"/>
    <mergeCell ref="C432:K432"/>
    <mergeCell ref="C433:K433"/>
    <mergeCell ref="C434:K434"/>
    <mergeCell ref="C447:K447"/>
    <mergeCell ref="C448:K448"/>
    <mergeCell ref="C449:K449"/>
    <mergeCell ref="C450:K450"/>
    <mergeCell ref="C451:K451"/>
    <mergeCell ref="C452:K452"/>
    <mergeCell ref="C441:K441"/>
    <mergeCell ref="C442:K442"/>
    <mergeCell ref="C443:K443"/>
    <mergeCell ref="C444:K444"/>
    <mergeCell ref="C445:K445"/>
    <mergeCell ref="C446:K446"/>
    <mergeCell ref="A467:N467"/>
    <mergeCell ref="C461:L461"/>
    <mergeCell ref="C462:G462"/>
    <mergeCell ref="H462:L462"/>
    <mergeCell ref="C463:L463"/>
    <mergeCell ref="A465:N465"/>
    <mergeCell ref="A466:N466"/>
    <mergeCell ref="C453:K453"/>
    <mergeCell ref="C454:K454"/>
    <mergeCell ref="C455:K455"/>
    <mergeCell ref="C456:K456"/>
    <mergeCell ref="C457:K457"/>
    <mergeCell ref="C460:G460"/>
    <mergeCell ref="H460:L460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45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7B42-7042-42C2-A6F6-48415327016C}">
  <sheetPr>
    <tabColor rgb="FF92D050"/>
    <pageSetUpPr fitToPage="1"/>
  </sheetPr>
  <dimension ref="A1:BA741"/>
  <sheetViews>
    <sheetView tabSelected="1" topLeftCell="A35" zoomScale="85" zoomScaleNormal="85" workbookViewId="0">
      <pane ySplit="3" topLeftCell="A207" activePane="bottomLeft" state="frozen"/>
      <selection activeCell="A35" sqref="A35"/>
      <selection pane="bottomLeft" activeCell="C218" sqref="C218:N218"/>
    </sheetView>
  </sheetViews>
  <sheetFormatPr defaultColWidth="9.109375" defaultRowHeight="11.25" customHeight="1" x14ac:dyDescent="0.2"/>
  <cols>
    <col min="1" max="1" width="9.109375" style="19" customWidth="1"/>
    <col min="2" max="2" width="20.109375" style="130" customWidth="1"/>
    <col min="3" max="3" width="13.44140625" style="130" customWidth="1"/>
    <col min="4" max="4" width="12.88671875" style="130" customWidth="1"/>
    <col min="5" max="5" width="13.33203125" style="130" customWidth="1"/>
    <col min="6" max="6" width="8.5546875" style="130" customWidth="1"/>
    <col min="7" max="7" width="10.5546875" style="130" customWidth="1"/>
    <col min="8" max="8" width="8.44140625" style="130" customWidth="1"/>
    <col min="9" max="9" width="13" style="130" customWidth="1"/>
    <col min="10" max="10" width="12.44140625" style="130" customWidth="1"/>
    <col min="11" max="11" width="8.5546875" style="130" customWidth="1"/>
    <col min="12" max="12" width="12.88671875" style="130" customWidth="1"/>
    <col min="13" max="13" width="7.44140625" style="130" customWidth="1"/>
    <col min="14" max="14" width="13.44140625" style="130" customWidth="1"/>
    <col min="15" max="15" width="14.5546875" style="130" hidden="1" customWidth="1"/>
    <col min="16" max="16" width="78.33203125" style="130" hidden="1" customWidth="1"/>
    <col min="17" max="17" width="73.6640625" style="130" hidden="1" customWidth="1"/>
    <col min="18" max="18" width="18.6640625" style="137" customWidth="1"/>
    <col min="19" max="20" width="41.88671875" style="137" customWidth="1"/>
    <col min="21" max="22" width="9.109375" style="130"/>
    <col min="23" max="28" width="86.6640625" style="51" hidden="1" customWidth="1"/>
    <col min="29" max="31" width="164.109375" style="51" hidden="1" customWidth="1"/>
    <col min="32" max="32" width="34.6640625" style="51" hidden="1" customWidth="1"/>
    <col min="33" max="34" width="164.109375" style="51" hidden="1" customWidth="1"/>
    <col min="35" max="35" width="39.5546875" style="51" hidden="1" customWidth="1"/>
    <col min="36" max="36" width="134.88671875" style="51" hidden="1" customWidth="1"/>
    <col min="37" max="40" width="39.5546875" style="51" hidden="1" customWidth="1"/>
    <col min="41" max="43" width="134.88671875" style="51" hidden="1" customWidth="1"/>
    <col min="44" max="49" width="101.109375" style="51" hidden="1" customWidth="1"/>
    <col min="50" max="50" width="58.6640625" style="51" hidden="1" customWidth="1"/>
    <col min="51" max="51" width="55.33203125" style="51" hidden="1" customWidth="1"/>
    <col min="52" max="52" width="58.6640625" style="51" hidden="1" customWidth="1"/>
    <col min="53" max="53" width="55.33203125" style="51" hidden="1" customWidth="1"/>
    <col min="54" max="16384" width="9.109375" style="130"/>
  </cols>
  <sheetData>
    <row r="1" spans="1:30" s="2" customFormat="1" ht="14.4" hidden="1" x14ac:dyDescent="0.3">
      <c r="N1" s="3" t="s">
        <v>0</v>
      </c>
      <c r="R1" s="131"/>
      <c r="S1" s="131"/>
      <c r="T1" s="131"/>
    </row>
    <row r="2" spans="1:30" s="2" customFormat="1" ht="11.25" hidden="1" customHeigh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 t="s">
        <v>1</v>
      </c>
      <c r="R2" s="131"/>
      <c r="S2" s="131"/>
      <c r="T2" s="131"/>
    </row>
    <row r="3" spans="1:30" s="2" customFormat="1" ht="6.75" hidden="1" customHeight="1" x14ac:dyDescent="0.3">
      <c r="A3" s="4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3"/>
      <c r="R3" s="131"/>
      <c r="S3" s="131"/>
      <c r="T3" s="131"/>
    </row>
    <row r="4" spans="1:30" s="2" customFormat="1" ht="2.25" hidden="1" customHeight="1" x14ac:dyDescent="0.3">
      <c r="A4" s="7"/>
      <c r="B4" s="8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R4" s="131"/>
      <c r="S4" s="131"/>
      <c r="T4" s="131"/>
    </row>
    <row r="5" spans="1:30" s="2" customFormat="1" ht="11.25" hidden="1" customHeight="1" x14ac:dyDescent="0.3">
      <c r="A5" s="7" t="s">
        <v>2</v>
      </c>
      <c r="B5" s="8"/>
      <c r="C5" s="4"/>
      <c r="E5" s="4"/>
      <c r="F5" s="4"/>
      <c r="G5" s="394" t="s">
        <v>3</v>
      </c>
      <c r="H5" s="394"/>
      <c r="I5" s="394"/>
      <c r="J5" s="394"/>
      <c r="K5" s="394"/>
      <c r="L5" s="394"/>
      <c r="M5" s="394"/>
      <c r="N5" s="394"/>
      <c r="R5" s="131"/>
      <c r="S5" s="131"/>
      <c r="T5" s="131"/>
    </row>
    <row r="6" spans="1:30" s="2" customFormat="1" ht="22.5" hidden="1" customHeight="1" x14ac:dyDescent="0.3">
      <c r="A6" s="7" t="s">
        <v>4</v>
      </c>
      <c r="B6" s="8"/>
      <c r="C6" s="4"/>
      <c r="E6" s="9"/>
      <c r="F6" s="9"/>
      <c r="G6" s="392" t="s">
        <v>5</v>
      </c>
      <c r="H6" s="392"/>
      <c r="I6" s="392"/>
      <c r="J6" s="392"/>
      <c r="K6" s="392"/>
      <c r="L6" s="392"/>
      <c r="M6" s="392"/>
      <c r="N6" s="392"/>
      <c r="R6" s="131"/>
      <c r="S6" s="131"/>
      <c r="T6" s="131"/>
      <c r="W6" s="10" t="s">
        <v>5</v>
      </c>
    </row>
    <row r="7" spans="1:30" s="2" customFormat="1" ht="90" hidden="1" customHeight="1" x14ac:dyDescent="0.3">
      <c r="A7" s="391" t="s">
        <v>6</v>
      </c>
      <c r="B7" s="391"/>
      <c r="C7" s="391"/>
      <c r="D7" s="391"/>
      <c r="E7" s="391"/>
      <c r="F7" s="391"/>
      <c r="G7" s="392" t="s">
        <v>7</v>
      </c>
      <c r="H7" s="392"/>
      <c r="I7" s="392"/>
      <c r="J7" s="392"/>
      <c r="K7" s="392"/>
      <c r="L7" s="392"/>
      <c r="M7" s="392"/>
      <c r="N7" s="392"/>
      <c r="P7" s="11" t="s">
        <v>6</v>
      </c>
      <c r="Q7" s="11" t="s">
        <v>7</v>
      </c>
      <c r="R7" s="132"/>
      <c r="S7" s="132"/>
      <c r="T7" s="132"/>
      <c r="U7" s="12"/>
      <c r="V7" s="12"/>
      <c r="X7" s="10" t="s">
        <v>7</v>
      </c>
    </row>
    <row r="8" spans="1:30" s="2" customFormat="1" ht="67.5" hidden="1" customHeight="1" x14ac:dyDescent="0.3">
      <c r="A8" s="395" t="s">
        <v>8</v>
      </c>
      <c r="B8" s="395"/>
      <c r="C8" s="395"/>
      <c r="D8" s="395"/>
      <c r="E8" s="395"/>
      <c r="F8" s="395"/>
      <c r="G8" s="392"/>
      <c r="H8" s="392"/>
      <c r="I8" s="392"/>
      <c r="J8" s="392"/>
      <c r="K8" s="392"/>
      <c r="L8" s="392"/>
      <c r="M8" s="392"/>
      <c r="N8" s="392"/>
      <c r="P8" s="11" t="s">
        <v>9</v>
      </c>
      <c r="Q8" s="11"/>
      <c r="R8" s="132"/>
      <c r="S8" s="132"/>
      <c r="T8" s="132"/>
      <c r="U8" s="12"/>
      <c r="V8" s="12"/>
      <c r="Y8" s="10" t="s">
        <v>10</v>
      </c>
    </row>
    <row r="9" spans="1:30" s="2" customFormat="1" ht="33.75" hidden="1" customHeight="1" x14ac:dyDescent="0.3">
      <c r="A9" s="391" t="s">
        <v>11</v>
      </c>
      <c r="B9" s="391"/>
      <c r="C9" s="391"/>
      <c r="D9" s="391"/>
      <c r="E9" s="391"/>
      <c r="F9" s="391"/>
      <c r="G9" s="392"/>
      <c r="H9" s="392"/>
      <c r="I9" s="392"/>
      <c r="J9" s="392"/>
      <c r="K9" s="392"/>
      <c r="L9" s="392"/>
      <c r="M9" s="392"/>
      <c r="N9" s="392"/>
      <c r="P9" s="11" t="s">
        <v>11</v>
      </c>
      <c r="Q9" s="11"/>
      <c r="R9" s="132"/>
      <c r="S9" s="132"/>
      <c r="T9" s="132"/>
      <c r="U9" s="12"/>
      <c r="V9" s="12"/>
      <c r="Z9" s="10" t="s">
        <v>10</v>
      </c>
    </row>
    <row r="10" spans="1:30" s="2" customFormat="1" ht="11.25" hidden="1" customHeight="1" x14ac:dyDescent="0.3">
      <c r="A10" s="393" t="s">
        <v>12</v>
      </c>
      <c r="B10" s="393"/>
      <c r="C10" s="393"/>
      <c r="D10" s="393"/>
      <c r="E10" s="393"/>
      <c r="F10" s="393"/>
      <c r="G10" s="392"/>
      <c r="H10" s="392"/>
      <c r="I10" s="392"/>
      <c r="J10" s="392"/>
      <c r="K10" s="392"/>
      <c r="L10" s="392"/>
      <c r="M10" s="392"/>
      <c r="N10" s="392"/>
      <c r="R10" s="131"/>
      <c r="S10" s="131"/>
      <c r="T10" s="131"/>
      <c r="AA10" s="10" t="s">
        <v>10</v>
      </c>
    </row>
    <row r="11" spans="1:30" s="2" customFormat="1" ht="14.4" hidden="1" x14ac:dyDescent="0.3">
      <c r="A11" s="393" t="s">
        <v>13</v>
      </c>
      <c r="B11" s="393"/>
      <c r="C11" s="393"/>
      <c r="D11" s="393"/>
      <c r="E11" s="393"/>
      <c r="F11" s="393"/>
      <c r="G11" s="392"/>
      <c r="H11" s="392"/>
      <c r="I11" s="392"/>
      <c r="J11" s="392"/>
      <c r="K11" s="392"/>
      <c r="L11" s="392"/>
      <c r="M11" s="392"/>
      <c r="N11" s="392"/>
      <c r="R11" s="131"/>
      <c r="S11" s="131"/>
      <c r="T11" s="131"/>
      <c r="AB11" s="10" t="s">
        <v>10</v>
      </c>
    </row>
    <row r="12" spans="1:30" s="2" customFormat="1" ht="3.75" hidden="1" customHeight="1" x14ac:dyDescent="0.3">
      <c r="A12" s="13"/>
      <c r="B12" s="4"/>
      <c r="C12" s="4"/>
      <c r="D12" s="4"/>
      <c r="E12" s="4"/>
      <c r="F12" s="8"/>
      <c r="G12" s="8"/>
      <c r="H12" s="8"/>
      <c r="I12" s="8"/>
      <c r="J12" s="8"/>
      <c r="K12" s="8"/>
      <c r="L12" s="8"/>
      <c r="M12" s="8"/>
      <c r="N12" s="8"/>
      <c r="R12" s="131"/>
      <c r="S12" s="131"/>
      <c r="T12" s="131"/>
    </row>
    <row r="13" spans="1:30" s="14" customFormat="1" ht="14.4" hidden="1" x14ac:dyDescent="0.3">
      <c r="A13" s="400" t="s">
        <v>377</v>
      </c>
      <c r="B13" s="400"/>
      <c r="C13" s="400"/>
      <c r="D13" s="400"/>
      <c r="E13" s="400"/>
      <c r="F13" s="400"/>
      <c r="G13" s="400"/>
      <c r="H13" s="400"/>
      <c r="I13" s="400"/>
      <c r="J13" s="400"/>
      <c r="K13" s="400"/>
      <c r="L13" s="400"/>
      <c r="M13" s="400"/>
      <c r="N13" s="400"/>
      <c r="R13" s="133"/>
      <c r="S13" s="133"/>
      <c r="T13" s="133"/>
      <c r="AC13" s="15" t="s">
        <v>10</v>
      </c>
    </row>
    <row r="14" spans="1:30" s="14" customFormat="1" ht="14.4" hidden="1" x14ac:dyDescent="0.3">
      <c r="A14" s="401" t="s">
        <v>14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1"/>
      <c r="N14" s="401"/>
      <c r="R14" s="133"/>
      <c r="S14" s="133"/>
      <c r="T14" s="133"/>
    </row>
    <row r="15" spans="1:30" s="14" customFormat="1" ht="5.25" hidden="1" customHeight="1" x14ac:dyDescent="0.3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R15" s="133"/>
      <c r="S15" s="133"/>
      <c r="T15" s="133"/>
    </row>
    <row r="16" spans="1:30" s="14" customFormat="1" ht="14.4" hidden="1" x14ac:dyDescent="0.3">
      <c r="A16" s="400" t="s">
        <v>377</v>
      </c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R16" s="133"/>
      <c r="S16" s="133"/>
      <c r="T16" s="133"/>
      <c r="AD16" s="15" t="s">
        <v>10</v>
      </c>
    </row>
    <row r="17" spans="1:32" s="14" customFormat="1" ht="14.4" hidden="1" x14ac:dyDescent="0.3">
      <c r="A17" s="401" t="s">
        <v>15</v>
      </c>
      <c r="B17" s="401"/>
      <c r="C17" s="401"/>
      <c r="D17" s="401"/>
      <c r="E17" s="401"/>
      <c r="F17" s="401"/>
      <c r="G17" s="401"/>
      <c r="H17" s="401"/>
      <c r="I17" s="401"/>
      <c r="J17" s="401"/>
      <c r="K17" s="401"/>
      <c r="L17" s="401"/>
      <c r="M17" s="401"/>
      <c r="N17" s="401"/>
      <c r="R17" s="133"/>
      <c r="S17" s="133"/>
      <c r="T17" s="133"/>
    </row>
    <row r="18" spans="1:32" s="2" customFormat="1" ht="21" hidden="1" customHeight="1" x14ac:dyDescent="0.3">
      <c r="A18" s="402" t="s">
        <v>16</v>
      </c>
      <c r="B18" s="402"/>
      <c r="C18" s="402"/>
      <c r="D18" s="402"/>
      <c r="E18" s="402"/>
      <c r="F18" s="402"/>
      <c r="G18" s="402"/>
      <c r="H18" s="402"/>
      <c r="I18" s="402"/>
      <c r="J18" s="402"/>
      <c r="K18" s="402"/>
      <c r="L18" s="402"/>
      <c r="M18" s="402"/>
      <c r="N18" s="402"/>
      <c r="R18" s="131"/>
      <c r="S18" s="131"/>
      <c r="T18" s="131"/>
    </row>
    <row r="19" spans="1:32" s="2" customFormat="1" ht="3.75" hidden="1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R19" s="131"/>
      <c r="S19" s="131"/>
      <c r="T19" s="131"/>
    </row>
    <row r="20" spans="1:32" s="2" customFormat="1" ht="14.4" hidden="1" x14ac:dyDescent="0.3">
      <c r="A20" s="403" t="s">
        <v>17</v>
      </c>
      <c r="B20" s="403"/>
      <c r="C20" s="403"/>
      <c r="D20" s="403"/>
      <c r="E20" s="403"/>
      <c r="F20" s="403"/>
      <c r="G20" s="403"/>
      <c r="H20" s="403"/>
      <c r="I20" s="403"/>
      <c r="J20" s="403"/>
      <c r="K20" s="403"/>
      <c r="L20" s="403"/>
      <c r="M20" s="403"/>
      <c r="N20" s="403"/>
      <c r="R20" s="131"/>
      <c r="S20" s="131"/>
      <c r="T20" s="131"/>
      <c r="AE20" s="10" t="s">
        <v>17</v>
      </c>
    </row>
    <row r="21" spans="1:32" s="2" customFormat="1" ht="12" hidden="1" customHeight="1" x14ac:dyDescent="0.3">
      <c r="A21" s="396" t="s">
        <v>18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R21" s="131"/>
      <c r="S21" s="131"/>
      <c r="T21" s="131"/>
    </row>
    <row r="22" spans="1:32" s="2" customFormat="1" ht="12" hidden="1" customHeight="1" x14ac:dyDescent="0.3">
      <c r="A22" s="4" t="s">
        <v>19</v>
      </c>
      <c r="B22" s="18" t="s">
        <v>20</v>
      </c>
      <c r="C22" s="19" t="s">
        <v>21</v>
      </c>
      <c r="D22" s="19"/>
      <c r="E22" s="19"/>
      <c r="F22" s="9"/>
      <c r="G22" s="9"/>
      <c r="H22" s="9"/>
      <c r="I22" s="9"/>
      <c r="J22" s="9"/>
      <c r="K22" s="9"/>
      <c r="L22" s="9"/>
      <c r="M22" s="9"/>
      <c r="N22" s="9"/>
      <c r="R22" s="131"/>
      <c r="S22" s="131"/>
      <c r="T22" s="131"/>
    </row>
    <row r="23" spans="1:32" s="2" customFormat="1" ht="12" hidden="1" customHeight="1" x14ac:dyDescent="0.3">
      <c r="A23" s="4" t="s">
        <v>22</v>
      </c>
      <c r="B23" s="394" t="s">
        <v>378</v>
      </c>
      <c r="C23" s="394"/>
      <c r="D23" s="394"/>
      <c r="E23" s="394"/>
      <c r="F23" s="394"/>
      <c r="G23" s="9"/>
      <c r="H23" s="9"/>
      <c r="I23" s="9"/>
      <c r="J23" s="9"/>
      <c r="K23" s="9"/>
      <c r="L23" s="9"/>
      <c r="M23" s="9"/>
      <c r="N23" s="9"/>
      <c r="R23" s="131"/>
      <c r="S23" s="131"/>
      <c r="T23" s="131"/>
    </row>
    <row r="24" spans="1:32" s="2" customFormat="1" ht="14.4" hidden="1" x14ac:dyDescent="0.3">
      <c r="A24" s="4"/>
      <c r="B24" s="397" t="s">
        <v>23</v>
      </c>
      <c r="C24" s="397"/>
      <c r="D24" s="397"/>
      <c r="E24" s="397"/>
      <c r="F24" s="397"/>
      <c r="G24" s="20"/>
      <c r="H24" s="20"/>
      <c r="I24" s="20"/>
      <c r="J24" s="20"/>
      <c r="K24" s="20"/>
      <c r="L24" s="20"/>
      <c r="M24" s="21"/>
      <c r="N24" s="20"/>
      <c r="R24" s="131"/>
      <c r="S24" s="131"/>
      <c r="T24" s="131"/>
    </row>
    <row r="25" spans="1:32" s="2" customFormat="1" ht="5.25" hidden="1" customHeight="1" x14ac:dyDescent="0.3">
      <c r="A25" s="4"/>
      <c r="B25" s="4"/>
      <c r="C25" s="4"/>
      <c r="D25" s="22"/>
      <c r="E25" s="22"/>
      <c r="F25" s="22"/>
      <c r="G25" s="22"/>
      <c r="H25" s="22"/>
      <c r="I25" s="22"/>
      <c r="J25" s="22"/>
      <c r="K25" s="22"/>
      <c r="L25" s="22"/>
      <c r="M25" s="20"/>
      <c r="N25" s="20"/>
      <c r="R25" s="131"/>
      <c r="S25" s="131"/>
      <c r="T25" s="131"/>
    </row>
    <row r="26" spans="1:32" s="2" customFormat="1" ht="14.4" hidden="1" x14ac:dyDescent="0.3">
      <c r="A26" s="23" t="s">
        <v>24</v>
      </c>
      <c r="B26" s="4"/>
      <c r="C26" s="4"/>
      <c r="D26" s="398" t="s">
        <v>379</v>
      </c>
      <c r="E26" s="398"/>
      <c r="F26" s="398"/>
      <c r="G26" s="24"/>
      <c r="H26" s="24"/>
      <c r="I26" s="24"/>
      <c r="J26" s="24"/>
      <c r="K26" s="24"/>
      <c r="L26" s="24"/>
      <c r="M26" s="24"/>
      <c r="N26" s="24"/>
      <c r="R26" s="131"/>
      <c r="S26" s="131"/>
      <c r="T26" s="131"/>
      <c r="AF26" s="10" t="s">
        <v>379</v>
      </c>
    </row>
    <row r="27" spans="1:32" s="2" customFormat="1" ht="7.5" hidden="1" customHeight="1" x14ac:dyDescent="0.3">
      <c r="A27" s="4"/>
      <c r="B27" s="6"/>
      <c r="C27" s="6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R27" s="131"/>
      <c r="S27" s="131"/>
      <c r="T27" s="131"/>
    </row>
    <row r="28" spans="1:32" s="2" customFormat="1" ht="12" hidden="1" customHeight="1" x14ac:dyDescent="0.3">
      <c r="A28" s="23" t="s">
        <v>25</v>
      </c>
      <c r="B28" s="6"/>
      <c r="C28" s="26">
        <v>40054.720000000001</v>
      </c>
      <c r="D28" s="27" t="s">
        <v>380</v>
      </c>
      <c r="E28" s="28" t="s">
        <v>26</v>
      </c>
      <c r="G28" s="6"/>
      <c r="H28" s="6"/>
      <c r="I28" s="6"/>
      <c r="J28" s="6"/>
      <c r="K28" s="6"/>
      <c r="L28" s="29"/>
      <c r="M28" s="29"/>
      <c r="N28" s="6"/>
      <c r="R28" s="131"/>
      <c r="S28" s="131"/>
      <c r="T28" s="131"/>
    </row>
    <row r="29" spans="1:32" s="2" customFormat="1" ht="11.25" hidden="1" customHeight="1" x14ac:dyDescent="0.3">
      <c r="A29" s="4"/>
      <c r="B29" s="30" t="s">
        <v>27</v>
      </c>
      <c r="C29" s="31"/>
      <c r="D29" s="32"/>
      <c r="E29" s="28"/>
      <c r="G29" s="6"/>
      <c r="R29" s="131"/>
      <c r="S29" s="131"/>
      <c r="T29" s="131"/>
    </row>
    <row r="30" spans="1:32" s="2" customFormat="1" ht="12" hidden="1" customHeight="1" x14ac:dyDescent="0.3">
      <c r="A30" s="4"/>
      <c r="B30" s="33" t="s">
        <v>28</v>
      </c>
      <c r="C30" s="26">
        <v>40054.720000000001</v>
      </c>
      <c r="D30" s="27" t="s">
        <v>380</v>
      </c>
      <c r="E30" s="28" t="s">
        <v>26</v>
      </c>
      <c r="G30" s="6" t="s">
        <v>29</v>
      </c>
      <c r="I30" s="6"/>
      <c r="J30" s="6"/>
      <c r="K30" s="6"/>
      <c r="L30" s="26">
        <v>9805.57</v>
      </c>
      <c r="M30" s="34" t="s">
        <v>381</v>
      </c>
      <c r="N30" s="28" t="s">
        <v>26</v>
      </c>
      <c r="R30" s="131"/>
      <c r="S30" s="131"/>
      <c r="T30" s="131"/>
    </row>
    <row r="31" spans="1:32" s="2" customFormat="1" ht="12" hidden="1" customHeight="1" x14ac:dyDescent="0.3">
      <c r="A31" s="4"/>
      <c r="B31" s="33" t="s">
        <v>30</v>
      </c>
      <c r="C31" s="26">
        <v>0</v>
      </c>
      <c r="D31" s="35" t="s">
        <v>31</v>
      </c>
      <c r="E31" s="28" t="s">
        <v>26</v>
      </c>
      <c r="G31" s="6" t="s">
        <v>32</v>
      </c>
      <c r="I31" s="6"/>
      <c r="J31" s="6"/>
      <c r="K31" s="6"/>
      <c r="L31" s="399">
        <v>25595.18</v>
      </c>
      <c r="M31" s="399"/>
      <c r="N31" s="28" t="s">
        <v>33</v>
      </c>
      <c r="R31" s="131"/>
      <c r="S31" s="131"/>
      <c r="T31" s="131"/>
    </row>
    <row r="32" spans="1:32" s="2" customFormat="1" ht="12" hidden="1" customHeight="1" x14ac:dyDescent="0.3">
      <c r="A32" s="4"/>
      <c r="B32" s="33" t="s">
        <v>34</v>
      </c>
      <c r="C32" s="26">
        <v>0</v>
      </c>
      <c r="D32" s="35" t="s">
        <v>31</v>
      </c>
      <c r="E32" s="28" t="s">
        <v>26</v>
      </c>
      <c r="G32" s="6" t="s">
        <v>35</v>
      </c>
      <c r="I32" s="6"/>
      <c r="J32" s="6"/>
      <c r="K32" s="6"/>
      <c r="L32" s="399">
        <v>938.17</v>
      </c>
      <c r="M32" s="399"/>
      <c r="N32" s="28" t="s">
        <v>33</v>
      </c>
      <c r="R32" s="131"/>
      <c r="S32" s="131"/>
      <c r="T32" s="131"/>
    </row>
    <row r="33" spans="1:39" s="2" customFormat="1" ht="12" hidden="1" customHeight="1" x14ac:dyDescent="0.3">
      <c r="A33" s="4"/>
      <c r="B33" s="33" t="s">
        <v>36</v>
      </c>
      <c r="C33" s="26">
        <v>0</v>
      </c>
      <c r="D33" s="27" t="s">
        <v>31</v>
      </c>
      <c r="E33" s="28" t="s">
        <v>26</v>
      </c>
      <c r="G33" s="6"/>
      <c r="H33" s="6"/>
      <c r="I33" s="6"/>
      <c r="J33" s="6"/>
      <c r="K33" s="6"/>
      <c r="L33" s="415" t="s">
        <v>37</v>
      </c>
      <c r="M33" s="415"/>
      <c r="N33" s="6"/>
      <c r="R33" s="131"/>
      <c r="S33" s="131"/>
      <c r="T33" s="131"/>
    </row>
    <row r="34" spans="1:39" s="2" customFormat="1" ht="7.5" hidden="1" customHeight="1" x14ac:dyDescent="0.3">
      <c r="A34" s="36"/>
      <c r="R34" s="131"/>
      <c r="S34" s="131"/>
      <c r="T34" s="131"/>
    </row>
    <row r="35" spans="1:39" s="2" customFormat="1" ht="23.25" customHeight="1" x14ac:dyDescent="0.3">
      <c r="A35" s="416" t="s">
        <v>38</v>
      </c>
      <c r="B35" s="404" t="s">
        <v>39</v>
      </c>
      <c r="C35" s="404" t="s">
        <v>40</v>
      </c>
      <c r="D35" s="404"/>
      <c r="E35" s="404"/>
      <c r="F35" s="404" t="s">
        <v>41</v>
      </c>
      <c r="G35" s="404" t="s">
        <v>42</v>
      </c>
      <c r="H35" s="404"/>
      <c r="I35" s="404"/>
      <c r="J35" s="404" t="s">
        <v>43</v>
      </c>
      <c r="K35" s="404"/>
      <c r="L35" s="404"/>
      <c r="M35" s="404" t="s">
        <v>44</v>
      </c>
      <c r="N35" s="404" t="s">
        <v>45</v>
      </c>
      <c r="R35" s="131"/>
      <c r="S35" s="131"/>
      <c r="T35" s="131"/>
    </row>
    <row r="36" spans="1:39" s="2" customFormat="1" ht="28.5" customHeight="1" x14ac:dyDescent="0.3">
      <c r="A36" s="416"/>
      <c r="B36" s="404"/>
      <c r="C36" s="404"/>
      <c r="D36" s="404"/>
      <c r="E36" s="404"/>
      <c r="F36" s="404"/>
      <c r="G36" s="404"/>
      <c r="H36" s="404"/>
      <c r="I36" s="404"/>
      <c r="J36" s="404"/>
      <c r="K36" s="404"/>
      <c r="L36" s="404"/>
      <c r="M36" s="404"/>
      <c r="N36" s="404"/>
      <c r="R36" s="1" t="s">
        <v>376</v>
      </c>
      <c r="S36" s="1" t="s">
        <v>375</v>
      </c>
      <c r="T36" s="1" t="s">
        <v>431</v>
      </c>
    </row>
    <row r="37" spans="1:39" s="2" customFormat="1" ht="20.399999999999999" x14ac:dyDescent="0.3">
      <c r="A37" s="416"/>
      <c r="B37" s="404"/>
      <c r="C37" s="404"/>
      <c r="D37" s="404"/>
      <c r="E37" s="404"/>
      <c r="F37" s="404"/>
      <c r="G37" s="37" t="s">
        <v>46</v>
      </c>
      <c r="H37" s="37" t="s">
        <v>47</v>
      </c>
      <c r="I37" s="37" t="s">
        <v>48</v>
      </c>
      <c r="J37" s="37" t="s">
        <v>46</v>
      </c>
      <c r="K37" s="37" t="s">
        <v>47</v>
      </c>
      <c r="L37" s="37" t="s">
        <v>49</v>
      </c>
      <c r="M37" s="404"/>
      <c r="N37" s="404"/>
      <c r="R37" s="134"/>
      <c r="S37" s="134"/>
      <c r="T37" s="134"/>
    </row>
    <row r="38" spans="1:39" s="2" customFormat="1" ht="14.4" x14ac:dyDescent="0.3">
      <c r="A38" s="38">
        <v>1</v>
      </c>
      <c r="B38" s="39">
        <v>2</v>
      </c>
      <c r="C38" s="405">
        <v>3</v>
      </c>
      <c r="D38" s="405"/>
      <c r="E38" s="405"/>
      <c r="F38" s="39">
        <v>4</v>
      </c>
      <c r="G38" s="39">
        <v>5</v>
      </c>
      <c r="H38" s="39">
        <v>6</v>
      </c>
      <c r="I38" s="39">
        <v>7</v>
      </c>
      <c r="J38" s="39">
        <v>8</v>
      </c>
      <c r="K38" s="39">
        <v>9</v>
      </c>
      <c r="L38" s="39">
        <v>10</v>
      </c>
      <c r="M38" s="39">
        <v>11</v>
      </c>
      <c r="N38" s="39">
        <v>12</v>
      </c>
      <c r="R38" s="134"/>
      <c r="S38" s="134"/>
      <c r="T38" s="134"/>
    </row>
    <row r="39" spans="1:39" s="2" customFormat="1" ht="14.4" x14ac:dyDescent="0.3">
      <c r="A39" s="406" t="s">
        <v>50</v>
      </c>
      <c r="B39" s="407"/>
      <c r="C39" s="407"/>
      <c r="D39" s="407"/>
      <c r="E39" s="407"/>
      <c r="F39" s="407"/>
      <c r="G39" s="407"/>
      <c r="H39" s="407"/>
      <c r="I39" s="407"/>
      <c r="J39" s="407"/>
      <c r="K39" s="407"/>
      <c r="L39" s="407"/>
      <c r="M39" s="407"/>
      <c r="N39" s="408"/>
      <c r="R39" s="134"/>
      <c r="S39" s="134"/>
      <c r="T39" s="134"/>
      <c r="AG39" s="40" t="s">
        <v>50</v>
      </c>
    </row>
    <row r="40" spans="1:39" s="2" customFormat="1" ht="14.4" x14ac:dyDescent="0.3">
      <c r="A40" s="409" t="s">
        <v>51</v>
      </c>
      <c r="B40" s="410"/>
      <c r="C40" s="410"/>
      <c r="D40" s="410"/>
      <c r="E40" s="410"/>
      <c r="F40" s="410"/>
      <c r="G40" s="410"/>
      <c r="H40" s="410"/>
      <c r="I40" s="410"/>
      <c r="J40" s="410"/>
      <c r="K40" s="410"/>
      <c r="L40" s="410"/>
      <c r="M40" s="410"/>
      <c r="N40" s="411"/>
      <c r="R40" s="134"/>
      <c r="S40" s="134"/>
      <c r="T40" s="134"/>
      <c r="AG40" s="40"/>
      <c r="AH40" s="41" t="s">
        <v>51</v>
      </c>
    </row>
    <row r="41" spans="1:39" s="147" customFormat="1" ht="21.6" x14ac:dyDescent="0.3">
      <c r="A41" s="138" t="s">
        <v>52</v>
      </c>
      <c r="B41" s="139" t="s">
        <v>53</v>
      </c>
      <c r="C41" s="412" t="s">
        <v>54</v>
      </c>
      <c r="D41" s="412"/>
      <c r="E41" s="412"/>
      <c r="F41" s="141" t="s">
        <v>55</v>
      </c>
      <c r="G41" s="142">
        <v>15.4872</v>
      </c>
      <c r="H41" s="143">
        <v>1</v>
      </c>
      <c r="I41" s="144">
        <v>15.4872</v>
      </c>
      <c r="J41" s="145"/>
      <c r="K41" s="142"/>
      <c r="L41" s="145"/>
      <c r="M41" s="142"/>
      <c r="N41" s="146"/>
      <c r="R41" s="148">
        <f>G41</f>
        <v>15.4872</v>
      </c>
      <c r="S41" s="149" t="s">
        <v>429</v>
      </c>
      <c r="T41" s="149"/>
      <c r="AG41" s="150"/>
      <c r="AH41" s="151"/>
      <c r="AI41" s="151" t="s">
        <v>54</v>
      </c>
    </row>
    <row r="42" spans="1:39" s="2" customFormat="1" ht="14.4" x14ac:dyDescent="0.3">
      <c r="A42" s="49"/>
      <c r="B42" s="50"/>
      <c r="C42" s="413" t="s">
        <v>56</v>
      </c>
      <c r="D42" s="413"/>
      <c r="E42" s="413"/>
      <c r="F42" s="413"/>
      <c r="G42" s="413"/>
      <c r="H42" s="413"/>
      <c r="I42" s="413"/>
      <c r="J42" s="413"/>
      <c r="K42" s="413"/>
      <c r="L42" s="413"/>
      <c r="M42" s="413"/>
      <c r="N42" s="414"/>
      <c r="R42" s="134"/>
      <c r="S42" s="134"/>
      <c r="T42" s="134"/>
      <c r="AG42" s="40"/>
      <c r="AH42" s="41"/>
      <c r="AI42" s="41"/>
      <c r="AJ42" s="51" t="s">
        <v>56</v>
      </c>
    </row>
    <row r="43" spans="1:39" s="2" customFormat="1" ht="14.4" x14ac:dyDescent="0.3">
      <c r="A43" s="52"/>
      <c r="B43" s="53" t="s">
        <v>52</v>
      </c>
      <c r="C43" s="413" t="s">
        <v>57</v>
      </c>
      <c r="D43" s="413"/>
      <c r="E43" s="413"/>
      <c r="F43" s="54"/>
      <c r="G43" s="55"/>
      <c r="H43" s="55"/>
      <c r="I43" s="55"/>
      <c r="J43" s="56">
        <v>112.16</v>
      </c>
      <c r="K43" s="55"/>
      <c r="L43" s="57">
        <v>1737.04</v>
      </c>
      <c r="M43" s="58">
        <v>44.77</v>
      </c>
      <c r="N43" s="59">
        <v>77767.28</v>
      </c>
      <c r="R43" s="134"/>
      <c r="S43" s="134"/>
      <c r="T43" s="134"/>
      <c r="AG43" s="40"/>
      <c r="AH43" s="41"/>
      <c r="AI43" s="41"/>
      <c r="AK43" s="51" t="s">
        <v>57</v>
      </c>
    </row>
    <row r="44" spans="1:39" s="2" customFormat="1" ht="14.4" x14ac:dyDescent="0.3">
      <c r="A44" s="52"/>
      <c r="B44" s="53" t="s">
        <v>58</v>
      </c>
      <c r="C44" s="413" t="s">
        <v>59</v>
      </c>
      <c r="D44" s="413"/>
      <c r="E44" s="413"/>
      <c r="F44" s="54"/>
      <c r="G44" s="55"/>
      <c r="H44" s="55"/>
      <c r="I44" s="55"/>
      <c r="J44" s="56">
        <v>41.43</v>
      </c>
      <c r="K44" s="55"/>
      <c r="L44" s="56">
        <v>641.63</v>
      </c>
      <c r="M44" s="58">
        <v>13.24</v>
      </c>
      <c r="N44" s="59">
        <v>8495.18</v>
      </c>
      <c r="R44" s="134"/>
      <c r="S44" s="134"/>
      <c r="T44" s="134"/>
      <c r="AG44" s="40"/>
      <c r="AH44" s="41"/>
      <c r="AI44" s="41"/>
      <c r="AK44" s="51" t="s">
        <v>59</v>
      </c>
    </row>
    <row r="45" spans="1:39" s="2" customFormat="1" ht="14.4" x14ac:dyDescent="0.3">
      <c r="A45" s="60"/>
      <c r="B45" s="53"/>
      <c r="C45" s="413" t="s">
        <v>60</v>
      </c>
      <c r="D45" s="413"/>
      <c r="E45" s="413"/>
      <c r="F45" s="54" t="s">
        <v>61</v>
      </c>
      <c r="G45" s="58">
        <v>14.38</v>
      </c>
      <c r="H45" s="55"/>
      <c r="I45" s="61">
        <v>222.70593600000001</v>
      </c>
      <c r="J45" s="62"/>
      <c r="K45" s="55"/>
      <c r="L45" s="62"/>
      <c r="M45" s="55"/>
      <c r="N45" s="63"/>
      <c r="R45" s="134"/>
      <c r="S45" s="134"/>
      <c r="T45" s="134"/>
      <c r="AG45" s="40"/>
      <c r="AH45" s="41"/>
      <c r="AI45" s="41"/>
      <c r="AL45" s="51" t="s">
        <v>60</v>
      </c>
    </row>
    <row r="46" spans="1:39" s="2" customFormat="1" ht="14.4" x14ac:dyDescent="0.3">
      <c r="A46" s="52"/>
      <c r="B46" s="53"/>
      <c r="C46" s="418" t="s">
        <v>62</v>
      </c>
      <c r="D46" s="418"/>
      <c r="E46" s="418"/>
      <c r="F46" s="64"/>
      <c r="G46" s="65"/>
      <c r="H46" s="65"/>
      <c r="I46" s="65"/>
      <c r="J46" s="66">
        <v>153.59</v>
      </c>
      <c r="K46" s="65"/>
      <c r="L46" s="67">
        <v>2378.67</v>
      </c>
      <c r="M46" s="65"/>
      <c r="N46" s="68">
        <v>86262.46</v>
      </c>
      <c r="R46" s="134"/>
      <c r="S46" s="134"/>
      <c r="T46" s="134"/>
      <c r="AG46" s="40"/>
      <c r="AH46" s="41"/>
      <c r="AI46" s="41"/>
      <c r="AM46" s="51" t="s">
        <v>62</v>
      </c>
    </row>
    <row r="47" spans="1:39" s="2" customFormat="1" ht="14.4" x14ac:dyDescent="0.3">
      <c r="A47" s="60"/>
      <c r="B47" s="53"/>
      <c r="C47" s="413" t="s">
        <v>63</v>
      </c>
      <c r="D47" s="413"/>
      <c r="E47" s="413"/>
      <c r="F47" s="54"/>
      <c r="G47" s="55"/>
      <c r="H47" s="55"/>
      <c r="I47" s="55"/>
      <c r="J47" s="62"/>
      <c r="K47" s="55"/>
      <c r="L47" s="57">
        <v>1737.04</v>
      </c>
      <c r="M47" s="55"/>
      <c r="N47" s="59">
        <v>77767.28</v>
      </c>
      <c r="R47" s="134"/>
      <c r="S47" s="134"/>
      <c r="T47" s="134"/>
      <c r="AG47" s="40"/>
      <c r="AH47" s="41"/>
      <c r="AI47" s="41"/>
      <c r="AL47" s="51" t="s">
        <v>63</v>
      </c>
    </row>
    <row r="48" spans="1:39" s="2" customFormat="1" ht="31.8" x14ac:dyDescent="0.3">
      <c r="A48" s="60"/>
      <c r="B48" s="53" t="s">
        <v>64</v>
      </c>
      <c r="C48" s="413" t="s">
        <v>65</v>
      </c>
      <c r="D48" s="413"/>
      <c r="E48" s="413"/>
      <c r="F48" s="54" t="s">
        <v>66</v>
      </c>
      <c r="G48" s="69">
        <v>91</v>
      </c>
      <c r="H48" s="55"/>
      <c r="I48" s="69">
        <v>91</v>
      </c>
      <c r="J48" s="62"/>
      <c r="K48" s="55"/>
      <c r="L48" s="57">
        <v>1580.71</v>
      </c>
      <c r="M48" s="55"/>
      <c r="N48" s="59">
        <v>70768.22</v>
      </c>
      <c r="R48" s="134"/>
      <c r="S48" s="134"/>
      <c r="T48" s="134"/>
      <c r="AG48" s="40"/>
      <c r="AH48" s="41"/>
      <c r="AI48" s="41"/>
      <c r="AL48" s="51" t="s">
        <v>65</v>
      </c>
    </row>
    <row r="49" spans="1:42" s="2" customFormat="1" ht="31.8" x14ac:dyDescent="0.3">
      <c r="A49" s="60"/>
      <c r="B49" s="53" t="s">
        <v>67</v>
      </c>
      <c r="C49" s="413" t="s">
        <v>68</v>
      </c>
      <c r="D49" s="413"/>
      <c r="E49" s="413"/>
      <c r="F49" s="54" t="s">
        <v>66</v>
      </c>
      <c r="G49" s="69">
        <v>52</v>
      </c>
      <c r="H49" s="55"/>
      <c r="I49" s="69">
        <v>52</v>
      </c>
      <c r="J49" s="62"/>
      <c r="K49" s="55"/>
      <c r="L49" s="56">
        <v>903.26</v>
      </c>
      <c r="M49" s="55"/>
      <c r="N49" s="59">
        <v>40438.99</v>
      </c>
      <c r="R49" s="134"/>
      <c r="S49" s="134"/>
      <c r="T49" s="134"/>
      <c r="AG49" s="40"/>
      <c r="AH49" s="41"/>
      <c r="AI49" s="41"/>
      <c r="AL49" s="51" t="s">
        <v>68</v>
      </c>
    </row>
    <row r="50" spans="1:42" s="2" customFormat="1" ht="14.4" x14ac:dyDescent="0.3">
      <c r="A50" s="70"/>
      <c r="B50" s="71"/>
      <c r="C50" s="417" t="s">
        <v>69</v>
      </c>
      <c r="D50" s="417"/>
      <c r="E50" s="417"/>
      <c r="F50" s="44"/>
      <c r="G50" s="45"/>
      <c r="H50" s="45"/>
      <c r="I50" s="45"/>
      <c r="J50" s="47"/>
      <c r="K50" s="45"/>
      <c r="L50" s="72">
        <v>4862.6400000000003</v>
      </c>
      <c r="M50" s="65"/>
      <c r="N50" s="73">
        <v>197469.67</v>
      </c>
      <c r="R50" s="134"/>
      <c r="S50" s="134"/>
      <c r="T50" s="134"/>
      <c r="AG50" s="40"/>
      <c r="AH50" s="41"/>
      <c r="AI50" s="41"/>
      <c r="AN50" s="41" t="s">
        <v>69</v>
      </c>
    </row>
    <row r="51" spans="1:42" s="147" customFormat="1" ht="42" x14ac:dyDescent="0.3">
      <c r="A51" s="138" t="s">
        <v>58</v>
      </c>
      <c r="B51" s="139" t="s">
        <v>70</v>
      </c>
      <c r="C51" s="412" t="s">
        <v>71</v>
      </c>
      <c r="D51" s="412"/>
      <c r="E51" s="412"/>
      <c r="F51" s="141" t="s">
        <v>72</v>
      </c>
      <c r="G51" s="142">
        <v>16.850000000000001</v>
      </c>
      <c r="H51" s="143">
        <v>1</v>
      </c>
      <c r="I51" s="152">
        <v>16.850000000000001</v>
      </c>
      <c r="J51" s="153">
        <v>21.74</v>
      </c>
      <c r="K51" s="142"/>
      <c r="L51" s="153">
        <v>366.32</v>
      </c>
      <c r="M51" s="152">
        <v>13.24</v>
      </c>
      <c r="N51" s="154">
        <v>4850.08</v>
      </c>
      <c r="R51" s="148">
        <f>G51</f>
        <v>16.850000000000001</v>
      </c>
      <c r="S51" s="148" t="str">
        <f>S41</f>
        <v>АОСР132-23-ПОД/1, прил-1, ИЧ лист 1</v>
      </c>
      <c r="T51" s="148"/>
      <c r="AG51" s="150"/>
      <c r="AH51" s="151"/>
      <c r="AI51" s="151" t="s">
        <v>71</v>
      </c>
      <c r="AN51" s="151"/>
    </row>
    <row r="52" spans="1:42" s="2" customFormat="1" ht="14.4" x14ac:dyDescent="0.3">
      <c r="A52" s="70"/>
      <c r="B52" s="71"/>
      <c r="C52" s="413" t="s">
        <v>73</v>
      </c>
      <c r="D52" s="413"/>
      <c r="E52" s="413"/>
      <c r="F52" s="413"/>
      <c r="G52" s="413"/>
      <c r="H52" s="413"/>
      <c r="I52" s="413"/>
      <c r="J52" s="413"/>
      <c r="K52" s="413"/>
      <c r="L52" s="413"/>
      <c r="M52" s="413"/>
      <c r="N52" s="414"/>
      <c r="R52" s="134"/>
      <c r="S52" s="134"/>
      <c r="T52" s="134"/>
      <c r="AG52" s="40"/>
      <c r="AH52" s="41"/>
      <c r="AI52" s="41"/>
      <c r="AN52" s="41"/>
      <c r="AO52" s="51" t="s">
        <v>73</v>
      </c>
    </row>
    <row r="53" spans="1:42" s="2" customFormat="1" ht="14.4" x14ac:dyDescent="0.3">
      <c r="A53" s="49"/>
      <c r="B53" s="50"/>
      <c r="C53" s="413" t="s">
        <v>74</v>
      </c>
      <c r="D53" s="413"/>
      <c r="E53" s="413"/>
      <c r="F53" s="413"/>
      <c r="G53" s="413"/>
      <c r="H53" s="413"/>
      <c r="I53" s="413"/>
      <c r="J53" s="413"/>
      <c r="K53" s="413"/>
      <c r="L53" s="413"/>
      <c r="M53" s="413"/>
      <c r="N53" s="414"/>
      <c r="R53" s="134"/>
      <c r="S53" s="134"/>
      <c r="T53" s="134"/>
      <c r="AG53" s="40"/>
      <c r="AH53" s="41"/>
      <c r="AI53" s="41"/>
      <c r="AJ53" s="51" t="s">
        <v>74</v>
      </c>
      <c r="AN53" s="41"/>
    </row>
    <row r="54" spans="1:42" s="2" customFormat="1" ht="14.4" x14ac:dyDescent="0.3">
      <c r="A54" s="70"/>
      <c r="B54" s="71"/>
      <c r="C54" s="417" t="s">
        <v>69</v>
      </c>
      <c r="D54" s="417"/>
      <c r="E54" s="417"/>
      <c r="F54" s="44"/>
      <c r="G54" s="45"/>
      <c r="H54" s="45"/>
      <c r="I54" s="45"/>
      <c r="J54" s="47"/>
      <c r="K54" s="45"/>
      <c r="L54" s="75">
        <v>366.32</v>
      </c>
      <c r="M54" s="65"/>
      <c r="N54" s="73">
        <v>4850.08</v>
      </c>
      <c r="R54" s="134"/>
      <c r="S54" s="134"/>
      <c r="T54" s="134"/>
      <c r="AG54" s="40"/>
      <c r="AH54" s="41"/>
      <c r="AI54" s="41"/>
      <c r="AN54" s="41" t="s">
        <v>69</v>
      </c>
    </row>
    <row r="55" spans="1:42" s="147" customFormat="1" ht="21.6" x14ac:dyDescent="0.3">
      <c r="A55" s="138" t="s">
        <v>75</v>
      </c>
      <c r="B55" s="139" t="s">
        <v>76</v>
      </c>
      <c r="C55" s="412" t="s">
        <v>77</v>
      </c>
      <c r="D55" s="412"/>
      <c r="E55" s="412"/>
      <c r="F55" s="141" t="s">
        <v>72</v>
      </c>
      <c r="G55" s="142">
        <v>4.21</v>
      </c>
      <c r="H55" s="143">
        <v>1</v>
      </c>
      <c r="I55" s="152">
        <v>4.21</v>
      </c>
      <c r="J55" s="153">
        <v>42.98</v>
      </c>
      <c r="K55" s="142"/>
      <c r="L55" s="153">
        <v>180.95</v>
      </c>
      <c r="M55" s="152">
        <v>13.24</v>
      </c>
      <c r="N55" s="154">
        <v>2395.7800000000002</v>
      </c>
      <c r="R55" s="148">
        <f>G55</f>
        <v>4.21</v>
      </c>
      <c r="S55" s="148" t="str">
        <f>S41</f>
        <v>АОСР132-23-ПОД/1, прил-1, ИЧ лист 1</v>
      </c>
      <c r="T55" s="148"/>
      <c r="AG55" s="150"/>
      <c r="AH55" s="151"/>
      <c r="AI55" s="151" t="s">
        <v>77</v>
      </c>
      <c r="AN55" s="151"/>
    </row>
    <row r="56" spans="1:42" s="2" customFormat="1" ht="14.4" x14ac:dyDescent="0.3">
      <c r="A56" s="49"/>
      <c r="B56" s="50"/>
      <c r="C56" s="413" t="s">
        <v>78</v>
      </c>
      <c r="D56" s="413"/>
      <c r="E56" s="413"/>
      <c r="F56" s="413"/>
      <c r="G56" s="413"/>
      <c r="H56" s="413"/>
      <c r="I56" s="413"/>
      <c r="J56" s="413"/>
      <c r="K56" s="413"/>
      <c r="L56" s="413"/>
      <c r="M56" s="413"/>
      <c r="N56" s="414"/>
      <c r="R56" s="134"/>
      <c r="S56" s="134"/>
      <c r="T56" s="134"/>
      <c r="AG56" s="40"/>
      <c r="AH56" s="41"/>
      <c r="AI56" s="41"/>
      <c r="AJ56" s="51" t="s">
        <v>78</v>
      </c>
      <c r="AN56" s="41"/>
    </row>
    <row r="57" spans="1:42" s="2" customFormat="1" ht="14.4" x14ac:dyDescent="0.3">
      <c r="A57" s="70"/>
      <c r="B57" s="71"/>
      <c r="C57" s="417" t="s">
        <v>69</v>
      </c>
      <c r="D57" s="417"/>
      <c r="E57" s="417"/>
      <c r="F57" s="44"/>
      <c r="G57" s="45"/>
      <c r="H57" s="45"/>
      <c r="I57" s="45"/>
      <c r="J57" s="47"/>
      <c r="K57" s="45"/>
      <c r="L57" s="75">
        <v>180.95</v>
      </c>
      <c r="M57" s="65"/>
      <c r="N57" s="73">
        <v>2395.7800000000002</v>
      </c>
      <c r="R57" s="134"/>
      <c r="S57" s="134"/>
      <c r="T57" s="134"/>
      <c r="AG57" s="40"/>
      <c r="AH57" s="41"/>
      <c r="AI57" s="41"/>
      <c r="AN57" s="41" t="s">
        <v>69</v>
      </c>
    </row>
    <row r="58" spans="1:42" s="147" customFormat="1" ht="21.6" x14ac:dyDescent="0.3">
      <c r="A58" s="138" t="s">
        <v>79</v>
      </c>
      <c r="B58" s="139" t="s">
        <v>80</v>
      </c>
      <c r="C58" s="412" t="s">
        <v>81</v>
      </c>
      <c r="D58" s="412"/>
      <c r="E58" s="412"/>
      <c r="F58" s="141" t="s">
        <v>55</v>
      </c>
      <c r="G58" s="142">
        <v>15.4872</v>
      </c>
      <c r="H58" s="143">
        <v>1</v>
      </c>
      <c r="I58" s="144">
        <v>15.4872</v>
      </c>
      <c r="J58" s="145"/>
      <c r="K58" s="142"/>
      <c r="L58" s="145"/>
      <c r="M58" s="142"/>
      <c r="N58" s="146"/>
      <c r="R58" s="148">
        <f>G58</f>
        <v>15.4872</v>
      </c>
      <c r="S58" s="148" t="str">
        <f>S55</f>
        <v>АОСР132-23-ПОД/1, прил-1, ИЧ лист 1</v>
      </c>
      <c r="T58" s="148" t="s">
        <v>430</v>
      </c>
      <c r="AG58" s="150"/>
      <c r="AH58" s="151"/>
      <c r="AI58" s="151" t="s">
        <v>81</v>
      </c>
      <c r="AN58" s="151"/>
    </row>
    <row r="59" spans="1:42" s="2" customFormat="1" ht="14.4" x14ac:dyDescent="0.3">
      <c r="A59" s="49"/>
      <c r="B59" s="50"/>
      <c r="C59" s="413" t="s">
        <v>56</v>
      </c>
      <c r="D59" s="413"/>
      <c r="E59" s="413"/>
      <c r="F59" s="413"/>
      <c r="G59" s="413"/>
      <c r="H59" s="413"/>
      <c r="I59" s="413"/>
      <c r="J59" s="413"/>
      <c r="K59" s="413"/>
      <c r="L59" s="413"/>
      <c r="M59" s="413"/>
      <c r="N59" s="414"/>
      <c r="R59" s="134"/>
      <c r="S59" s="134"/>
      <c r="T59" s="134"/>
      <c r="AG59" s="40"/>
      <c r="AH59" s="41"/>
      <c r="AI59" s="41"/>
      <c r="AJ59" s="51" t="s">
        <v>56</v>
      </c>
      <c r="AN59" s="41"/>
    </row>
    <row r="60" spans="1:42" s="2" customFormat="1" ht="20.399999999999999" x14ac:dyDescent="0.3">
      <c r="A60" s="76"/>
      <c r="B60" s="53" t="s">
        <v>82</v>
      </c>
      <c r="C60" s="419" t="s">
        <v>83</v>
      </c>
      <c r="D60" s="419"/>
      <c r="E60" s="419"/>
      <c r="F60" s="419"/>
      <c r="G60" s="419"/>
      <c r="H60" s="419"/>
      <c r="I60" s="419"/>
      <c r="J60" s="419"/>
      <c r="K60" s="419"/>
      <c r="L60" s="419"/>
      <c r="M60" s="419"/>
      <c r="N60" s="420"/>
      <c r="R60" s="134"/>
      <c r="S60" s="134"/>
      <c r="T60" s="134"/>
      <c r="AG60" s="40"/>
      <c r="AH60" s="41"/>
      <c r="AI60" s="41"/>
      <c r="AN60" s="41"/>
      <c r="AP60" s="51" t="s">
        <v>83</v>
      </c>
    </row>
    <row r="61" spans="1:42" s="2" customFormat="1" ht="14.4" x14ac:dyDescent="0.3">
      <c r="A61" s="52"/>
      <c r="B61" s="53" t="s">
        <v>52</v>
      </c>
      <c r="C61" s="413" t="s">
        <v>57</v>
      </c>
      <c r="D61" s="413"/>
      <c r="E61" s="413"/>
      <c r="F61" s="54"/>
      <c r="G61" s="55"/>
      <c r="H61" s="55"/>
      <c r="I61" s="55"/>
      <c r="J61" s="56">
        <v>209.95</v>
      </c>
      <c r="K61" s="77">
        <v>0.8</v>
      </c>
      <c r="L61" s="57">
        <v>2601.23</v>
      </c>
      <c r="M61" s="58">
        <v>44.77</v>
      </c>
      <c r="N61" s="59">
        <v>116457.07</v>
      </c>
      <c r="R61" s="134"/>
      <c r="S61" s="134"/>
      <c r="T61" s="134"/>
      <c r="AG61" s="40"/>
      <c r="AH61" s="41"/>
      <c r="AI61" s="41"/>
      <c r="AK61" s="51" t="s">
        <v>57</v>
      </c>
      <c r="AN61" s="41"/>
    </row>
    <row r="62" spans="1:42" s="2" customFormat="1" ht="14.4" x14ac:dyDescent="0.3">
      <c r="A62" s="52"/>
      <c r="B62" s="53" t="s">
        <v>58</v>
      </c>
      <c r="C62" s="413" t="s">
        <v>59</v>
      </c>
      <c r="D62" s="413"/>
      <c r="E62" s="413"/>
      <c r="F62" s="54"/>
      <c r="G62" s="55"/>
      <c r="H62" s="55"/>
      <c r="I62" s="55"/>
      <c r="J62" s="56">
        <v>189.93</v>
      </c>
      <c r="K62" s="77">
        <v>0.8</v>
      </c>
      <c r="L62" s="57">
        <v>2353.19</v>
      </c>
      <c r="M62" s="58">
        <v>13.24</v>
      </c>
      <c r="N62" s="59">
        <v>31156.240000000002</v>
      </c>
      <c r="R62" s="134"/>
      <c r="S62" s="134"/>
      <c r="T62" s="134"/>
      <c r="AG62" s="40"/>
      <c r="AH62" s="41"/>
      <c r="AI62" s="41"/>
      <c r="AK62" s="51" t="s">
        <v>59</v>
      </c>
      <c r="AN62" s="41"/>
    </row>
    <row r="63" spans="1:42" s="2" customFormat="1" ht="14.4" x14ac:dyDescent="0.3">
      <c r="A63" s="52"/>
      <c r="B63" s="53" t="s">
        <v>75</v>
      </c>
      <c r="C63" s="413" t="s">
        <v>84</v>
      </c>
      <c r="D63" s="413"/>
      <c r="E63" s="413"/>
      <c r="F63" s="54"/>
      <c r="G63" s="55"/>
      <c r="H63" s="55"/>
      <c r="I63" s="55"/>
      <c r="J63" s="56">
        <v>21.86</v>
      </c>
      <c r="K63" s="77">
        <v>0.8</v>
      </c>
      <c r="L63" s="56">
        <v>270.83999999999997</v>
      </c>
      <c r="M63" s="58">
        <v>44.77</v>
      </c>
      <c r="N63" s="59">
        <v>12125.51</v>
      </c>
      <c r="R63" s="134"/>
      <c r="S63" s="134"/>
      <c r="T63" s="134"/>
      <c r="AG63" s="40"/>
      <c r="AH63" s="41"/>
      <c r="AI63" s="41"/>
      <c r="AK63" s="51" t="s">
        <v>84</v>
      </c>
      <c r="AN63" s="41"/>
    </row>
    <row r="64" spans="1:42" s="2" customFormat="1" ht="14.4" x14ac:dyDescent="0.3">
      <c r="A64" s="52"/>
      <c r="B64" s="53" t="s">
        <v>79</v>
      </c>
      <c r="C64" s="413" t="s">
        <v>85</v>
      </c>
      <c r="D64" s="413"/>
      <c r="E64" s="413"/>
      <c r="F64" s="54"/>
      <c r="G64" s="55"/>
      <c r="H64" s="55"/>
      <c r="I64" s="55"/>
      <c r="J64" s="56">
        <v>36.67</v>
      </c>
      <c r="K64" s="69">
        <v>0</v>
      </c>
      <c r="L64" s="56">
        <v>0</v>
      </c>
      <c r="M64" s="58">
        <v>8.16</v>
      </c>
      <c r="N64" s="63"/>
      <c r="R64" s="134"/>
      <c r="S64" s="134"/>
      <c r="T64" s="134"/>
      <c r="AG64" s="40"/>
      <c r="AH64" s="41"/>
      <c r="AI64" s="41"/>
      <c r="AK64" s="51" t="s">
        <v>85</v>
      </c>
      <c r="AN64" s="41"/>
    </row>
    <row r="65" spans="1:42" s="2" customFormat="1" ht="14.4" x14ac:dyDescent="0.3">
      <c r="A65" s="60"/>
      <c r="B65" s="53"/>
      <c r="C65" s="413" t="s">
        <v>60</v>
      </c>
      <c r="D65" s="413"/>
      <c r="E65" s="413"/>
      <c r="F65" s="54" t="s">
        <v>61</v>
      </c>
      <c r="G65" s="77">
        <v>24.3</v>
      </c>
      <c r="H65" s="77">
        <v>0.8</v>
      </c>
      <c r="I65" s="61">
        <v>301.071168</v>
      </c>
      <c r="J65" s="62"/>
      <c r="K65" s="55"/>
      <c r="L65" s="62"/>
      <c r="M65" s="55"/>
      <c r="N65" s="63"/>
      <c r="R65" s="134"/>
      <c r="S65" s="134"/>
      <c r="T65" s="134"/>
      <c r="AG65" s="40"/>
      <c r="AH65" s="41"/>
      <c r="AI65" s="41"/>
      <c r="AL65" s="51" t="s">
        <v>60</v>
      </c>
      <c r="AN65" s="41"/>
    </row>
    <row r="66" spans="1:42" s="2" customFormat="1" ht="14.4" x14ac:dyDescent="0.3">
      <c r="A66" s="60"/>
      <c r="B66" s="53"/>
      <c r="C66" s="413" t="s">
        <v>86</v>
      </c>
      <c r="D66" s="413"/>
      <c r="E66" s="413"/>
      <c r="F66" s="54" t="s">
        <v>61</v>
      </c>
      <c r="G66" s="58">
        <v>1.94</v>
      </c>
      <c r="H66" s="77">
        <v>0.8</v>
      </c>
      <c r="I66" s="78">
        <v>24.036134400000002</v>
      </c>
      <c r="J66" s="62"/>
      <c r="K66" s="55"/>
      <c r="L66" s="62"/>
      <c r="M66" s="55"/>
      <c r="N66" s="63"/>
      <c r="R66" s="134"/>
      <c r="S66" s="134"/>
      <c r="T66" s="134"/>
      <c r="AG66" s="40"/>
      <c r="AH66" s="41"/>
      <c r="AI66" s="41"/>
      <c r="AL66" s="51" t="s">
        <v>86</v>
      </c>
      <c r="AN66" s="41"/>
    </row>
    <row r="67" spans="1:42" s="2" customFormat="1" ht="14.4" x14ac:dyDescent="0.3">
      <c r="A67" s="52"/>
      <c r="B67" s="53"/>
      <c r="C67" s="418" t="s">
        <v>62</v>
      </c>
      <c r="D67" s="418"/>
      <c r="E67" s="418"/>
      <c r="F67" s="64"/>
      <c r="G67" s="65"/>
      <c r="H67" s="65"/>
      <c r="I67" s="65"/>
      <c r="J67" s="66">
        <v>436.55</v>
      </c>
      <c r="K67" s="65"/>
      <c r="L67" s="67">
        <v>4954.42</v>
      </c>
      <c r="M67" s="65"/>
      <c r="N67" s="68">
        <v>147613.31</v>
      </c>
      <c r="R67" s="134"/>
      <c r="S67" s="134"/>
      <c r="T67" s="134"/>
      <c r="AG67" s="40"/>
      <c r="AH67" s="41"/>
      <c r="AI67" s="41"/>
      <c r="AM67" s="51" t="s">
        <v>62</v>
      </c>
      <c r="AN67" s="41"/>
    </row>
    <row r="68" spans="1:42" s="2" customFormat="1" ht="14.4" x14ac:dyDescent="0.3">
      <c r="A68" s="60"/>
      <c r="B68" s="53"/>
      <c r="C68" s="413" t="s">
        <v>63</v>
      </c>
      <c r="D68" s="413"/>
      <c r="E68" s="413"/>
      <c r="F68" s="54"/>
      <c r="G68" s="55"/>
      <c r="H68" s="55"/>
      <c r="I68" s="55"/>
      <c r="J68" s="62"/>
      <c r="K68" s="55"/>
      <c r="L68" s="57">
        <v>2872.07</v>
      </c>
      <c r="M68" s="55"/>
      <c r="N68" s="59">
        <v>128582.58</v>
      </c>
      <c r="R68" s="134"/>
      <c r="S68" s="134"/>
      <c r="T68" s="134"/>
      <c r="AG68" s="40"/>
      <c r="AH68" s="41"/>
      <c r="AI68" s="41"/>
      <c r="AL68" s="51" t="s">
        <v>63</v>
      </c>
      <c r="AN68" s="41"/>
    </row>
    <row r="69" spans="1:42" s="2" customFormat="1" ht="20.399999999999999" x14ac:dyDescent="0.3">
      <c r="A69" s="60"/>
      <c r="B69" s="53" t="s">
        <v>87</v>
      </c>
      <c r="C69" s="413" t="s">
        <v>88</v>
      </c>
      <c r="D69" s="413"/>
      <c r="E69" s="413"/>
      <c r="F69" s="54" t="s">
        <v>66</v>
      </c>
      <c r="G69" s="69">
        <v>109</v>
      </c>
      <c r="H69" s="55"/>
      <c r="I69" s="69">
        <v>109</v>
      </c>
      <c r="J69" s="62"/>
      <c r="K69" s="55"/>
      <c r="L69" s="57">
        <v>3130.56</v>
      </c>
      <c r="M69" s="55"/>
      <c r="N69" s="59">
        <v>140155.01</v>
      </c>
      <c r="R69" s="134"/>
      <c r="S69" s="134"/>
      <c r="T69" s="134"/>
      <c r="AG69" s="40"/>
      <c r="AH69" s="41"/>
      <c r="AI69" s="41"/>
      <c r="AL69" s="51" t="s">
        <v>88</v>
      </c>
      <c r="AN69" s="41"/>
    </row>
    <row r="70" spans="1:42" s="2" customFormat="1" ht="20.399999999999999" x14ac:dyDescent="0.3">
      <c r="A70" s="60"/>
      <c r="B70" s="53" t="s">
        <v>89</v>
      </c>
      <c r="C70" s="413" t="s">
        <v>90</v>
      </c>
      <c r="D70" s="413"/>
      <c r="E70" s="413"/>
      <c r="F70" s="54" t="s">
        <v>66</v>
      </c>
      <c r="G70" s="69">
        <v>57</v>
      </c>
      <c r="H70" s="55"/>
      <c r="I70" s="69">
        <v>57</v>
      </c>
      <c r="J70" s="62"/>
      <c r="K70" s="55"/>
      <c r="L70" s="57">
        <v>1637.08</v>
      </c>
      <c r="M70" s="55"/>
      <c r="N70" s="59">
        <v>73292.070000000007</v>
      </c>
      <c r="R70" s="134"/>
      <c r="S70" s="134"/>
      <c r="T70" s="134"/>
      <c r="AG70" s="40"/>
      <c r="AH70" s="41"/>
      <c r="AI70" s="41"/>
      <c r="AL70" s="51" t="s">
        <v>90</v>
      </c>
      <c r="AN70" s="41"/>
    </row>
    <row r="71" spans="1:42" s="2" customFormat="1" ht="14.4" x14ac:dyDescent="0.3">
      <c r="A71" s="70"/>
      <c r="B71" s="71"/>
      <c r="C71" s="417" t="s">
        <v>69</v>
      </c>
      <c r="D71" s="417"/>
      <c r="E71" s="417"/>
      <c r="F71" s="44"/>
      <c r="G71" s="45"/>
      <c r="H71" s="45"/>
      <c r="I71" s="45"/>
      <c r="J71" s="47"/>
      <c r="K71" s="45"/>
      <c r="L71" s="72">
        <v>9722.06</v>
      </c>
      <c r="M71" s="65"/>
      <c r="N71" s="73">
        <v>361060.39</v>
      </c>
      <c r="R71" s="134"/>
      <c r="S71" s="134"/>
      <c r="T71" s="134"/>
      <c r="AG71" s="40"/>
      <c r="AH71" s="41"/>
      <c r="AI71" s="41"/>
      <c r="AN71" s="41" t="s">
        <v>69</v>
      </c>
    </row>
    <row r="72" spans="1:42" s="147" customFormat="1" ht="31.8" x14ac:dyDescent="0.3">
      <c r="A72" s="138" t="s">
        <v>91</v>
      </c>
      <c r="B72" s="139" t="s">
        <v>92</v>
      </c>
      <c r="C72" s="412" t="s">
        <v>93</v>
      </c>
      <c r="D72" s="412"/>
      <c r="E72" s="412"/>
      <c r="F72" s="141" t="s">
        <v>55</v>
      </c>
      <c r="G72" s="142">
        <v>15.4872</v>
      </c>
      <c r="H72" s="143">
        <v>1</v>
      </c>
      <c r="I72" s="144">
        <v>15.4872</v>
      </c>
      <c r="J72" s="145"/>
      <c r="K72" s="142"/>
      <c r="L72" s="145"/>
      <c r="M72" s="142"/>
      <c r="N72" s="146"/>
      <c r="R72" s="148">
        <f>R58</f>
        <v>15.4872</v>
      </c>
      <c r="S72" s="148" t="str">
        <f t="shared" ref="S72:T72" si="0">S58</f>
        <v>АОСР132-23-ПОД/1, прил-1, ИЧ лист 1</v>
      </c>
      <c r="T72" s="148" t="str">
        <f t="shared" si="0"/>
        <v>в ИД 1548,72 х 0,05 = 77,44м3</v>
      </c>
      <c r="AG72" s="150"/>
      <c r="AH72" s="151"/>
      <c r="AI72" s="151" t="s">
        <v>93</v>
      </c>
      <c r="AN72" s="151"/>
    </row>
    <row r="73" spans="1:42" s="2" customFormat="1" ht="14.4" x14ac:dyDescent="0.3">
      <c r="A73" s="49"/>
      <c r="B73" s="50"/>
      <c r="C73" s="413" t="s">
        <v>56</v>
      </c>
      <c r="D73" s="413"/>
      <c r="E73" s="413"/>
      <c r="F73" s="413"/>
      <c r="G73" s="413"/>
      <c r="H73" s="413"/>
      <c r="I73" s="413"/>
      <c r="J73" s="413"/>
      <c r="K73" s="413"/>
      <c r="L73" s="413"/>
      <c r="M73" s="413"/>
      <c r="N73" s="414"/>
      <c r="R73" s="134"/>
      <c r="S73" s="134"/>
      <c r="T73" s="134"/>
      <c r="AG73" s="40"/>
      <c r="AH73" s="41"/>
      <c r="AI73" s="41"/>
      <c r="AJ73" s="51" t="s">
        <v>56</v>
      </c>
      <c r="AN73" s="41"/>
    </row>
    <row r="74" spans="1:42" s="2" customFormat="1" ht="20.399999999999999" x14ac:dyDescent="0.3">
      <c r="A74" s="76"/>
      <c r="B74" s="53" t="s">
        <v>82</v>
      </c>
      <c r="C74" s="419" t="s">
        <v>83</v>
      </c>
      <c r="D74" s="419"/>
      <c r="E74" s="419"/>
      <c r="F74" s="419"/>
      <c r="G74" s="419"/>
      <c r="H74" s="419"/>
      <c r="I74" s="419"/>
      <c r="J74" s="419"/>
      <c r="K74" s="419"/>
      <c r="L74" s="419"/>
      <c r="M74" s="419"/>
      <c r="N74" s="420"/>
      <c r="R74" s="134"/>
      <c r="S74" s="134"/>
      <c r="T74" s="134"/>
      <c r="AG74" s="40"/>
      <c r="AH74" s="41"/>
      <c r="AI74" s="41"/>
      <c r="AN74" s="41"/>
      <c r="AP74" s="51" t="s">
        <v>83</v>
      </c>
    </row>
    <row r="75" spans="1:42" s="2" customFormat="1" ht="14.4" x14ac:dyDescent="0.3">
      <c r="A75" s="76"/>
      <c r="B75" s="53"/>
      <c r="C75" s="419" t="s">
        <v>94</v>
      </c>
      <c r="D75" s="419"/>
      <c r="E75" s="419"/>
      <c r="F75" s="419"/>
      <c r="G75" s="419"/>
      <c r="H75" s="419"/>
      <c r="I75" s="419"/>
      <c r="J75" s="419"/>
      <c r="K75" s="419"/>
      <c r="L75" s="419"/>
      <c r="M75" s="419"/>
      <c r="N75" s="420"/>
      <c r="R75" s="134"/>
      <c r="S75" s="134"/>
      <c r="T75" s="134"/>
      <c r="AG75" s="40"/>
      <c r="AH75" s="41"/>
      <c r="AI75" s="41"/>
      <c r="AN75" s="41"/>
      <c r="AP75" s="51" t="s">
        <v>94</v>
      </c>
    </row>
    <row r="76" spans="1:42" s="2" customFormat="1" ht="14.4" x14ac:dyDescent="0.3">
      <c r="A76" s="52"/>
      <c r="B76" s="53" t="s">
        <v>52</v>
      </c>
      <c r="C76" s="413" t="s">
        <v>57</v>
      </c>
      <c r="D76" s="413"/>
      <c r="E76" s="413"/>
      <c r="F76" s="54"/>
      <c r="G76" s="55"/>
      <c r="H76" s="55"/>
      <c r="I76" s="55"/>
      <c r="J76" s="56">
        <v>8.64</v>
      </c>
      <c r="K76" s="69">
        <v>28</v>
      </c>
      <c r="L76" s="57">
        <v>3746.66</v>
      </c>
      <c r="M76" s="58">
        <v>44.77</v>
      </c>
      <c r="N76" s="59">
        <v>167737.97</v>
      </c>
      <c r="R76" s="134"/>
      <c r="S76" s="134"/>
      <c r="T76" s="134"/>
      <c r="AG76" s="40"/>
      <c r="AH76" s="41"/>
      <c r="AI76" s="41"/>
      <c r="AK76" s="51" t="s">
        <v>57</v>
      </c>
      <c r="AN76" s="41"/>
    </row>
    <row r="77" spans="1:42" s="2" customFormat="1" ht="14.4" x14ac:dyDescent="0.3">
      <c r="A77" s="52"/>
      <c r="B77" s="53" t="s">
        <v>58</v>
      </c>
      <c r="C77" s="413" t="s">
        <v>59</v>
      </c>
      <c r="D77" s="413"/>
      <c r="E77" s="413"/>
      <c r="F77" s="54"/>
      <c r="G77" s="55"/>
      <c r="H77" s="55"/>
      <c r="I77" s="55"/>
      <c r="J77" s="56">
        <v>2.66</v>
      </c>
      <c r="K77" s="69">
        <v>28</v>
      </c>
      <c r="L77" s="57">
        <v>1153.49</v>
      </c>
      <c r="M77" s="58">
        <v>13.24</v>
      </c>
      <c r="N77" s="59">
        <v>15272.21</v>
      </c>
      <c r="R77" s="134"/>
      <c r="S77" s="134"/>
      <c r="T77" s="134"/>
      <c r="AG77" s="40"/>
      <c r="AH77" s="41"/>
      <c r="AI77" s="41"/>
      <c r="AK77" s="51" t="s">
        <v>59</v>
      </c>
      <c r="AN77" s="41"/>
    </row>
    <row r="78" spans="1:42" s="2" customFormat="1" ht="14.4" x14ac:dyDescent="0.3">
      <c r="A78" s="52"/>
      <c r="B78" s="53" t="s">
        <v>75</v>
      </c>
      <c r="C78" s="413" t="s">
        <v>84</v>
      </c>
      <c r="D78" s="413"/>
      <c r="E78" s="413"/>
      <c r="F78" s="54"/>
      <c r="G78" s="55"/>
      <c r="H78" s="55"/>
      <c r="I78" s="55"/>
      <c r="J78" s="56">
        <v>0.34</v>
      </c>
      <c r="K78" s="69">
        <v>28</v>
      </c>
      <c r="L78" s="56">
        <v>147.44</v>
      </c>
      <c r="M78" s="58">
        <v>44.77</v>
      </c>
      <c r="N78" s="59">
        <v>6600.89</v>
      </c>
      <c r="R78" s="134"/>
      <c r="S78" s="134"/>
      <c r="T78" s="134"/>
      <c r="AG78" s="40"/>
      <c r="AH78" s="41"/>
      <c r="AI78" s="41"/>
      <c r="AK78" s="51" t="s">
        <v>84</v>
      </c>
      <c r="AN78" s="41"/>
    </row>
    <row r="79" spans="1:42" s="2" customFormat="1" ht="14.4" x14ac:dyDescent="0.3">
      <c r="A79" s="60"/>
      <c r="B79" s="53"/>
      <c r="C79" s="413" t="s">
        <v>60</v>
      </c>
      <c r="D79" s="413"/>
      <c r="E79" s="413"/>
      <c r="F79" s="54" t="s">
        <v>61</v>
      </c>
      <c r="G79" s="69">
        <v>1</v>
      </c>
      <c r="H79" s="69">
        <v>28</v>
      </c>
      <c r="I79" s="79">
        <v>433.64159999999998</v>
      </c>
      <c r="J79" s="62"/>
      <c r="K79" s="55"/>
      <c r="L79" s="62"/>
      <c r="M79" s="55"/>
      <c r="N79" s="63"/>
      <c r="R79" s="134"/>
      <c r="S79" s="134"/>
      <c r="T79" s="134"/>
      <c r="AG79" s="40"/>
      <c r="AH79" s="41"/>
      <c r="AI79" s="41"/>
      <c r="AL79" s="51" t="s">
        <v>60</v>
      </c>
      <c r="AN79" s="41"/>
    </row>
    <row r="80" spans="1:42" s="2" customFormat="1" ht="14.4" x14ac:dyDescent="0.3">
      <c r="A80" s="60"/>
      <c r="B80" s="53"/>
      <c r="C80" s="413" t="s">
        <v>86</v>
      </c>
      <c r="D80" s="413"/>
      <c r="E80" s="413"/>
      <c r="F80" s="54" t="s">
        <v>61</v>
      </c>
      <c r="G80" s="58">
        <v>0.03</v>
      </c>
      <c r="H80" s="69">
        <v>28</v>
      </c>
      <c r="I80" s="61">
        <v>13.009247999999999</v>
      </c>
      <c r="J80" s="62"/>
      <c r="K80" s="55"/>
      <c r="L80" s="62"/>
      <c r="M80" s="55"/>
      <c r="N80" s="63"/>
      <c r="R80" s="134"/>
      <c r="S80" s="134"/>
      <c r="T80" s="134"/>
      <c r="AG80" s="40"/>
      <c r="AH80" s="41"/>
      <c r="AI80" s="41"/>
      <c r="AL80" s="51" t="s">
        <v>86</v>
      </c>
      <c r="AN80" s="41"/>
    </row>
    <row r="81" spans="1:42" s="2" customFormat="1" ht="14.4" x14ac:dyDescent="0.3">
      <c r="A81" s="52"/>
      <c r="B81" s="53"/>
      <c r="C81" s="418" t="s">
        <v>62</v>
      </c>
      <c r="D81" s="418"/>
      <c r="E81" s="418"/>
      <c r="F81" s="64"/>
      <c r="G81" s="65"/>
      <c r="H81" s="65"/>
      <c r="I81" s="65"/>
      <c r="J81" s="66">
        <v>11.3</v>
      </c>
      <c r="K81" s="65"/>
      <c r="L81" s="67">
        <v>4900.1499999999996</v>
      </c>
      <c r="M81" s="65"/>
      <c r="N81" s="68">
        <v>183010.18</v>
      </c>
      <c r="R81" s="134"/>
      <c r="S81" s="134"/>
      <c r="T81" s="134"/>
      <c r="AG81" s="40"/>
      <c r="AH81" s="41"/>
      <c r="AI81" s="41"/>
      <c r="AM81" s="51" t="s">
        <v>62</v>
      </c>
      <c r="AN81" s="41"/>
    </row>
    <row r="82" spans="1:42" s="2" customFormat="1" ht="14.4" x14ac:dyDescent="0.3">
      <c r="A82" s="60"/>
      <c r="B82" s="53"/>
      <c r="C82" s="413" t="s">
        <v>63</v>
      </c>
      <c r="D82" s="413"/>
      <c r="E82" s="413"/>
      <c r="F82" s="54"/>
      <c r="G82" s="55"/>
      <c r="H82" s="55"/>
      <c r="I82" s="55"/>
      <c r="J82" s="62"/>
      <c r="K82" s="55"/>
      <c r="L82" s="57">
        <v>3894.1</v>
      </c>
      <c r="M82" s="55"/>
      <c r="N82" s="59">
        <v>174338.86</v>
      </c>
      <c r="R82" s="134"/>
      <c r="S82" s="134"/>
      <c r="T82" s="134"/>
      <c r="AG82" s="40"/>
      <c r="AH82" s="41"/>
      <c r="AI82" s="41"/>
      <c r="AL82" s="51" t="s">
        <v>63</v>
      </c>
      <c r="AN82" s="41"/>
    </row>
    <row r="83" spans="1:42" s="2" customFormat="1" ht="20.399999999999999" x14ac:dyDescent="0.3">
      <c r="A83" s="60"/>
      <c r="B83" s="53" t="s">
        <v>87</v>
      </c>
      <c r="C83" s="413" t="s">
        <v>88</v>
      </c>
      <c r="D83" s="413"/>
      <c r="E83" s="413"/>
      <c r="F83" s="54" t="s">
        <v>66</v>
      </c>
      <c r="G83" s="69">
        <v>109</v>
      </c>
      <c r="H83" s="55"/>
      <c r="I83" s="69">
        <v>109</v>
      </c>
      <c r="J83" s="62"/>
      <c r="K83" s="55"/>
      <c r="L83" s="57">
        <v>4244.57</v>
      </c>
      <c r="M83" s="55"/>
      <c r="N83" s="59">
        <v>190029.36</v>
      </c>
      <c r="R83" s="134"/>
      <c r="S83" s="134"/>
      <c r="T83" s="134"/>
      <c r="AG83" s="40"/>
      <c r="AH83" s="41"/>
      <c r="AI83" s="41"/>
      <c r="AL83" s="51" t="s">
        <v>88</v>
      </c>
      <c r="AN83" s="41"/>
    </row>
    <row r="84" spans="1:42" s="2" customFormat="1" ht="20.399999999999999" x14ac:dyDescent="0.3">
      <c r="A84" s="60"/>
      <c r="B84" s="53" t="s">
        <v>89</v>
      </c>
      <c r="C84" s="413" t="s">
        <v>90</v>
      </c>
      <c r="D84" s="413"/>
      <c r="E84" s="413"/>
      <c r="F84" s="54" t="s">
        <v>66</v>
      </c>
      <c r="G84" s="69">
        <v>57</v>
      </c>
      <c r="H84" s="55"/>
      <c r="I84" s="69">
        <v>57</v>
      </c>
      <c r="J84" s="62"/>
      <c r="K84" s="55"/>
      <c r="L84" s="57">
        <v>2219.64</v>
      </c>
      <c r="M84" s="55"/>
      <c r="N84" s="59">
        <v>99373.15</v>
      </c>
      <c r="R84" s="134"/>
      <c r="S84" s="134"/>
      <c r="T84" s="134"/>
      <c r="AG84" s="40"/>
      <c r="AH84" s="41"/>
      <c r="AI84" s="41"/>
      <c r="AL84" s="51" t="s">
        <v>90</v>
      </c>
      <c r="AN84" s="41"/>
    </row>
    <row r="85" spans="1:42" s="2" customFormat="1" ht="14.4" x14ac:dyDescent="0.3">
      <c r="A85" s="70"/>
      <c r="B85" s="71"/>
      <c r="C85" s="417" t="s">
        <v>69</v>
      </c>
      <c r="D85" s="417"/>
      <c r="E85" s="417"/>
      <c r="F85" s="44"/>
      <c r="G85" s="45"/>
      <c r="H85" s="45"/>
      <c r="I85" s="45"/>
      <c r="J85" s="47"/>
      <c r="K85" s="45"/>
      <c r="L85" s="72">
        <v>11364.36</v>
      </c>
      <c r="M85" s="65"/>
      <c r="N85" s="73">
        <v>472412.69</v>
      </c>
      <c r="R85" s="134"/>
      <c r="S85" s="134"/>
      <c r="T85" s="134"/>
      <c r="AG85" s="40"/>
      <c r="AH85" s="41"/>
      <c r="AI85" s="41"/>
      <c r="AN85" s="41" t="s">
        <v>69</v>
      </c>
    </row>
    <row r="86" spans="1:42" s="147" customFormat="1" ht="42" x14ac:dyDescent="0.3">
      <c r="A86" s="138" t="s">
        <v>95</v>
      </c>
      <c r="B86" s="139" t="s">
        <v>96</v>
      </c>
      <c r="C86" s="412" t="s">
        <v>97</v>
      </c>
      <c r="D86" s="412"/>
      <c r="E86" s="412"/>
      <c r="F86" s="141" t="s">
        <v>72</v>
      </c>
      <c r="G86" s="142">
        <v>111.5</v>
      </c>
      <c r="H86" s="143">
        <v>1</v>
      </c>
      <c r="I86" s="155">
        <v>111.5</v>
      </c>
      <c r="J86" s="153">
        <v>3.28</v>
      </c>
      <c r="K86" s="142"/>
      <c r="L86" s="153">
        <v>365.72</v>
      </c>
      <c r="M86" s="152">
        <v>13.24</v>
      </c>
      <c r="N86" s="154">
        <v>4842.13</v>
      </c>
      <c r="R86" s="148">
        <f>G86</f>
        <v>111.5</v>
      </c>
      <c r="S86" s="148" t="str">
        <f>S72</f>
        <v>АОСР132-23-ПОД/1, прил-1, ИЧ лист 1</v>
      </c>
      <c r="T86" s="148" t="s">
        <v>432</v>
      </c>
      <c r="AG86" s="150"/>
      <c r="AH86" s="151"/>
      <c r="AI86" s="151" t="s">
        <v>97</v>
      </c>
      <c r="AN86" s="151"/>
    </row>
    <row r="87" spans="1:42" s="2" customFormat="1" ht="14.4" x14ac:dyDescent="0.3">
      <c r="A87" s="49"/>
      <c r="B87" s="50"/>
      <c r="C87" s="413" t="s">
        <v>98</v>
      </c>
      <c r="D87" s="413"/>
      <c r="E87" s="413"/>
      <c r="F87" s="413"/>
      <c r="G87" s="413"/>
      <c r="H87" s="413"/>
      <c r="I87" s="413"/>
      <c r="J87" s="413"/>
      <c r="K87" s="413"/>
      <c r="L87" s="413"/>
      <c r="M87" s="413"/>
      <c r="N87" s="414"/>
      <c r="R87" s="134"/>
      <c r="S87" s="134"/>
      <c r="T87" s="134"/>
      <c r="AG87" s="40"/>
      <c r="AH87" s="41"/>
      <c r="AI87" s="41"/>
      <c r="AJ87" s="51" t="s">
        <v>98</v>
      </c>
      <c r="AN87" s="41"/>
    </row>
    <row r="88" spans="1:42" s="2" customFormat="1" ht="14.4" x14ac:dyDescent="0.3">
      <c r="A88" s="70"/>
      <c r="B88" s="71"/>
      <c r="C88" s="417" t="s">
        <v>69</v>
      </c>
      <c r="D88" s="417"/>
      <c r="E88" s="417"/>
      <c r="F88" s="44"/>
      <c r="G88" s="45"/>
      <c r="H88" s="45"/>
      <c r="I88" s="45"/>
      <c r="J88" s="47"/>
      <c r="K88" s="45"/>
      <c r="L88" s="75">
        <v>365.72</v>
      </c>
      <c r="M88" s="65"/>
      <c r="N88" s="73">
        <v>4842.13</v>
      </c>
      <c r="R88" s="134"/>
      <c r="S88" s="134"/>
      <c r="T88" s="134"/>
      <c r="AG88" s="40"/>
      <c r="AH88" s="41"/>
      <c r="AI88" s="41"/>
      <c r="AN88" s="41" t="s">
        <v>69</v>
      </c>
    </row>
    <row r="89" spans="1:42" s="147" customFormat="1" ht="21.6" x14ac:dyDescent="0.3">
      <c r="A89" s="138" t="s">
        <v>99</v>
      </c>
      <c r="B89" s="139" t="s">
        <v>76</v>
      </c>
      <c r="C89" s="412" t="s">
        <v>77</v>
      </c>
      <c r="D89" s="412"/>
      <c r="E89" s="412"/>
      <c r="F89" s="141" t="s">
        <v>72</v>
      </c>
      <c r="G89" s="142">
        <v>27.88</v>
      </c>
      <c r="H89" s="143">
        <v>1</v>
      </c>
      <c r="I89" s="152">
        <v>27.88</v>
      </c>
      <c r="J89" s="153">
        <v>42.98</v>
      </c>
      <c r="K89" s="142"/>
      <c r="L89" s="156">
        <v>1198.28</v>
      </c>
      <c r="M89" s="152">
        <v>13.24</v>
      </c>
      <c r="N89" s="154">
        <v>15865.23</v>
      </c>
      <c r="R89" s="148">
        <f>G89</f>
        <v>27.88</v>
      </c>
      <c r="S89" s="148" t="str">
        <f>S72</f>
        <v>АОСР132-23-ПОД/1, прил-1, ИЧ лист 1</v>
      </c>
      <c r="T89" s="148" t="s">
        <v>432</v>
      </c>
      <c r="AG89" s="150"/>
      <c r="AH89" s="151"/>
      <c r="AI89" s="151" t="s">
        <v>77</v>
      </c>
      <c r="AN89" s="151"/>
    </row>
    <row r="90" spans="1:42" s="2" customFormat="1" ht="14.4" x14ac:dyDescent="0.3">
      <c r="A90" s="49"/>
      <c r="B90" s="50"/>
      <c r="C90" s="413" t="s">
        <v>100</v>
      </c>
      <c r="D90" s="413"/>
      <c r="E90" s="413"/>
      <c r="F90" s="413"/>
      <c r="G90" s="413"/>
      <c r="H90" s="413"/>
      <c r="I90" s="413"/>
      <c r="J90" s="413"/>
      <c r="K90" s="413"/>
      <c r="L90" s="413"/>
      <c r="M90" s="413"/>
      <c r="N90" s="414"/>
      <c r="R90" s="134"/>
      <c r="S90" s="134"/>
      <c r="T90" s="134"/>
      <c r="AG90" s="40"/>
      <c r="AH90" s="41"/>
      <c r="AI90" s="41"/>
      <c r="AJ90" s="51" t="s">
        <v>100</v>
      </c>
      <c r="AN90" s="41"/>
    </row>
    <row r="91" spans="1:42" s="2" customFormat="1" ht="14.4" x14ac:dyDescent="0.3">
      <c r="A91" s="70"/>
      <c r="B91" s="71"/>
      <c r="C91" s="417" t="s">
        <v>69</v>
      </c>
      <c r="D91" s="417"/>
      <c r="E91" s="417"/>
      <c r="F91" s="44"/>
      <c r="G91" s="45"/>
      <c r="H91" s="45"/>
      <c r="I91" s="45"/>
      <c r="J91" s="47"/>
      <c r="K91" s="45"/>
      <c r="L91" s="72">
        <v>1198.28</v>
      </c>
      <c r="M91" s="65"/>
      <c r="N91" s="73">
        <v>15865.23</v>
      </c>
      <c r="R91" s="134"/>
      <c r="S91" s="134"/>
      <c r="T91" s="134"/>
      <c r="AG91" s="40"/>
      <c r="AH91" s="41"/>
      <c r="AI91" s="41"/>
      <c r="AN91" s="41" t="s">
        <v>69</v>
      </c>
    </row>
    <row r="92" spans="1:42" s="147" customFormat="1" ht="14.4" x14ac:dyDescent="0.3">
      <c r="A92" s="138" t="s">
        <v>101</v>
      </c>
      <c r="B92" s="139" t="s">
        <v>102</v>
      </c>
      <c r="C92" s="412" t="s">
        <v>103</v>
      </c>
      <c r="D92" s="412"/>
      <c r="E92" s="412"/>
      <c r="F92" s="141" t="s">
        <v>104</v>
      </c>
      <c r="G92" s="142">
        <v>154.87</v>
      </c>
      <c r="H92" s="143">
        <v>1</v>
      </c>
      <c r="I92" s="152">
        <v>154.87</v>
      </c>
      <c r="J92" s="145"/>
      <c r="K92" s="142"/>
      <c r="L92" s="145"/>
      <c r="M92" s="142"/>
      <c r="N92" s="146"/>
      <c r="R92" s="148">
        <f>G92</f>
        <v>154.87</v>
      </c>
      <c r="S92" s="148" t="str">
        <f>S89</f>
        <v>АОСР132-23-ПОД/1, прил-1, ИЧ лист 1</v>
      </c>
      <c r="T92" s="148"/>
      <c r="AG92" s="150"/>
      <c r="AH92" s="151"/>
      <c r="AI92" s="151" t="s">
        <v>103</v>
      </c>
      <c r="AN92" s="151"/>
    </row>
    <row r="93" spans="1:42" s="2" customFormat="1" ht="20.399999999999999" x14ac:dyDescent="0.3">
      <c r="A93" s="76"/>
      <c r="B93" s="53" t="s">
        <v>82</v>
      </c>
      <c r="C93" s="419" t="s">
        <v>83</v>
      </c>
      <c r="D93" s="419"/>
      <c r="E93" s="419"/>
      <c r="F93" s="419"/>
      <c r="G93" s="419"/>
      <c r="H93" s="419"/>
      <c r="I93" s="419"/>
      <c r="J93" s="419"/>
      <c r="K93" s="419"/>
      <c r="L93" s="419"/>
      <c r="M93" s="419"/>
      <c r="N93" s="420"/>
      <c r="R93" s="134"/>
      <c r="S93" s="134"/>
      <c r="T93" s="134"/>
      <c r="AG93" s="40"/>
      <c r="AH93" s="41"/>
      <c r="AI93" s="41"/>
      <c r="AN93" s="41"/>
      <c r="AP93" s="51" t="s">
        <v>83</v>
      </c>
    </row>
    <row r="94" spans="1:42" s="2" customFormat="1" ht="14.4" x14ac:dyDescent="0.3">
      <c r="A94" s="52"/>
      <c r="B94" s="53" t="s">
        <v>52</v>
      </c>
      <c r="C94" s="413" t="s">
        <v>57</v>
      </c>
      <c r="D94" s="413"/>
      <c r="E94" s="413"/>
      <c r="F94" s="54"/>
      <c r="G94" s="55"/>
      <c r="H94" s="55"/>
      <c r="I94" s="55"/>
      <c r="J94" s="56">
        <v>21.14</v>
      </c>
      <c r="K94" s="77">
        <v>0.8</v>
      </c>
      <c r="L94" s="57">
        <v>2619.16</v>
      </c>
      <c r="M94" s="58">
        <v>44.77</v>
      </c>
      <c r="N94" s="59">
        <v>117259.79</v>
      </c>
      <c r="R94" s="134"/>
      <c r="S94" s="134"/>
      <c r="T94" s="134"/>
      <c r="AG94" s="40"/>
      <c r="AH94" s="41"/>
      <c r="AI94" s="41"/>
      <c r="AK94" s="51" t="s">
        <v>57</v>
      </c>
      <c r="AN94" s="41"/>
    </row>
    <row r="95" spans="1:42" s="2" customFormat="1" ht="14.4" x14ac:dyDescent="0.3">
      <c r="A95" s="52"/>
      <c r="B95" s="53" t="s">
        <v>58</v>
      </c>
      <c r="C95" s="413" t="s">
        <v>59</v>
      </c>
      <c r="D95" s="413"/>
      <c r="E95" s="413"/>
      <c r="F95" s="54"/>
      <c r="G95" s="55"/>
      <c r="H95" s="55"/>
      <c r="I95" s="55"/>
      <c r="J95" s="56">
        <v>30.17</v>
      </c>
      <c r="K95" s="77">
        <v>0.8</v>
      </c>
      <c r="L95" s="57">
        <v>3737.94</v>
      </c>
      <c r="M95" s="58">
        <v>13.24</v>
      </c>
      <c r="N95" s="59">
        <v>49490.33</v>
      </c>
      <c r="R95" s="134"/>
      <c r="S95" s="134"/>
      <c r="T95" s="134"/>
      <c r="AG95" s="40"/>
      <c r="AH95" s="41"/>
      <c r="AI95" s="41"/>
      <c r="AK95" s="51" t="s">
        <v>59</v>
      </c>
      <c r="AN95" s="41"/>
    </row>
    <row r="96" spans="1:42" s="2" customFormat="1" ht="14.4" x14ac:dyDescent="0.3">
      <c r="A96" s="52"/>
      <c r="B96" s="53" t="s">
        <v>75</v>
      </c>
      <c r="C96" s="413" t="s">
        <v>84</v>
      </c>
      <c r="D96" s="413"/>
      <c r="E96" s="413"/>
      <c r="F96" s="54"/>
      <c r="G96" s="55"/>
      <c r="H96" s="55"/>
      <c r="I96" s="55"/>
      <c r="J96" s="56">
        <v>3.83</v>
      </c>
      <c r="K96" s="77">
        <v>0.8</v>
      </c>
      <c r="L96" s="56">
        <v>474.52</v>
      </c>
      <c r="M96" s="58">
        <v>44.77</v>
      </c>
      <c r="N96" s="59">
        <v>21244.26</v>
      </c>
      <c r="R96" s="134"/>
      <c r="S96" s="134"/>
      <c r="T96" s="134"/>
      <c r="AG96" s="40"/>
      <c r="AH96" s="41"/>
      <c r="AI96" s="41"/>
      <c r="AK96" s="51" t="s">
        <v>84</v>
      </c>
      <c r="AN96" s="41"/>
    </row>
    <row r="97" spans="1:43" s="2" customFormat="1" ht="14.4" x14ac:dyDescent="0.3">
      <c r="A97" s="60"/>
      <c r="B97" s="53"/>
      <c r="C97" s="413" t="s">
        <v>60</v>
      </c>
      <c r="D97" s="413"/>
      <c r="E97" s="413"/>
      <c r="F97" s="54" t="s">
        <v>61</v>
      </c>
      <c r="G97" s="58">
        <v>2.71</v>
      </c>
      <c r="H97" s="77">
        <v>0.8</v>
      </c>
      <c r="I97" s="80">
        <v>335.75815999999998</v>
      </c>
      <c r="J97" s="62"/>
      <c r="K97" s="55"/>
      <c r="L97" s="62"/>
      <c r="M97" s="55"/>
      <c r="N97" s="63"/>
      <c r="R97" s="134"/>
      <c r="S97" s="134"/>
      <c r="T97" s="134"/>
      <c r="AG97" s="40"/>
      <c r="AH97" s="41"/>
      <c r="AI97" s="41"/>
      <c r="AL97" s="51" t="s">
        <v>60</v>
      </c>
      <c r="AN97" s="41"/>
    </row>
    <row r="98" spans="1:43" s="2" customFormat="1" ht="14.4" x14ac:dyDescent="0.3">
      <c r="A98" s="60"/>
      <c r="B98" s="53"/>
      <c r="C98" s="413" t="s">
        <v>86</v>
      </c>
      <c r="D98" s="413"/>
      <c r="E98" s="413"/>
      <c r="F98" s="54" t="s">
        <v>61</v>
      </c>
      <c r="G98" s="58">
        <v>0.34</v>
      </c>
      <c r="H98" s="77">
        <v>0.8</v>
      </c>
      <c r="I98" s="80">
        <v>42.124639999999999</v>
      </c>
      <c r="J98" s="62"/>
      <c r="K98" s="55"/>
      <c r="L98" s="62"/>
      <c r="M98" s="55"/>
      <c r="N98" s="63"/>
      <c r="R98" s="134"/>
      <c r="S98" s="134"/>
      <c r="T98" s="134"/>
      <c r="AG98" s="40"/>
      <c r="AH98" s="41"/>
      <c r="AI98" s="41"/>
      <c r="AL98" s="51" t="s">
        <v>86</v>
      </c>
      <c r="AN98" s="41"/>
    </row>
    <row r="99" spans="1:43" s="2" customFormat="1" ht="14.4" x14ac:dyDescent="0.3">
      <c r="A99" s="52"/>
      <c r="B99" s="53"/>
      <c r="C99" s="418" t="s">
        <v>62</v>
      </c>
      <c r="D99" s="418"/>
      <c r="E99" s="418"/>
      <c r="F99" s="64"/>
      <c r="G99" s="65"/>
      <c r="H99" s="65"/>
      <c r="I99" s="65"/>
      <c r="J99" s="66">
        <v>51.31</v>
      </c>
      <c r="K99" s="65"/>
      <c r="L99" s="67">
        <v>6357.1</v>
      </c>
      <c r="M99" s="65"/>
      <c r="N99" s="68">
        <v>166750.12</v>
      </c>
      <c r="R99" s="134"/>
      <c r="S99" s="134"/>
      <c r="T99" s="134"/>
      <c r="AG99" s="40"/>
      <c r="AH99" s="41"/>
      <c r="AI99" s="41"/>
      <c r="AM99" s="51" t="s">
        <v>62</v>
      </c>
      <c r="AN99" s="41"/>
    </row>
    <row r="100" spans="1:43" s="2" customFormat="1" ht="14.4" x14ac:dyDescent="0.3">
      <c r="A100" s="60"/>
      <c r="B100" s="53"/>
      <c r="C100" s="413" t="s">
        <v>63</v>
      </c>
      <c r="D100" s="413"/>
      <c r="E100" s="413"/>
      <c r="F100" s="54"/>
      <c r="G100" s="55"/>
      <c r="H100" s="55"/>
      <c r="I100" s="55"/>
      <c r="J100" s="62"/>
      <c r="K100" s="55"/>
      <c r="L100" s="57">
        <v>3093.68</v>
      </c>
      <c r="M100" s="55"/>
      <c r="N100" s="59">
        <v>138504.04999999999</v>
      </c>
      <c r="R100" s="134"/>
      <c r="S100" s="134"/>
      <c r="T100" s="134"/>
      <c r="AG100" s="40"/>
      <c r="AH100" s="41"/>
      <c r="AI100" s="41"/>
      <c r="AL100" s="51" t="s">
        <v>63</v>
      </c>
      <c r="AN100" s="41"/>
    </row>
    <row r="101" spans="1:43" s="2" customFormat="1" ht="20.399999999999999" x14ac:dyDescent="0.3">
      <c r="A101" s="60"/>
      <c r="B101" s="53" t="s">
        <v>87</v>
      </c>
      <c r="C101" s="413" t="s">
        <v>88</v>
      </c>
      <c r="D101" s="413"/>
      <c r="E101" s="413"/>
      <c r="F101" s="54" t="s">
        <v>66</v>
      </c>
      <c r="G101" s="69">
        <v>109</v>
      </c>
      <c r="H101" s="55"/>
      <c r="I101" s="69">
        <v>109</v>
      </c>
      <c r="J101" s="62"/>
      <c r="K101" s="55"/>
      <c r="L101" s="57">
        <v>3372.11</v>
      </c>
      <c r="M101" s="55"/>
      <c r="N101" s="59">
        <v>150969.41</v>
      </c>
      <c r="R101" s="134"/>
      <c r="S101" s="134"/>
      <c r="T101" s="134"/>
      <c r="AG101" s="40"/>
      <c r="AH101" s="41"/>
      <c r="AI101" s="41"/>
      <c r="AL101" s="51" t="s">
        <v>88</v>
      </c>
      <c r="AN101" s="41"/>
    </row>
    <row r="102" spans="1:43" s="2" customFormat="1" ht="20.399999999999999" x14ac:dyDescent="0.3">
      <c r="A102" s="60"/>
      <c r="B102" s="53" t="s">
        <v>89</v>
      </c>
      <c r="C102" s="413" t="s">
        <v>90</v>
      </c>
      <c r="D102" s="413"/>
      <c r="E102" s="413"/>
      <c r="F102" s="54" t="s">
        <v>66</v>
      </c>
      <c r="G102" s="69">
        <v>57</v>
      </c>
      <c r="H102" s="55"/>
      <c r="I102" s="69">
        <v>57</v>
      </c>
      <c r="J102" s="62"/>
      <c r="K102" s="55"/>
      <c r="L102" s="57">
        <v>1763.4</v>
      </c>
      <c r="M102" s="55"/>
      <c r="N102" s="59">
        <v>78947.31</v>
      </c>
      <c r="R102" s="134"/>
      <c r="S102" s="134"/>
      <c r="T102" s="134"/>
      <c r="AG102" s="40"/>
      <c r="AH102" s="41"/>
      <c r="AI102" s="41"/>
      <c r="AL102" s="51" t="s">
        <v>90</v>
      </c>
      <c r="AN102" s="41"/>
    </row>
    <row r="103" spans="1:43" s="2" customFormat="1" ht="14.4" x14ac:dyDescent="0.3">
      <c r="A103" s="70"/>
      <c r="B103" s="71"/>
      <c r="C103" s="417" t="s">
        <v>69</v>
      </c>
      <c r="D103" s="417"/>
      <c r="E103" s="417"/>
      <c r="F103" s="44"/>
      <c r="G103" s="45"/>
      <c r="H103" s="45"/>
      <c r="I103" s="45"/>
      <c r="J103" s="47"/>
      <c r="K103" s="45"/>
      <c r="L103" s="72">
        <v>11492.61</v>
      </c>
      <c r="M103" s="65"/>
      <c r="N103" s="73">
        <v>396666.84</v>
      </c>
      <c r="R103" s="134"/>
      <c r="S103" s="134"/>
      <c r="T103" s="134"/>
      <c r="AG103" s="40"/>
      <c r="AH103" s="41"/>
      <c r="AI103" s="41"/>
      <c r="AN103" s="41" t="s">
        <v>69</v>
      </c>
    </row>
    <row r="104" spans="1:43" s="147" customFormat="1" ht="42" x14ac:dyDescent="0.3">
      <c r="A104" s="138" t="s">
        <v>105</v>
      </c>
      <c r="B104" s="139" t="s">
        <v>106</v>
      </c>
      <c r="C104" s="412" t="s">
        <v>107</v>
      </c>
      <c r="D104" s="412"/>
      <c r="E104" s="412"/>
      <c r="F104" s="141" t="s">
        <v>72</v>
      </c>
      <c r="G104" s="142">
        <v>61.95</v>
      </c>
      <c r="H104" s="143">
        <v>1</v>
      </c>
      <c r="I104" s="152">
        <v>61.95</v>
      </c>
      <c r="J104" s="153">
        <v>6.43</v>
      </c>
      <c r="K104" s="142"/>
      <c r="L104" s="153">
        <v>398.34</v>
      </c>
      <c r="M104" s="152">
        <v>13.24</v>
      </c>
      <c r="N104" s="154">
        <v>5274.02</v>
      </c>
      <c r="R104" s="148">
        <f>G104</f>
        <v>61.95</v>
      </c>
      <c r="S104" s="148" t="str">
        <f>S92</f>
        <v>АОСР132-23-ПОД/1, прил-1, ИЧ лист 1</v>
      </c>
      <c r="T104" s="148" t="s">
        <v>433</v>
      </c>
      <c r="AG104" s="150"/>
      <c r="AH104" s="151"/>
      <c r="AI104" s="151" t="s">
        <v>107</v>
      </c>
      <c r="AN104" s="151"/>
    </row>
    <row r="105" spans="1:43" s="2" customFormat="1" ht="14.4" x14ac:dyDescent="0.3">
      <c r="A105" s="70"/>
      <c r="B105" s="71"/>
      <c r="C105" s="413" t="s">
        <v>108</v>
      </c>
      <c r="D105" s="413"/>
      <c r="E105" s="413"/>
      <c r="F105" s="413"/>
      <c r="G105" s="413"/>
      <c r="H105" s="413"/>
      <c r="I105" s="413"/>
      <c r="J105" s="413"/>
      <c r="K105" s="413"/>
      <c r="L105" s="413"/>
      <c r="M105" s="413"/>
      <c r="N105" s="414"/>
      <c r="R105" s="134"/>
      <c r="S105" s="134"/>
      <c r="T105" s="134"/>
      <c r="AG105" s="40"/>
      <c r="AH105" s="41"/>
      <c r="AI105" s="41"/>
      <c r="AN105" s="41"/>
      <c r="AO105" s="51" t="s">
        <v>108</v>
      </c>
    </row>
    <row r="106" spans="1:43" s="2" customFormat="1" ht="14.4" x14ac:dyDescent="0.3">
      <c r="A106" s="70"/>
      <c r="B106" s="71"/>
      <c r="C106" s="417" t="s">
        <v>69</v>
      </c>
      <c r="D106" s="417"/>
      <c r="E106" s="417"/>
      <c r="F106" s="44"/>
      <c r="G106" s="45"/>
      <c r="H106" s="45"/>
      <c r="I106" s="45"/>
      <c r="J106" s="47"/>
      <c r="K106" s="45"/>
      <c r="L106" s="75">
        <v>398.34</v>
      </c>
      <c r="M106" s="65"/>
      <c r="N106" s="73">
        <v>5274.02</v>
      </c>
      <c r="R106" s="134"/>
      <c r="S106" s="134"/>
      <c r="T106" s="134"/>
      <c r="AG106" s="40"/>
      <c r="AH106" s="41"/>
      <c r="AI106" s="41"/>
      <c r="AN106" s="41" t="s">
        <v>69</v>
      </c>
    </row>
    <row r="107" spans="1:43" s="147" customFormat="1" ht="21.6" x14ac:dyDescent="0.3">
      <c r="A107" s="138" t="s">
        <v>109</v>
      </c>
      <c r="B107" s="139" t="s">
        <v>110</v>
      </c>
      <c r="C107" s="412" t="s">
        <v>111</v>
      </c>
      <c r="D107" s="412"/>
      <c r="E107" s="412"/>
      <c r="F107" s="141" t="s">
        <v>104</v>
      </c>
      <c r="G107" s="142">
        <v>294.26</v>
      </c>
      <c r="H107" s="143">
        <v>1</v>
      </c>
      <c r="I107" s="152">
        <v>294.26</v>
      </c>
      <c r="J107" s="153">
        <v>162.38</v>
      </c>
      <c r="K107" s="142"/>
      <c r="L107" s="156">
        <v>47781.94</v>
      </c>
      <c r="M107" s="152">
        <v>8.16</v>
      </c>
      <c r="N107" s="154">
        <v>389900.63</v>
      </c>
      <c r="R107" s="148">
        <f>G107</f>
        <v>294.26</v>
      </c>
      <c r="S107" s="148" t="str">
        <f>S104</f>
        <v>АОСР132-23-ПОД/1, прил-1, ИЧ лист 1</v>
      </c>
      <c r="T107" s="148" t="s">
        <v>434</v>
      </c>
      <c r="AG107" s="150"/>
      <c r="AH107" s="151"/>
      <c r="AI107" s="151" t="s">
        <v>111</v>
      </c>
      <c r="AN107" s="151"/>
    </row>
    <row r="108" spans="1:43" s="2" customFormat="1" ht="14.4" x14ac:dyDescent="0.3">
      <c r="A108" s="70"/>
      <c r="B108" s="71"/>
      <c r="C108" s="413" t="s">
        <v>112</v>
      </c>
      <c r="D108" s="413"/>
      <c r="E108" s="413"/>
      <c r="F108" s="413"/>
      <c r="G108" s="413"/>
      <c r="H108" s="413"/>
      <c r="I108" s="413"/>
      <c r="J108" s="413"/>
      <c r="K108" s="413"/>
      <c r="L108" s="413"/>
      <c r="M108" s="413"/>
      <c r="N108" s="414"/>
      <c r="R108" s="134"/>
      <c r="S108" s="134"/>
      <c r="T108" s="134"/>
      <c r="AG108" s="40"/>
      <c r="AH108" s="41"/>
      <c r="AI108" s="41"/>
      <c r="AN108" s="41"/>
      <c r="AO108" s="51" t="s">
        <v>112</v>
      </c>
    </row>
    <row r="109" spans="1:43" s="2" customFormat="1" ht="14.4" x14ac:dyDescent="0.3">
      <c r="A109" s="49"/>
      <c r="B109" s="50"/>
      <c r="C109" s="413" t="s">
        <v>113</v>
      </c>
      <c r="D109" s="413"/>
      <c r="E109" s="413"/>
      <c r="F109" s="413"/>
      <c r="G109" s="413"/>
      <c r="H109" s="413"/>
      <c r="I109" s="413"/>
      <c r="J109" s="413"/>
      <c r="K109" s="413"/>
      <c r="L109" s="413"/>
      <c r="M109" s="413"/>
      <c r="N109" s="414"/>
      <c r="R109" s="134"/>
      <c r="S109" s="134"/>
      <c r="T109" s="134"/>
      <c r="AG109" s="40"/>
      <c r="AH109" s="41"/>
      <c r="AI109" s="41"/>
      <c r="AJ109" s="51" t="s">
        <v>113</v>
      </c>
      <c r="AN109" s="41"/>
    </row>
    <row r="110" spans="1:43" s="2" customFormat="1" ht="14.4" x14ac:dyDescent="0.3">
      <c r="A110" s="49"/>
      <c r="B110" s="50"/>
      <c r="C110" s="413" t="s">
        <v>114</v>
      </c>
      <c r="D110" s="413"/>
      <c r="E110" s="413"/>
      <c r="F110" s="413"/>
      <c r="G110" s="413"/>
      <c r="H110" s="413"/>
      <c r="I110" s="413"/>
      <c r="J110" s="413"/>
      <c r="K110" s="413"/>
      <c r="L110" s="413"/>
      <c r="M110" s="413"/>
      <c r="N110" s="414"/>
      <c r="R110" s="134"/>
      <c r="S110" s="134"/>
      <c r="T110" s="134"/>
      <c r="AG110" s="40"/>
      <c r="AH110" s="41"/>
      <c r="AI110" s="41"/>
      <c r="AN110" s="41"/>
      <c r="AQ110" s="51" t="s">
        <v>114</v>
      </c>
    </row>
    <row r="111" spans="1:43" s="2" customFormat="1" ht="14.4" x14ac:dyDescent="0.3">
      <c r="A111" s="70"/>
      <c r="B111" s="71"/>
      <c r="C111" s="417" t="s">
        <v>69</v>
      </c>
      <c r="D111" s="417"/>
      <c r="E111" s="417"/>
      <c r="F111" s="44"/>
      <c r="G111" s="45"/>
      <c r="H111" s="45"/>
      <c r="I111" s="45"/>
      <c r="J111" s="47"/>
      <c r="K111" s="45"/>
      <c r="L111" s="72">
        <v>47781.94</v>
      </c>
      <c r="M111" s="65"/>
      <c r="N111" s="73">
        <v>389900.63</v>
      </c>
      <c r="R111" s="134"/>
      <c r="S111" s="134"/>
      <c r="T111" s="134"/>
      <c r="AG111" s="40"/>
      <c r="AH111" s="41"/>
      <c r="AI111" s="41"/>
      <c r="AN111" s="41" t="s">
        <v>69</v>
      </c>
    </row>
    <row r="112" spans="1:43" s="2" customFormat="1" ht="14.4" x14ac:dyDescent="0.3">
      <c r="A112" s="409" t="s">
        <v>115</v>
      </c>
      <c r="B112" s="410"/>
      <c r="C112" s="410"/>
      <c r="D112" s="410"/>
      <c r="E112" s="410"/>
      <c r="F112" s="410"/>
      <c r="G112" s="410"/>
      <c r="H112" s="410"/>
      <c r="I112" s="410"/>
      <c r="J112" s="410"/>
      <c r="K112" s="410"/>
      <c r="L112" s="410"/>
      <c r="M112" s="410"/>
      <c r="N112" s="411"/>
      <c r="R112" s="134"/>
      <c r="S112" s="134"/>
      <c r="T112" s="134"/>
      <c r="AG112" s="40"/>
      <c r="AH112" s="41" t="s">
        <v>115</v>
      </c>
      <c r="AI112" s="41"/>
      <c r="AN112" s="41"/>
    </row>
    <row r="113" spans="1:42" s="147" customFormat="1" ht="21.6" x14ac:dyDescent="0.3">
      <c r="A113" s="138" t="s">
        <v>116</v>
      </c>
      <c r="B113" s="139" t="s">
        <v>117</v>
      </c>
      <c r="C113" s="412" t="s">
        <v>118</v>
      </c>
      <c r="D113" s="412"/>
      <c r="E113" s="412"/>
      <c r="F113" s="141" t="s">
        <v>119</v>
      </c>
      <c r="G113" s="142">
        <v>1.68</v>
      </c>
      <c r="H113" s="143">
        <v>1</v>
      </c>
      <c r="I113" s="152">
        <v>1.68</v>
      </c>
      <c r="J113" s="145"/>
      <c r="K113" s="142"/>
      <c r="L113" s="145"/>
      <c r="M113" s="142"/>
      <c r="N113" s="146"/>
      <c r="R113" s="148">
        <f>G113</f>
        <v>1.68</v>
      </c>
      <c r="S113" s="148" t="s">
        <v>435</v>
      </c>
      <c r="T113" s="148"/>
      <c r="AG113" s="150"/>
      <c r="AH113" s="151"/>
      <c r="AI113" s="151" t="s">
        <v>118</v>
      </c>
      <c r="AN113" s="151"/>
    </row>
    <row r="114" spans="1:42" s="2" customFormat="1" ht="14.4" x14ac:dyDescent="0.3">
      <c r="A114" s="49"/>
      <c r="B114" s="50"/>
      <c r="C114" s="413" t="s">
        <v>120</v>
      </c>
      <c r="D114" s="413"/>
      <c r="E114" s="413"/>
      <c r="F114" s="413"/>
      <c r="G114" s="413"/>
      <c r="H114" s="413"/>
      <c r="I114" s="413"/>
      <c r="J114" s="413"/>
      <c r="K114" s="413"/>
      <c r="L114" s="413"/>
      <c r="M114" s="413"/>
      <c r="N114" s="414"/>
      <c r="R114" s="134"/>
      <c r="S114" s="134"/>
      <c r="T114" s="134"/>
      <c r="AG114" s="40"/>
      <c r="AH114" s="41"/>
      <c r="AI114" s="41"/>
      <c r="AJ114" s="51" t="s">
        <v>120</v>
      </c>
      <c r="AN114" s="41"/>
    </row>
    <row r="115" spans="1:42" s="2" customFormat="1" ht="20.399999999999999" x14ac:dyDescent="0.3">
      <c r="A115" s="76"/>
      <c r="B115" s="53" t="s">
        <v>82</v>
      </c>
      <c r="C115" s="419" t="s">
        <v>83</v>
      </c>
      <c r="D115" s="419"/>
      <c r="E115" s="419"/>
      <c r="F115" s="419"/>
      <c r="G115" s="419"/>
      <c r="H115" s="419"/>
      <c r="I115" s="419"/>
      <c r="J115" s="419"/>
      <c r="K115" s="419"/>
      <c r="L115" s="419"/>
      <c r="M115" s="419"/>
      <c r="N115" s="420"/>
      <c r="R115" s="134"/>
      <c r="S115" s="134"/>
      <c r="T115" s="134"/>
      <c r="AG115" s="40"/>
      <c r="AH115" s="41"/>
      <c r="AI115" s="41"/>
      <c r="AN115" s="41"/>
      <c r="AP115" s="51" t="s">
        <v>83</v>
      </c>
    </row>
    <row r="116" spans="1:42" s="2" customFormat="1" ht="52.2" x14ac:dyDescent="0.3">
      <c r="A116" s="76"/>
      <c r="B116" s="53" t="s">
        <v>121</v>
      </c>
      <c r="C116" s="419" t="s">
        <v>122</v>
      </c>
      <c r="D116" s="419"/>
      <c r="E116" s="419"/>
      <c r="F116" s="419"/>
      <c r="G116" s="419"/>
      <c r="H116" s="419"/>
      <c r="I116" s="419"/>
      <c r="J116" s="419"/>
      <c r="K116" s="419"/>
      <c r="L116" s="419"/>
      <c r="M116" s="419"/>
      <c r="N116" s="420"/>
      <c r="R116" s="134"/>
      <c r="S116" s="134"/>
      <c r="T116" s="134"/>
      <c r="AG116" s="40"/>
      <c r="AH116" s="41"/>
      <c r="AI116" s="41"/>
      <c r="AN116" s="41"/>
      <c r="AP116" s="51" t="s">
        <v>122</v>
      </c>
    </row>
    <row r="117" spans="1:42" s="2" customFormat="1" ht="14.4" x14ac:dyDescent="0.3">
      <c r="A117" s="52"/>
      <c r="B117" s="53" t="s">
        <v>52</v>
      </c>
      <c r="C117" s="413" t="s">
        <v>57</v>
      </c>
      <c r="D117" s="413"/>
      <c r="E117" s="413"/>
      <c r="F117" s="54"/>
      <c r="G117" s="55"/>
      <c r="H117" s="55"/>
      <c r="I117" s="55"/>
      <c r="J117" s="57">
        <v>1124.68</v>
      </c>
      <c r="K117" s="58">
        <v>0.92</v>
      </c>
      <c r="L117" s="57">
        <v>1738.31</v>
      </c>
      <c r="M117" s="58">
        <v>44.77</v>
      </c>
      <c r="N117" s="59">
        <v>77824.14</v>
      </c>
      <c r="R117" s="134"/>
      <c r="S117" s="134"/>
      <c r="T117" s="134"/>
      <c r="AG117" s="40"/>
      <c r="AH117" s="41"/>
      <c r="AI117" s="41"/>
      <c r="AK117" s="51" t="s">
        <v>57</v>
      </c>
      <c r="AN117" s="41"/>
    </row>
    <row r="118" spans="1:42" s="2" customFormat="1" ht="14.4" x14ac:dyDescent="0.3">
      <c r="A118" s="52"/>
      <c r="B118" s="53" t="s">
        <v>58</v>
      </c>
      <c r="C118" s="413" t="s">
        <v>59</v>
      </c>
      <c r="D118" s="413"/>
      <c r="E118" s="413"/>
      <c r="F118" s="54"/>
      <c r="G118" s="55"/>
      <c r="H118" s="55"/>
      <c r="I118" s="55"/>
      <c r="J118" s="57">
        <v>2095.8000000000002</v>
      </c>
      <c r="K118" s="58">
        <v>0.92</v>
      </c>
      <c r="L118" s="57">
        <v>3239.27</v>
      </c>
      <c r="M118" s="58">
        <v>13.24</v>
      </c>
      <c r="N118" s="59">
        <v>42887.93</v>
      </c>
      <c r="R118" s="134"/>
      <c r="S118" s="134"/>
      <c r="T118" s="134"/>
      <c r="AG118" s="40"/>
      <c r="AH118" s="41"/>
      <c r="AI118" s="41"/>
      <c r="AK118" s="51" t="s">
        <v>59</v>
      </c>
      <c r="AN118" s="41"/>
    </row>
    <row r="119" spans="1:42" s="2" customFormat="1" ht="14.4" x14ac:dyDescent="0.3">
      <c r="A119" s="52"/>
      <c r="B119" s="53" t="s">
        <v>75</v>
      </c>
      <c r="C119" s="413" t="s">
        <v>84</v>
      </c>
      <c r="D119" s="413"/>
      <c r="E119" s="413"/>
      <c r="F119" s="54"/>
      <c r="G119" s="55"/>
      <c r="H119" s="55"/>
      <c r="I119" s="55"/>
      <c r="J119" s="56">
        <v>321.13</v>
      </c>
      <c r="K119" s="58">
        <v>0.92</v>
      </c>
      <c r="L119" s="56">
        <v>496.34</v>
      </c>
      <c r="M119" s="58">
        <v>44.77</v>
      </c>
      <c r="N119" s="59">
        <v>22221.14</v>
      </c>
      <c r="R119" s="134"/>
      <c r="S119" s="134"/>
      <c r="T119" s="134"/>
      <c r="AG119" s="40"/>
      <c r="AH119" s="41"/>
      <c r="AI119" s="41"/>
      <c r="AK119" s="51" t="s">
        <v>84</v>
      </c>
      <c r="AN119" s="41"/>
    </row>
    <row r="120" spans="1:42" s="2" customFormat="1" ht="14.4" x14ac:dyDescent="0.3">
      <c r="A120" s="52"/>
      <c r="B120" s="53" t="s">
        <v>79</v>
      </c>
      <c r="C120" s="413" t="s">
        <v>85</v>
      </c>
      <c r="D120" s="413"/>
      <c r="E120" s="413"/>
      <c r="F120" s="54"/>
      <c r="G120" s="55"/>
      <c r="H120" s="55"/>
      <c r="I120" s="55"/>
      <c r="J120" s="56">
        <v>446.59</v>
      </c>
      <c r="K120" s="69">
        <v>0</v>
      </c>
      <c r="L120" s="56">
        <v>0</v>
      </c>
      <c r="M120" s="58">
        <v>8.16</v>
      </c>
      <c r="N120" s="63"/>
      <c r="R120" s="134"/>
      <c r="S120" s="134"/>
      <c r="T120" s="134"/>
      <c r="AG120" s="40"/>
      <c r="AH120" s="41"/>
      <c r="AI120" s="41"/>
      <c r="AK120" s="51" t="s">
        <v>85</v>
      </c>
      <c r="AN120" s="41"/>
    </row>
    <row r="121" spans="1:42" s="2" customFormat="1" ht="14.4" x14ac:dyDescent="0.3">
      <c r="A121" s="60"/>
      <c r="B121" s="53"/>
      <c r="C121" s="413" t="s">
        <v>60</v>
      </c>
      <c r="D121" s="413"/>
      <c r="E121" s="413"/>
      <c r="F121" s="54" t="s">
        <v>61</v>
      </c>
      <c r="G121" s="69">
        <v>124</v>
      </c>
      <c r="H121" s="58">
        <v>0.92</v>
      </c>
      <c r="I121" s="79">
        <v>191.65440000000001</v>
      </c>
      <c r="J121" s="62"/>
      <c r="K121" s="55"/>
      <c r="L121" s="62"/>
      <c r="M121" s="55"/>
      <c r="N121" s="63"/>
      <c r="R121" s="134"/>
      <c r="S121" s="134"/>
      <c r="T121" s="134"/>
      <c r="AG121" s="40"/>
      <c r="AH121" s="41"/>
      <c r="AI121" s="41"/>
      <c r="AL121" s="51" t="s">
        <v>60</v>
      </c>
      <c r="AN121" s="41"/>
    </row>
    <row r="122" spans="1:42" s="2" customFormat="1" ht="14.4" x14ac:dyDescent="0.3">
      <c r="A122" s="60"/>
      <c r="B122" s="53"/>
      <c r="C122" s="413" t="s">
        <v>86</v>
      </c>
      <c r="D122" s="413"/>
      <c r="E122" s="413"/>
      <c r="F122" s="54" t="s">
        <v>61</v>
      </c>
      <c r="G122" s="77">
        <v>23.9</v>
      </c>
      <c r="H122" s="58">
        <v>0.92</v>
      </c>
      <c r="I122" s="80">
        <v>36.939839999999997</v>
      </c>
      <c r="J122" s="62"/>
      <c r="K122" s="55"/>
      <c r="L122" s="62"/>
      <c r="M122" s="55"/>
      <c r="N122" s="63"/>
      <c r="R122" s="134"/>
      <c r="S122" s="134"/>
      <c r="T122" s="134"/>
      <c r="AG122" s="40"/>
      <c r="AH122" s="41"/>
      <c r="AI122" s="41"/>
      <c r="AL122" s="51" t="s">
        <v>86</v>
      </c>
      <c r="AN122" s="41"/>
    </row>
    <row r="123" spans="1:42" s="2" customFormat="1" ht="14.4" x14ac:dyDescent="0.3">
      <c r="A123" s="52"/>
      <c r="B123" s="53"/>
      <c r="C123" s="418" t="s">
        <v>62</v>
      </c>
      <c r="D123" s="418"/>
      <c r="E123" s="418"/>
      <c r="F123" s="64"/>
      <c r="G123" s="65"/>
      <c r="H123" s="65"/>
      <c r="I123" s="65"/>
      <c r="J123" s="67">
        <v>3667.07</v>
      </c>
      <c r="K123" s="65"/>
      <c r="L123" s="67">
        <v>4977.58</v>
      </c>
      <c r="M123" s="65"/>
      <c r="N123" s="68">
        <v>120712.07</v>
      </c>
      <c r="R123" s="134"/>
      <c r="S123" s="134"/>
      <c r="T123" s="134"/>
      <c r="AG123" s="40"/>
      <c r="AH123" s="41"/>
      <c r="AI123" s="41"/>
      <c r="AM123" s="51" t="s">
        <v>62</v>
      </c>
      <c r="AN123" s="41"/>
    </row>
    <row r="124" spans="1:42" s="2" customFormat="1" ht="14.4" x14ac:dyDescent="0.3">
      <c r="A124" s="60"/>
      <c r="B124" s="53"/>
      <c r="C124" s="413" t="s">
        <v>63</v>
      </c>
      <c r="D124" s="413"/>
      <c r="E124" s="413"/>
      <c r="F124" s="54"/>
      <c r="G124" s="55"/>
      <c r="H124" s="55"/>
      <c r="I124" s="55"/>
      <c r="J124" s="62"/>
      <c r="K124" s="55"/>
      <c r="L124" s="57">
        <v>2234.65</v>
      </c>
      <c r="M124" s="55"/>
      <c r="N124" s="59">
        <v>100045.28</v>
      </c>
      <c r="R124" s="134"/>
      <c r="S124" s="134"/>
      <c r="T124" s="134"/>
      <c r="AG124" s="40"/>
      <c r="AH124" s="41"/>
      <c r="AI124" s="41"/>
      <c r="AL124" s="51" t="s">
        <v>63</v>
      </c>
      <c r="AN124" s="41"/>
    </row>
    <row r="125" spans="1:42" s="2" customFormat="1" ht="31.8" x14ac:dyDescent="0.3">
      <c r="A125" s="60"/>
      <c r="B125" s="53" t="s">
        <v>123</v>
      </c>
      <c r="C125" s="413" t="s">
        <v>124</v>
      </c>
      <c r="D125" s="413"/>
      <c r="E125" s="413"/>
      <c r="F125" s="54" t="s">
        <v>66</v>
      </c>
      <c r="G125" s="69">
        <v>116</v>
      </c>
      <c r="H125" s="55"/>
      <c r="I125" s="69">
        <v>116</v>
      </c>
      <c r="J125" s="62"/>
      <c r="K125" s="55"/>
      <c r="L125" s="57">
        <v>2592.19</v>
      </c>
      <c r="M125" s="55"/>
      <c r="N125" s="59">
        <v>116052.52</v>
      </c>
      <c r="R125" s="134"/>
      <c r="S125" s="134"/>
      <c r="T125" s="134"/>
      <c r="AG125" s="40"/>
      <c r="AH125" s="41"/>
      <c r="AI125" s="41"/>
      <c r="AL125" s="51" t="s">
        <v>124</v>
      </c>
      <c r="AN125" s="41"/>
    </row>
    <row r="126" spans="1:42" s="2" customFormat="1" ht="31.8" x14ac:dyDescent="0.3">
      <c r="A126" s="60"/>
      <c r="B126" s="53" t="s">
        <v>125</v>
      </c>
      <c r="C126" s="413" t="s">
        <v>126</v>
      </c>
      <c r="D126" s="413"/>
      <c r="E126" s="413"/>
      <c r="F126" s="54" t="s">
        <v>66</v>
      </c>
      <c r="G126" s="69">
        <v>80</v>
      </c>
      <c r="H126" s="55"/>
      <c r="I126" s="69">
        <v>80</v>
      </c>
      <c r="J126" s="62"/>
      <c r="K126" s="55"/>
      <c r="L126" s="57">
        <v>1787.72</v>
      </c>
      <c r="M126" s="55"/>
      <c r="N126" s="59">
        <v>80036.22</v>
      </c>
      <c r="R126" s="134"/>
      <c r="S126" s="134"/>
      <c r="T126" s="134"/>
      <c r="AG126" s="40"/>
      <c r="AH126" s="41"/>
      <c r="AI126" s="41"/>
      <c r="AL126" s="51" t="s">
        <v>126</v>
      </c>
      <c r="AN126" s="41"/>
    </row>
    <row r="127" spans="1:42" s="2" customFormat="1" ht="14.4" x14ac:dyDescent="0.3">
      <c r="A127" s="70"/>
      <c r="B127" s="71"/>
      <c r="C127" s="417" t="s">
        <v>69</v>
      </c>
      <c r="D127" s="417"/>
      <c r="E127" s="417"/>
      <c r="F127" s="44"/>
      <c r="G127" s="45"/>
      <c r="H127" s="45"/>
      <c r="I127" s="45"/>
      <c r="J127" s="47"/>
      <c r="K127" s="45"/>
      <c r="L127" s="72">
        <v>9357.49</v>
      </c>
      <c r="M127" s="65"/>
      <c r="N127" s="73">
        <v>316800.81</v>
      </c>
      <c r="R127" s="134"/>
      <c r="S127" s="134"/>
      <c r="T127" s="134"/>
      <c r="AG127" s="40"/>
      <c r="AH127" s="41"/>
      <c r="AI127" s="41"/>
      <c r="AN127" s="41" t="s">
        <v>69</v>
      </c>
    </row>
    <row r="128" spans="1:42" s="147" customFormat="1" ht="31.8" x14ac:dyDescent="0.3">
      <c r="A128" s="138" t="s">
        <v>127</v>
      </c>
      <c r="B128" s="139" t="s">
        <v>128</v>
      </c>
      <c r="C128" s="412" t="s">
        <v>129</v>
      </c>
      <c r="D128" s="412"/>
      <c r="E128" s="412"/>
      <c r="F128" s="141" t="s">
        <v>72</v>
      </c>
      <c r="G128" s="142">
        <v>252</v>
      </c>
      <c r="H128" s="143">
        <v>1</v>
      </c>
      <c r="I128" s="143">
        <v>252</v>
      </c>
      <c r="J128" s="153">
        <v>10.71</v>
      </c>
      <c r="K128" s="142"/>
      <c r="L128" s="156">
        <v>2698.92</v>
      </c>
      <c r="M128" s="152">
        <v>13.24</v>
      </c>
      <c r="N128" s="154">
        <v>35733.699999999997</v>
      </c>
      <c r="R128" s="148">
        <f>G128</f>
        <v>252</v>
      </c>
      <c r="S128" s="148" t="s">
        <v>435</v>
      </c>
      <c r="T128" s="148"/>
      <c r="AG128" s="150"/>
      <c r="AH128" s="151"/>
      <c r="AI128" s="151" t="s">
        <v>129</v>
      </c>
      <c r="AN128" s="151"/>
    </row>
    <row r="129" spans="1:42" s="2" customFormat="1" ht="14.4" x14ac:dyDescent="0.3">
      <c r="A129" s="70"/>
      <c r="B129" s="71"/>
      <c r="C129" s="413" t="s">
        <v>73</v>
      </c>
      <c r="D129" s="413"/>
      <c r="E129" s="413"/>
      <c r="F129" s="413"/>
      <c r="G129" s="413"/>
      <c r="H129" s="413"/>
      <c r="I129" s="413"/>
      <c r="J129" s="413"/>
      <c r="K129" s="413"/>
      <c r="L129" s="413"/>
      <c r="M129" s="413"/>
      <c r="N129" s="414"/>
      <c r="R129" s="134"/>
      <c r="S129" s="134"/>
      <c r="T129" s="134"/>
      <c r="AG129" s="40"/>
      <c r="AH129" s="41"/>
      <c r="AI129" s="41"/>
      <c r="AN129" s="41"/>
      <c r="AO129" s="51" t="s">
        <v>73</v>
      </c>
    </row>
    <row r="130" spans="1:42" s="2" customFormat="1" ht="14.4" x14ac:dyDescent="0.3">
      <c r="A130" s="49"/>
      <c r="B130" s="50"/>
      <c r="C130" s="413" t="s">
        <v>130</v>
      </c>
      <c r="D130" s="413"/>
      <c r="E130" s="413"/>
      <c r="F130" s="413"/>
      <c r="G130" s="413"/>
      <c r="H130" s="413"/>
      <c r="I130" s="413"/>
      <c r="J130" s="413"/>
      <c r="K130" s="413"/>
      <c r="L130" s="413"/>
      <c r="M130" s="413"/>
      <c r="N130" s="414"/>
      <c r="R130" s="134"/>
      <c r="S130" s="134"/>
      <c r="T130" s="134"/>
      <c r="AG130" s="40"/>
      <c r="AH130" s="41"/>
      <c r="AI130" s="41"/>
      <c r="AJ130" s="51" t="s">
        <v>130</v>
      </c>
      <c r="AN130" s="41"/>
    </row>
    <row r="131" spans="1:42" s="2" customFormat="1" ht="14.4" x14ac:dyDescent="0.3">
      <c r="A131" s="70"/>
      <c r="B131" s="71"/>
      <c r="C131" s="417" t="s">
        <v>69</v>
      </c>
      <c r="D131" s="417"/>
      <c r="E131" s="417"/>
      <c r="F131" s="44"/>
      <c r="G131" s="45"/>
      <c r="H131" s="45"/>
      <c r="I131" s="45"/>
      <c r="J131" s="47"/>
      <c r="K131" s="45"/>
      <c r="L131" s="72">
        <v>2698.92</v>
      </c>
      <c r="M131" s="65"/>
      <c r="N131" s="73">
        <v>35733.699999999997</v>
      </c>
      <c r="R131" s="134"/>
      <c r="S131" s="134"/>
      <c r="T131" s="134"/>
      <c r="AG131" s="40"/>
      <c r="AH131" s="41"/>
      <c r="AI131" s="41"/>
      <c r="AN131" s="41" t="s">
        <v>69</v>
      </c>
    </row>
    <row r="132" spans="1:42" s="147" customFormat="1" ht="31.8" x14ac:dyDescent="0.3">
      <c r="A132" s="138" t="s">
        <v>131</v>
      </c>
      <c r="B132" s="139" t="s">
        <v>132</v>
      </c>
      <c r="C132" s="412" t="s">
        <v>133</v>
      </c>
      <c r="D132" s="412"/>
      <c r="E132" s="412"/>
      <c r="F132" s="141" t="s">
        <v>72</v>
      </c>
      <c r="G132" s="142">
        <v>252</v>
      </c>
      <c r="H132" s="143">
        <v>1</v>
      </c>
      <c r="I132" s="143">
        <v>252</v>
      </c>
      <c r="J132" s="153">
        <v>8.7899999999999991</v>
      </c>
      <c r="K132" s="142"/>
      <c r="L132" s="156">
        <v>2215.08</v>
      </c>
      <c r="M132" s="152">
        <v>13.62</v>
      </c>
      <c r="N132" s="154">
        <v>30169.39</v>
      </c>
      <c r="R132" s="148">
        <f>G132</f>
        <v>252</v>
      </c>
      <c r="S132" s="148" t="str">
        <f>S128</f>
        <v>АОСР132-23-ПОД/1, прил-1, ИЧ лист 2</v>
      </c>
      <c r="T132" s="148" t="s">
        <v>436</v>
      </c>
      <c r="AG132" s="150"/>
      <c r="AH132" s="151"/>
      <c r="AI132" s="151" t="s">
        <v>133</v>
      </c>
      <c r="AN132" s="151"/>
    </row>
    <row r="133" spans="1:42" s="2" customFormat="1" ht="14.4" x14ac:dyDescent="0.3">
      <c r="A133" s="70"/>
      <c r="B133" s="71"/>
      <c r="C133" s="413" t="s">
        <v>134</v>
      </c>
      <c r="D133" s="413"/>
      <c r="E133" s="413"/>
      <c r="F133" s="413"/>
      <c r="G133" s="413"/>
      <c r="H133" s="413"/>
      <c r="I133" s="413"/>
      <c r="J133" s="413"/>
      <c r="K133" s="413"/>
      <c r="L133" s="413"/>
      <c r="M133" s="413"/>
      <c r="N133" s="414"/>
      <c r="R133" s="134"/>
      <c r="S133" s="134"/>
      <c r="T133" s="134"/>
      <c r="AG133" s="40"/>
      <c r="AH133" s="41"/>
      <c r="AI133" s="41"/>
      <c r="AN133" s="41"/>
      <c r="AO133" s="51" t="s">
        <v>134</v>
      </c>
    </row>
    <row r="134" spans="1:42" s="2" customFormat="1" ht="14.4" x14ac:dyDescent="0.3">
      <c r="A134" s="70"/>
      <c r="B134" s="71"/>
      <c r="C134" s="417" t="s">
        <v>69</v>
      </c>
      <c r="D134" s="417"/>
      <c r="E134" s="417"/>
      <c r="F134" s="44"/>
      <c r="G134" s="45"/>
      <c r="H134" s="45"/>
      <c r="I134" s="45"/>
      <c r="J134" s="47"/>
      <c r="K134" s="45"/>
      <c r="L134" s="72">
        <v>2215.08</v>
      </c>
      <c r="M134" s="65"/>
      <c r="N134" s="73">
        <v>30169.39</v>
      </c>
      <c r="R134" s="134"/>
      <c r="S134" s="134"/>
      <c r="T134" s="134"/>
      <c r="AG134" s="40"/>
      <c r="AH134" s="41"/>
      <c r="AI134" s="41"/>
      <c r="AN134" s="41" t="s">
        <v>69</v>
      </c>
    </row>
    <row r="135" spans="1:42" s="147" customFormat="1" ht="31.8" x14ac:dyDescent="0.3">
      <c r="A135" s="138" t="s">
        <v>135</v>
      </c>
      <c r="B135" s="139" t="s">
        <v>136</v>
      </c>
      <c r="C135" s="412" t="s">
        <v>137</v>
      </c>
      <c r="D135" s="412"/>
      <c r="E135" s="412"/>
      <c r="F135" s="141" t="s">
        <v>72</v>
      </c>
      <c r="G135" s="142">
        <v>252</v>
      </c>
      <c r="H135" s="143">
        <v>1</v>
      </c>
      <c r="I135" s="143">
        <v>252</v>
      </c>
      <c r="J135" s="153">
        <v>10.71</v>
      </c>
      <c r="K135" s="142"/>
      <c r="L135" s="156">
        <v>2698.92</v>
      </c>
      <c r="M135" s="152">
        <v>13.24</v>
      </c>
      <c r="N135" s="154">
        <v>35733.699999999997</v>
      </c>
      <c r="R135" s="148">
        <f>G135</f>
        <v>252</v>
      </c>
      <c r="S135" s="148" t="str">
        <f>S132</f>
        <v>АОСР132-23-ПОД/1, прил-1, ИЧ лист 2</v>
      </c>
      <c r="T135" s="148"/>
      <c r="AG135" s="150"/>
      <c r="AH135" s="151"/>
      <c r="AI135" s="151" t="s">
        <v>137</v>
      </c>
      <c r="AN135" s="151"/>
    </row>
    <row r="136" spans="1:42" s="2" customFormat="1" ht="14.4" x14ac:dyDescent="0.3">
      <c r="A136" s="70"/>
      <c r="B136" s="71"/>
      <c r="C136" s="413" t="s">
        <v>73</v>
      </c>
      <c r="D136" s="413"/>
      <c r="E136" s="413"/>
      <c r="F136" s="413"/>
      <c r="G136" s="413"/>
      <c r="H136" s="413"/>
      <c r="I136" s="413"/>
      <c r="J136" s="413"/>
      <c r="K136" s="413"/>
      <c r="L136" s="413"/>
      <c r="M136" s="413"/>
      <c r="N136" s="414"/>
      <c r="R136" s="134"/>
      <c r="S136" s="134"/>
      <c r="T136" s="134"/>
      <c r="AG136" s="40"/>
      <c r="AH136" s="41"/>
      <c r="AI136" s="41"/>
      <c r="AN136" s="41"/>
      <c r="AO136" s="51" t="s">
        <v>73</v>
      </c>
    </row>
    <row r="137" spans="1:42" s="2" customFormat="1" ht="14.4" x14ac:dyDescent="0.3">
      <c r="A137" s="49"/>
      <c r="B137" s="50"/>
      <c r="C137" s="413" t="s">
        <v>130</v>
      </c>
      <c r="D137" s="413"/>
      <c r="E137" s="413"/>
      <c r="F137" s="413"/>
      <c r="G137" s="413"/>
      <c r="H137" s="413"/>
      <c r="I137" s="413"/>
      <c r="J137" s="413"/>
      <c r="K137" s="413"/>
      <c r="L137" s="413"/>
      <c r="M137" s="413"/>
      <c r="N137" s="414"/>
      <c r="R137" s="134"/>
      <c r="S137" s="134"/>
      <c r="T137" s="134"/>
      <c r="AG137" s="40"/>
      <c r="AH137" s="41"/>
      <c r="AI137" s="41"/>
      <c r="AJ137" s="51" t="s">
        <v>130</v>
      </c>
      <c r="AN137" s="41"/>
    </row>
    <row r="138" spans="1:42" s="2" customFormat="1" ht="14.4" x14ac:dyDescent="0.3">
      <c r="A138" s="70"/>
      <c r="B138" s="71"/>
      <c r="C138" s="417" t="s">
        <v>69</v>
      </c>
      <c r="D138" s="417"/>
      <c r="E138" s="417"/>
      <c r="F138" s="44"/>
      <c r="G138" s="45"/>
      <c r="H138" s="45"/>
      <c r="I138" s="45"/>
      <c r="J138" s="47"/>
      <c r="K138" s="45"/>
      <c r="L138" s="72">
        <v>2698.92</v>
      </c>
      <c r="M138" s="65"/>
      <c r="N138" s="73">
        <v>35733.699999999997</v>
      </c>
      <c r="R138" s="134"/>
      <c r="S138" s="134"/>
      <c r="T138" s="134"/>
      <c r="AG138" s="40"/>
      <c r="AH138" s="41"/>
      <c r="AI138" s="41"/>
      <c r="AN138" s="41" t="s">
        <v>69</v>
      </c>
    </row>
    <row r="139" spans="1:42" s="147" customFormat="1" ht="21.6" x14ac:dyDescent="0.3">
      <c r="A139" s="138" t="s">
        <v>138</v>
      </c>
      <c r="B139" s="139" t="s">
        <v>139</v>
      </c>
      <c r="C139" s="412" t="s">
        <v>140</v>
      </c>
      <c r="D139" s="412"/>
      <c r="E139" s="412"/>
      <c r="F139" s="141" t="s">
        <v>119</v>
      </c>
      <c r="G139" s="142">
        <v>0.16</v>
      </c>
      <c r="H139" s="143">
        <v>1</v>
      </c>
      <c r="I139" s="152">
        <v>0.16</v>
      </c>
      <c r="J139" s="145"/>
      <c r="K139" s="142"/>
      <c r="L139" s="145"/>
      <c r="M139" s="142"/>
      <c r="N139" s="146"/>
      <c r="R139" s="148">
        <f>G139</f>
        <v>0.16</v>
      </c>
      <c r="S139" s="148" t="str">
        <f>S135</f>
        <v>АОСР132-23-ПОД/1, прил-1, ИЧ лист 2</v>
      </c>
      <c r="T139" s="148"/>
      <c r="AG139" s="150"/>
      <c r="AH139" s="151"/>
      <c r="AI139" s="151" t="s">
        <v>140</v>
      </c>
      <c r="AN139" s="151"/>
    </row>
    <row r="140" spans="1:42" s="2" customFormat="1" ht="14.4" x14ac:dyDescent="0.3">
      <c r="A140" s="49"/>
      <c r="B140" s="50"/>
      <c r="C140" s="413" t="s">
        <v>141</v>
      </c>
      <c r="D140" s="413"/>
      <c r="E140" s="413"/>
      <c r="F140" s="413"/>
      <c r="G140" s="413"/>
      <c r="H140" s="413"/>
      <c r="I140" s="413"/>
      <c r="J140" s="413"/>
      <c r="K140" s="413"/>
      <c r="L140" s="413"/>
      <c r="M140" s="413"/>
      <c r="N140" s="414"/>
      <c r="R140" s="134"/>
      <c r="S140" s="134"/>
      <c r="T140" s="134"/>
      <c r="AG140" s="40"/>
      <c r="AH140" s="41"/>
      <c r="AI140" s="41"/>
      <c r="AJ140" s="51" t="s">
        <v>141</v>
      </c>
      <c r="AN140" s="41"/>
    </row>
    <row r="141" spans="1:42" s="2" customFormat="1" ht="20.399999999999999" x14ac:dyDescent="0.3">
      <c r="A141" s="76"/>
      <c r="B141" s="53" t="s">
        <v>82</v>
      </c>
      <c r="C141" s="419" t="s">
        <v>83</v>
      </c>
      <c r="D141" s="419"/>
      <c r="E141" s="419"/>
      <c r="F141" s="419"/>
      <c r="G141" s="419"/>
      <c r="H141" s="419"/>
      <c r="I141" s="419"/>
      <c r="J141" s="419"/>
      <c r="K141" s="419"/>
      <c r="L141" s="419"/>
      <c r="M141" s="419"/>
      <c r="N141" s="420"/>
      <c r="R141" s="134"/>
      <c r="S141" s="134"/>
      <c r="T141" s="134"/>
      <c r="AG141" s="40"/>
      <c r="AH141" s="41"/>
      <c r="AI141" s="41"/>
      <c r="AN141" s="41"/>
      <c r="AP141" s="51" t="s">
        <v>83</v>
      </c>
    </row>
    <row r="142" spans="1:42" s="2" customFormat="1" ht="52.2" x14ac:dyDescent="0.3">
      <c r="A142" s="76"/>
      <c r="B142" s="53" t="s">
        <v>121</v>
      </c>
      <c r="C142" s="419" t="s">
        <v>122</v>
      </c>
      <c r="D142" s="419"/>
      <c r="E142" s="419"/>
      <c r="F142" s="419"/>
      <c r="G142" s="419"/>
      <c r="H142" s="419"/>
      <c r="I142" s="419"/>
      <c r="J142" s="419"/>
      <c r="K142" s="419"/>
      <c r="L142" s="419"/>
      <c r="M142" s="419"/>
      <c r="N142" s="420"/>
      <c r="R142" s="134"/>
      <c r="S142" s="134"/>
      <c r="T142" s="134"/>
      <c r="AG142" s="40"/>
      <c r="AH142" s="41"/>
      <c r="AI142" s="41"/>
      <c r="AN142" s="41"/>
      <c r="AP142" s="51" t="s">
        <v>122</v>
      </c>
    </row>
    <row r="143" spans="1:42" s="2" customFormat="1" ht="14.4" x14ac:dyDescent="0.3">
      <c r="A143" s="52"/>
      <c r="B143" s="53" t="s">
        <v>52</v>
      </c>
      <c r="C143" s="413" t="s">
        <v>57</v>
      </c>
      <c r="D143" s="413"/>
      <c r="E143" s="413"/>
      <c r="F143" s="54"/>
      <c r="G143" s="55"/>
      <c r="H143" s="55"/>
      <c r="I143" s="55"/>
      <c r="J143" s="57">
        <v>1616.46</v>
      </c>
      <c r="K143" s="58">
        <v>0.92</v>
      </c>
      <c r="L143" s="56">
        <v>237.94</v>
      </c>
      <c r="M143" s="58">
        <v>44.77</v>
      </c>
      <c r="N143" s="59">
        <v>10652.57</v>
      </c>
      <c r="R143" s="134"/>
      <c r="S143" s="134"/>
      <c r="T143" s="134"/>
      <c r="AG143" s="40"/>
      <c r="AH143" s="41"/>
      <c r="AI143" s="41"/>
      <c r="AK143" s="51" t="s">
        <v>57</v>
      </c>
      <c r="AN143" s="41"/>
    </row>
    <row r="144" spans="1:42" s="2" customFormat="1" ht="14.4" x14ac:dyDescent="0.3">
      <c r="A144" s="52"/>
      <c r="B144" s="53" t="s">
        <v>58</v>
      </c>
      <c r="C144" s="413" t="s">
        <v>59</v>
      </c>
      <c r="D144" s="413"/>
      <c r="E144" s="413"/>
      <c r="F144" s="54"/>
      <c r="G144" s="55"/>
      <c r="H144" s="55"/>
      <c r="I144" s="55"/>
      <c r="J144" s="57">
        <v>1481.81</v>
      </c>
      <c r="K144" s="58">
        <v>0.92</v>
      </c>
      <c r="L144" s="56">
        <v>218.12</v>
      </c>
      <c r="M144" s="58">
        <v>13.24</v>
      </c>
      <c r="N144" s="59">
        <v>2887.91</v>
      </c>
      <c r="R144" s="134"/>
      <c r="S144" s="134"/>
      <c r="T144" s="134"/>
      <c r="AG144" s="40"/>
      <c r="AH144" s="41"/>
      <c r="AI144" s="41"/>
      <c r="AK144" s="51" t="s">
        <v>59</v>
      </c>
      <c r="AN144" s="41"/>
    </row>
    <row r="145" spans="1:41" s="2" customFormat="1" ht="14.4" x14ac:dyDescent="0.3">
      <c r="A145" s="52"/>
      <c r="B145" s="53" t="s">
        <v>75</v>
      </c>
      <c r="C145" s="413" t="s">
        <v>84</v>
      </c>
      <c r="D145" s="413"/>
      <c r="E145" s="413"/>
      <c r="F145" s="54"/>
      <c r="G145" s="55"/>
      <c r="H145" s="55"/>
      <c r="I145" s="55"/>
      <c r="J145" s="56">
        <v>216.37</v>
      </c>
      <c r="K145" s="58">
        <v>0.92</v>
      </c>
      <c r="L145" s="56">
        <v>31.85</v>
      </c>
      <c r="M145" s="58">
        <v>44.77</v>
      </c>
      <c r="N145" s="59">
        <v>1425.92</v>
      </c>
      <c r="R145" s="134"/>
      <c r="S145" s="134"/>
      <c r="T145" s="134"/>
      <c r="AG145" s="40"/>
      <c r="AH145" s="41"/>
      <c r="AI145" s="41"/>
      <c r="AK145" s="51" t="s">
        <v>84</v>
      </c>
      <c r="AN145" s="41"/>
    </row>
    <row r="146" spans="1:41" s="2" customFormat="1" ht="14.4" x14ac:dyDescent="0.3">
      <c r="A146" s="52"/>
      <c r="B146" s="53" t="s">
        <v>79</v>
      </c>
      <c r="C146" s="413" t="s">
        <v>85</v>
      </c>
      <c r="D146" s="413"/>
      <c r="E146" s="413"/>
      <c r="F146" s="54"/>
      <c r="G146" s="55"/>
      <c r="H146" s="55"/>
      <c r="I146" s="55"/>
      <c r="J146" s="57">
        <v>3312.81</v>
      </c>
      <c r="K146" s="69">
        <v>0</v>
      </c>
      <c r="L146" s="56">
        <v>0</v>
      </c>
      <c r="M146" s="58">
        <v>8.16</v>
      </c>
      <c r="N146" s="63"/>
      <c r="R146" s="134"/>
      <c r="S146" s="134"/>
      <c r="T146" s="134"/>
      <c r="AG146" s="40"/>
      <c r="AH146" s="41"/>
      <c r="AI146" s="41"/>
      <c r="AK146" s="51" t="s">
        <v>85</v>
      </c>
      <c r="AN146" s="41"/>
    </row>
    <row r="147" spans="1:41" s="2" customFormat="1" ht="14.4" x14ac:dyDescent="0.3">
      <c r="A147" s="60"/>
      <c r="B147" s="53"/>
      <c r="C147" s="413" t="s">
        <v>60</v>
      </c>
      <c r="D147" s="413"/>
      <c r="E147" s="413"/>
      <c r="F147" s="54" t="s">
        <v>61</v>
      </c>
      <c r="G147" s="69">
        <v>174</v>
      </c>
      <c r="H147" s="58">
        <v>0.92</v>
      </c>
      <c r="I147" s="79">
        <v>25.6128</v>
      </c>
      <c r="J147" s="62"/>
      <c r="K147" s="55"/>
      <c r="L147" s="62"/>
      <c r="M147" s="55"/>
      <c r="N147" s="63"/>
      <c r="R147" s="134"/>
      <c r="S147" s="134"/>
      <c r="T147" s="134"/>
      <c r="AG147" s="40"/>
      <c r="AH147" s="41"/>
      <c r="AI147" s="41"/>
      <c r="AL147" s="51" t="s">
        <v>60</v>
      </c>
      <c r="AN147" s="41"/>
    </row>
    <row r="148" spans="1:41" s="2" customFormat="1" ht="14.4" x14ac:dyDescent="0.3">
      <c r="A148" s="60"/>
      <c r="B148" s="53"/>
      <c r="C148" s="413" t="s">
        <v>86</v>
      </c>
      <c r="D148" s="413"/>
      <c r="E148" s="413"/>
      <c r="F148" s="54" t="s">
        <v>61</v>
      </c>
      <c r="G148" s="58">
        <v>16.13</v>
      </c>
      <c r="H148" s="58">
        <v>0.92</v>
      </c>
      <c r="I148" s="61">
        <v>2.374336</v>
      </c>
      <c r="J148" s="62"/>
      <c r="K148" s="55"/>
      <c r="L148" s="62"/>
      <c r="M148" s="55"/>
      <c r="N148" s="63"/>
      <c r="R148" s="134"/>
      <c r="S148" s="134"/>
      <c r="T148" s="134"/>
      <c r="AG148" s="40"/>
      <c r="AH148" s="41"/>
      <c r="AI148" s="41"/>
      <c r="AL148" s="51" t="s">
        <v>86</v>
      </c>
      <c r="AN148" s="41"/>
    </row>
    <row r="149" spans="1:41" s="2" customFormat="1" ht="14.4" x14ac:dyDescent="0.3">
      <c r="A149" s="52"/>
      <c r="B149" s="53"/>
      <c r="C149" s="418" t="s">
        <v>62</v>
      </c>
      <c r="D149" s="418"/>
      <c r="E149" s="418"/>
      <c r="F149" s="64"/>
      <c r="G149" s="65"/>
      <c r="H149" s="65"/>
      <c r="I149" s="65"/>
      <c r="J149" s="67">
        <v>6411.08</v>
      </c>
      <c r="K149" s="65"/>
      <c r="L149" s="66">
        <v>456.06</v>
      </c>
      <c r="M149" s="65"/>
      <c r="N149" s="68">
        <v>13540.48</v>
      </c>
      <c r="R149" s="134"/>
      <c r="S149" s="134"/>
      <c r="T149" s="134"/>
      <c r="AG149" s="40"/>
      <c r="AH149" s="41"/>
      <c r="AI149" s="41"/>
      <c r="AM149" s="51" t="s">
        <v>62</v>
      </c>
      <c r="AN149" s="41"/>
    </row>
    <row r="150" spans="1:41" s="2" customFormat="1" ht="14.4" x14ac:dyDescent="0.3">
      <c r="A150" s="60"/>
      <c r="B150" s="53"/>
      <c r="C150" s="413" t="s">
        <v>63</v>
      </c>
      <c r="D150" s="413"/>
      <c r="E150" s="413"/>
      <c r="F150" s="54"/>
      <c r="G150" s="55"/>
      <c r="H150" s="55"/>
      <c r="I150" s="55"/>
      <c r="J150" s="62"/>
      <c r="K150" s="55"/>
      <c r="L150" s="56">
        <v>269.79000000000002</v>
      </c>
      <c r="M150" s="55"/>
      <c r="N150" s="59">
        <v>12078.49</v>
      </c>
      <c r="R150" s="134"/>
      <c r="S150" s="134"/>
      <c r="T150" s="134"/>
      <c r="AG150" s="40"/>
      <c r="AH150" s="41"/>
      <c r="AI150" s="41"/>
      <c r="AL150" s="51" t="s">
        <v>63</v>
      </c>
      <c r="AN150" s="41"/>
    </row>
    <row r="151" spans="1:41" s="2" customFormat="1" ht="31.8" x14ac:dyDescent="0.3">
      <c r="A151" s="60"/>
      <c r="B151" s="53" t="s">
        <v>123</v>
      </c>
      <c r="C151" s="413" t="s">
        <v>124</v>
      </c>
      <c r="D151" s="413"/>
      <c r="E151" s="413"/>
      <c r="F151" s="54" t="s">
        <v>66</v>
      </c>
      <c r="G151" s="69">
        <v>116</v>
      </c>
      <c r="H151" s="55"/>
      <c r="I151" s="69">
        <v>116</v>
      </c>
      <c r="J151" s="62"/>
      <c r="K151" s="55"/>
      <c r="L151" s="56">
        <v>312.95999999999998</v>
      </c>
      <c r="M151" s="55"/>
      <c r="N151" s="59">
        <v>14011.05</v>
      </c>
      <c r="R151" s="134"/>
      <c r="S151" s="134"/>
      <c r="T151" s="134"/>
      <c r="AG151" s="40"/>
      <c r="AH151" s="41"/>
      <c r="AI151" s="41"/>
      <c r="AL151" s="51" t="s">
        <v>124</v>
      </c>
      <c r="AN151" s="41"/>
    </row>
    <row r="152" spans="1:41" s="2" customFormat="1" ht="31.8" x14ac:dyDescent="0.3">
      <c r="A152" s="60"/>
      <c r="B152" s="53" t="s">
        <v>125</v>
      </c>
      <c r="C152" s="413" t="s">
        <v>126</v>
      </c>
      <c r="D152" s="413"/>
      <c r="E152" s="413"/>
      <c r="F152" s="54" t="s">
        <v>66</v>
      </c>
      <c r="G152" s="69">
        <v>80</v>
      </c>
      <c r="H152" s="55"/>
      <c r="I152" s="69">
        <v>80</v>
      </c>
      <c r="J152" s="62"/>
      <c r="K152" s="55"/>
      <c r="L152" s="56">
        <v>215.83</v>
      </c>
      <c r="M152" s="55"/>
      <c r="N152" s="59">
        <v>9662.7900000000009</v>
      </c>
      <c r="R152" s="134"/>
      <c r="S152" s="134"/>
      <c r="T152" s="134"/>
      <c r="AG152" s="40"/>
      <c r="AH152" s="41"/>
      <c r="AI152" s="41"/>
      <c r="AL152" s="51" t="s">
        <v>126</v>
      </c>
      <c r="AN152" s="41"/>
    </row>
    <row r="153" spans="1:41" s="2" customFormat="1" ht="14.4" x14ac:dyDescent="0.3">
      <c r="A153" s="70"/>
      <c r="B153" s="71"/>
      <c r="C153" s="417" t="s">
        <v>69</v>
      </c>
      <c r="D153" s="417"/>
      <c r="E153" s="417"/>
      <c r="F153" s="44"/>
      <c r="G153" s="45"/>
      <c r="H153" s="45"/>
      <c r="I153" s="45"/>
      <c r="J153" s="47"/>
      <c r="K153" s="45"/>
      <c r="L153" s="75">
        <v>984.85</v>
      </c>
      <c r="M153" s="65"/>
      <c r="N153" s="73">
        <v>37214.32</v>
      </c>
      <c r="R153" s="134"/>
      <c r="S153" s="134"/>
      <c r="T153" s="134"/>
      <c r="AG153" s="40"/>
      <c r="AH153" s="41"/>
      <c r="AI153" s="41"/>
      <c r="AN153" s="41" t="s">
        <v>69</v>
      </c>
    </row>
    <row r="154" spans="1:41" s="147" customFormat="1" ht="31.8" x14ac:dyDescent="0.3">
      <c r="A154" s="138" t="s">
        <v>142</v>
      </c>
      <c r="B154" s="139" t="s">
        <v>128</v>
      </c>
      <c r="C154" s="412" t="s">
        <v>129</v>
      </c>
      <c r="D154" s="412"/>
      <c r="E154" s="412"/>
      <c r="F154" s="141" t="s">
        <v>72</v>
      </c>
      <c r="G154" s="142">
        <v>20.6</v>
      </c>
      <c r="H154" s="143">
        <v>1</v>
      </c>
      <c r="I154" s="155">
        <v>20.6</v>
      </c>
      <c r="J154" s="153">
        <v>10.71</v>
      </c>
      <c r="K154" s="142"/>
      <c r="L154" s="153">
        <v>220.63</v>
      </c>
      <c r="M154" s="152">
        <v>13.24</v>
      </c>
      <c r="N154" s="154">
        <v>2921.14</v>
      </c>
      <c r="R154" s="148">
        <f>G154</f>
        <v>20.6</v>
      </c>
      <c r="S154" s="148" t="str">
        <f>S139</f>
        <v>АОСР132-23-ПОД/1, прил-1, ИЧ лист 2</v>
      </c>
      <c r="T154" s="148" t="s">
        <v>437</v>
      </c>
      <c r="AG154" s="150"/>
      <c r="AH154" s="151"/>
      <c r="AI154" s="151" t="s">
        <v>129</v>
      </c>
      <c r="AN154" s="151"/>
    </row>
    <row r="155" spans="1:41" s="2" customFormat="1" ht="14.4" x14ac:dyDescent="0.3">
      <c r="A155" s="70"/>
      <c r="B155" s="71"/>
      <c r="C155" s="413" t="s">
        <v>73</v>
      </c>
      <c r="D155" s="413"/>
      <c r="E155" s="413"/>
      <c r="F155" s="413"/>
      <c r="G155" s="413"/>
      <c r="H155" s="413"/>
      <c r="I155" s="413"/>
      <c r="J155" s="413"/>
      <c r="K155" s="413"/>
      <c r="L155" s="413"/>
      <c r="M155" s="413"/>
      <c r="N155" s="414"/>
      <c r="R155" s="134"/>
      <c r="S155" s="134"/>
      <c r="T155" s="134"/>
      <c r="AG155" s="40"/>
      <c r="AH155" s="41"/>
      <c r="AI155" s="41"/>
      <c r="AN155" s="41"/>
      <c r="AO155" s="51" t="s">
        <v>73</v>
      </c>
    </row>
    <row r="156" spans="1:41" s="2" customFormat="1" ht="14.4" x14ac:dyDescent="0.3">
      <c r="A156" s="49"/>
      <c r="B156" s="50"/>
      <c r="C156" s="413" t="s">
        <v>143</v>
      </c>
      <c r="D156" s="413"/>
      <c r="E156" s="413"/>
      <c r="F156" s="413"/>
      <c r="G156" s="413"/>
      <c r="H156" s="413"/>
      <c r="I156" s="413"/>
      <c r="J156" s="413"/>
      <c r="K156" s="413"/>
      <c r="L156" s="413"/>
      <c r="M156" s="413"/>
      <c r="N156" s="414"/>
      <c r="R156" s="134"/>
      <c r="S156" s="134"/>
      <c r="T156" s="134"/>
      <c r="AG156" s="40"/>
      <c r="AH156" s="41"/>
      <c r="AI156" s="41"/>
      <c r="AJ156" s="51" t="s">
        <v>143</v>
      </c>
      <c r="AN156" s="41"/>
    </row>
    <row r="157" spans="1:41" s="2" customFormat="1" ht="14.4" x14ac:dyDescent="0.3">
      <c r="A157" s="70"/>
      <c r="B157" s="71"/>
      <c r="C157" s="417" t="s">
        <v>69</v>
      </c>
      <c r="D157" s="417"/>
      <c r="E157" s="417"/>
      <c r="F157" s="44"/>
      <c r="G157" s="45"/>
      <c r="H157" s="45"/>
      <c r="I157" s="45"/>
      <c r="J157" s="47"/>
      <c r="K157" s="45"/>
      <c r="L157" s="75">
        <v>220.63</v>
      </c>
      <c r="M157" s="65"/>
      <c r="N157" s="73">
        <v>2921.14</v>
      </c>
      <c r="R157" s="134"/>
      <c r="S157" s="134"/>
      <c r="T157" s="134"/>
      <c r="AG157" s="40"/>
      <c r="AH157" s="41"/>
      <c r="AI157" s="41"/>
      <c r="AN157" s="41" t="s">
        <v>69</v>
      </c>
    </row>
    <row r="158" spans="1:41" s="147" customFormat="1" ht="31.8" x14ac:dyDescent="0.3">
      <c r="A158" s="138" t="s">
        <v>144</v>
      </c>
      <c r="B158" s="139" t="s">
        <v>132</v>
      </c>
      <c r="C158" s="412" t="s">
        <v>133</v>
      </c>
      <c r="D158" s="412"/>
      <c r="E158" s="412"/>
      <c r="F158" s="141" t="s">
        <v>72</v>
      </c>
      <c r="G158" s="142">
        <v>20.6</v>
      </c>
      <c r="H158" s="143">
        <v>1</v>
      </c>
      <c r="I158" s="155">
        <v>20.6</v>
      </c>
      <c r="J158" s="153">
        <v>8.7899999999999991</v>
      </c>
      <c r="K158" s="142"/>
      <c r="L158" s="153">
        <v>181.07</v>
      </c>
      <c r="M158" s="152">
        <v>13.62</v>
      </c>
      <c r="N158" s="154">
        <v>2466.17</v>
      </c>
      <c r="R158" s="148">
        <f>R154</f>
        <v>20.6</v>
      </c>
      <c r="S158" s="148" t="str">
        <f>S154</f>
        <v>АОСР132-23-ПОД/1, прил-1, ИЧ лист 2</v>
      </c>
      <c r="T158" s="148" t="s">
        <v>437</v>
      </c>
      <c r="AG158" s="150"/>
      <c r="AH158" s="151"/>
      <c r="AI158" s="151" t="s">
        <v>133</v>
      </c>
      <c r="AN158" s="151"/>
    </row>
    <row r="159" spans="1:41" s="2" customFormat="1" ht="14.4" x14ac:dyDescent="0.3">
      <c r="A159" s="70"/>
      <c r="B159" s="71"/>
      <c r="C159" s="413" t="s">
        <v>134</v>
      </c>
      <c r="D159" s="413"/>
      <c r="E159" s="413"/>
      <c r="F159" s="413"/>
      <c r="G159" s="413"/>
      <c r="H159" s="413"/>
      <c r="I159" s="413"/>
      <c r="J159" s="413"/>
      <c r="K159" s="413"/>
      <c r="L159" s="413"/>
      <c r="M159" s="413"/>
      <c r="N159" s="414"/>
      <c r="R159" s="134"/>
      <c r="S159" s="134"/>
      <c r="T159" s="134"/>
      <c r="AG159" s="40"/>
      <c r="AH159" s="41"/>
      <c r="AI159" s="41"/>
      <c r="AN159" s="41"/>
      <c r="AO159" s="51" t="s">
        <v>134</v>
      </c>
    </row>
    <row r="160" spans="1:41" s="2" customFormat="1" ht="14.4" x14ac:dyDescent="0.3">
      <c r="A160" s="70"/>
      <c r="B160" s="71"/>
      <c r="C160" s="417" t="s">
        <v>69</v>
      </c>
      <c r="D160" s="417"/>
      <c r="E160" s="417"/>
      <c r="F160" s="44"/>
      <c r="G160" s="45"/>
      <c r="H160" s="45"/>
      <c r="I160" s="45"/>
      <c r="J160" s="47"/>
      <c r="K160" s="45"/>
      <c r="L160" s="75">
        <v>181.07</v>
      </c>
      <c r="M160" s="65"/>
      <c r="N160" s="73">
        <v>2466.17</v>
      </c>
      <c r="R160" s="134"/>
      <c r="S160" s="134"/>
      <c r="T160" s="134"/>
      <c r="AG160" s="40"/>
      <c r="AH160" s="41"/>
      <c r="AI160" s="41"/>
      <c r="AN160" s="41" t="s">
        <v>69</v>
      </c>
    </row>
    <row r="161" spans="1:43" s="147" customFormat="1" ht="31.8" x14ac:dyDescent="0.3">
      <c r="A161" s="138" t="s">
        <v>145</v>
      </c>
      <c r="B161" s="139" t="s">
        <v>136</v>
      </c>
      <c r="C161" s="412" t="s">
        <v>137</v>
      </c>
      <c r="D161" s="412"/>
      <c r="E161" s="412"/>
      <c r="F161" s="141" t="s">
        <v>72</v>
      </c>
      <c r="G161" s="142">
        <v>20.6</v>
      </c>
      <c r="H161" s="143">
        <v>1</v>
      </c>
      <c r="I161" s="155">
        <v>20.6</v>
      </c>
      <c r="J161" s="153">
        <v>10.71</v>
      </c>
      <c r="K161" s="142"/>
      <c r="L161" s="153">
        <v>220.63</v>
      </c>
      <c r="M161" s="152">
        <v>13.24</v>
      </c>
      <c r="N161" s="154">
        <v>2921.14</v>
      </c>
      <c r="R161" s="148">
        <f>R154</f>
        <v>20.6</v>
      </c>
      <c r="S161" s="148" t="str">
        <f>S154</f>
        <v>АОСР132-23-ПОД/1, прил-1, ИЧ лист 2</v>
      </c>
      <c r="T161" s="148" t="s">
        <v>437</v>
      </c>
      <c r="AG161" s="150"/>
      <c r="AH161" s="151"/>
      <c r="AI161" s="151" t="s">
        <v>137</v>
      </c>
      <c r="AN161" s="151"/>
    </row>
    <row r="162" spans="1:43" s="2" customFormat="1" ht="14.4" x14ac:dyDescent="0.3">
      <c r="A162" s="70"/>
      <c r="B162" s="71"/>
      <c r="C162" s="413" t="s">
        <v>73</v>
      </c>
      <c r="D162" s="413"/>
      <c r="E162" s="413"/>
      <c r="F162" s="413"/>
      <c r="G162" s="413"/>
      <c r="H162" s="413"/>
      <c r="I162" s="413"/>
      <c r="J162" s="413"/>
      <c r="K162" s="413"/>
      <c r="L162" s="413"/>
      <c r="M162" s="413"/>
      <c r="N162" s="414"/>
      <c r="R162" s="134"/>
      <c r="S162" s="134"/>
      <c r="T162" s="134"/>
      <c r="AG162" s="40"/>
      <c r="AH162" s="41"/>
      <c r="AI162" s="41"/>
      <c r="AN162" s="41"/>
      <c r="AO162" s="51" t="s">
        <v>73</v>
      </c>
    </row>
    <row r="163" spans="1:43" s="2" customFormat="1" ht="14.4" x14ac:dyDescent="0.3">
      <c r="A163" s="70"/>
      <c r="B163" s="71"/>
      <c r="C163" s="417" t="s">
        <v>69</v>
      </c>
      <c r="D163" s="417"/>
      <c r="E163" s="417"/>
      <c r="F163" s="44"/>
      <c r="G163" s="45"/>
      <c r="H163" s="45"/>
      <c r="I163" s="45"/>
      <c r="J163" s="47"/>
      <c r="K163" s="45"/>
      <c r="L163" s="75">
        <v>220.63</v>
      </c>
      <c r="M163" s="65"/>
      <c r="N163" s="73">
        <v>2921.14</v>
      </c>
      <c r="R163" s="134"/>
      <c r="S163" s="134"/>
      <c r="T163" s="134"/>
      <c r="AG163" s="40"/>
      <c r="AH163" s="41"/>
      <c r="AI163" s="41"/>
      <c r="AN163" s="41" t="s">
        <v>69</v>
      </c>
    </row>
    <row r="164" spans="1:43" s="147" customFormat="1" ht="31.8" x14ac:dyDescent="0.3">
      <c r="A164" s="138" t="s">
        <v>146</v>
      </c>
      <c r="B164" s="139" t="s">
        <v>128</v>
      </c>
      <c r="C164" s="412" t="s">
        <v>129</v>
      </c>
      <c r="D164" s="412"/>
      <c r="E164" s="412"/>
      <c r="F164" s="141" t="s">
        <v>72</v>
      </c>
      <c r="G164" s="142">
        <v>272.60000000000002</v>
      </c>
      <c r="H164" s="143">
        <v>1</v>
      </c>
      <c r="I164" s="155">
        <v>272.60000000000002</v>
      </c>
      <c r="J164" s="153">
        <v>10.71</v>
      </c>
      <c r="K164" s="142"/>
      <c r="L164" s="156">
        <v>2919.55</v>
      </c>
      <c r="M164" s="152">
        <v>13.24</v>
      </c>
      <c r="N164" s="154">
        <v>38654.839999999997</v>
      </c>
      <c r="R164" s="148">
        <v>272.60000000000002</v>
      </c>
      <c r="S164" s="148" t="str">
        <f>S154</f>
        <v>АОСР132-23-ПОД/1, прил-1, ИЧ лист 2</v>
      </c>
      <c r="T164" s="148" t="s">
        <v>438</v>
      </c>
      <c r="AG164" s="150"/>
      <c r="AH164" s="151"/>
      <c r="AI164" s="151" t="s">
        <v>129</v>
      </c>
      <c r="AN164" s="151"/>
    </row>
    <row r="165" spans="1:43" s="2" customFormat="1" ht="14.4" x14ac:dyDescent="0.3">
      <c r="A165" s="70"/>
      <c r="B165" s="71"/>
      <c r="C165" s="413" t="s">
        <v>73</v>
      </c>
      <c r="D165" s="413"/>
      <c r="E165" s="413"/>
      <c r="F165" s="413"/>
      <c r="G165" s="413"/>
      <c r="H165" s="413"/>
      <c r="I165" s="413"/>
      <c r="J165" s="413"/>
      <c r="K165" s="413"/>
      <c r="L165" s="413"/>
      <c r="M165" s="413"/>
      <c r="N165" s="414"/>
      <c r="R165" s="134"/>
      <c r="S165" s="134"/>
      <c r="T165" s="134"/>
      <c r="AG165" s="40"/>
      <c r="AH165" s="41"/>
      <c r="AI165" s="41"/>
      <c r="AN165" s="41"/>
      <c r="AO165" s="51" t="s">
        <v>73</v>
      </c>
    </row>
    <row r="166" spans="1:43" s="2" customFormat="1" ht="14.4" x14ac:dyDescent="0.3">
      <c r="A166" s="49"/>
      <c r="B166" s="50"/>
      <c r="C166" s="413" t="s">
        <v>147</v>
      </c>
      <c r="D166" s="413"/>
      <c r="E166" s="413"/>
      <c r="F166" s="413"/>
      <c r="G166" s="413"/>
      <c r="H166" s="413"/>
      <c r="I166" s="413"/>
      <c r="J166" s="413"/>
      <c r="K166" s="413"/>
      <c r="L166" s="413"/>
      <c r="M166" s="413"/>
      <c r="N166" s="414"/>
      <c r="R166" s="134"/>
      <c r="S166" s="134"/>
      <c r="T166" s="134"/>
      <c r="AG166" s="40"/>
      <c r="AH166" s="41"/>
      <c r="AI166" s="41"/>
      <c r="AJ166" s="51" t="s">
        <v>147</v>
      </c>
      <c r="AN166" s="41"/>
    </row>
    <row r="167" spans="1:43" s="2" customFormat="1" ht="14.4" x14ac:dyDescent="0.3">
      <c r="A167" s="70"/>
      <c r="B167" s="71"/>
      <c r="C167" s="417" t="s">
        <v>69</v>
      </c>
      <c r="D167" s="417"/>
      <c r="E167" s="417"/>
      <c r="F167" s="44"/>
      <c r="G167" s="45"/>
      <c r="H167" s="45"/>
      <c r="I167" s="45"/>
      <c r="J167" s="47"/>
      <c r="K167" s="45"/>
      <c r="L167" s="72">
        <v>2919.55</v>
      </c>
      <c r="M167" s="65"/>
      <c r="N167" s="73">
        <v>38654.839999999997</v>
      </c>
      <c r="R167" s="134"/>
      <c r="S167" s="134"/>
      <c r="T167" s="134"/>
      <c r="AG167" s="40"/>
      <c r="AH167" s="41"/>
      <c r="AI167" s="41"/>
      <c r="AN167" s="41" t="s">
        <v>69</v>
      </c>
    </row>
    <row r="168" spans="1:43" s="147" customFormat="1" ht="21.6" x14ac:dyDescent="0.3">
      <c r="A168" s="138" t="s">
        <v>148</v>
      </c>
      <c r="B168" s="139" t="s">
        <v>110</v>
      </c>
      <c r="C168" s="412" t="s">
        <v>111</v>
      </c>
      <c r="D168" s="412"/>
      <c r="E168" s="412"/>
      <c r="F168" s="141" t="s">
        <v>104</v>
      </c>
      <c r="G168" s="142">
        <v>112.49</v>
      </c>
      <c r="H168" s="143">
        <v>1</v>
      </c>
      <c r="I168" s="152">
        <v>112.49</v>
      </c>
      <c r="J168" s="153">
        <v>162.38</v>
      </c>
      <c r="K168" s="142"/>
      <c r="L168" s="156">
        <v>18266.13</v>
      </c>
      <c r="M168" s="152">
        <v>8.16</v>
      </c>
      <c r="N168" s="154">
        <v>149051.62</v>
      </c>
      <c r="R168" s="148">
        <f>G168</f>
        <v>112.49</v>
      </c>
      <c r="S168" s="148" t="str">
        <f>S154</f>
        <v>АОСР132-23-ПОД/1, прил-1, ИЧ лист 2</v>
      </c>
      <c r="T168" s="148" t="s">
        <v>439</v>
      </c>
      <c r="AG168" s="150"/>
      <c r="AH168" s="151"/>
      <c r="AI168" s="151" t="s">
        <v>111</v>
      </c>
      <c r="AN168" s="151"/>
    </row>
    <row r="169" spans="1:43" s="2" customFormat="1" ht="14.4" x14ac:dyDescent="0.3">
      <c r="A169" s="70"/>
      <c r="B169" s="71"/>
      <c r="C169" s="413" t="s">
        <v>112</v>
      </c>
      <c r="D169" s="413"/>
      <c r="E169" s="413"/>
      <c r="F169" s="413"/>
      <c r="G169" s="413"/>
      <c r="H169" s="413"/>
      <c r="I169" s="413"/>
      <c r="J169" s="413"/>
      <c r="K169" s="413"/>
      <c r="L169" s="413"/>
      <c r="M169" s="413"/>
      <c r="N169" s="414"/>
      <c r="R169" s="134"/>
      <c r="S169" s="134"/>
      <c r="T169" s="134"/>
      <c r="AG169" s="40"/>
      <c r="AH169" s="41"/>
      <c r="AI169" s="41"/>
      <c r="AN169" s="41"/>
      <c r="AO169" s="51" t="s">
        <v>112</v>
      </c>
    </row>
    <row r="170" spans="1:43" s="2" customFormat="1" ht="14.4" x14ac:dyDescent="0.3">
      <c r="A170" s="49"/>
      <c r="B170" s="50"/>
      <c r="C170" s="413" t="s">
        <v>149</v>
      </c>
      <c r="D170" s="413"/>
      <c r="E170" s="413"/>
      <c r="F170" s="413"/>
      <c r="G170" s="413"/>
      <c r="H170" s="413"/>
      <c r="I170" s="413"/>
      <c r="J170" s="413"/>
      <c r="K170" s="413"/>
      <c r="L170" s="413"/>
      <c r="M170" s="413"/>
      <c r="N170" s="414"/>
      <c r="R170" s="134"/>
      <c r="S170" s="134"/>
      <c r="T170" s="134"/>
      <c r="AG170" s="40"/>
      <c r="AH170" s="41"/>
      <c r="AI170" s="41"/>
      <c r="AJ170" s="51" t="s">
        <v>149</v>
      </c>
      <c r="AN170" s="41"/>
    </row>
    <row r="171" spans="1:43" s="2" customFormat="1" ht="14.4" x14ac:dyDescent="0.3">
      <c r="A171" s="49"/>
      <c r="B171" s="50"/>
      <c r="C171" s="413" t="s">
        <v>114</v>
      </c>
      <c r="D171" s="413"/>
      <c r="E171" s="413"/>
      <c r="F171" s="413"/>
      <c r="G171" s="413"/>
      <c r="H171" s="413"/>
      <c r="I171" s="413"/>
      <c r="J171" s="413"/>
      <c r="K171" s="413"/>
      <c r="L171" s="413"/>
      <c r="M171" s="413"/>
      <c r="N171" s="414"/>
      <c r="R171" s="134"/>
      <c r="S171" s="134"/>
      <c r="T171" s="134"/>
      <c r="AG171" s="40"/>
      <c r="AH171" s="41"/>
      <c r="AI171" s="41"/>
      <c r="AN171" s="41"/>
      <c r="AQ171" s="51" t="s">
        <v>114</v>
      </c>
    </row>
    <row r="172" spans="1:43" s="2" customFormat="1" ht="14.4" x14ac:dyDescent="0.3">
      <c r="A172" s="70"/>
      <c r="B172" s="71"/>
      <c r="C172" s="417" t="s">
        <v>69</v>
      </c>
      <c r="D172" s="417"/>
      <c r="E172" s="417"/>
      <c r="F172" s="44"/>
      <c r="G172" s="45"/>
      <c r="H172" s="45"/>
      <c r="I172" s="45"/>
      <c r="J172" s="47"/>
      <c r="K172" s="45"/>
      <c r="L172" s="72">
        <v>18266.13</v>
      </c>
      <c r="M172" s="65"/>
      <c r="N172" s="73">
        <v>149051.62</v>
      </c>
      <c r="R172" s="134"/>
      <c r="S172" s="134"/>
      <c r="T172" s="134"/>
      <c r="AG172" s="40"/>
      <c r="AH172" s="41"/>
      <c r="AI172" s="41"/>
      <c r="AN172" s="41" t="s">
        <v>69</v>
      </c>
    </row>
    <row r="173" spans="1:43" s="2" customFormat="1" ht="14.4" x14ac:dyDescent="0.3">
      <c r="A173" s="409" t="s">
        <v>150</v>
      </c>
      <c r="B173" s="410"/>
      <c r="C173" s="410"/>
      <c r="D173" s="410"/>
      <c r="E173" s="410"/>
      <c r="F173" s="410"/>
      <c r="G173" s="410"/>
      <c r="H173" s="410"/>
      <c r="I173" s="410"/>
      <c r="J173" s="410"/>
      <c r="K173" s="410"/>
      <c r="L173" s="410"/>
      <c r="M173" s="410"/>
      <c r="N173" s="411"/>
      <c r="R173" s="134"/>
      <c r="S173" s="134"/>
      <c r="T173" s="134"/>
      <c r="AG173" s="40"/>
      <c r="AH173" s="41" t="s">
        <v>150</v>
      </c>
      <c r="AI173" s="41"/>
      <c r="AN173" s="41"/>
    </row>
    <row r="174" spans="1:43" s="147" customFormat="1" ht="42" x14ac:dyDescent="0.3">
      <c r="A174" s="138" t="s">
        <v>151</v>
      </c>
      <c r="B174" s="139" t="s">
        <v>152</v>
      </c>
      <c r="C174" s="412" t="s">
        <v>153</v>
      </c>
      <c r="D174" s="412"/>
      <c r="E174" s="412"/>
      <c r="F174" s="141" t="s">
        <v>119</v>
      </c>
      <c r="G174" s="142">
        <v>0.13</v>
      </c>
      <c r="H174" s="143">
        <v>1</v>
      </c>
      <c r="I174" s="152">
        <v>0.13</v>
      </c>
      <c r="J174" s="145"/>
      <c r="K174" s="142"/>
      <c r="L174" s="145"/>
      <c r="M174" s="142"/>
      <c r="N174" s="146"/>
      <c r="R174" s="148">
        <f>G174</f>
        <v>0.13</v>
      </c>
      <c r="S174" s="148" t="s">
        <v>440</v>
      </c>
      <c r="T174" s="148" t="s">
        <v>441</v>
      </c>
      <c r="AG174" s="150"/>
      <c r="AH174" s="151"/>
      <c r="AI174" s="151" t="s">
        <v>153</v>
      </c>
      <c r="AN174" s="151"/>
    </row>
    <row r="175" spans="1:43" s="2" customFormat="1" ht="14.4" x14ac:dyDescent="0.3">
      <c r="A175" s="49"/>
      <c r="B175" s="50"/>
      <c r="C175" s="413" t="s">
        <v>154</v>
      </c>
      <c r="D175" s="413"/>
      <c r="E175" s="413"/>
      <c r="F175" s="413"/>
      <c r="G175" s="413"/>
      <c r="H175" s="413"/>
      <c r="I175" s="413"/>
      <c r="J175" s="413"/>
      <c r="K175" s="413"/>
      <c r="L175" s="413"/>
      <c r="M175" s="413"/>
      <c r="N175" s="414"/>
      <c r="R175" s="134"/>
      <c r="S175" s="134"/>
      <c r="T175" s="134"/>
      <c r="AG175" s="40"/>
      <c r="AH175" s="41"/>
      <c r="AI175" s="41"/>
      <c r="AJ175" s="51" t="s">
        <v>154</v>
      </c>
      <c r="AN175" s="41"/>
    </row>
    <row r="176" spans="1:43" s="2" customFormat="1" ht="20.399999999999999" x14ac:dyDescent="0.3">
      <c r="A176" s="76"/>
      <c r="B176" s="53" t="s">
        <v>82</v>
      </c>
      <c r="C176" s="419" t="s">
        <v>83</v>
      </c>
      <c r="D176" s="419"/>
      <c r="E176" s="419"/>
      <c r="F176" s="419"/>
      <c r="G176" s="419"/>
      <c r="H176" s="419"/>
      <c r="I176" s="419"/>
      <c r="J176" s="419"/>
      <c r="K176" s="419"/>
      <c r="L176" s="419"/>
      <c r="M176" s="419"/>
      <c r="N176" s="420"/>
      <c r="R176" s="134"/>
      <c r="S176" s="134"/>
      <c r="T176" s="134"/>
      <c r="AG176" s="40"/>
      <c r="AH176" s="41"/>
      <c r="AI176" s="41"/>
      <c r="AN176" s="41"/>
      <c r="AP176" s="51" t="s">
        <v>83</v>
      </c>
    </row>
    <row r="177" spans="1:42" s="2" customFormat="1" ht="52.2" x14ac:dyDescent="0.3">
      <c r="A177" s="76"/>
      <c r="B177" s="53" t="s">
        <v>121</v>
      </c>
      <c r="C177" s="419" t="s">
        <v>122</v>
      </c>
      <c r="D177" s="419"/>
      <c r="E177" s="419"/>
      <c r="F177" s="419"/>
      <c r="G177" s="419"/>
      <c r="H177" s="419"/>
      <c r="I177" s="419"/>
      <c r="J177" s="419"/>
      <c r="K177" s="419"/>
      <c r="L177" s="419"/>
      <c r="M177" s="419"/>
      <c r="N177" s="420"/>
      <c r="R177" s="134"/>
      <c r="S177" s="134"/>
      <c r="T177" s="134"/>
      <c r="AG177" s="40"/>
      <c r="AH177" s="41"/>
      <c r="AI177" s="41"/>
      <c r="AN177" s="41"/>
      <c r="AP177" s="51" t="s">
        <v>122</v>
      </c>
    </row>
    <row r="178" spans="1:42" s="2" customFormat="1" ht="14.4" x14ac:dyDescent="0.3">
      <c r="A178" s="52"/>
      <c r="B178" s="53" t="s">
        <v>52</v>
      </c>
      <c r="C178" s="413" t="s">
        <v>57</v>
      </c>
      <c r="D178" s="413"/>
      <c r="E178" s="413"/>
      <c r="F178" s="54"/>
      <c r="G178" s="55"/>
      <c r="H178" s="55"/>
      <c r="I178" s="55"/>
      <c r="J178" s="57">
        <v>14294</v>
      </c>
      <c r="K178" s="58">
        <v>0.92</v>
      </c>
      <c r="L178" s="57">
        <v>1709.56</v>
      </c>
      <c r="M178" s="58">
        <v>44.77</v>
      </c>
      <c r="N178" s="59">
        <v>76537</v>
      </c>
      <c r="R178" s="134"/>
      <c r="S178" s="134"/>
      <c r="T178" s="134"/>
      <c r="AG178" s="40"/>
      <c r="AH178" s="41"/>
      <c r="AI178" s="41"/>
      <c r="AK178" s="51" t="s">
        <v>57</v>
      </c>
      <c r="AN178" s="41"/>
    </row>
    <row r="179" spans="1:42" s="2" customFormat="1" ht="14.4" x14ac:dyDescent="0.3">
      <c r="A179" s="52"/>
      <c r="B179" s="53" t="s">
        <v>58</v>
      </c>
      <c r="C179" s="413" t="s">
        <v>59</v>
      </c>
      <c r="D179" s="413"/>
      <c r="E179" s="413"/>
      <c r="F179" s="54"/>
      <c r="G179" s="55"/>
      <c r="H179" s="55"/>
      <c r="I179" s="55"/>
      <c r="J179" s="57">
        <v>34575.980000000003</v>
      </c>
      <c r="K179" s="58">
        <v>0.92</v>
      </c>
      <c r="L179" s="57">
        <v>4135.29</v>
      </c>
      <c r="M179" s="58">
        <v>13.24</v>
      </c>
      <c r="N179" s="59">
        <v>54751.24</v>
      </c>
      <c r="R179" s="134"/>
      <c r="S179" s="134"/>
      <c r="T179" s="134"/>
      <c r="AG179" s="40"/>
      <c r="AH179" s="41"/>
      <c r="AI179" s="41"/>
      <c r="AK179" s="51" t="s">
        <v>59</v>
      </c>
      <c r="AN179" s="41"/>
    </row>
    <row r="180" spans="1:42" s="2" customFormat="1" ht="14.4" x14ac:dyDescent="0.3">
      <c r="A180" s="52"/>
      <c r="B180" s="53" t="s">
        <v>75</v>
      </c>
      <c r="C180" s="413" t="s">
        <v>84</v>
      </c>
      <c r="D180" s="413"/>
      <c r="E180" s="413"/>
      <c r="F180" s="54"/>
      <c r="G180" s="55"/>
      <c r="H180" s="55"/>
      <c r="I180" s="55"/>
      <c r="J180" s="57">
        <v>3810.97</v>
      </c>
      <c r="K180" s="58">
        <v>0.92</v>
      </c>
      <c r="L180" s="56">
        <v>455.79</v>
      </c>
      <c r="M180" s="58">
        <v>44.77</v>
      </c>
      <c r="N180" s="59">
        <v>20405.72</v>
      </c>
      <c r="R180" s="134"/>
      <c r="S180" s="134"/>
      <c r="T180" s="134"/>
      <c r="AG180" s="40"/>
      <c r="AH180" s="41"/>
      <c r="AI180" s="41"/>
      <c r="AK180" s="51" t="s">
        <v>84</v>
      </c>
      <c r="AN180" s="41"/>
    </row>
    <row r="181" spans="1:42" s="2" customFormat="1" ht="14.4" x14ac:dyDescent="0.3">
      <c r="A181" s="52"/>
      <c r="B181" s="53" t="s">
        <v>79</v>
      </c>
      <c r="C181" s="413" t="s">
        <v>85</v>
      </c>
      <c r="D181" s="413"/>
      <c r="E181" s="413"/>
      <c r="F181" s="54"/>
      <c r="G181" s="55"/>
      <c r="H181" s="55"/>
      <c r="I181" s="55"/>
      <c r="J181" s="57">
        <v>36937.43</v>
      </c>
      <c r="K181" s="69">
        <v>0</v>
      </c>
      <c r="L181" s="56">
        <v>0</v>
      </c>
      <c r="M181" s="58">
        <v>8.16</v>
      </c>
      <c r="N181" s="63"/>
      <c r="R181" s="134"/>
      <c r="S181" s="134"/>
      <c r="T181" s="134"/>
      <c r="AG181" s="40"/>
      <c r="AH181" s="41"/>
      <c r="AI181" s="41"/>
      <c r="AK181" s="51" t="s">
        <v>85</v>
      </c>
      <c r="AN181" s="41"/>
    </row>
    <row r="182" spans="1:42" s="2" customFormat="1" ht="14.4" x14ac:dyDescent="0.3">
      <c r="A182" s="60"/>
      <c r="B182" s="53"/>
      <c r="C182" s="413" t="s">
        <v>60</v>
      </c>
      <c r="D182" s="413"/>
      <c r="E182" s="413"/>
      <c r="F182" s="54" t="s">
        <v>61</v>
      </c>
      <c r="G182" s="69">
        <v>1400</v>
      </c>
      <c r="H182" s="58">
        <v>0.92</v>
      </c>
      <c r="I182" s="58">
        <v>167.44</v>
      </c>
      <c r="J182" s="62"/>
      <c r="K182" s="55"/>
      <c r="L182" s="62"/>
      <c r="M182" s="55"/>
      <c r="N182" s="63"/>
      <c r="R182" s="134"/>
      <c r="S182" s="134"/>
      <c r="T182" s="134"/>
      <c r="AG182" s="40"/>
      <c r="AH182" s="41"/>
      <c r="AI182" s="41"/>
      <c r="AL182" s="51" t="s">
        <v>60</v>
      </c>
      <c r="AN182" s="41"/>
    </row>
    <row r="183" spans="1:42" s="2" customFormat="1" ht="14.4" x14ac:dyDescent="0.3">
      <c r="A183" s="60"/>
      <c r="B183" s="53"/>
      <c r="C183" s="413" t="s">
        <v>86</v>
      </c>
      <c r="D183" s="413"/>
      <c r="E183" s="413"/>
      <c r="F183" s="54" t="s">
        <v>61</v>
      </c>
      <c r="G183" s="58">
        <v>282.72000000000003</v>
      </c>
      <c r="H183" s="58">
        <v>0.92</v>
      </c>
      <c r="I183" s="61">
        <v>33.813312000000003</v>
      </c>
      <c r="J183" s="62"/>
      <c r="K183" s="55"/>
      <c r="L183" s="62"/>
      <c r="M183" s="55"/>
      <c r="N183" s="63"/>
      <c r="R183" s="134"/>
      <c r="S183" s="134"/>
      <c r="T183" s="134"/>
      <c r="AG183" s="40"/>
      <c r="AH183" s="41"/>
      <c r="AI183" s="41"/>
      <c r="AL183" s="51" t="s">
        <v>86</v>
      </c>
      <c r="AN183" s="41"/>
    </row>
    <row r="184" spans="1:42" s="2" customFormat="1" ht="14.4" x14ac:dyDescent="0.3">
      <c r="A184" s="52"/>
      <c r="B184" s="53"/>
      <c r="C184" s="418" t="s">
        <v>62</v>
      </c>
      <c r="D184" s="418"/>
      <c r="E184" s="418"/>
      <c r="F184" s="64"/>
      <c r="G184" s="65"/>
      <c r="H184" s="65"/>
      <c r="I184" s="65"/>
      <c r="J184" s="67">
        <v>85807.41</v>
      </c>
      <c r="K184" s="65"/>
      <c r="L184" s="67">
        <v>5844.85</v>
      </c>
      <c r="M184" s="65"/>
      <c r="N184" s="68">
        <v>131288.24</v>
      </c>
      <c r="R184" s="134"/>
      <c r="S184" s="134"/>
      <c r="T184" s="134"/>
      <c r="AG184" s="40"/>
      <c r="AH184" s="41"/>
      <c r="AI184" s="41"/>
      <c r="AM184" s="51" t="s">
        <v>62</v>
      </c>
      <c r="AN184" s="41"/>
    </row>
    <row r="185" spans="1:42" s="2" customFormat="1" ht="14.4" x14ac:dyDescent="0.3">
      <c r="A185" s="60"/>
      <c r="B185" s="53"/>
      <c r="C185" s="413" t="s">
        <v>63</v>
      </c>
      <c r="D185" s="413"/>
      <c r="E185" s="413"/>
      <c r="F185" s="54"/>
      <c r="G185" s="55"/>
      <c r="H185" s="55"/>
      <c r="I185" s="55"/>
      <c r="J185" s="62"/>
      <c r="K185" s="55"/>
      <c r="L185" s="57">
        <v>2165.35</v>
      </c>
      <c r="M185" s="55"/>
      <c r="N185" s="59">
        <v>96942.720000000001</v>
      </c>
      <c r="R185" s="134"/>
      <c r="S185" s="134"/>
      <c r="T185" s="134"/>
      <c r="AG185" s="40"/>
      <c r="AH185" s="41"/>
      <c r="AI185" s="41"/>
      <c r="AL185" s="51" t="s">
        <v>63</v>
      </c>
      <c r="AN185" s="41"/>
    </row>
    <row r="186" spans="1:42" s="2" customFormat="1" ht="21.6" x14ac:dyDescent="0.3">
      <c r="A186" s="60"/>
      <c r="B186" s="53" t="s">
        <v>155</v>
      </c>
      <c r="C186" s="413" t="s">
        <v>156</v>
      </c>
      <c r="D186" s="413"/>
      <c r="E186" s="413"/>
      <c r="F186" s="54" t="s">
        <v>66</v>
      </c>
      <c r="G186" s="69">
        <v>110</v>
      </c>
      <c r="H186" s="55"/>
      <c r="I186" s="69">
        <v>110</v>
      </c>
      <c r="J186" s="62"/>
      <c r="K186" s="55"/>
      <c r="L186" s="57">
        <v>2381.89</v>
      </c>
      <c r="M186" s="55"/>
      <c r="N186" s="59">
        <v>106636.99</v>
      </c>
      <c r="R186" s="134"/>
      <c r="S186" s="134"/>
      <c r="T186" s="134"/>
      <c r="AG186" s="40"/>
      <c r="AH186" s="41"/>
      <c r="AI186" s="41"/>
      <c r="AL186" s="51" t="s">
        <v>156</v>
      </c>
      <c r="AN186" s="41"/>
    </row>
    <row r="187" spans="1:42" s="2" customFormat="1" ht="21.6" x14ac:dyDescent="0.3">
      <c r="A187" s="60"/>
      <c r="B187" s="53" t="s">
        <v>157</v>
      </c>
      <c r="C187" s="413" t="s">
        <v>158</v>
      </c>
      <c r="D187" s="413"/>
      <c r="E187" s="413"/>
      <c r="F187" s="54" t="s">
        <v>66</v>
      </c>
      <c r="G187" s="69">
        <v>73</v>
      </c>
      <c r="H187" s="55"/>
      <c r="I187" s="69">
        <v>73</v>
      </c>
      <c r="J187" s="62"/>
      <c r="K187" s="55"/>
      <c r="L187" s="57">
        <v>1580.71</v>
      </c>
      <c r="M187" s="55"/>
      <c r="N187" s="59">
        <v>70768.19</v>
      </c>
      <c r="R187" s="134"/>
      <c r="S187" s="134"/>
      <c r="T187" s="134"/>
      <c r="AG187" s="40"/>
      <c r="AH187" s="41"/>
      <c r="AI187" s="41"/>
      <c r="AL187" s="51" t="s">
        <v>158</v>
      </c>
      <c r="AN187" s="41"/>
    </row>
    <row r="188" spans="1:42" s="2" customFormat="1" ht="14.4" x14ac:dyDescent="0.3">
      <c r="A188" s="70"/>
      <c r="B188" s="71"/>
      <c r="C188" s="417" t="s">
        <v>69</v>
      </c>
      <c r="D188" s="417"/>
      <c r="E188" s="417"/>
      <c r="F188" s="44"/>
      <c r="G188" s="45"/>
      <c r="H188" s="45"/>
      <c r="I188" s="45"/>
      <c r="J188" s="47"/>
      <c r="K188" s="45"/>
      <c r="L188" s="72">
        <v>9807.4500000000007</v>
      </c>
      <c r="M188" s="65"/>
      <c r="N188" s="73">
        <v>308693.42</v>
      </c>
      <c r="R188" s="134"/>
      <c r="S188" s="134"/>
      <c r="T188" s="134"/>
      <c r="AG188" s="40"/>
      <c r="AH188" s="41"/>
      <c r="AI188" s="41"/>
      <c r="AN188" s="41" t="s">
        <v>69</v>
      </c>
    </row>
    <row r="189" spans="1:42" s="147" customFormat="1" ht="42" x14ac:dyDescent="0.3">
      <c r="A189" s="138" t="s">
        <v>159</v>
      </c>
      <c r="B189" s="139" t="s">
        <v>160</v>
      </c>
      <c r="C189" s="412" t="s">
        <v>161</v>
      </c>
      <c r="D189" s="412"/>
      <c r="E189" s="412"/>
      <c r="F189" s="141" t="s">
        <v>119</v>
      </c>
      <c r="G189" s="142">
        <v>0.22</v>
      </c>
      <c r="H189" s="143">
        <v>1</v>
      </c>
      <c r="I189" s="152">
        <v>0.22</v>
      </c>
      <c r="J189" s="145"/>
      <c r="K189" s="142"/>
      <c r="L189" s="145"/>
      <c r="M189" s="142"/>
      <c r="N189" s="146"/>
      <c r="R189" s="148">
        <f>G189</f>
        <v>0.22</v>
      </c>
      <c r="S189" s="148" t="s">
        <v>442</v>
      </c>
      <c r="T189" s="148" t="s">
        <v>443</v>
      </c>
      <c r="AG189" s="150"/>
      <c r="AH189" s="151"/>
      <c r="AI189" s="151" t="s">
        <v>161</v>
      </c>
      <c r="AN189" s="151"/>
    </row>
    <row r="190" spans="1:42" s="2" customFormat="1" ht="14.4" x14ac:dyDescent="0.3">
      <c r="A190" s="49"/>
      <c r="B190" s="50"/>
      <c r="C190" s="413" t="s">
        <v>162</v>
      </c>
      <c r="D190" s="413"/>
      <c r="E190" s="413"/>
      <c r="F190" s="413"/>
      <c r="G190" s="413"/>
      <c r="H190" s="413"/>
      <c r="I190" s="413"/>
      <c r="J190" s="413"/>
      <c r="K190" s="413"/>
      <c r="L190" s="413"/>
      <c r="M190" s="413"/>
      <c r="N190" s="414"/>
      <c r="R190" s="134"/>
      <c r="S190" s="134"/>
      <c r="T190" s="134"/>
      <c r="AG190" s="40"/>
      <c r="AH190" s="41"/>
      <c r="AI190" s="41"/>
      <c r="AJ190" s="51" t="s">
        <v>162</v>
      </c>
      <c r="AN190" s="41"/>
    </row>
    <row r="191" spans="1:42" s="2" customFormat="1" ht="20.399999999999999" x14ac:dyDescent="0.3">
      <c r="A191" s="76"/>
      <c r="B191" s="53" t="s">
        <v>82</v>
      </c>
      <c r="C191" s="419" t="s">
        <v>83</v>
      </c>
      <c r="D191" s="419"/>
      <c r="E191" s="419"/>
      <c r="F191" s="419"/>
      <c r="G191" s="419"/>
      <c r="H191" s="419"/>
      <c r="I191" s="419"/>
      <c r="J191" s="419"/>
      <c r="K191" s="419"/>
      <c r="L191" s="419"/>
      <c r="M191" s="419"/>
      <c r="N191" s="420"/>
      <c r="R191" s="134"/>
      <c r="S191" s="134"/>
      <c r="T191" s="134"/>
      <c r="AG191" s="40"/>
      <c r="AH191" s="41"/>
      <c r="AI191" s="41"/>
      <c r="AN191" s="41"/>
      <c r="AP191" s="51" t="s">
        <v>83</v>
      </c>
    </row>
    <row r="192" spans="1:42" s="2" customFormat="1" ht="52.2" x14ac:dyDescent="0.3">
      <c r="A192" s="76"/>
      <c r="B192" s="53" t="s">
        <v>121</v>
      </c>
      <c r="C192" s="419" t="s">
        <v>122</v>
      </c>
      <c r="D192" s="419"/>
      <c r="E192" s="419"/>
      <c r="F192" s="419"/>
      <c r="G192" s="419"/>
      <c r="H192" s="419"/>
      <c r="I192" s="419"/>
      <c r="J192" s="419"/>
      <c r="K192" s="419"/>
      <c r="L192" s="419"/>
      <c r="M192" s="419"/>
      <c r="N192" s="420"/>
      <c r="R192" s="134"/>
      <c r="S192" s="134"/>
      <c r="T192" s="134"/>
      <c r="AG192" s="40"/>
      <c r="AH192" s="41"/>
      <c r="AI192" s="41"/>
      <c r="AN192" s="41"/>
      <c r="AP192" s="51" t="s">
        <v>122</v>
      </c>
    </row>
    <row r="193" spans="1:41" s="2" customFormat="1" ht="14.4" x14ac:dyDescent="0.3">
      <c r="A193" s="52"/>
      <c r="B193" s="53" t="s">
        <v>52</v>
      </c>
      <c r="C193" s="413" t="s">
        <v>57</v>
      </c>
      <c r="D193" s="413"/>
      <c r="E193" s="413"/>
      <c r="F193" s="54"/>
      <c r="G193" s="55"/>
      <c r="H193" s="55"/>
      <c r="I193" s="55"/>
      <c r="J193" s="57">
        <v>9067.0400000000009</v>
      </c>
      <c r="K193" s="58">
        <v>0.92</v>
      </c>
      <c r="L193" s="57">
        <v>1835.17</v>
      </c>
      <c r="M193" s="58">
        <v>44.77</v>
      </c>
      <c r="N193" s="59">
        <v>82160.56</v>
      </c>
      <c r="R193" s="134"/>
      <c r="S193" s="134"/>
      <c r="T193" s="134"/>
      <c r="AG193" s="40"/>
      <c r="AH193" s="41"/>
      <c r="AI193" s="41"/>
      <c r="AK193" s="51" t="s">
        <v>57</v>
      </c>
      <c r="AN193" s="41"/>
    </row>
    <row r="194" spans="1:41" s="2" customFormat="1" ht="14.4" x14ac:dyDescent="0.3">
      <c r="A194" s="52"/>
      <c r="B194" s="53" t="s">
        <v>58</v>
      </c>
      <c r="C194" s="413" t="s">
        <v>59</v>
      </c>
      <c r="D194" s="413"/>
      <c r="E194" s="413"/>
      <c r="F194" s="54"/>
      <c r="G194" s="55"/>
      <c r="H194" s="55"/>
      <c r="I194" s="55"/>
      <c r="J194" s="57">
        <v>19148.189999999999</v>
      </c>
      <c r="K194" s="58">
        <v>0.92</v>
      </c>
      <c r="L194" s="57">
        <v>3875.59</v>
      </c>
      <c r="M194" s="58">
        <v>13.24</v>
      </c>
      <c r="N194" s="59">
        <v>51312.81</v>
      </c>
      <c r="R194" s="134"/>
      <c r="S194" s="134"/>
      <c r="T194" s="134"/>
      <c r="AG194" s="40"/>
      <c r="AH194" s="41"/>
      <c r="AI194" s="41"/>
      <c r="AK194" s="51" t="s">
        <v>59</v>
      </c>
      <c r="AN194" s="41"/>
    </row>
    <row r="195" spans="1:41" s="2" customFormat="1" ht="14.4" x14ac:dyDescent="0.3">
      <c r="A195" s="52"/>
      <c r="B195" s="53" t="s">
        <v>75</v>
      </c>
      <c r="C195" s="413" t="s">
        <v>84</v>
      </c>
      <c r="D195" s="413"/>
      <c r="E195" s="413"/>
      <c r="F195" s="54"/>
      <c r="G195" s="55"/>
      <c r="H195" s="55"/>
      <c r="I195" s="55"/>
      <c r="J195" s="57">
        <v>2016.24</v>
      </c>
      <c r="K195" s="58">
        <v>0.92</v>
      </c>
      <c r="L195" s="56">
        <v>408.09</v>
      </c>
      <c r="M195" s="58">
        <v>44.77</v>
      </c>
      <c r="N195" s="59">
        <v>18270.189999999999</v>
      </c>
      <c r="R195" s="134"/>
      <c r="S195" s="134"/>
      <c r="T195" s="134"/>
      <c r="AG195" s="40"/>
      <c r="AH195" s="41"/>
      <c r="AI195" s="41"/>
      <c r="AK195" s="51" t="s">
        <v>84</v>
      </c>
      <c r="AN195" s="41"/>
    </row>
    <row r="196" spans="1:41" s="2" customFormat="1" ht="14.4" x14ac:dyDescent="0.3">
      <c r="A196" s="52"/>
      <c r="B196" s="53" t="s">
        <v>79</v>
      </c>
      <c r="C196" s="413" t="s">
        <v>85</v>
      </c>
      <c r="D196" s="413"/>
      <c r="E196" s="413"/>
      <c r="F196" s="54"/>
      <c r="G196" s="55"/>
      <c r="H196" s="55"/>
      <c r="I196" s="55"/>
      <c r="J196" s="57">
        <v>21380.35</v>
      </c>
      <c r="K196" s="69">
        <v>0</v>
      </c>
      <c r="L196" s="56">
        <v>0</v>
      </c>
      <c r="M196" s="58">
        <v>8.16</v>
      </c>
      <c r="N196" s="63"/>
      <c r="R196" s="134"/>
      <c r="S196" s="134"/>
      <c r="T196" s="134"/>
      <c r="AG196" s="40"/>
      <c r="AH196" s="41"/>
      <c r="AI196" s="41"/>
      <c r="AK196" s="51" t="s">
        <v>85</v>
      </c>
      <c r="AN196" s="41"/>
    </row>
    <row r="197" spans="1:41" s="2" customFormat="1" ht="14.4" x14ac:dyDescent="0.3">
      <c r="A197" s="60"/>
      <c r="B197" s="53"/>
      <c r="C197" s="413" t="s">
        <v>60</v>
      </c>
      <c r="D197" s="413"/>
      <c r="E197" s="413"/>
      <c r="F197" s="54" t="s">
        <v>61</v>
      </c>
      <c r="G197" s="69">
        <v>929</v>
      </c>
      <c r="H197" s="58">
        <v>0.92</v>
      </c>
      <c r="I197" s="79">
        <v>188.02959999999999</v>
      </c>
      <c r="J197" s="62"/>
      <c r="K197" s="55"/>
      <c r="L197" s="62"/>
      <c r="M197" s="55"/>
      <c r="N197" s="63"/>
      <c r="R197" s="134"/>
      <c r="S197" s="134"/>
      <c r="T197" s="134"/>
      <c r="AG197" s="40"/>
      <c r="AH197" s="41"/>
      <c r="AI197" s="41"/>
      <c r="AL197" s="51" t="s">
        <v>60</v>
      </c>
      <c r="AN197" s="41"/>
    </row>
    <row r="198" spans="1:41" s="2" customFormat="1" ht="14.4" x14ac:dyDescent="0.3">
      <c r="A198" s="60"/>
      <c r="B198" s="53"/>
      <c r="C198" s="413" t="s">
        <v>86</v>
      </c>
      <c r="D198" s="413"/>
      <c r="E198" s="413"/>
      <c r="F198" s="54" t="s">
        <v>61</v>
      </c>
      <c r="G198" s="77">
        <v>149.6</v>
      </c>
      <c r="H198" s="58">
        <v>0.92</v>
      </c>
      <c r="I198" s="80">
        <v>30.279039999999998</v>
      </c>
      <c r="J198" s="62"/>
      <c r="K198" s="55"/>
      <c r="L198" s="62"/>
      <c r="M198" s="55"/>
      <c r="N198" s="63"/>
      <c r="R198" s="134"/>
      <c r="S198" s="134"/>
      <c r="T198" s="134"/>
      <c r="AG198" s="40"/>
      <c r="AH198" s="41"/>
      <c r="AI198" s="41"/>
      <c r="AL198" s="51" t="s">
        <v>86</v>
      </c>
      <c r="AN198" s="41"/>
    </row>
    <row r="199" spans="1:41" s="2" customFormat="1" ht="14.4" x14ac:dyDescent="0.3">
      <c r="A199" s="52"/>
      <c r="B199" s="53"/>
      <c r="C199" s="418" t="s">
        <v>62</v>
      </c>
      <c r="D199" s="418"/>
      <c r="E199" s="418"/>
      <c r="F199" s="64"/>
      <c r="G199" s="65"/>
      <c r="H199" s="65"/>
      <c r="I199" s="65"/>
      <c r="J199" s="67">
        <v>49595.58</v>
      </c>
      <c r="K199" s="65"/>
      <c r="L199" s="67">
        <v>5710.76</v>
      </c>
      <c r="M199" s="65"/>
      <c r="N199" s="68">
        <v>133473.37</v>
      </c>
      <c r="R199" s="134"/>
      <c r="S199" s="134"/>
      <c r="T199" s="134"/>
      <c r="AG199" s="40"/>
      <c r="AH199" s="41"/>
      <c r="AI199" s="41"/>
      <c r="AM199" s="51" t="s">
        <v>62</v>
      </c>
      <c r="AN199" s="41"/>
    </row>
    <row r="200" spans="1:41" s="2" customFormat="1" ht="14.4" x14ac:dyDescent="0.3">
      <c r="A200" s="60"/>
      <c r="B200" s="53"/>
      <c r="C200" s="413" t="s">
        <v>63</v>
      </c>
      <c r="D200" s="413"/>
      <c r="E200" s="413"/>
      <c r="F200" s="54"/>
      <c r="G200" s="55"/>
      <c r="H200" s="55"/>
      <c r="I200" s="55"/>
      <c r="J200" s="62"/>
      <c r="K200" s="55"/>
      <c r="L200" s="57">
        <v>2243.2600000000002</v>
      </c>
      <c r="M200" s="55"/>
      <c r="N200" s="59">
        <v>100430.75</v>
      </c>
      <c r="R200" s="134"/>
      <c r="S200" s="134"/>
      <c r="T200" s="134"/>
      <c r="AG200" s="40"/>
      <c r="AH200" s="41"/>
      <c r="AI200" s="41"/>
      <c r="AL200" s="51" t="s">
        <v>63</v>
      </c>
      <c r="AN200" s="41"/>
    </row>
    <row r="201" spans="1:41" s="2" customFormat="1" ht="21.6" x14ac:dyDescent="0.3">
      <c r="A201" s="60"/>
      <c r="B201" s="53" t="s">
        <v>155</v>
      </c>
      <c r="C201" s="413" t="s">
        <v>156</v>
      </c>
      <c r="D201" s="413"/>
      <c r="E201" s="413"/>
      <c r="F201" s="54" t="s">
        <v>66</v>
      </c>
      <c r="G201" s="69">
        <v>110</v>
      </c>
      <c r="H201" s="55"/>
      <c r="I201" s="69">
        <v>110</v>
      </c>
      <c r="J201" s="62"/>
      <c r="K201" s="55"/>
      <c r="L201" s="57">
        <v>2467.59</v>
      </c>
      <c r="M201" s="55"/>
      <c r="N201" s="59">
        <v>110473.83</v>
      </c>
      <c r="R201" s="134"/>
      <c r="S201" s="134"/>
      <c r="T201" s="134"/>
      <c r="AG201" s="40"/>
      <c r="AH201" s="41"/>
      <c r="AI201" s="41"/>
      <c r="AL201" s="51" t="s">
        <v>156</v>
      </c>
      <c r="AN201" s="41"/>
    </row>
    <row r="202" spans="1:41" s="2" customFormat="1" ht="21.6" x14ac:dyDescent="0.3">
      <c r="A202" s="60"/>
      <c r="B202" s="53" t="s">
        <v>157</v>
      </c>
      <c r="C202" s="413" t="s">
        <v>158</v>
      </c>
      <c r="D202" s="413"/>
      <c r="E202" s="413"/>
      <c r="F202" s="54" t="s">
        <v>66</v>
      </c>
      <c r="G202" s="69">
        <v>73</v>
      </c>
      <c r="H202" s="55"/>
      <c r="I202" s="69">
        <v>73</v>
      </c>
      <c r="J202" s="62"/>
      <c r="K202" s="55"/>
      <c r="L202" s="57">
        <v>1637.58</v>
      </c>
      <c r="M202" s="55"/>
      <c r="N202" s="59">
        <v>73314.45</v>
      </c>
      <c r="R202" s="134"/>
      <c r="S202" s="134"/>
      <c r="T202" s="134"/>
      <c r="AG202" s="40"/>
      <c r="AH202" s="41"/>
      <c r="AI202" s="41"/>
      <c r="AL202" s="51" t="s">
        <v>158</v>
      </c>
      <c r="AN202" s="41"/>
    </row>
    <row r="203" spans="1:41" s="2" customFormat="1" ht="14.4" x14ac:dyDescent="0.3">
      <c r="A203" s="70"/>
      <c r="B203" s="71"/>
      <c r="C203" s="417" t="s">
        <v>69</v>
      </c>
      <c r="D203" s="417"/>
      <c r="E203" s="417"/>
      <c r="F203" s="44"/>
      <c r="G203" s="45"/>
      <c r="H203" s="45"/>
      <c r="I203" s="45"/>
      <c r="J203" s="47"/>
      <c r="K203" s="45"/>
      <c r="L203" s="72">
        <v>9815.93</v>
      </c>
      <c r="M203" s="65"/>
      <c r="N203" s="73">
        <v>317261.65000000002</v>
      </c>
      <c r="R203" s="134"/>
      <c r="S203" s="134"/>
      <c r="T203" s="134"/>
      <c r="AG203" s="40"/>
      <c r="AH203" s="41"/>
      <c r="AI203" s="41"/>
      <c r="AN203" s="41" t="s">
        <v>69</v>
      </c>
    </row>
    <row r="204" spans="1:41" s="167" customFormat="1" ht="31.8" x14ac:dyDescent="0.3">
      <c r="A204" s="157" t="s">
        <v>163</v>
      </c>
      <c r="B204" s="158" t="s">
        <v>164</v>
      </c>
      <c r="C204" s="421" t="s">
        <v>165</v>
      </c>
      <c r="D204" s="421"/>
      <c r="E204" s="421"/>
      <c r="F204" s="160" t="s">
        <v>72</v>
      </c>
      <c r="G204" s="161">
        <v>204.36</v>
      </c>
      <c r="H204" s="162">
        <v>1</v>
      </c>
      <c r="I204" s="163">
        <v>204.36</v>
      </c>
      <c r="J204" s="164">
        <v>10.15</v>
      </c>
      <c r="K204" s="161"/>
      <c r="L204" s="165">
        <v>2074.25</v>
      </c>
      <c r="M204" s="163">
        <v>13.24</v>
      </c>
      <c r="N204" s="166">
        <v>27463.07</v>
      </c>
      <c r="R204" s="168"/>
      <c r="S204" s="168">
        <f>13+3.975+1.3+0.971+5.533+45.92+102.96</f>
        <v>173.65899999999999</v>
      </c>
      <c r="T204" s="168" t="s">
        <v>444</v>
      </c>
      <c r="AG204" s="169"/>
      <c r="AH204" s="170"/>
      <c r="AI204" s="170" t="s">
        <v>165</v>
      </c>
      <c r="AN204" s="170"/>
    </row>
    <row r="205" spans="1:41" s="2" customFormat="1" ht="14.4" x14ac:dyDescent="0.3">
      <c r="A205" s="70"/>
      <c r="B205" s="71"/>
      <c r="C205" s="413" t="s">
        <v>166</v>
      </c>
      <c r="D205" s="413"/>
      <c r="E205" s="413"/>
      <c r="F205" s="413"/>
      <c r="G205" s="413"/>
      <c r="H205" s="413"/>
      <c r="I205" s="413"/>
      <c r="J205" s="413"/>
      <c r="K205" s="413"/>
      <c r="L205" s="413"/>
      <c r="M205" s="413"/>
      <c r="N205" s="414"/>
      <c r="R205" s="134"/>
      <c r="S205" s="134"/>
      <c r="T205" s="134"/>
      <c r="AG205" s="40"/>
      <c r="AH205" s="41"/>
      <c r="AI205" s="41"/>
      <c r="AN205" s="41"/>
      <c r="AO205" s="51" t="s">
        <v>166</v>
      </c>
    </row>
    <row r="206" spans="1:41" s="2" customFormat="1" ht="14.4" x14ac:dyDescent="0.3">
      <c r="A206" s="49"/>
      <c r="B206" s="50"/>
      <c r="C206" s="413" t="s">
        <v>167</v>
      </c>
      <c r="D206" s="413"/>
      <c r="E206" s="413"/>
      <c r="F206" s="413"/>
      <c r="G206" s="413"/>
      <c r="H206" s="413"/>
      <c r="I206" s="413"/>
      <c r="J206" s="413"/>
      <c r="K206" s="413"/>
      <c r="L206" s="413"/>
      <c r="M206" s="413"/>
      <c r="N206" s="414"/>
      <c r="R206" s="134"/>
      <c r="S206" s="134"/>
      <c r="T206" s="134"/>
      <c r="AG206" s="40"/>
      <c r="AH206" s="41"/>
      <c r="AI206" s="41"/>
      <c r="AJ206" s="51" t="s">
        <v>167</v>
      </c>
      <c r="AN206" s="41"/>
    </row>
    <row r="207" spans="1:41" s="2" customFormat="1" ht="14.4" x14ac:dyDescent="0.3">
      <c r="A207" s="70"/>
      <c r="B207" s="71"/>
      <c r="C207" s="417" t="s">
        <v>69</v>
      </c>
      <c r="D207" s="417"/>
      <c r="E207" s="417"/>
      <c r="F207" s="44"/>
      <c r="G207" s="45"/>
      <c r="H207" s="45"/>
      <c r="I207" s="45"/>
      <c r="J207" s="47"/>
      <c r="K207" s="45"/>
      <c r="L207" s="72">
        <v>2074.25</v>
      </c>
      <c r="M207" s="65"/>
      <c r="N207" s="73">
        <v>27463.07</v>
      </c>
      <c r="R207" s="134"/>
      <c r="S207" s="134"/>
      <c r="T207" s="134"/>
      <c r="AG207" s="40"/>
      <c r="AH207" s="41"/>
      <c r="AI207" s="41"/>
      <c r="AN207" s="41" t="s">
        <v>69</v>
      </c>
    </row>
    <row r="208" spans="1:41" s="167" customFormat="1" ht="31.8" x14ac:dyDescent="0.3">
      <c r="A208" s="157" t="s">
        <v>168</v>
      </c>
      <c r="B208" s="158" t="s">
        <v>132</v>
      </c>
      <c r="C208" s="421" t="s">
        <v>133</v>
      </c>
      <c r="D208" s="421"/>
      <c r="E208" s="421"/>
      <c r="F208" s="160" t="s">
        <v>72</v>
      </c>
      <c r="G208" s="161">
        <v>204.36</v>
      </c>
      <c r="H208" s="162">
        <v>1</v>
      </c>
      <c r="I208" s="163">
        <v>204.36</v>
      </c>
      <c r="J208" s="164">
        <v>8.7899999999999991</v>
      </c>
      <c r="K208" s="161"/>
      <c r="L208" s="165">
        <v>1796.32</v>
      </c>
      <c r="M208" s="163">
        <v>13.62</v>
      </c>
      <c r="N208" s="166">
        <v>24465.88</v>
      </c>
      <c r="R208" s="168"/>
      <c r="S208" s="168"/>
      <c r="T208" s="168"/>
      <c r="AG208" s="169"/>
      <c r="AH208" s="170"/>
      <c r="AI208" s="170" t="s">
        <v>133</v>
      </c>
      <c r="AN208" s="170"/>
    </row>
    <row r="209" spans="1:43" s="2" customFormat="1" ht="14.4" x14ac:dyDescent="0.3">
      <c r="A209" s="70"/>
      <c r="B209" s="71"/>
      <c r="C209" s="413" t="s">
        <v>134</v>
      </c>
      <c r="D209" s="413"/>
      <c r="E209" s="413"/>
      <c r="F209" s="413"/>
      <c r="G209" s="413"/>
      <c r="H209" s="413"/>
      <c r="I209" s="413"/>
      <c r="J209" s="413"/>
      <c r="K209" s="413"/>
      <c r="L209" s="413"/>
      <c r="M209" s="413"/>
      <c r="N209" s="414"/>
      <c r="R209" s="134"/>
      <c r="S209" s="134"/>
      <c r="T209" s="134"/>
      <c r="AG209" s="40"/>
      <c r="AH209" s="41"/>
      <c r="AI209" s="41"/>
      <c r="AN209" s="41"/>
      <c r="AO209" s="51" t="s">
        <v>134</v>
      </c>
    </row>
    <row r="210" spans="1:43" s="2" customFormat="1" ht="14.4" x14ac:dyDescent="0.3">
      <c r="A210" s="70"/>
      <c r="B210" s="71"/>
      <c r="C210" s="417" t="s">
        <v>69</v>
      </c>
      <c r="D210" s="417"/>
      <c r="E210" s="417"/>
      <c r="F210" s="44"/>
      <c r="G210" s="45"/>
      <c r="H210" s="45"/>
      <c r="I210" s="45"/>
      <c r="J210" s="47"/>
      <c r="K210" s="45"/>
      <c r="L210" s="72">
        <v>1796.32</v>
      </c>
      <c r="M210" s="65"/>
      <c r="N210" s="73">
        <v>24465.88</v>
      </c>
      <c r="R210" s="134"/>
      <c r="S210" s="134"/>
      <c r="T210" s="134"/>
      <c r="AG210" s="40"/>
      <c r="AH210" s="41"/>
      <c r="AI210" s="41"/>
      <c r="AN210" s="41" t="s">
        <v>69</v>
      </c>
    </row>
    <row r="211" spans="1:43" s="167" customFormat="1" ht="31.8" x14ac:dyDescent="0.3">
      <c r="A211" s="157" t="s">
        <v>169</v>
      </c>
      <c r="B211" s="158" t="s">
        <v>170</v>
      </c>
      <c r="C211" s="421" t="s">
        <v>171</v>
      </c>
      <c r="D211" s="421"/>
      <c r="E211" s="421"/>
      <c r="F211" s="160" t="s">
        <v>72</v>
      </c>
      <c r="G211" s="161">
        <v>204.36</v>
      </c>
      <c r="H211" s="162">
        <v>1</v>
      </c>
      <c r="I211" s="163">
        <v>204.36</v>
      </c>
      <c r="J211" s="164">
        <v>10.15</v>
      </c>
      <c r="K211" s="161"/>
      <c r="L211" s="165">
        <v>2074.25</v>
      </c>
      <c r="M211" s="163">
        <v>13.24</v>
      </c>
      <c r="N211" s="166">
        <v>27463.07</v>
      </c>
      <c r="R211" s="168"/>
      <c r="S211" s="168"/>
      <c r="T211" s="168"/>
      <c r="AG211" s="169"/>
      <c r="AH211" s="170"/>
      <c r="AI211" s="170" t="s">
        <v>171</v>
      </c>
      <c r="AN211" s="170"/>
    </row>
    <row r="212" spans="1:43" s="2" customFormat="1" ht="14.4" x14ac:dyDescent="0.3">
      <c r="A212" s="70"/>
      <c r="B212" s="71"/>
      <c r="C212" s="413" t="s">
        <v>166</v>
      </c>
      <c r="D212" s="413"/>
      <c r="E212" s="413"/>
      <c r="F212" s="413"/>
      <c r="G212" s="413"/>
      <c r="H212" s="413"/>
      <c r="I212" s="413"/>
      <c r="J212" s="413"/>
      <c r="K212" s="413"/>
      <c r="L212" s="413"/>
      <c r="M212" s="413"/>
      <c r="N212" s="414"/>
      <c r="R212" s="134"/>
      <c r="S212" s="134"/>
      <c r="T212" s="134"/>
      <c r="AG212" s="40"/>
      <c r="AH212" s="41"/>
      <c r="AI212" s="41"/>
      <c r="AN212" s="41"/>
      <c r="AO212" s="51" t="s">
        <v>166</v>
      </c>
    </row>
    <row r="213" spans="1:43" s="2" customFormat="1" ht="14.4" x14ac:dyDescent="0.3">
      <c r="A213" s="70"/>
      <c r="B213" s="71"/>
      <c r="C213" s="417" t="s">
        <v>69</v>
      </c>
      <c r="D213" s="417"/>
      <c r="E213" s="417"/>
      <c r="F213" s="44"/>
      <c r="G213" s="45"/>
      <c r="H213" s="45"/>
      <c r="I213" s="45"/>
      <c r="J213" s="47"/>
      <c r="K213" s="45"/>
      <c r="L213" s="72">
        <v>2074.25</v>
      </c>
      <c r="M213" s="65"/>
      <c r="N213" s="73">
        <v>27463.07</v>
      </c>
      <c r="R213" s="134"/>
      <c r="S213" s="134"/>
      <c r="T213" s="134"/>
      <c r="AG213" s="40"/>
      <c r="AH213" s="41"/>
      <c r="AI213" s="41"/>
      <c r="AN213" s="41" t="s">
        <v>69</v>
      </c>
    </row>
    <row r="214" spans="1:43" s="167" customFormat="1" ht="31.8" x14ac:dyDescent="0.3">
      <c r="A214" s="157" t="s">
        <v>172</v>
      </c>
      <c r="B214" s="158" t="s">
        <v>164</v>
      </c>
      <c r="C214" s="421" t="s">
        <v>165</v>
      </c>
      <c r="D214" s="421"/>
      <c r="E214" s="421"/>
      <c r="F214" s="160" t="s">
        <v>72</v>
      </c>
      <c r="G214" s="161">
        <v>204.36</v>
      </c>
      <c r="H214" s="162">
        <v>1</v>
      </c>
      <c r="I214" s="163">
        <v>204.36</v>
      </c>
      <c r="J214" s="164">
        <v>10.15</v>
      </c>
      <c r="K214" s="161"/>
      <c r="L214" s="165">
        <v>2074.25</v>
      </c>
      <c r="M214" s="163">
        <v>13.24</v>
      </c>
      <c r="N214" s="166">
        <v>27463.07</v>
      </c>
      <c r="R214" s="168"/>
      <c r="S214" s="168"/>
      <c r="T214" s="168"/>
      <c r="AG214" s="169"/>
      <c r="AH214" s="170"/>
      <c r="AI214" s="170" t="s">
        <v>165</v>
      </c>
      <c r="AN214" s="170"/>
    </row>
    <row r="215" spans="1:43" s="2" customFormat="1" ht="14.4" x14ac:dyDescent="0.3">
      <c r="A215" s="70"/>
      <c r="B215" s="71"/>
      <c r="C215" s="413" t="s">
        <v>166</v>
      </c>
      <c r="D215" s="413"/>
      <c r="E215" s="413"/>
      <c r="F215" s="413"/>
      <c r="G215" s="413"/>
      <c r="H215" s="413"/>
      <c r="I215" s="413"/>
      <c r="J215" s="413"/>
      <c r="K215" s="413"/>
      <c r="L215" s="413"/>
      <c r="M215" s="413"/>
      <c r="N215" s="414"/>
      <c r="R215" s="134"/>
      <c r="S215" s="134"/>
      <c r="T215" s="134"/>
      <c r="AG215" s="40"/>
      <c r="AH215" s="41"/>
      <c r="AI215" s="41"/>
      <c r="AN215" s="41"/>
      <c r="AO215" s="51" t="s">
        <v>166</v>
      </c>
    </row>
    <row r="216" spans="1:43" s="2" customFormat="1" ht="14.4" x14ac:dyDescent="0.3">
      <c r="A216" s="70"/>
      <c r="B216" s="71"/>
      <c r="C216" s="417" t="s">
        <v>69</v>
      </c>
      <c r="D216" s="417"/>
      <c r="E216" s="417"/>
      <c r="F216" s="44"/>
      <c r="G216" s="45"/>
      <c r="H216" s="45"/>
      <c r="I216" s="45"/>
      <c r="J216" s="47"/>
      <c r="K216" s="45"/>
      <c r="L216" s="72">
        <v>2074.25</v>
      </c>
      <c r="M216" s="65"/>
      <c r="N216" s="73">
        <v>27463.07</v>
      </c>
      <c r="R216" s="134"/>
      <c r="S216" s="134"/>
      <c r="T216" s="134"/>
      <c r="AG216" s="40"/>
      <c r="AH216" s="41"/>
      <c r="AI216" s="41"/>
      <c r="AN216" s="41" t="s">
        <v>69</v>
      </c>
    </row>
    <row r="217" spans="1:43" s="167" customFormat="1" ht="21.6" x14ac:dyDescent="0.3">
      <c r="A217" s="157" t="s">
        <v>173</v>
      </c>
      <c r="B217" s="158" t="s">
        <v>110</v>
      </c>
      <c r="C217" s="421" t="s">
        <v>111</v>
      </c>
      <c r="D217" s="421"/>
      <c r="E217" s="421"/>
      <c r="F217" s="160" t="s">
        <v>104</v>
      </c>
      <c r="G217" s="161">
        <v>44.72</v>
      </c>
      <c r="H217" s="162">
        <v>1</v>
      </c>
      <c r="I217" s="163">
        <v>44.72</v>
      </c>
      <c r="J217" s="164">
        <v>162.38</v>
      </c>
      <c r="K217" s="161"/>
      <c r="L217" s="165">
        <v>7261.63</v>
      </c>
      <c r="M217" s="163">
        <v>8.16</v>
      </c>
      <c r="N217" s="166">
        <v>59254.9</v>
      </c>
      <c r="R217" s="168"/>
      <c r="S217" s="168"/>
      <c r="T217" s="168"/>
      <c r="AG217" s="169"/>
      <c r="AH217" s="170"/>
      <c r="AI217" s="170" t="s">
        <v>111</v>
      </c>
      <c r="AN217" s="170"/>
    </row>
    <row r="218" spans="1:43" s="2" customFormat="1" ht="14.4" x14ac:dyDescent="0.3">
      <c r="A218" s="70"/>
      <c r="B218" s="71"/>
      <c r="C218" s="413" t="s">
        <v>108</v>
      </c>
      <c r="D218" s="413"/>
      <c r="E218" s="413"/>
      <c r="F218" s="413"/>
      <c r="G218" s="413"/>
      <c r="H218" s="413"/>
      <c r="I218" s="413"/>
      <c r="J218" s="413"/>
      <c r="K218" s="413"/>
      <c r="L218" s="413"/>
      <c r="M218" s="413"/>
      <c r="N218" s="414"/>
      <c r="R218" s="134"/>
      <c r="S218" s="134"/>
      <c r="T218" s="134"/>
      <c r="AG218" s="40"/>
      <c r="AH218" s="41"/>
      <c r="AI218" s="41"/>
      <c r="AN218" s="41"/>
      <c r="AO218" s="51" t="s">
        <v>108</v>
      </c>
    </row>
    <row r="219" spans="1:43" s="2" customFormat="1" ht="14.4" x14ac:dyDescent="0.3">
      <c r="A219" s="49"/>
      <c r="B219" s="50"/>
      <c r="C219" s="413" t="s">
        <v>174</v>
      </c>
      <c r="D219" s="413"/>
      <c r="E219" s="413"/>
      <c r="F219" s="413"/>
      <c r="G219" s="413"/>
      <c r="H219" s="413"/>
      <c r="I219" s="413"/>
      <c r="J219" s="413"/>
      <c r="K219" s="413"/>
      <c r="L219" s="413"/>
      <c r="M219" s="413"/>
      <c r="N219" s="414"/>
      <c r="R219" s="134"/>
      <c r="S219" s="134"/>
      <c r="T219" s="134"/>
      <c r="AG219" s="40"/>
      <c r="AH219" s="41"/>
      <c r="AI219" s="41"/>
      <c r="AJ219" s="51" t="s">
        <v>174</v>
      </c>
      <c r="AN219" s="41"/>
    </row>
    <row r="220" spans="1:43" s="2" customFormat="1" ht="14.4" x14ac:dyDescent="0.3">
      <c r="A220" s="49"/>
      <c r="B220" s="50"/>
      <c r="C220" s="413" t="s">
        <v>114</v>
      </c>
      <c r="D220" s="413"/>
      <c r="E220" s="413"/>
      <c r="F220" s="413"/>
      <c r="G220" s="413"/>
      <c r="H220" s="413"/>
      <c r="I220" s="413"/>
      <c r="J220" s="413"/>
      <c r="K220" s="413"/>
      <c r="L220" s="413"/>
      <c r="M220" s="413"/>
      <c r="N220" s="414"/>
      <c r="R220" s="134"/>
      <c r="S220" s="134"/>
      <c r="T220" s="134"/>
      <c r="AG220" s="40"/>
      <c r="AH220" s="41"/>
      <c r="AI220" s="41"/>
      <c r="AN220" s="41"/>
      <c r="AQ220" s="51" t="s">
        <v>114</v>
      </c>
    </row>
    <row r="221" spans="1:43" s="2" customFormat="1" ht="14.4" x14ac:dyDescent="0.3">
      <c r="A221" s="70"/>
      <c r="B221" s="71"/>
      <c r="C221" s="417" t="s">
        <v>69</v>
      </c>
      <c r="D221" s="417"/>
      <c r="E221" s="417"/>
      <c r="F221" s="44"/>
      <c r="G221" s="45"/>
      <c r="H221" s="45"/>
      <c r="I221" s="45"/>
      <c r="J221" s="47"/>
      <c r="K221" s="45"/>
      <c r="L221" s="72">
        <v>7261.63</v>
      </c>
      <c r="M221" s="65"/>
      <c r="N221" s="73">
        <v>59254.9</v>
      </c>
      <c r="R221" s="134"/>
      <c r="S221" s="134"/>
      <c r="T221" s="134"/>
      <c r="AG221" s="40"/>
      <c r="AH221" s="41"/>
      <c r="AI221" s="41"/>
      <c r="AN221" s="41" t="s">
        <v>69</v>
      </c>
    </row>
    <row r="222" spans="1:43" s="2" customFormat="1" ht="14.4" x14ac:dyDescent="0.3">
      <c r="A222" s="409" t="s">
        <v>175</v>
      </c>
      <c r="B222" s="410"/>
      <c r="C222" s="410"/>
      <c r="D222" s="410"/>
      <c r="E222" s="410"/>
      <c r="F222" s="410"/>
      <c r="G222" s="410"/>
      <c r="H222" s="410"/>
      <c r="I222" s="410"/>
      <c r="J222" s="410"/>
      <c r="K222" s="410"/>
      <c r="L222" s="410"/>
      <c r="M222" s="410"/>
      <c r="N222" s="411"/>
      <c r="R222" s="134"/>
      <c r="S222" s="134"/>
      <c r="T222" s="134"/>
      <c r="AG222" s="40"/>
      <c r="AH222" s="41" t="s">
        <v>175</v>
      </c>
      <c r="AI222" s="41"/>
      <c r="AN222" s="41"/>
    </row>
    <row r="223" spans="1:43" s="167" customFormat="1" ht="52.2" x14ac:dyDescent="0.3">
      <c r="A223" s="157" t="s">
        <v>176</v>
      </c>
      <c r="B223" s="158" t="s">
        <v>177</v>
      </c>
      <c r="C223" s="421" t="s">
        <v>178</v>
      </c>
      <c r="D223" s="421"/>
      <c r="E223" s="421"/>
      <c r="F223" s="160" t="s">
        <v>179</v>
      </c>
      <c r="G223" s="161">
        <v>11.999000000000001</v>
      </c>
      <c r="H223" s="162">
        <v>1</v>
      </c>
      <c r="I223" s="171">
        <v>11.999000000000001</v>
      </c>
      <c r="J223" s="172"/>
      <c r="K223" s="161"/>
      <c r="L223" s="172"/>
      <c r="M223" s="161"/>
      <c r="N223" s="173"/>
      <c r="R223" s="168"/>
      <c r="S223" s="168"/>
      <c r="T223" s="168"/>
      <c r="AG223" s="169"/>
      <c r="AH223" s="170"/>
      <c r="AI223" s="170" t="s">
        <v>178</v>
      </c>
      <c r="AN223" s="170"/>
    </row>
    <row r="224" spans="1:43" s="2" customFormat="1" ht="14.4" x14ac:dyDescent="0.3">
      <c r="A224" s="49"/>
      <c r="B224" s="50"/>
      <c r="C224" s="413" t="s">
        <v>180</v>
      </c>
      <c r="D224" s="413"/>
      <c r="E224" s="413"/>
      <c r="F224" s="413"/>
      <c r="G224" s="413"/>
      <c r="H224" s="413"/>
      <c r="I224" s="413"/>
      <c r="J224" s="413"/>
      <c r="K224" s="413"/>
      <c r="L224" s="413"/>
      <c r="M224" s="413"/>
      <c r="N224" s="414"/>
      <c r="R224" s="134"/>
      <c r="S224" s="134"/>
      <c r="T224" s="134"/>
      <c r="AG224" s="40"/>
      <c r="AH224" s="41"/>
      <c r="AI224" s="41"/>
      <c r="AJ224" s="51" t="s">
        <v>180</v>
      </c>
      <c r="AN224" s="41"/>
    </row>
    <row r="225" spans="1:42" s="2" customFormat="1" ht="20.399999999999999" x14ac:dyDescent="0.3">
      <c r="A225" s="76"/>
      <c r="B225" s="53" t="s">
        <v>181</v>
      </c>
      <c r="C225" s="419" t="s">
        <v>182</v>
      </c>
      <c r="D225" s="419"/>
      <c r="E225" s="419"/>
      <c r="F225" s="419"/>
      <c r="G225" s="419"/>
      <c r="H225" s="419"/>
      <c r="I225" s="419"/>
      <c r="J225" s="419"/>
      <c r="K225" s="419"/>
      <c r="L225" s="419"/>
      <c r="M225" s="419"/>
      <c r="N225" s="420"/>
      <c r="R225" s="134"/>
      <c r="S225" s="134"/>
      <c r="T225" s="134"/>
      <c r="AG225" s="40"/>
      <c r="AH225" s="41"/>
      <c r="AI225" s="41"/>
      <c r="AN225" s="41"/>
      <c r="AP225" s="51" t="s">
        <v>182</v>
      </c>
    </row>
    <row r="226" spans="1:42" s="2" customFormat="1" ht="52.2" x14ac:dyDescent="0.3">
      <c r="A226" s="76"/>
      <c r="B226" s="53" t="s">
        <v>121</v>
      </c>
      <c r="C226" s="419" t="s">
        <v>122</v>
      </c>
      <c r="D226" s="419"/>
      <c r="E226" s="419"/>
      <c r="F226" s="419"/>
      <c r="G226" s="419"/>
      <c r="H226" s="419"/>
      <c r="I226" s="419"/>
      <c r="J226" s="419"/>
      <c r="K226" s="419"/>
      <c r="L226" s="419"/>
      <c r="M226" s="419"/>
      <c r="N226" s="420"/>
      <c r="R226" s="134"/>
      <c r="S226" s="134"/>
      <c r="T226" s="134"/>
      <c r="AG226" s="40"/>
      <c r="AH226" s="41"/>
      <c r="AI226" s="41"/>
      <c r="AN226" s="41"/>
      <c r="AP226" s="51" t="s">
        <v>122</v>
      </c>
    </row>
    <row r="227" spans="1:42" s="2" customFormat="1" ht="14.4" x14ac:dyDescent="0.3">
      <c r="A227" s="52"/>
      <c r="B227" s="53" t="s">
        <v>52</v>
      </c>
      <c r="C227" s="413" t="s">
        <v>57</v>
      </c>
      <c r="D227" s="413"/>
      <c r="E227" s="413"/>
      <c r="F227" s="54"/>
      <c r="G227" s="55"/>
      <c r="H227" s="55"/>
      <c r="I227" s="55"/>
      <c r="J227" s="56">
        <v>183.74</v>
      </c>
      <c r="K227" s="81">
        <v>0.80500000000000005</v>
      </c>
      <c r="L227" s="57">
        <v>1774.78</v>
      </c>
      <c r="M227" s="58">
        <v>44.77</v>
      </c>
      <c r="N227" s="59">
        <v>79456.899999999994</v>
      </c>
      <c r="R227" s="134"/>
      <c r="S227" s="134"/>
      <c r="T227" s="134"/>
      <c r="AG227" s="40"/>
      <c r="AH227" s="41"/>
      <c r="AI227" s="41"/>
      <c r="AK227" s="51" t="s">
        <v>57</v>
      </c>
      <c r="AN227" s="41"/>
    </row>
    <row r="228" spans="1:42" s="2" customFormat="1" ht="14.4" x14ac:dyDescent="0.3">
      <c r="A228" s="52"/>
      <c r="B228" s="53" t="s">
        <v>58</v>
      </c>
      <c r="C228" s="413" t="s">
        <v>59</v>
      </c>
      <c r="D228" s="413"/>
      <c r="E228" s="413"/>
      <c r="F228" s="54"/>
      <c r="G228" s="55"/>
      <c r="H228" s="55"/>
      <c r="I228" s="55"/>
      <c r="J228" s="56">
        <v>472.04</v>
      </c>
      <c r="K228" s="81">
        <v>0.80500000000000005</v>
      </c>
      <c r="L228" s="57">
        <v>4559.53</v>
      </c>
      <c r="M228" s="58">
        <v>13.24</v>
      </c>
      <c r="N228" s="59">
        <v>60368.18</v>
      </c>
      <c r="R228" s="134"/>
      <c r="S228" s="134"/>
      <c r="T228" s="134"/>
      <c r="AG228" s="40"/>
      <c r="AH228" s="41"/>
      <c r="AI228" s="41"/>
      <c r="AK228" s="51" t="s">
        <v>59</v>
      </c>
      <c r="AN228" s="41"/>
    </row>
    <row r="229" spans="1:42" s="2" customFormat="1" ht="14.4" x14ac:dyDescent="0.3">
      <c r="A229" s="52"/>
      <c r="B229" s="53" t="s">
        <v>75</v>
      </c>
      <c r="C229" s="413" t="s">
        <v>84</v>
      </c>
      <c r="D229" s="413"/>
      <c r="E229" s="413"/>
      <c r="F229" s="54"/>
      <c r="G229" s="55"/>
      <c r="H229" s="55"/>
      <c r="I229" s="55"/>
      <c r="J229" s="56">
        <v>41.59</v>
      </c>
      <c r="K229" s="81">
        <v>0.80500000000000005</v>
      </c>
      <c r="L229" s="56">
        <v>401.73</v>
      </c>
      <c r="M229" s="58">
        <v>44.77</v>
      </c>
      <c r="N229" s="59">
        <v>17985.45</v>
      </c>
      <c r="R229" s="134"/>
      <c r="S229" s="134"/>
      <c r="T229" s="134"/>
      <c r="AG229" s="40"/>
      <c r="AH229" s="41"/>
      <c r="AI229" s="41"/>
      <c r="AK229" s="51" t="s">
        <v>84</v>
      </c>
      <c r="AN229" s="41"/>
    </row>
    <row r="230" spans="1:42" s="2" customFormat="1" ht="14.4" x14ac:dyDescent="0.3">
      <c r="A230" s="52"/>
      <c r="B230" s="53" t="s">
        <v>79</v>
      </c>
      <c r="C230" s="413" t="s">
        <v>85</v>
      </c>
      <c r="D230" s="413"/>
      <c r="E230" s="413"/>
      <c r="F230" s="54"/>
      <c r="G230" s="55"/>
      <c r="H230" s="55"/>
      <c r="I230" s="55"/>
      <c r="J230" s="56">
        <v>202.15</v>
      </c>
      <c r="K230" s="69">
        <v>0</v>
      </c>
      <c r="L230" s="56">
        <v>0</v>
      </c>
      <c r="M230" s="58">
        <v>8.16</v>
      </c>
      <c r="N230" s="63"/>
      <c r="R230" s="134"/>
      <c r="S230" s="134"/>
      <c r="T230" s="134"/>
      <c r="AG230" s="40"/>
      <c r="AH230" s="41"/>
      <c r="AI230" s="41"/>
      <c r="AK230" s="51" t="s">
        <v>85</v>
      </c>
      <c r="AN230" s="41"/>
    </row>
    <row r="231" spans="1:42" s="2" customFormat="1" ht="14.4" x14ac:dyDescent="0.3">
      <c r="A231" s="60"/>
      <c r="B231" s="53"/>
      <c r="C231" s="413" t="s">
        <v>60</v>
      </c>
      <c r="D231" s="413"/>
      <c r="E231" s="413"/>
      <c r="F231" s="54" t="s">
        <v>61</v>
      </c>
      <c r="G231" s="77">
        <v>19.100000000000001</v>
      </c>
      <c r="H231" s="81">
        <v>0.80500000000000005</v>
      </c>
      <c r="I231" s="78">
        <v>184.4906245</v>
      </c>
      <c r="J231" s="62"/>
      <c r="K231" s="55"/>
      <c r="L231" s="62"/>
      <c r="M231" s="55"/>
      <c r="N231" s="63"/>
      <c r="R231" s="134"/>
      <c r="S231" s="134"/>
      <c r="T231" s="134"/>
      <c r="AG231" s="40"/>
      <c r="AH231" s="41"/>
      <c r="AI231" s="41"/>
      <c r="AL231" s="51" t="s">
        <v>60</v>
      </c>
      <c r="AN231" s="41"/>
    </row>
    <row r="232" spans="1:42" s="2" customFormat="1" ht="14.4" x14ac:dyDescent="0.3">
      <c r="A232" s="60"/>
      <c r="B232" s="53"/>
      <c r="C232" s="413" t="s">
        <v>86</v>
      </c>
      <c r="D232" s="413"/>
      <c r="E232" s="413"/>
      <c r="F232" s="54" t="s">
        <v>61</v>
      </c>
      <c r="G232" s="58">
        <v>2.96</v>
      </c>
      <c r="H232" s="81">
        <v>0.80500000000000005</v>
      </c>
      <c r="I232" s="78">
        <v>28.591217199999999</v>
      </c>
      <c r="J232" s="62"/>
      <c r="K232" s="55"/>
      <c r="L232" s="62"/>
      <c r="M232" s="55"/>
      <c r="N232" s="63"/>
      <c r="R232" s="134"/>
      <c r="S232" s="134"/>
      <c r="T232" s="134"/>
      <c r="AG232" s="40"/>
      <c r="AH232" s="41"/>
      <c r="AI232" s="41"/>
      <c r="AL232" s="51" t="s">
        <v>86</v>
      </c>
      <c r="AN232" s="41"/>
    </row>
    <row r="233" spans="1:42" s="2" customFormat="1" ht="14.4" x14ac:dyDescent="0.3">
      <c r="A233" s="52"/>
      <c r="B233" s="53"/>
      <c r="C233" s="418" t="s">
        <v>62</v>
      </c>
      <c r="D233" s="418"/>
      <c r="E233" s="418"/>
      <c r="F233" s="64"/>
      <c r="G233" s="65"/>
      <c r="H233" s="65"/>
      <c r="I233" s="65"/>
      <c r="J233" s="66">
        <v>857.93</v>
      </c>
      <c r="K233" s="65"/>
      <c r="L233" s="67">
        <v>6334.31</v>
      </c>
      <c r="M233" s="65"/>
      <c r="N233" s="68">
        <v>139825.07999999999</v>
      </c>
      <c r="R233" s="134"/>
      <c r="S233" s="134"/>
      <c r="T233" s="134"/>
      <c r="AG233" s="40"/>
      <c r="AH233" s="41"/>
      <c r="AI233" s="41"/>
      <c r="AM233" s="51" t="s">
        <v>62</v>
      </c>
      <c r="AN233" s="41"/>
    </row>
    <row r="234" spans="1:42" s="2" customFormat="1" ht="14.4" x14ac:dyDescent="0.3">
      <c r="A234" s="60"/>
      <c r="B234" s="53"/>
      <c r="C234" s="413" t="s">
        <v>63</v>
      </c>
      <c r="D234" s="413"/>
      <c r="E234" s="413"/>
      <c r="F234" s="54"/>
      <c r="G234" s="55"/>
      <c r="H234" s="55"/>
      <c r="I234" s="55"/>
      <c r="J234" s="62"/>
      <c r="K234" s="55"/>
      <c r="L234" s="57">
        <v>2176.5100000000002</v>
      </c>
      <c r="M234" s="55"/>
      <c r="N234" s="59">
        <v>97442.35</v>
      </c>
      <c r="R234" s="134"/>
      <c r="S234" s="134"/>
      <c r="T234" s="134"/>
      <c r="AG234" s="40"/>
      <c r="AH234" s="41"/>
      <c r="AI234" s="41"/>
      <c r="AL234" s="51" t="s">
        <v>63</v>
      </c>
      <c r="AN234" s="41"/>
    </row>
    <row r="235" spans="1:42" s="2" customFormat="1" ht="20.399999999999999" x14ac:dyDescent="0.3">
      <c r="A235" s="60"/>
      <c r="B235" s="53" t="s">
        <v>183</v>
      </c>
      <c r="C235" s="413" t="s">
        <v>184</v>
      </c>
      <c r="D235" s="413"/>
      <c r="E235" s="413"/>
      <c r="F235" s="54" t="s">
        <v>66</v>
      </c>
      <c r="G235" s="69">
        <v>93</v>
      </c>
      <c r="H235" s="55"/>
      <c r="I235" s="69">
        <v>93</v>
      </c>
      <c r="J235" s="62"/>
      <c r="K235" s="55"/>
      <c r="L235" s="57">
        <v>2024.15</v>
      </c>
      <c r="M235" s="55"/>
      <c r="N235" s="59">
        <v>90621.39</v>
      </c>
      <c r="R235" s="134"/>
      <c r="S235" s="134"/>
      <c r="T235" s="134"/>
      <c r="AG235" s="40"/>
      <c r="AH235" s="41"/>
      <c r="AI235" s="41"/>
      <c r="AL235" s="51" t="s">
        <v>184</v>
      </c>
      <c r="AN235" s="41"/>
    </row>
    <row r="236" spans="1:42" s="2" customFormat="1" ht="20.399999999999999" x14ac:dyDescent="0.3">
      <c r="A236" s="60"/>
      <c r="B236" s="53" t="s">
        <v>185</v>
      </c>
      <c r="C236" s="413" t="s">
        <v>186</v>
      </c>
      <c r="D236" s="413"/>
      <c r="E236" s="413"/>
      <c r="F236" s="54" t="s">
        <v>66</v>
      </c>
      <c r="G236" s="69">
        <v>62</v>
      </c>
      <c r="H236" s="55"/>
      <c r="I236" s="69">
        <v>62</v>
      </c>
      <c r="J236" s="62"/>
      <c r="K236" s="55"/>
      <c r="L236" s="57">
        <v>1349.44</v>
      </c>
      <c r="M236" s="55"/>
      <c r="N236" s="59">
        <v>60414.26</v>
      </c>
      <c r="R236" s="134"/>
      <c r="S236" s="134"/>
      <c r="T236" s="134"/>
      <c r="AG236" s="40"/>
      <c r="AH236" s="41"/>
      <c r="AI236" s="41"/>
      <c r="AL236" s="51" t="s">
        <v>186</v>
      </c>
      <c r="AN236" s="41"/>
    </row>
    <row r="237" spans="1:42" s="2" customFormat="1" ht="14.4" x14ac:dyDescent="0.3">
      <c r="A237" s="70"/>
      <c r="B237" s="71"/>
      <c r="C237" s="417" t="s">
        <v>69</v>
      </c>
      <c r="D237" s="417"/>
      <c r="E237" s="417"/>
      <c r="F237" s="44"/>
      <c r="G237" s="45"/>
      <c r="H237" s="45"/>
      <c r="I237" s="45"/>
      <c r="J237" s="47"/>
      <c r="K237" s="45"/>
      <c r="L237" s="72">
        <v>9707.9</v>
      </c>
      <c r="M237" s="65"/>
      <c r="N237" s="73">
        <v>290860.73</v>
      </c>
      <c r="R237" s="134"/>
      <c r="S237" s="134"/>
      <c r="T237" s="134"/>
      <c r="AG237" s="40"/>
      <c r="AH237" s="41"/>
      <c r="AI237" s="41"/>
      <c r="AN237" s="41" t="s">
        <v>69</v>
      </c>
    </row>
    <row r="238" spans="1:42" s="147" customFormat="1" ht="21.6" x14ac:dyDescent="0.3">
      <c r="A238" s="138" t="s">
        <v>187</v>
      </c>
      <c r="B238" s="139" t="s">
        <v>188</v>
      </c>
      <c r="C238" s="412" t="s">
        <v>189</v>
      </c>
      <c r="D238" s="412"/>
      <c r="E238" s="412"/>
      <c r="F238" s="141" t="s">
        <v>179</v>
      </c>
      <c r="G238" s="142">
        <v>1.9</v>
      </c>
      <c r="H238" s="143">
        <v>1</v>
      </c>
      <c r="I238" s="155">
        <v>1.9</v>
      </c>
      <c r="J238" s="145"/>
      <c r="K238" s="142"/>
      <c r="L238" s="145"/>
      <c r="M238" s="142"/>
      <c r="N238" s="146"/>
      <c r="R238" s="148">
        <f>G238</f>
        <v>1.9</v>
      </c>
      <c r="S238" s="148" t="s">
        <v>445</v>
      </c>
      <c r="T238" s="148"/>
      <c r="AG238" s="150"/>
      <c r="AH238" s="151"/>
      <c r="AI238" s="151" t="s">
        <v>189</v>
      </c>
      <c r="AN238" s="151"/>
    </row>
    <row r="239" spans="1:42" s="2" customFormat="1" ht="20.399999999999999" x14ac:dyDescent="0.3">
      <c r="A239" s="76"/>
      <c r="B239" s="53" t="s">
        <v>181</v>
      </c>
      <c r="C239" s="419" t="s">
        <v>182</v>
      </c>
      <c r="D239" s="419"/>
      <c r="E239" s="419"/>
      <c r="F239" s="419"/>
      <c r="G239" s="419"/>
      <c r="H239" s="419"/>
      <c r="I239" s="419"/>
      <c r="J239" s="419"/>
      <c r="K239" s="419"/>
      <c r="L239" s="419"/>
      <c r="M239" s="419"/>
      <c r="N239" s="420"/>
      <c r="R239" s="134"/>
      <c r="S239" s="134"/>
      <c r="T239" s="134"/>
      <c r="AG239" s="40"/>
      <c r="AH239" s="41"/>
      <c r="AI239" s="41"/>
      <c r="AN239" s="41"/>
      <c r="AP239" s="51" t="s">
        <v>182</v>
      </c>
    </row>
    <row r="240" spans="1:42" s="2" customFormat="1" ht="52.2" x14ac:dyDescent="0.3">
      <c r="A240" s="76"/>
      <c r="B240" s="53" t="s">
        <v>121</v>
      </c>
      <c r="C240" s="419" t="s">
        <v>122</v>
      </c>
      <c r="D240" s="419"/>
      <c r="E240" s="419"/>
      <c r="F240" s="419"/>
      <c r="G240" s="419"/>
      <c r="H240" s="419"/>
      <c r="I240" s="419"/>
      <c r="J240" s="419"/>
      <c r="K240" s="419"/>
      <c r="L240" s="419"/>
      <c r="M240" s="419"/>
      <c r="N240" s="420"/>
      <c r="R240" s="134"/>
      <c r="S240" s="134"/>
      <c r="T240" s="134"/>
      <c r="AG240" s="40"/>
      <c r="AH240" s="41"/>
      <c r="AI240" s="41"/>
      <c r="AN240" s="41"/>
      <c r="AP240" s="51" t="s">
        <v>122</v>
      </c>
    </row>
    <row r="241" spans="1:41" s="2" customFormat="1" ht="14.4" x14ac:dyDescent="0.3">
      <c r="A241" s="52"/>
      <c r="B241" s="53" t="s">
        <v>52</v>
      </c>
      <c r="C241" s="413" t="s">
        <v>57</v>
      </c>
      <c r="D241" s="413"/>
      <c r="E241" s="413"/>
      <c r="F241" s="54"/>
      <c r="G241" s="55"/>
      <c r="H241" s="55"/>
      <c r="I241" s="55"/>
      <c r="J241" s="56">
        <v>271.66000000000003</v>
      </c>
      <c r="K241" s="81">
        <v>0.80500000000000005</v>
      </c>
      <c r="L241" s="56">
        <v>415.5</v>
      </c>
      <c r="M241" s="58">
        <v>44.77</v>
      </c>
      <c r="N241" s="59">
        <v>18601.939999999999</v>
      </c>
      <c r="R241" s="134"/>
      <c r="S241" s="134"/>
      <c r="T241" s="134"/>
      <c r="AG241" s="40"/>
      <c r="AH241" s="41"/>
      <c r="AI241" s="41"/>
      <c r="AK241" s="51" t="s">
        <v>57</v>
      </c>
      <c r="AN241" s="41"/>
    </row>
    <row r="242" spans="1:41" s="2" customFormat="1" ht="14.4" x14ac:dyDescent="0.3">
      <c r="A242" s="52"/>
      <c r="B242" s="53" t="s">
        <v>58</v>
      </c>
      <c r="C242" s="413" t="s">
        <v>59</v>
      </c>
      <c r="D242" s="413"/>
      <c r="E242" s="413"/>
      <c r="F242" s="54"/>
      <c r="G242" s="55"/>
      <c r="H242" s="55"/>
      <c r="I242" s="55"/>
      <c r="J242" s="56">
        <v>671.33</v>
      </c>
      <c r="K242" s="81">
        <v>0.80500000000000005</v>
      </c>
      <c r="L242" s="57">
        <v>1026.8</v>
      </c>
      <c r="M242" s="58">
        <v>13.24</v>
      </c>
      <c r="N242" s="59">
        <v>13594.83</v>
      </c>
      <c r="R242" s="134"/>
      <c r="S242" s="134"/>
      <c r="T242" s="134"/>
      <c r="AG242" s="40"/>
      <c r="AH242" s="41"/>
      <c r="AI242" s="41"/>
      <c r="AK242" s="51" t="s">
        <v>59</v>
      </c>
      <c r="AN242" s="41"/>
    </row>
    <row r="243" spans="1:41" s="2" customFormat="1" ht="14.4" x14ac:dyDescent="0.3">
      <c r="A243" s="52"/>
      <c r="B243" s="53" t="s">
        <v>75</v>
      </c>
      <c r="C243" s="413" t="s">
        <v>84</v>
      </c>
      <c r="D243" s="413"/>
      <c r="E243" s="413"/>
      <c r="F243" s="54"/>
      <c r="G243" s="55"/>
      <c r="H243" s="55"/>
      <c r="I243" s="55"/>
      <c r="J243" s="56">
        <v>78.48</v>
      </c>
      <c r="K243" s="81">
        <v>0.80500000000000005</v>
      </c>
      <c r="L243" s="56">
        <v>120.04</v>
      </c>
      <c r="M243" s="58">
        <v>44.77</v>
      </c>
      <c r="N243" s="59">
        <v>5374.19</v>
      </c>
      <c r="R243" s="134"/>
      <c r="S243" s="134"/>
      <c r="T243" s="134"/>
      <c r="AG243" s="40"/>
      <c r="AH243" s="41"/>
      <c r="AI243" s="41"/>
      <c r="AK243" s="51" t="s">
        <v>84</v>
      </c>
      <c r="AN243" s="41"/>
    </row>
    <row r="244" spans="1:41" s="2" customFormat="1" ht="14.4" x14ac:dyDescent="0.3">
      <c r="A244" s="52"/>
      <c r="B244" s="53" t="s">
        <v>79</v>
      </c>
      <c r="C244" s="413" t="s">
        <v>85</v>
      </c>
      <c r="D244" s="413"/>
      <c r="E244" s="413"/>
      <c r="F244" s="54"/>
      <c r="G244" s="55"/>
      <c r="H244" s="55"/>
      <c r="I244" s="55"/>
      <c r="J244" s="56">
        <v>88.49</v>
      </c>
      <c r="K244" s="69">
        <v>0</v>
      </c>
      <c r="L244" s="56">
        <v>0</v>
      </c>
      <c r="M244" s="58">
        <v>8.16</v>
      </c>
      <c r="N244" s="63"/>
      <c r="R244" s="134"/>
      <c r="S244" s="134"/>
      <c r="T244" s="134"/>
      <c r="AG244" s="40"/>
      <c r="AH244" s="41"/>
      <c r="AI244" s="41"/>
      <c r="AK244" s="51" t="s">
        <v>85</v>
      </c>
      <c r="AN244" s="41"/>
    </row>
    <row r="245" spans="1:41" s="2" customFormat="1" ht="14.4" x14ac:dyDescent="0.3">
      <c r="A245" s="60"/>
      <c r="B245" s="53"/>
      <c r="C245" s="413" t="s">
        <v>60</v>
      </c>
      <c r="D245" s="413"/>
      <c r="E245" s="413"/>
      <c r="F245" s="54" t="s">
        <v>61</v>
      </c>
      <c r="G245" s="77">
        <v>28.9</v>
      </c>
      <c r="H245" s="81">
        <v>0.80500000000000005</v>
      </c>
      <c r="I245" s="80">
        <v>44.202550000000002</v>
      </c>
      <c r="J245" s="62"/>
      <c r="K245" s="55"/>
      <c r="L245" s="62"/>
      <c r="M245" s="55"/>
      <c r="N245" s="63"/>
      <c r="R245" s="134"/>
      <c r="S245" s="134"/>
      <c r="T245" s="134"/>
      <c r="AG245" s="40"/>
      <c r="AH245" s="41"/>
      <c r="AI245" s="41"/>
      <c r="AL245" s="51" t="s">
        <v>60</v>
      </c>
      <c r="AN245" s="41"/>
    </row>
    <row r="246" spans="1:41" s="2" customFormat="1" ht="14.4" x14ac:dyDescent="0.3">
      <c r="A246" s="60"/>
      <c r="B246" s="53"/>
      <c r="C246" s="413" t="s">
        <v>86</v>
      </c>
      <c r="D246" s="413"/>
      <c r="E246" s="413"/>
      <c r="F246" s="54" t="s">
        <v>61</v>
      </c>
      <c r="G246" s="58">
        <v>5.83</v>
      </c>
      <c r="H246" s="81">
        <v>0.80500000000000005</v>
      </c>
      <c r="I246" s="61">
        <v>8.9169850000000004</v>
      </c>
      <c r="J246" s="62"/>
      <c r="K246" s="55"/>
      <c r="L246" s="62"/>
      <c r="M246" s="55"/>
      <c r="N246" s="63"/>
      <c r="R246" s="134"/>
      <c r="S246" s="134"/>
      <c r="T246" s="134"/>
      <c r="AG246" s="40"/>
      <c r="AH246" s="41"/>
      <c r="AI246" s="41"/>
      <c r="AL246" s="51" t="s">
        <v>86</v>
      </c>
      <c r="AN246" s="41"/>
    </row>
    <row r="247" spans="1:41" s="2" customFormat="1" ht="14.4" x14ac:dyDescent="0.3">
      <c r="A247" s="52"/>
      <c r="B247" s="53"/>
      <c r="C247" s="418" t="s">
        <v>62</v>
      </c>
      <c r="D247" s="418"/>
      <c r="E247" s="418"/>
      <c r="F247" s="64"/>
      <c r="G247" s="65"/>
      <c r="H247" s="65"/>
      <c r="I247" s="65"/>
      <c r="J247" s="67">
        <v>1031.48</v>
      </c>
      <c r="K247" s="65"/>
      <c r="L247" s="67">
        <v>1442.3</v>
      </c>
      <c r="M247" s="65"/>
      <c r="N247" s="68">
        <v>32196.77</v>
      </c>
      <c r="R247" s="134"/>
      <c r="S247" s="134"/>
      <c r="T247" s="134"/>
      <c r="AG247" s="40"/>
      <c r="AH247" s="41"/>
      <c r="AI247" s="41"/>
      <c r="AM247" s="51" t="s">
        <v>62</v>
      </c>
      <c r="AN247" s="41"/>
    </row>
    <row r="248" spans="1:41" s="2" customFormat="1" ht="14.4" x14ac:dyDescent="0.3">
      <c r="A248" s="60"/>
      <c r="B248" s="53"/>
      <c r="C248" s="413" t="s">
        <v>63</v>
      </c>
      <c r="D248" s="413"/>
      <c r="E248" s="413"/>
      <c r="F248" s="54"/>
      <c r="G248" s="55"/>
      <c r="H248" s="55"/>
      <c r="I248" s="55"/>
      <c r="J248" s="62"/>
      <c r="K248" s="55"/>
      <c r="L248" s="56">
        <v>535.54</v>
      </c>
      <c r="M248" s="55"/>
      <c r="N248" s="59">
        <v>23976.13</v>
      </c>
      <c r="R248" s="134"/>
      <c r="S248" s="134"/>
      <c r="T248" s="134"/>
      <c r="AG248" s="40"/>
      <c r="AH248" s="41"/>
      <c r="AI248" s="41"/>
      <c r="AL248" s="51" t="s">
        <v>63</v>
      </c>
      <c r="AN248" s="41"/>
    </row>
    <row r="249" spans="1:41" s="2" customFormat="1" ht="20.399999999999999" x14ac:dyDescent="0.3">
      <c r="A249" s="60"/>
      <c r="B249" s="53" t="s">
        <v>183</v>
      </c>
      <c r="C249" s="413" t="s">
        <v>184</v>
      </c>
      <c r="D249" s="413"/>
      <c r="E249" s="413"/>
      <c r="F249" s="54" t="s">
        <v>66</v>
      </c>
      <c r="G249" s="69">
        <v>93</v>
      </c>
      <c r="H249" s="55"/>
      <c r="I249" s="69">
        <v>93</v>
      </c>
      <c r="J249" s="62"/>
      <c r="K249" s="55"/>
      <c r="L249" s="56">
        <v>498.05</v>
      </c>
      <c r="M249" s="55"/>
      <c r="N249" s="59">
        <v>22297.8</v>
      </c>
      <c r="R249" s="134"/>
      <c r="S249" s="134"/>
      <c r="T249" s="134"/>
      <c r="AG249" s="40"/>
      <c r="AH249" s="41"/>
      <c r="AI249" s="41"/>
      <c r="AL249" s="51" t="s">
        <v>184</v>
      </c>
      <c r="AN249" s="41"/>
    </row>
    <row r="250" spans="1:41" s="2" customFormat="1" ht="20.399999999999999" x14ac:dyDescent="0.3">
      <c r="A250" s="60"/>
      <c r="B250" s="53" t="s">
        <v>185</v>
      </c>
      <c r="C250" s="413" t="s">
        <v>186</v>
      </c>
      <c r="D250" s="413"/>
      <c r="E250" s="413"/>
      <c r="F250" s="54" t="s">
        <v>66</v>
      </c>
      <c r="G250" s="69">
        <v>62</v>
      </c>
      <c r="H250" s="55"/>
      <c r="I250" s="69">
        <v>62</v>
      </c>
      <c r="J250" s="62"/>
      <c r="K250" s="55"/>
      <c r="L250" s="56">
        <v>332.03</v>
      </c>
      <c r="M250" s="55"/>
      <c r="N250" s="59">
        <v>14865.2</v>
      </c>
      <c r="R250" s="134"/>
      <c r="S250" s="134"/>
      <c r="T250" s="134"/>
      <c r="AG250" s="40"/>
      <c r="AH250" s="41"/>
      <c r="AI250" s="41"/>
      <c r="AL250" s="51" t="s">
        <v>186</v>
      </c>
      <c r="AN250" s="41"/>
    </row>
    <row r="251" spans="1:41" s="2" customFormat="1" ht="14.4" x14ac:dyDescent="0.3">
      <c r="A251" s="70"/>
      <c r="B251" s="71"/>
      <c r="C251" s="417" t="s">
        <v>69</v>
      </c>
      <c r="D251" s="417"/>
      <c r="E251" s="417"/>
      <c r="F251" s="44"/>
      <c r="G251" s="45"/>
      <c r="H251" s="45"/>
      <c r="I251" s="45"/>
      <c r="J251" s="47"/>
      <c r="K251" s="45"/>
      <c r="L251" s="72">
        <v>2272.38</v>
      </c>
      <c r="M251" s="65"/>
      <c r="N251" s="73">
        <v>69359.77</v>
      </c>
      <c r="R251" s="134"/>
      <c r="S251" s="134"/>
      <c r="T251" s="134"/>
      <c r="AG251" s="40"/>
      <c r="AH251" s="41"/>
      <c r="AI251" s="41"/>
      <c r="AN251" s="41" t="s">
        <v>69</v>
      </c>
    </row>
    <row r="252" spans="1:41" s="167" customFormat="1" ht="31.8" x14ac:dyDescent="0.3">
      <c r="A252" s="157" t="s">
        <v>190</v>
      </c>
      <c r="B252" s="159" t="s">
        <v>191</v>
      </c>
      <c r="C252" s="421" t="s">
        <v>192</v>
      </c>
      <c r="D252" s="421"/>
      <c r="E252" s="421"/>
      <c r="F252" s="160" t="s">
        <v>72</v>
      </c>
      <c r="G252" s="161">
        <v>10.913</v>
      </c>
      <c r="H252" s="162">
        <v>1</v>
      </c>
      <c r="I252" s="171">
        <v>10.913</v>
      </c>
      <c r="J252" s="164">
        <v>22.33</v>
      </c>
      <c r="K252" s="161"/>
      <c r="L252" s="164">
        <v>243.69</v>
      </c>
      <c r="M252" s="163">
        <v>13.24</v>
      </c>
      <c r="N252" s="166">
        <v>3226.46</v>
      </c>
      <c r="R252" s="168"/>
      <c r="S252" s="168"/>
      <c r="T252" s="168"/>
      <c r="AG252" s="169"/>
      <c r="AH252" s="170"/>
      <c r="AI252" s="170" t="s">
        <v>192</v>
      </c>
      <c r="AN252" s="170"/>
    </row>
    <row r="253" spans="1:41" s="2" customFormat="1" ht="14.4" x14ac:dyDescent="0.3">
      <c r="A253" s="70"/>
      <c r="B253" s="71"/>
      <c r="C253" s="413" t="s">
        <v>73</v>
      </c>
      <c r="D253" s="413"/>
      <c r="E253" s="413"/>
      <c r="F253" s="413"/>
      <c r="G253" s="413"/>
      <c r="H253" s="413"/>
      <c r="I253" s="413"/>
      <c r="J253" s="413"/>
      <c r="K253" s="413"/>
      <c r="L253" s="413"/>
      <c r="M253" s="413"/>
      <c r="N253" s="414"/>
      <c r="R253" s="134"/>
      <c r="S253" s="134"/>
      <c r="T253" s="134"/>
      <c r="AG253" s="40"/>
      <c r="AH253" s="41"/>
      <c r="AI253" s="41"/>
      <c r="AN253" s="41"/>
      <c r="AO253" s="51" t="s">
        <v>73</v>
      </c>
    </row>
    <row r="254" spans="1:41" s="2" customFormat="1" ht="14.4" x14ac:dyDescent="0.3">
      <c r="A254" s="49"/>
      <c r="B254" s="50"/>
      <c r="C254" s="413" t="s">
        <v>193</v>
      </c>
      <c r="D254" s="413"/>
      <c r="E254" s="413"/>
      <c r="F254" s="413"/>
      <c r="G254" s="413"/>
      <c r="H254" s="413"/>
      <c r="I254" s="413"/>
      <c r="J254" s="413"/>
      <c r="K254" s="413"/>
      <c r="L254" s="413"/>
      <c r="M254" s="413"/>
      <c r="N254" s="414"/>
      <c r="R254" s="134"/>
      <c r="S254" s="134"/>
      <c r="T254" s="134"/>
      <c r="AG254" s="40"/>
      <c r="AH254" s="41"/>
      <c r="AI254" s="41"/>
      <c r="AJ254" s="51" t="s">
        <v>193</v>
      </c>
      <c r="AN254" s="41"/>
    </row>
    <row r="255" spans="1:41" s="2" customFormat="1" ht="14.4" x14ac:dyDescent="0.3">
      <c r="A255" s="70"/>
      <c r="B255" s="71"/>
      <c r="C255" s="417" t="s">
        <v>69</v>
      </c>
      <c r="D255" s="417"/>
      <c r="E255" s="417"/>
      <c r="F255" s="44"/>
      <c r="G255" s="45"/>
      <c r="H255" s="45"/>
      <c r="I255" s="45"/>
      <c r="J255" s="47"/>
      <c r="K255" s="45"/>
      <c r="L255" s="75">
        <v>243.69</v>
      </c>
      <c r="M255" s="65"/>
      <c r="N255" s="73">
        <v>3226.46</v>
      </c>
      <c r="R255" s="134"/>
      <c r="S255" s="134"/>
      <c r="T255" s="134"/>
      <c r="AG255" s="40"/>
      <c r="AH255" s="41"/>
      <c r="AI255" s="41"/>
      <c r="AN255" s="41" t="s">
        <v>69</v>
      </c>
    </row>
    <row r="256" spans="1:41" s="167" customFormat="1" ht="21.6" x14ac:dyDescent="0.3">
      <c r="A256" s="157" t="s">
        <v>194</v>
      </c>
      <c r="B256" s="159" t="s">
        <v>195</v>
      </c>
      <c r="C256" s="421" t="s">
        <v>196</v>
      </c>
      <c r="D256" s="421"/>
      <c r="E256" s="421"/>
      <c r="F256" s="160" t="s">
        <v>72</v>
      </c>
      <c r="G256" s="161">
        <v>2.7669999999999999</v>
      </c>
      <c r="H256" s="162">
        <v>1</v>
      </c>
      <c r="I256" s="171">
        <v>2.7669999999999999</v>
      </c>
      <c r="J256" s="164">
        <v>10.45</v>
      </c>
      <c r="K256" s="161"/>
      <c r="L256" s="164">
        <v>28.92</v>
      </c>
      <c r="M256" s="163">
        <v>13.24</v>
      </c>
      <c r="N256" s="174">
        <v>382.9</v>
      </c>
      <c r="R256" s="168"/>
      <c r="S256" s="168"/>
      <c r="T256" s="168"/>
      <c r="AG256" s="169"/>
      <c r="AH256" s="170"/>
      <c r="AI256" s="170" t="s">
        <v>196</v>
      </c>
      <c r="AN256" s="170"/>
    </row>
    <row r="257" spans="1:41" s="2" customFormat="1" ht="14.4" x14ac:dyDescent="0.3">
      <c r="A257" s="70"/>
      <c r="B257" s="71"/>
      <c r="C257" s="413" t="s">
        <v>166</v>
      </c>
      <c r="D257" s="413"/>
      <c r="E257" s="413"/>
      <c r="F257" s="413"/>
      <c r="G257" s="413"/>
      <c r="H257" s="413"/>
      <c r="I257" s="413"/>
      <c r="J257" s="413"/>
      <c r="K257" s="413"/>
      <c r="L257" s="413"/>
      <c r="M257" s="413"/>
      <c r="N257" s="414"/>
      <c r="R257" s="134"/>
      <c r="S257" s="134"/>
      <c r="T257" s="134"/>
      <c r="AG257" s="40"/>
      <c r="AH257" s="41"/>
      <c r="AI257" s="41"/>
      <c r="AN257" s="41"/>
      <c r="AO257" s="51" t="s">
        <v>166</v>
      </c>
    </row>
    <row r="258" spans="1:41" s="2" customFormat="1" ht="14.4" x14ac:dyDescent="0.3">
      <c r="A258" s="49"/>
      <c r="B258" s="50"/>
      <c r="C258" s="413" t="s">
        <v>197</v>
      </c>
      <c r="D258" s="413"/>
      <c r="E258" s="413"/>
      <c r="F258" s="413"/>
      <c r="G258" s="413"/>
      <c r="H258" s="413"/>
      <c r="I258" s="413"/>
      <c r="J258" s="413"/>
      <c r="K258" s="413"/>
      <c r="L258" s="413"/>
      <c r="M258" s="413"/>
      <c r="N258" s="414"/>
      <c r="R258" s="134"/>
      <c r="S258" s="134"/>
      <c r="T258" s="134"/>
      <c r="AG258" s="40"/>
      <c r="AH258" s="41"/>
      <c r="AI258" s="41"/>
      <c r="AJ258" s="51" t="s">
        <v>197</v>
      </c>
      <c r="AN258" s="41"/>
    </row>
    <row r="259" spans="1:41" s="2" customFormat="1" ht="14.4" x14ac:dyDescent="0.3">
      <c r="A259" s="70"/>
      <c r="B259" s="71"/>
      <c r="C259" s="417" t="s">
        <v>69</v>
      </c>
      <c r="D259" s="417"/>
      <c r="E259" s="417"/>
      <c r="F259" s="44"/>
      <c r="G259" s="45"/>
      <c r="H259" s="45"/>
      <c r="I259" s="45"/>
      <c r="J259" s="47"/>
      <c r="K259" s="45"/>
      <c r="L259" s="75">
        <v>28.92</v>
      </c>
      <c r="M259" s="65"/>
      <c r="N259" s="82">
        <v>382.9</v>
      </c>
      <c r="R259" s="134"/>
      <c r="S259" s="134"/>
      <c r="T259" s="134"/>
      <c r="AG259" s="40"/>
      <c r="AH259" s="41"/>
      <c r="AI259" s="41"/>
      <c r="AN259" s="41" t="s">
        <v>69</v>
      </c>
    </row>
    <row r="260" spans="1:41" s="167" customFormat="1" ht="31.8" x14ac:dyDescent="0.3">
      <c r="A260" s="157" t="s">
        <v>198</v>
      </c>
      <c r="B260" s="159" t="s">
        <v>132</v>
      </c>
      <c r="C260" s="421" t="s">
        <v>133</v>
      </c>
      <c r="D260" s="421"/>
      <c r="E260" s="421"/>
      <c r="F260" s="160" t="s">
        <v>72</v>
      </c>
      <c r="G260" s="161">
        <v>13.898999999999999</v>
      </c>
      <c r="H260" s="162">
        <v>1</v>
      </c>
      <c r="I260" s="171">
        <v>13.898999999999999</v>
      </c>
      <c r="J260" s="164">
        <v>8.7899999999999991</v>
      </c>
      <c r="K260" s="161"/>
      <c r="L260" s="164">
        <v>122.17</v>
      </c>
      <c r="M260" s="163">
        <v>13.62</v>
      </c>
      <c r="N260" s="166">
        <v>1663.96</v>
      </c>
      <c r="R260" s="168"/>
      <c r="S260" s="168"/>
      <c r="T260" s="168"/>
      <c r="AG260" s="169"/>
      <c r="AH260" s="170"/>
      <c r="AI260" s="170" t="s">
        <v>133</v>
      </c>
      <c r="AN260" s="170"/>
    </row>
    <row r="261" spans="1:41" s="2" customFormat="1" ht="14.4" x14ac:dyDescent="0.3">
      <c r="A261" s="70"/>
      <c r="B261" s="71"/>
      <c r="C261" s="413" t="s">
        <v>134</v>
      </c>
      <c r="D261" s="413"/>
      <c r="E261" s="413"/>
      <c r="F261" s="413"/>
      <c r="G261" s="413"/>
      <c r="H261" s="413"/>
      <c r="I261" s="413"/>
      <c r="J261" s="413"/>
      <c r="K261" s="413"/>
      <c r="L261" s="413"/>
      <c r="M261" s="413"/>
      <c r="N261" s="414"/>
      <c r="R261" s="134"/>
      <c r="S261" s="134"/>
      <c r="T261" s="134"/>
      <c r="AG261" s="40"/>
      <c r="AH261" s="41"/>
      <c r="AI261" s="41"/>
      <c r="AN261" s="41"/>
      <c r="AO261" s="51" t="s">
        <v>134</v>
      </c>
    </row>
    <row r="262" spans="1:41" s="2" customFormat="1" ht="14.4" x14ac:dyDescent="0.3">
      <c r="A262" s="49"/>
      <c r="B262" s="50"/>
      <c r="C262" s="413" t="s">
        <v>199</v>
      </c>
      <c r="D262" s="413"/>
      <c r="E262" s="413"/>
      <c r="F262" s="413"/>
      <c r="G262" s="413"/>
      <c r="H262" s="413"/>
      <c r="I262" s="413"/>
      <c r="J262" s="413"/>
      <c r="K262" s="413"/>
      <c r="L262" s="413"/>
      <c r="M262" s="413"/>
      <c r="N262" s="414"/>
      <c r="R262" s="134"/>
      <c r="S262" s="134"/>
      <c r="T262" s="134"/>
      <c r="AG262" s="40"/>
      <c r="AH262" s="41"/>
      <c r="AI262" s="41"/>
      <c r="AJ262" s="51" t="s">
        <v>199</v>
      </c>
      <c r="AN262" s="41"/>
    </row>
    <row r="263" spans="1:41" s="2" customFormat="1" ht="14.4" x14ac:dyDescent="0.3">
      <c r="A263" s="70"/>
      <c r="B263" s="71"/>
      <c r="C263" s="417" t="s">
        <v>69</v>
      </c>
      <c r="D263" s="417"/>
      <c r="E263" s="417"/>
      <c r="F263" s="44"/>
      <c r="G263" s="45"/>
      <c r="H263" s="45"/>
      <c r="I263" s="45"/>
      <c r="J263" s="47"/>
      <c r="K263" s="45"/>
      <c r="L263" s="75">
        <v>122.17</v>
      </c>
      <c r="M263" s="65"/>
      <c r="N263" s="73">
        <v>1663.96</v>
      </c>
      <c r="R263" s="134"/>
      <c r="S263" s="134"/>
      <c r="T263" s="134"/>
      <c r="AG263" s="40"/>
      <c r="AH263" s="41"/>
      <c r="AI263" s="41"/>
      <c r="AN263" s="41" t="s">
        <v>69</v>
      </c>
    </row>
    <row r="264" spans="1:41" s="167" customFormat="1" ht="21.6" x14ac:dyDescent="0.3">
      <c r="A264" s="157" t="s">
        <v>200</v>
      </c>
      <c r="B264" s="159" t="s">
        <v>201</v>
      </c>
      <c r="C264" s="421" t="s">
        <v>202</v>
      </c>
      <c r="D264" s="421"/>
      <c r="E264" s="421"/>
      <c r="F264" s="160" t="s">
        <v>72</v>
      </c>
      <c r="G264" s="161">
        <v>10.913</v>
      </c>
      <c r="H264" s="162">
        <v>1</v>
      </c>
      <c r="I264" s="171">
        <v>10.913</v>
      </c>
      <c r="J264" s="164">
        <v>22.33</v>
      </c>
      <c r="K264" s="161"/>
      <c r="L264" s="164">
        <v>243.69</v>
      </c>
      <c r="M264" s="163">
        <v>13.24</v>
      </c>
      <c r="N264" s="166">
        <v>3226.46</v>
      </c>
      <c r="R264" s="168"/>
      <c r="S264" s="168"/>
      <c r="T264" s="168"/>
      <c r="AG264" s="169"/>
      <c r="AH264" s="170"/>
      <c r="AI264" s="170" t="s">
        <v>202</v>
      </c>
      <c r="AN264" s="170"/>
    </row>
    <row r="265" spans="1:41" s="2" customFormat="1" ht="14.4" x14ac:dyDescent="0.3">
      <c r="A265" s="70"/>
      <c r="B265" s="71"/>
      <c r="C265" s="413" t="s">
        <v>166</v>
      </c>
      <c r="D265" s="413"/>
      <c r="E265" s="413"/>
      <c r="F265" s="413"/>
      <c r="G265" s="413"/>
      <c r="H265" s="413"/>
      <c r="I265" s="413"/>
      <c r="J265" s="413"/>
      <c r="K265" s="413"/>
      <c r="L265" s="413"/>
      <c r="M265" s="413"/>
      <c r="N265" s="414"/>
      <c r="R265" s="134"/>
      <c r="S265" s="134"/>
      <c r="T265" s="134"/>
      <c r="AG265" s="40"/>
      <c r="AH265" s="41"/>
      <c r="AI265" s="41"/>
      <c r="AN265" s="41"/>
      <c r="AO265" s="51" t="s">
        <v>166</v>
      </c>
    </row>
    <row r="266" spans="1:41" s="2" customFormat="1" ht="14.4" x14ac:dyDescent="0.3">
      <c r="A266" s="70"/>
      <c r="B266" s="71"/>
      <c r="C266" s="417" t="s">
        <v>69</v>
      </c>
      <c r="D266" s="417"/>
      <c r="E266" s="417"/>
      <c r="F266" s="44"/>
      <c r="G266" s="45"/>
      <c r="H266" s="45"/>
      <c r="I266" s="45"/>
      <c r="J266" s="47"/>
      <c r="K266" s="45"/>
      <c r="L266" s="75">
        <v>243.69</v>
      </c>
      <c r="M266" s="65"/>
      <c r="N266" s="73">
        <v>3226.46</v>
      </c>
      <c r="R266" s="134"/>
      <c r="S266" s="134"/>
      <c r="T266" s="134"/>
      <c r="AG266" s="40"/>
      <c r="AH266" s="41"/>
      <c r="AI266" s="41"/>
      <c r="AN266" s="41" t="s">
        <v>69</v>
      </c>
    </row>
    <row r="267" spans="1:41" s="167" customFormat="1" ht="21.6" x14ac:dyDescent="0.3">
      <c r="A267" s="157" t="s">
        <v>203</v>
      </c>
      <c r="B267" s="159" t="s">
        <v>204</v>
      </c>
      <c r="C267" s="421" t="s">
        <v>205</v>
      </c>
      <c r="D267" s="421"/>
      <c r="E267" s="421"/>
      <c r="F267" s="160" t="s">
        <v>72</v>
      </c>
      <c r="G267" s="161">
        <v>2.7669999999999999</v>
      </c>
      <c r="H267" s="162">
        <v>1</v>
      </c>
      <c r="I267" s="171">
        <v>2.7669999999999999</v>
      </c>
      <c r="J267" s="164">
        <v>10.45</v>
      </c>
      <c r="K267" s="161"/>
      <c r="L267" s="164">
        <v>28.92</v>
      </c>
      <c r="M267" s="163">
        <v>13.24</v>
      </c>
      <c r="N267" s="174">
        <v>382.9</v>
      </c>
      <c r="R267" s="168"/>
      <c r="S267" s="168"/>
      <c r="T267" s="168"/>
      <c r="AG267" s="169"/>
      <c r="AH267" s="170"/>
      <c r="AI267" s="170" t="s">
        <v>205</v>
      </c>
      <c r="AN267" s="170"/>
    </row>
    <row r="268" spans="1:41" s="2" customFormat="1" ht="14.4" x14ac:dyDescent="0.3">
      <c r="A268" s="70"/>
      <c r="B268" s="71"/>
      <c r="C268" s="413" t="s">
        <v>166</v>
      </c>
      <c r="D268" s="413"/>
      <c r="E268" s="413"/>
      <c r="F268" s="413"/>
      <c r="G268" s="413"/>
      <c r="H268" s="413"/>
      <c r="I268" s="413"/>
      <c r="J268" s="413"/>
      <c r="K268" s="413"/>
      <c r="L268" s="413"/>
      <c r="M268" s="413"/>
      <c r="N268" s="414"/>
      <c r="R268" s="134"/>
      <c r="S268" s="134"/>
      <c r="T268" s="134"/>
      <c r="AG268" s="40"/>
      <c r="AH268" s="41"/>
      <c r="AI268" s="41"/>
      <c r="AN268" s="41"/>
      <c r="AO268" s="51" t="s">
        <v>166</v>
      </c>
    </row>
    <row r="269" spans="1:41" s="2" customFormat="1" ht="14.4" x14ac:dyDescent="0.3">
      <c r="A269" s="70"/>
      <c r="B269" s="71"/>
      <c r="C269" s="417" t="s">
        <v>69</v>
      </c>
      <c r="D269" s="417"/>
      <c r="E269" s="417"/>
      <c r="F269" s="44"/>
      <c r="G269" s="45"/>
      <c r="H269" s="45"/>
      <c r="I269" s="45"/>
      <c r="J269" s="47"/>
      <c r="K269" s="45"/>
      <c r="L269" s="75">
        <v>28.92</v>
      </c>
      <c r="M269" s="65"/>
      <c r="N269" s="82">
        <v>382.9</v>
      </c>
      <c r="R269" s="134"/>
      <c r="S269" s="134"/>
      <c r="T269" s="134"/>
      <c r="AG269" s="40"/>
      <c r="AH269" s="41"/>
      <c r="AI269" s="41"/>
      <c r="AN269" s="41" t="s">
        <v>69</v>
      </c>
    </row>
    <row r="270" spans="1:41" s="2" customFormat="1" ht="14.4" x14ac:dyDescent="0.3">
      <c r="A270" s="409" t="s">
        <v>206</v>
      </c>
      <c r="B270" s="410"/>
      <c r="C270" s="410"/>
      <c r="D270" s="410"/>
      <c r="E270" s="410"/>
      <c r="F270" s="410"/>
      <c r="G270" s="410"/>
      <c r="H270" s="410"/>
      <c r="I270" s="410"/>
      <c r="J270" s="410"/>
      <c r="K270" s="410"/>
      <c r="L270" s="410"/>
      <c r="M270" s="410"/>
      <c r="N270" s="411"/>
      <c r="R270" s="134"/>
      <c r="S270" s="134"/>
      <c r="T270" s="134"/>
      <c r="AG270" s="40"/>
      <c r="AH270" s="41" t="s">
        <v>206</v>
      </c>
      <c r="AI270" s="41"/>
      <c r="AN270" s="41"/>
    </row>
    <row r="271" spans="1:41" s="167" customFormat="1" ht="21.6" x14ac:dyDescent="0.3">
      <c r="A271" s="157" t="s">
        <v>207</v>
      </c>
      <c r="B271" s="159" t="s">
        <v>208</v>
      </c>
      <c r="C271" s="421" t="s">
        <v>209</v>
      </c>
      <c r="D271" s="421"/>
      <c r="E271" s="421"/>
      <c r="F271" s="160" t="s">
        <v>104</v>
      </c>
      <c r="G271" s="161">
        <v>21.06</v>
      </c>
      <c r="H271" s="162">
        <v>1</v>
      </c>
      <c r="I271" s="163">
        <v>21.06</v>
      </c>
      <c r="J271" s="172"/>
      <c r="K271" s="161"/>
      <c r="L271" s="172"/>
      <c r="M271" s="161"/>
      <c r="N271" s="173"/>
      <c r="R271" s="168"/>
      <c r="S271" s="168"/>
      <c r="T271" s="168"/>
      <c r="AG271" s="169"/>
      <c r="AH271" s="170"/>
      <c r="AI271" s="170" t="s">
        <v>209</v>
      </c>
      <c r="AN271" s="170"/>
    </row>
    <row r="272" spans="1:41" s="2" customFormat="1" ht="14.4" x14ac:dyDescent="0.3">
      <c r="A272" s="49"/>
      <c r="B272" s="50"/>
      <c r="C272" s="413" t="s">
        <v>210</v>
      </c>
      <c r="D272" s="413"/>
      <c r="E272" s="413"/>
      <c r="F272" s="413"/>
      <c r="G272" s="413"/>
      <c r="H272" s="413"/>
      <c r="I272" s="413"/>
      <c r="J272" s="413"/>
      <c r="K272" s="413"/>
      <c r="L272" s="413"/>
      <c r="M272" s="413"/>
      <c r="N272" s="414"/>
      <c r="R272" s="134"/>
      <c r="S272" s="134"/>
      <c r="T272" s="134"/>
      <c r="AG272" s="40"/>
      <c r="AH272" s="41"/>
      <c r="AI272" s="41"/>
      <c r="AJ272" s="51" t="s">
        <v>210</v>
      </c>
      <c r="AN272" s="41"/>
    </row>
    <row r="273" spans="1:42" s="2" customFormat="1" ht="52.2" x14ac:dyDescent="0.3">
      <c r="A273" s="76"/>
      <c r="B273" s="53" t="s">
        <v>121</v>
      </c>
      <c r="C273" s="419" t="s">
        <v>122</v>
      </c>
      <c r="D273" s="419"/>
      <c r="E273" s="419"/>
      <c r="F273" s="419"/>
      <c r="G273" s="419"/>
      <c r="H273" s="419"/>
      <c r="I273" s="419"/>
      <c r="J273" s="419"/>
      <c r="K273" s="419"/>
      <c r="L273" s="419"/>
      <c r="M273" s="419"/>
      <c r="N273" s="420"/>
      <c r="R273" s="134"/>
      <c r="S273" s="134"/>
      <c r="T273" s="134"/>
      <c r="AG273" s="40"/>
      <c r="AH273" s="41"/>
      <c r="AI273" s="41"/>
      <c r="AN273" s="41"/>
      <c r="AP273" s="51" t="s">
        <v>122</v>
      </c>
    </row>
    <row r="274" spans="1:42" s="2" customFormat="1" ht="14.4" x14ac:dyDescent="0.3">
      <c r="A274" s="52"/>
      <c r="B274" s="53" t="s">
        <v>52</v>
      </c>
      <c r="C274" s="413" t="s">
        <v>57</v>
      </c>
      <c r="D274" s="413"/>
      <c r="E274" s="413"/>
      <c r="F274" s="54"/>
      <c r="G274" s="55"/>
      <c r="H274" s="55"/>
      <c r="I274" s="55"/>
      <c r="J274" s="56">
        <v>89.39</v>
      </c>
      <c r="K274" s="58">
        <v>1.1499999999999999</v>
      </c>
      <c r="L274" s="57">
        <v>2164.94</v>
      </c>
      <c r="M274" s="58">
        <v>44.77</v>
      </c>
      <c r="N274" s="59">
        <v>96924.36</v>
      </c>
      <c r="R274" s="134"/>
      <c r="S274" s="134"/>
      <c r="T274" s="134"/>
      <c r="AG274" s="40"/>
      <c r="AH274" s="41"/>
      <c r="AI274" s="41"/>
      <c r="AK274" s="51" t="s">
        <v>57</v>
      </c>
      <c r="AN274" s="41"/>
    </row>
    <row r="275" spans="1:42" s="2" customFormat="1" ht="14.4" x14ac:dyDescent="0.3">
      <c r="A275" s="52"/>
      <c r="B275" s="53" t="s">
        <v>58</v>
      </c>
      <c r="C275" s="413" t="s">
        <v>59</v>
      </c>
      <c r="D275" s="413"/>
      <c r="E275" s="413"/>
      <c r="F275" s="54"/>
      <c r="G275" s="55"/>
      <c r="H275" s="55"/>
      <c r="I275" s="55"/>
      <c r="J275" s="56">
        <v>160.52000000000001</v>
      </c>
      <c r="K275" s="58">
        <v>1.1499999999999999</v>
      </c>
      <c r="L275" s="57">
        <v>3887.63</v>
      </c>
      <c r="M275" s="58">
        <v>13.24</v>
      </c>
      <c r="N275" s="59">
        <v>51472.22</v>
      </c>
      <c r="R275" s="134"/>
      <c r="S275" s="134"/>
      <c r="T275" s="134"/>
      <c r="AG275" s="40"/>
      <c r="AH275" s="41"/>
      <c r="AI275" s="41"/>
      <c r="AK275" s="51" t="s">
        <v>59</v>
      </c>
      <c r="AN275" s="41"/>
    </row>
    <row r="276" spans="1:42" s="2" customFormat="1" ht="14.4" x14ac:dyDescent="0.3">
      <c r="A276" s="52"/>
      <c r="B276" s="53" t="s">
        <v>79</v>
      </c>
      <c r="C276" s="413" t="s">
        <v>85</v>
      </c>
      <c r="D276" s="413"/>
      <c r="E276" s="413"/>
      <c r="F276" s="54"/>
      <c r="G276" s="55"/>
      <c r="H276" s="55"/>
      <c r="I276" s="55"/>
      <c r="J276" s="56">
        <v>22.45</v>
      </c>
      <c r="K276" s="55"/>
      <c r="L276" s="56">
        <v>472.8</v>
      </c>
      <c r="M276" s="58">
        <v>8.16</v>
      </c>
      <c r="N276" s="59">
        <v>3858.05</v>
      </c>
      <c r="R276" s="134"/>
      <c r="S276" s="134"/>
      <c r="T276" s="134"/>
      <c r="AG276" s="40"/>
      <c r="AH276" s="41"/>
      <c r="AI276" s="41"/>
      <c r="AK276" s="51" t="s">
        <v>85</v>
      </c>
      <c r="AN276" s="41"/>
    </row>
    <row r="277" spans="1:42" s="2" customFormat="1" ht="14.4" x14ac:dyDescent="0.3">
      <c r="A277" s="60"/>
      <c r="B277" s="53"/>
      <c r="C277" s="413" t="s">
        <v>60</v>
      </c>
      <c r="D277" s="413"/>
      <c r="E277" s="413"/>
      <c r="F277" s="54" t="s">
        <v>61</v>
      </c>
      <c r="G277" s="58">
        <v>10.48</v>
      </c>
      <c r="H277" s="58">
        <v>1.1499999999999999</v>
      </c>
      <c r="I277" s="80">
        <v>253.81512000000001</v>
      </c>
      <c r="J277" s="62"/>
      <c r="K277" s="55"/>
      <c r="L277" s="62"/>
      <c r="M277" s="55"/>
      <c r="N277" s="63"/>
      <c r="R277" s="134"/>
      <c r="S277" s="134"/>
      <c r="T277" s="134"/>
      <c r="AG277" s="40"/>
      <c r="AH277" s="41"/>
      <c r="AI277" s="41"/>
      <c r="AL277" s="51" t="s">
        <v>60</v>
      </c>
      <c r="AN277" s="41"/>
    </row>
    <row r="278" spans="1:42" s="2" customFormat="1" ht="14.4" x14ac:dyDescent="0.3">
      <c r="A278" s="52"/>
      <c r="B278" s="53"/>
      <c r="C278" s="418" t="s">
        <v>62</v>
      </c>
      <c r="D278" s="418"/>
      <c r="E278" s="418"/>
      <c r="F278" s="64"/>
      <c r="G278" s="65"/>
      <c r="H278" s="65"/>
      <c r="I278" s="65"/>
      <c r="J278" s="66">
        <v>272.36</v>
      </c>
      <c r="K278" s="65"/>
      <c r="L278" s="67">
        <v>6525.37</v>
      </c>
      <c r="M278" s="65"/>
      <c r="N278" s="68">
        <v>152254.63</v>
      </c>
      <c r="R278" s="134"/>
      <c r="S278" s="134"/>
      <c r="T278" s="134"/>
      <c r="AG278" s="40"/>
      <c r="AH278" s="41"/>
      <c r="AI278" s="41"/>
      <c r="AM278" s="51" t="s">
        <v>62</v>
      </c>
      <c r="AN278" s="41"/>
    </row>
    <row r="279" spans="1:42" s="2" customFormat="1" ht="14.4" x14ac:dyDescent="0.3">
      <c r="A279" s="60"/>
      <c r="B279" s="53"/>
      <c r="C279" s="413" t="s">
        <v>63</v>
      </c>
      <c r="D279" s="413"/>
      <c r="E279" s="413"/>
      <c r="F279" s="54"/>
      <c r="G279" s="55"/>
      <c r="H279" s="55"/>
      <c r="I279" s="55"/>
      <c r="J279" s="62"/>
      <c r="K279" s="55"/>
      <c r="L279" s="57">
        <v>2164.94</v>
      </c>
      <c r="M279" s="55"/>
      <c r="N279" s="59">
        <v>96924.36</v>
      </c>
      <c r="R279" s="134"/>
      <c r="S279" s="134"/>
      <c r="T279" s="134"/>
      <c r="AG279" s="40"/>
      <c r="AH279" s="41"/>
      <c r="AI279" s="41"/>
      <c r="AL279" s="51" t="s">
        <v>63</v>
      </c>
      <c r="AN279" s="41"/>
    </row>
    <row r="280" spans="1:42" s="2" customFormat="1" ht="31.8" x14ac:dyDescent="0.3">
      <c r="A280" s="60"/>
      <c r="B280" s="53" t="s">
        <v>64</v>
      </c>
      <c r="C280" s="413" t="s">
        <v>65</v>
      </c>
      <c r="D280" s="413"/>
      <c r="E280" s="413"/>
      <c r="F280" s="54" t="s">
        <v>66</v>
      </c>
      <c r="G280" s="69">
        <v>91</v>
      </c>
      <c r="H280" s="55"/>
      <c r="I280" s="69">
        <v>91</v>
      </c>
      <c r="J280" s="62"/>
      <c r="K280" s="55"/>
      <c r="L280" s="57">
        <v>1970.1</v>
      </c>
      <c r="M280" s="55"/>
      <c r="N280" s="59">
        <v>88201.17</v>
      </c>
      <c r="R280" s="134"/>
      <c r="S280" s="134"/>
      <c r="T280" s="134"/>
      <c r="AG280" s="40"/>
      <c r="AH280" s="41"/>
      <c r="AI280" s="41"/>
      <c r="AL280" s="51" t="s">
        <v>65</v>
      </c>
      <c r="AN280" s="41"/>
    </row>
    <row r="281" spans="1:42" s="2" customFormat="1" ht="31.8" x14ac:dyDescent="0.3">
      <c r="A281" s="60"/>
      <c r="B281" s="53" t="s">
        <v>67</v>
      </c>
      <c r="C281" s="413" t="s">
        <v>68</v>
      </c>
      <c r="D281" s="413"/>
      <c r="E281" s="413"/>
      <c r="F281" s="54" t="s">
        <v>66</v>
      </c>
      <c r="G281" s="69">
        <v>52</v>
      </c>
      <c r="H281" s="55"/>
      <c r="I281" s="69">
        <v>52</v>
      </c>
      <c r="J281" s="62"/>
      <c r="K281" s="55"/>
      <c r="L281" s="57">
        <v>1125.77</v>
      </c>
      <c r="M281" s="55"/>
      <c r="N281" s="59">
        <v>50400.67</v>
      </c>
      <c r="R281" s="134"/>
      <c r="S281" s="134"/>
      <c r="T281" s="134"/>
      <c r="AG281" s="40"/>
      <c r="AH281" s="41"/>
      <c r="AI281" s="41"/>
      <c r="AL281" s="51" t="s">
        <v>68</v>
      </c>
      <c r="AN281" s="41"/>
    </row>
    <row r="282" spans="1:42" s="2" customFormat="1" ht="14.4" x14ac:dyDescent="0.3">
      <c r="A282" s="70"/>
      <c r="B282" s="71"/>
      <c r="C282" s="417" t="s">
        <v>69</v>
      </c>
      <c r="D282" s="417"/>
      <c r="E282" s="417"/>
      <c r="F282" s="44"/>
      <c r="G282" s="45"/>
      <c r="H282" s="45"/>
      <c r="I282" s="45"/>
      <c r="J282" s="47"/>
      <c r="K282" s="45"/>
      <c r="L282" s="72">
        <v>9621.24</v>
      </c>
      <c r="M282" s="65"/>
      <c r="N282" s="73">
        <v>290856.46999999997</v>
      </c>
      <c r="R282" s="134"/>
      <c r="S282" s="134"/>
      <c r="T282" s="134"/>
      <c r="AG282" s="40"/>
      <c r="AH282" s="41"/>
      <c r="AI282" s="41"/>
      <c r="AN282" s="41" t="s">
        <v>69</v>
      </c>
    </row>
    <row r="283" spans="1:42" s="167" customFormat="1" ht="21.6" x14ac:dyDescent="0.3">
      <c r="A283" s="157" t="s">
        <v>211</v>
      </c>
      <c r="B283" s="159" t="s">
        <v>76</v>
      </c>
      <c r="C283" s="421" t="s">
        <v>77</v>
      </c>
      <c r="D283" s="421"/>
      <c r="E283" s="421"/>
      <c r="F283" s="160" t="s">
        <v>72</v>
      </c>
      <c r="G283" s="161">
        <v>52.65</v>
      </c>
      <c r="H283" s="162">
        <v>1</v>
      </c>
      <c r="I283" s="163">
        <v>52.65</v>
      </c>
      <c r="J283" s="164">
        <v>42.98</v>
      </c>
      <c r="K283" s="161"/>
      <c r="L283" s="165">
        <v>2262.9</v>
      </c>
      <c r="M283" s="163">
        <v>13.24</v>
      </c>
      <c r="N283" s="166">
        <v>29960.799999999999</v>
      </c>
      <c r="R283" s="168"/>
      <c r="S283" s="168"/>
      <c r="T283" s="168"/>
      <c r="AG283" s="169"/>
      <c r="AH283" s="170"/>
      <c r="AI283" s="170" t="s">
        <v>77</v>
      </c>
      <c r="AN283" s="170"/>
    </row>
    <row r="284" spans="1:42" s="2" customFormat="1" ht="14.4" x14ac:dyDescent="0.3">
      <c r="A284" s="49"/>
      <c r="B284" s="50"/>
      <c r="C284" s="413" t="s">
        <v>382</v>
      </c>
      <c r="D284" s="413"/>
      <c r="E284" s="413"/>
      <c r="F284" s="413"/>
      <c r="G284" s="413"/>
      <c r="H284" s="413"/>
      <c r="I284" s="413"/>
      <c r="J284" s="413"/>
      <c r="K284" s="413"/>
      <c r="L284" s="413"/>
      <c r="M284" s="413"/>
      <c r="N284" s="414"/>
      <c r="R284" s="134"/>
      <c r="S284" s="134"/>
      <c r="T284" s="134"/>
      <c r="AG284" s="40"/>
      <c r="AH284" s="41"/>
      <c r="AI284" s="41"/>
      <c r="AJ284" s="51" t="s">
        <v>382</v>
      </c>
      <c r="AN284" s="41"/>
    </row>
    <row r="285" spans="1:42" s="2" customFormat="1" ht="14.4" x14ac:dyDescent="0.3">
      <c r="A285" s="70"/>
      <c r="B285" s="71"/>
      <c r="C285" s="417" t="s">
        <v>69</v>
      </c>
      <c r="D285" s="417"/>
      <c r="E285" s="417"/>
      <c r="F285" s="44"/>
      <c r="G285" s="45"/>
      <c r="H285" s="45"/>
      <c r="I285" s="45"/>
      <c r="J285" s="47"/>
      <c r="K285" s="45"/>
      <c r="L285" s="72">
        <v>2262.9</v>
      </c>
      <c r="M285" s="65"/>
      <c r="N285" s="73">
        <v>29960.799999999999</v>
      </c>
      <c r="R285" s="134"/>
      <c r="S285" s="134"/>
      <c r="T285" s="134"/>
      <c r="AG285" s="40"/>
      <c r="AH285" s="41"/>
      <c r="AI285" s="41"/>
      <c r="AN285" s="41" t="s">
        <v>69</v>
      </c>
    </row>
    <row r="286" spans="1:42" s="167" customFormat="1" ht="21.6" x14ac:dyDescent="0.3">
      <c r="A286" s="157" t="s">
        <v>212</v>
      </c>
      <c r="B286" s="159" t="s">
        <v>110</v>
      </c>
      <c r="C286" s="421" t="s">
        <v>111</v>
      </c>
      <c r="D286" s="421"/>
      <c r="E286" s="421"/>
      <c r="F286" s="160" t="s">
        <v>104</v>
      </c>
      <c r="G286" s="161">
        <v>21.06</v>
      </c>
      <c r="H286" s="162">
        <v>1</v>
      </c>
      <c r="I286" s="163">
        <v>21.06</v>
      </c>
      <c r="J286" s="164">
        <v>162.38</v>
      </c>
      <c r="K286" s="161"/>
      <c r="L286" s="165">
        <v>3419.72</v>
      </c>
      <c r="M286" s="163">
        <v>8.16</v>
      </c>
      <c r="N286" s="166">
        <v>27904.92</v>
      </c>
      <c r="R286" s="168"/>
      <c r="S286" s="168"/>
      <c r="T286" s="168"/>
      <c r="AG286" s="169"/>
      <c r="AH286" s="170"/>
      <c r="AI286" s="170" t="s">
        <v>111</v>
      </c>
      <c r="AN286" s="170"/>
    </row>
    <row r="287" spans="1:42" s="2" customFormat="1" ht="14.4" x14ac:dyDescent="0.3">
      <c r="A287" s="70"/>
      <c r="B287" s="71"/>
      <c r="C287" s="413" t="s">
        <v>108</v>
      </c>
      <c r="D287" s="413"/>
      <c r="E287" s="413"/>
      <c r="F287" s="413"/>
      <c r="G287" s="413"/>
      <c r="H287" s="413"/>
      <c r="I287" s="413"/>
      <c r="J287" s="413"/>
      <c r="K287" s="413"/>
      <c r="L287" s="413"/>
      <c r="M287" s="413"/>
      <c r="N287" s="414"/>
      <c r="R287" s="134"/>
      <c r="S287" s="134"/>
      <c r="T287" s="134"/>
      <c r="AG287" s="40"/>
      <c r="AH287" s="41"/>
      <c r="AI287" s="41"/>
      <c r="AN287" s="41"/>
      <c r="AO287" s="51" t="s">
        <v>108</v>
      </c>
    </row>
    <row r="288" spans="1:42" s="2" customFormat="1" ht="14.4" x14ac:dyDescent="0.3">
      <c r="A288" s="49"/>
      <c r="B288" s="50"/>
      <c r="C288" s="413" t="s">
        <v>214</v>
      </c>
      <c r="D288" s="413"/>
      <c r="E288" s="413"/>
      <c r="F288" s="413"/>
      <c r="G288" s="413"/>
      <c r="H288" s="413"/>
      <c r="I288" s="413"/>
      <c r="J288" s="413"/>
      <c r="K288" s="413"/>
      <c r="L288" s="413"/>
      <c r="M288" s="413"/>
      <c r="N288" s="414"/>
      <c r="R288" s="134"/>
      <c r="S288" s="134"/>
      <c r="T288" s="134"/>
      <c r="AG288" s="40"/>
      <c r="AH288" s="41"/>
      <c r="AI288" s="41"/>
      <c r="AJ288" s="51" t="s">
        <v>214</v>
      </c>
      <c r="AN288" s="41"/>
    </row>
    <row r="289" spans="1:43" s="2" customFormat="1" ht="14.4" x14ac:dyDescent="0.3">
      <c r="A289" s="49"/>
      <c r="B289" s="50"/>
      <c r="C289" s="413" t="s">
        <v>114</v>
      </c>
      <c r="D289" s="413"/>
      <c r="E289" s="413"/>
      <c r="F289" s="413"/>
      <c r="G289" s="413"/>
      <c r="H289" s="413"/>
      <c r="I289" s="413"/>
      <c r="J289" s="413"/>
      <c r="K289" s="413"/>
      <c r="L289" s="413"/>
      <c r="M289" s="413"/>
      <c r="N289" s="414"/>
      <c r="R289" s="134"/>
      <c r="S289" s="134"/>
      <c r="T289" s="134"/>
      <c r="AG289" s="40"/>
      <c r="AH289" s="41"/>
      <c r="AI289" s="41"/>
      <c r="AN289" s="41"/>
      <c r="AQ289" s="51" t="s">
        <v>114</v>
      </c>
    </row>
    <row r="290" spans="1:43" s="2" customFormat="1" ht="14.4" x14ac:dyDescent="0.3">
      <c r="A290" s="70"/>
      <c r="B290" s="71"/>
      <c r="C290" s="417" t="s">
        <v>69</v>
      </c>
      <c r="D290" s="417"/>
      <c r="E290" s="417"/>
      <c r="F290" s="44"/>
      <c r="G290" s="45"/>
      <c r="H290" s="45"/>
      <c r="I290" s="45"/>
      <c r="J290" s="47"/>
      <c r="K290" s="45"/>
      <c r="L290" s="72">
        <v>3419.72</v>
      </c>
      <c r="M290" s="65"/>
      <c r="N290" s="73">
        <v>27904.92</v>
      </c>
      <c r="R290" s="134"/>
      <c r="S290" s="134"/>
      <c r="T290" s="134"/>
      <c r="AG290" s="40"/>
      <c r="AH290" s="41"/>
      <c r="AI290" s="41"/>
      <c r="AN290" s="41" t="s">
        <v>69</v>
      </c>
    </row>
    <row r="291" spans="1:43" s="2" customFormat="1" ht="14.4" x14ac:dyDescent="0.3">
      <c r="A291" s="409" t="s">
        <v>215</v>
      </c>
      <c r="B291" s="410"/>
      <c r="C291" s="410"/>
      <c r="D291" s="410"/>
      <c r="E291" s="410"/>
      <c r="F291" s="410"/>
      <c r="G291" s="410"/>
      <c r="H291" s="410"/>
      <c r="I291" s="410"/>
      <c r="J291" s="410"/>
      <c r="K291" s="410"/>
      <c r="L291" s="410"/>
      <c r="M291" s="410"/>
      <c r="N291" s="411"/>
      <c r="R291" s="134"/>
      <c r="S291" s="134"/>
      <c r="T291" s="134"/>
      <c r="AG291" s="40"/>
      <c r="AH291" s="41" t="s">
        <v>215</v>
      </c>
      <c r="AI291" s="41"/>
      <c r="AN291" s="41"/>
    </row>
    <row r="292" spans="1:43" s="147" customFormat="1" ht="42" x14ac:dyDescent="0.3">
      <c r="A292" s="138" t="s">
        <v>213</v>
      </c>
      <c r="B292" s="140" t="s">
        <v>217</v>
      </c>
      <c r="C292" s="412" t="s">
        <v>218</v>
      </c>
      <c r="D292" s="412"/>
      <c r="E292" s="412"/>
      <c r="F292" s="141" t="s">
        <v>119</v>
      </c>
      <c r="G292" s="142">
        <v>0.26</v>
      </c>
      <c r="H292" s="143">
        <v>1</v>
      </c>
      <c r="I292" s="152">
        <v>0.26</v>
      </c>
      <c r="J292" s="145"/>
      <c r="K292" s="142"/>
      <c r="L292" s="145"/>
      <c r="M292" s="142"/>
      <c r="N292" s="146"/>
      <c r="R292" s="148">
        <v>0.26</v>
      </c>
      <c r="S292" s="148" t="s">
        <v>446</v>
      </c>
      <c r="T292" s="148"/>
      <c r="AG292" s="150"/>
      <c r="AH292" s="151"/>
      <c r="AI292" s="151" t="s">
        <v>218</v>
      </c>
      <c r="AN292" s="151"/>
    </row>
    <row r="293" spans="1:43" s="2" customFormat="1" ht="14.4" x14ac:dyDescent="0.3">
      <c r="A293" s="49"/>
      <c r="B293" s="50"/>
      <c r="C293" s="413" t="s">
        <v>219</v>
      </c>
      <c r="D293" s="413"/>
      <c r="E293" s="413"/>
      <c r="F293" s="413"/>
      <c r="G293" s="413"/>
      <c r="H293" s="413"/>
      <c r="I293" s="413"/>
      <c r="J293" s="413"/>
      <c r="K293" s="413"/>
      <c r="L293" s="413"/>
      <c r="M293" s="413"/>
      <c r="N293" s="414"/>
      <c r="R293" s="134"/>
      <c r="S293" s="134"/>
      <c r="T293" s="134"/>
      <c r="AG293" s="40"/>
      <c r="AH293" s="41"/>
      <c r="AI293" s="41"/>
      <c r="AJ293" s="51" t="s">
        <v>219</v>
      </c>
      <c r="AN293" s="41"/>
    </row>
    <row r="294" spans="1:43" s="2" customFormat="1" ht="20.399999999999999" x14ac:dyDescent="0.3">
      <c r="A294" s="76"/>
      <c r="B294" s="53" t="s">
        <v>82</v>
      </c>
      <c r="C294" s="419" t="s">
        <v>83</v>
      </c>
      <c r="D294" s="419"/>
      <c r="E294" s="419"/>
      <c r="F294" s="419"/>
      <c r="G294" s="419"/>
      <c r="H294" s="419"/>
      <c r="I294" s="419"/>
      <c r="J294" s="419"/>
      <c r="K294" s="419"/>
      <c r="L294" s="419"/>
      <c r="M294" s="419"/>
      <c r="N294" s="420"/>
      <c r="R294" s="134"/>
      <c r="S294" s="134"/>
      <c r="T294" s="134"/>
      <c r="AG294" s="40"/>
      <c r="AH294" s="41"/>
      <c r="AI294" s="41"/>
      <c r="AN294" s="41"/>
      <c r="AP294" s="51" t="s">
        <v>83</v>
      </c>
    </row>
    <row r="295" spans="1:43" s="2" customFormat="1" ht="52.2" x14ac:dyDescent="0.3">
      <c r="A295" s="76"/>
      <c r="B295" s="53" t="s">
        <v>121</v>
      </c>
      <c r="C295" s="419" t="s">
        <v>122</v>
      </c>
      <c r="D295" s="419"/>
      <c r="E295" s="419"/>
      <c r="F295" s="419"/>
      <c r="G295" s="419"/>
      <c r="H295" s="419"/>
      <c r="I295" s="419"/>
      <c r="J295" s="419"/>
      <c r="K295" s="419"/>
      <c r="L295" s="419"/>
      <c r="M295" s="419"/>
      <c r="N295" s="420"/>
      <c r="R295" s="134"/>
      <c r="S295" s="134"/>
      <c r="T295" s="134"/>
      <c r="AG295" s="40"/>
      <c r="AH295" s="41"/>
      <c r="AI295" s="41"/>
      <c r="AN295" s="41"/>
      <c r="AP295" s="51" t="s">
        <v>122</v>
      </c>
    </row>
    <row r="296" spans="1:43" s="2" customFormat="1" ht="14.4" x14ac:dyDescent="0.3">
      <c r="A296" s="52"/>
      <c r="B296" s="53" t="s">
        <v>52</v>
      </c>
      <c r="C296" s="413" t="s">
        <v>57</v>
      </c>
      <c r="D296" s="413"/>
      <c r="E296" s="413"/>
      <c r="F296" s="54"/>
      <c r="G296" s="55"/>
      <c r="H296" s="55"/>
      <c r="I296" s="55"/>
      <c r="J296" s="57">
        <v>9215.68</v>
      </c>
      <c r="K296" s="58">
        <v>0.92</v>
      </c>
      <c r="L296" s="57">
        <v>2204.39</v>
      </c>
      <c r="M296" s="58">
        <v>44.77</v>
      </c>
      <c r="N296" s="59">
        <v>98690.54</v>
      </c>
      <c r="R296" s="134"/>
      <c r="S296" s="134"/>
      <c r="T296" s="134"/>
      <c r="AG296" s="40"/>
      <c r="AH296" s="41"/>
      <c r="AI296" s="41"/>
      <c r="AK296" s="51" t="s">
        <v>57</v>
      </c>
      <c r="AN296" s="41"/>
    </row>
    <row r="297" spans="1:43" s="2" customFormat="1" ht="14.4" x14ac:dyDescent="0.3">
      <c r="A297" s="52"/>
      <c r="B297" s="53" t="s">
        <v>58</v>
      </c>
      <c r="C297" s="413" t="s">
        <v>59</v>
      </c>
      <c r="D297" s="413"/>
      <c r="E297" s="413"/>
      <c r="F297" s="54"/>
      <c r="G297" s="55"/>
      <c r="H297" s="55"/>
      <c r="I297" s="55"/>
      <c r="J297" s="57">
        <v>21178.85</v>
      </c>
      <c r="K297" s="58">
        <v>0.92</v>
      </c>
      <c r="L297" s="57">
        <v>5065.9799999999996</v>
      </c>
      <c r="M297" s="58">
        <v>13.24</v>
      </c>
      <c r="N297" s="59">
        <v>67073.58</v>
      </c>
      <c r="R297" s="134"/>
      <c r="S297" s="134"/>
      <c r="T297" s="134"/>
      <c r="AG297" s="40"/>
      <c r="AH297" s="41"/>
      <c r="AI297" s="41"/>
      <c r="AK297" s="51" t="s">
        <v>59</v>
      </c>
      <c r="AN297" s="41"/>
    </row>
    <row r="298" spans="1:43" s="2" customFormat="1" ht="14.4" x14ac:dyDescent="0.3">
      <c r="A298" s="52"/>
      <c r="B298" s="53" t="s">
        <v>75</v>
      </c>
      <c r="C298" s="413" t="s">
        <v>84</v>
      </c>
      <c r="D298" s="413"/>
      <c r="E298" s="413"/>
      <c r="F298" s="54"/>
      <c r="G298" s="55"/>
      <c r="H298" s="55"/>
      <c r="I298" s="55"/>
      <c r="J298" s="57">
        <v>2372.02</v>
      </c>
      <c r="K298" s="58">
        <v>0.92</v>
      </c>
      <c r="L298" s="56">
        <v>567.39</v>
      </c>
      <c r="M298" s="58">
        <v>44.77</v>
      </c>
      <c r="N298" s="59">
        <v>25402.05</v>
      </c>
      <c r="R298" s="134"/>
      <c r="S298" s="134"/>
      <c r="T298" s="134"/>
      <c r="AG298" s="40"/>
      <c r="AH298" s="41"/>
      <c r="AI298" s="41"/>
      <c r="AK298" s="51" t="s">
        <v>84</v>
      </c>
      <c r="AN298" s="41"/>
    </row>
    <row r="299" spans="1:43" s="2" customFormat="1" ht="14.4" x14ac:dyDescent="0.3">
      <c r="A299" s="52"/>
      <c r="B299" s="53" t="s">
        <v>79</v>
      </c>
      <c r="C299" s="413" t="s">
        <v>85</v>
      </c>
      <c r="D299" s="413"/>
      <c r="E299" s="413"/>
      <c r="F299" s="54"/>
      <c r="G299" s="55"/>
      <c r="H299" s="55"/>
      <c r="I299" s="55"/>
      <c r="J299" s="56">
        <v>399.04</v>
      </c>
      <c r="K299" s="69">
        <v>0</v>
      </c>
      <c r="L299" s="56">
        <v>0</v>
      </c>
      <c r="M299" s="58">
        <v>8.16</v>
      </c>
      <c r="N299" s="63"/>
      <c r="R299" s="134"/>
      <c r="S299" s="134"/>
      <c r="T299" s="134"/>
      <c r="AG299" s="40"/>
      <c r="AH299" s="41"/>
      <c r="AI299" s="41"/>
      <c r="AK299" s="51" t="s">
        <v>85</v>
      </c>
      <c r="AN299" s="41"/>
    </row>
    <row r="300" spans="1:43" s="2" customFormat="1" ht="14.4" x14ac:dyDescent="0.3">
      <c r="A300" s="60"/>
      <c r="B300" s="53"/>
      <c r="C300" s="413" t="s">
        <v>60</v>
      </c>
      <c r="D300" s="413"/>
      <c r="E300" s="413"/>
      <c r="F300" s="54" t="s">
        <v>61</v>
      </c>
      <c r="G300" s="69">
        <v>992</v>
      </c>
      <c r="H300" s="58">
        <v>0.92</v>
      </c>
      <c r="I300" s="79">
        <v>237.28639999999999</v>
      </c>
      <c r="J300" s="62"/>
      <c r="K300" s="55"/>
      <c r="L300" s="62"/>
      <c r="M300" s="55"/>
      <c r="N300" s="63"/>
      <c r="R300" s="134"/>
      <c r="S300" s="134"/>
      <c r="T300" s="134"/>
      <c r="AG300" s="40"/>
      <c r="AH300" s="41"/>
      <c r="AI300" s="41"/>
      <c r="AL300" s="51" t="s">
        <v>60</v>
      </c>
      <c r="AN300" s="41"/>
    </row>
    <row r="301" spans="1:43" s="2" customFormat="1" ht="14.4" x14ac:dyDescent="0.3">
      <c r="A301" s="60"/>
      <c r="B301" s="53"/>
      <c r="C301" s="413" t="s">
        <v>86</v>
      </c>
      <c r="D301" s="413"/>
      <c r="E301" s="413"/>
      <c r="F301" s="54" t="s">
        <v>61</v>
      </c>
      <c r="G301" s="58">
        <v>175.73</v>
      </c>
      <c r="H301" s="58">
        <v>0.92</v>
      </c>
      <c r="I301" s="61">
        <v>42.034616</v>
      </c>
      <c r="J301" s="62"/>
      <c r="K301" s="55"/>
      <c r="L301" s="62"/>
      <c r="M301" s="55"/>
      <c r="N301" s="63"/>
      <c r="R301" s="134"/>
      <c r="S301" s="134"/>
      <c r="T301" s="134"/>
      <c r="AG301" s="40"/>
      <c r="AH301" s="41"/>
      <c r="AI301" s="41"/>
      <c r="AL301" s="51" t="s">
        <v>86</v>
      </c>
      <c r="AN301" s="41"/>
    </row>
    <row r="302" spans="1:43" s="2" customFormat="1" ht="14.4" x14ac:dyDescent="0.3">
      <c r="A302" s="52"/>
      <c r="B302" s="53"/>
      <c r="C302" s="418" t="s">
        <v>62</v>
      </c>
      <c r="D302" s="418"/>
      <c r="E302" s="418"/>
      <c r="F302" s="64"/>
      <c r="G302" s="65"/>
      <c r="H302" s="65"/>
      <c r="I302" s="65"/>
      <c r="J302" s="67">
        <v>30793.57</v>
      </c>
      <c r="K302" s="65"/>
      <c r="L302" s="67">
        <v>7270.37</v>
      </c>
      <c r="M302" s="65"/>
      <c r="N302" s="68">
        <v>165764.12</v>
      </c>
      <c r="R302" s="134"/>
      <c r="S302" s="134"/>
      <c r="T302" s="134"/>
      <c r="AG302" s="40"/>
      <c r="AH302" s="41"/>
      <c r="AI302" s="41"/>
      <c r="AM302" s="51" t="s">
        <v>62</v>
      </c>
      <c r="AN302" s="41"/>
    </row>
    <row r="303" spans="1:43" s="2" customFormat="1" ht="14.4" x14ac:dyDescent="0.3">
      <c r="A303" s="60"/>
      <c r="B303" s="53"/>
      <c r="C303" s="413" t="s">
        <v>63</v>
      </c>
      <c r="D303" s="413"/>
      <c r="E303" s="413"/>
      <c r="F303" s="54"/>
      <c r="G303" s="55"/>
      <c r="H303" s="55"/>
      <c r="I303" s="55"/>
      <c r="J303" s="62"/>
      <c r="K303" s="55"/>
      <c r="L303" s="57">
        <v>2771.78</v>
      </c>
      <c r="M303" s="55"/>
      <c r="N303" s="59">
        <v>124092.59</v>
      </c>
      <c r="R303" s="134"/>
      <c r="S303" s="134"/>
      <c r="T303" s="134"/>
      <c r="AG303" s="40"/>
      <c r="AH303" s="41"/>
      <c r="AI303" s="41"/>
      <c r="AL303" s="51" t="s">
        <v>63</v>
      </c>
      <c r="AN303" s="41"/>
    </row>
    <row r="304" spans="1:43" s="2" customFormat="1" ht="21.6" x14ac:dyDescent="0.3">
      <c r="A304" s="60"/>
      <c r="B304" s="53" t="s">
        <v>155</v>
      </c>
      <c r="C304" s="413" t="s">
        <v>156</v>
      </c>
      <c r="D304" s="413"/>
      <c r="E304" s="413"/>
      <c r="F304" s="54" t="s">
        <v>66</v>
      </c>
      <c r="G304" s="69">
        <v>110</v>
      </c>
      <c r="H304" s="55"/>
      <c r="I304" s="69">
        <v>110</v>
      </c>
      <c r="J304" s="62"/>
      <c r="K304" s="55"/>
      <c r="L304" s="57">
        <v>3048.96</v>
      </c>
      <c r="M304" s="55"/>
      <c r="N304" s="59">
        <v>136501.85</v>
      </c>
      <c r="R304" s="134"/>
      <c r="S304" s="134"/>
      <c r="T304" s="134"/>
      <c r="AG304" s="40"/>
      <c r="AH304" s="41"/>
      <c r="AI304" s="41"/>
      <c r="AL304" s="51" t="s">
        <v>156</v>
      </c>
      <c r="AN304" s="41"/>
    </row>
    <row r="305" spans="1:42" s="2" customFormat="1" ht="21.6" x14ac:dyDescent="0.3">
      <c r="A305" s="60"/>
      <c r="B305" s="53" t="s">
        <v>157</v>
      </c>
      <c r="C305" s="413" t="s">
        <v>158</v>
      </c>
      <c r="D305" s="413"/>
      <c r="E305" s="413"/>
      <c r="F305" s="54" t="s">
        <v>66</v>
      </c>
      <c r="G305" s="69">
        <v>73</v>
      </c>
      <c r="H305" s="55"/>
      <c r="I305" s="69">
        <v>73</v>
      </c>
      <c r="J305" s="62"/>
      <c r="K305" s="55"/>
      <c r="L305" s="57">
        <v>2023.4</v>
      </c>
      <c r="M305" s="55"/>
      <c r="N305" s="59">
        <v>90587.59</v>
      </c>
      <c r="R305" s="134"/>
      <c r="S305" s="134"/>
      <c r="T305" s="134"/>
      <c r="AG305" s="40"/>
      <c r="AH305" s="41"/>
      <c r="AI305" s="41"/>
      <c r="AL305" s="51" t="s">
        <v>158</v>
      </c>
      <c r="AN305" s="41"/>
    </row>
    <row r="306" spans="1:42" s="2" customFormat="1" ht="14.4" x14ac:dyDescent="0.3">
      <c r="A306" s="70"/>
      <c r="B306" s="71"/>
      <c r="C306" s="417" t="s">
        <v>69</v>
      </c>
      <c r="D306" s="417"/>
      <c r="E306" s="417"/>
      <c r="F306" s="44"/>
      <c r="G306" s="45"/>
      <c r="H306" s="45"/>
      <c r="I306" s="45"/>
      <c r="J306" s="47"/>
      <c r="K306" s="45"/>
      <c r="L306" s="72">
        <v>12342.73</v>
      </c>
      <c r="M306" s="65"/>
      <c r="N306" s="73">
        <v>392853.56</v>
      </c>
      <c r="R306" s="134"/>
      <c r="S306" s="134"/>
      <c r="T306" s="134"/>
      <c r="AG306" s="40"/>
      <c r="AH306" s="41"/>
      <c r="AI306" s="41"/>
      <c r="AN306" s="41" t="s">
        <v>69</v>
      </c>
    </row>
    <row r="307" spans="1:42" s="147" customFormat="1" ht="42" x14ac:dyDescent="0.3">
      <c r="A307" s="138" t="s">
        <v>216</v>
      </c>
      <c r="B307" s="140" t="s">
        <v>221</v>
      </c>
      <c r="C307" s="412" t="s">
        <v>222</v>
      </c>
      <c r="D307" s="412"/>
      <c r="E307" s="412"/>
      <c r="F307" s="141" t="s">
        <v>119</v>
      </c>
      <c r="G307" s="142">
        <v>0.02</v>
      </c>
      <c r="H307" s="143">
        <v>1</v>
      </c>
      <c r="I307" s="152">
        <v>0.02</v>
      </c>
      <c r="J307" s="145"/>
      <c r="K307" s="142"/>
      <c r="L307" s="145"/>
      <c r="M307" s="142"/>
      <c r="N307" s="146"/>
      <c r="R307" s="148">
        <v>0.02</v>
      </c>
      <c r="S307" s="148" t="s">
        <v>446</v>
      </c>
      <c r="T307" s="148"/>
      <c r="AG307" s="150"/>
      <c r="AH307" s="151"/>
      <c r="AI307" s="151" t="s">
        <v>222</v>
      </c>
      <c r="AN307" s="151"/>
    </row>
    <row r="308" spans="1:42" s="2" customFormat="1" ht="14.4" x14ac:dyDescent="0.3">
      <c r="A308" s="49"/>
      <c r="B308" s="50"/>
      <c r="C308" s="413" t="s">
        <v>223</v>
      </c>
      <c r="D308" s="413"/>
      <c r="E308" s="413"/>
      <c r="F308" s="413"/>
      <c r="G308" s="413"/>
      <c r="H308" s="413"/>
      <c r="I308" s="413"/>
      <c r="J308" s="413"/>
      <c r="K308" s="413"/>
      <c r="L308" s="413"/>
      <c r="M308" s="413"/>
      <c r="N308" s="414"/>
      <c r="R308" s="134"/>
      <c r="S308" s="134"/>
      <c r="T308" s="134"/>
      <c r="AG308" s="40"/>
      <c r="AH308" s="41"/>
      <c r="AI308" s="41"/>
      <c r="AJ308" s="51" t="s">
        <v>223</v>
      </c>
      <c r="AN308" s="41"/>
    </row>
    <row r="309" spans="1:42" s="2" customFormat="1" ht="20.399999999999999" x14ac:dyDescent="0.3">
      <c r="A309" s="76"/>
      <c r="B309" s="53" t="s">
        <v>82</v>
      </c>
      <c r="C309" s="419" t="s">
        <v>83</v>
      </c>
      <c r="D309" s="419"/>
      <c r="E309" s="419"/>
      <c r="F309" s="419"/>
      <c r="G309" s="419"/>
      <c r="H309" s="419"/>
      <c r="I309" s="419"/>
      <c r="J309" s="419"/>
      <c r="K309" s="419"/>
      <c r="L309" s="419"/>
      <c r="M309" s="419"/>
      <c r="N309" s="420"/>
      <c r="R309" s="134"/>
      <c r="S309" s="134"/>
      <c r="T309" s="134"/>
      <c r="AG309" s="40"/>
      <c r="AH309" s="41"/>
      <c r="AI309" s="41"/>
      <c r="AN309" s="41"/>
      <c r="AP309" s="51" t="s">
        <v>83</v>
      </c>
    </row>
    <row r="310" spans="1:42" s="2" customFormat="1" ht="52.2" x14ac:dyDescent="0.3">
      <c r="A310" s="76"/>
      <c r="B310" s="53" t="s">
        <v>121</v>
      </c>
      <c r="C310" s="419" t="s">
        <v>122</v>
      </c>
      <c r="D310" s="419"/>
      <c r="E310" s="419"/>
      <c r="F310" s="419"/>
      <c r="G310" s="419"/>
      <c r="H310" s="419"/>
      <c r="I310" s="419"/>
      <c r="J310" s="419"/>
      <c r="K310" s="419"/>
      <c r="L310" s="419"/>
      <c r="M310" s="419"/>
      <c r="N310" s="420"/>
      <c r="R310" s="134"/>
      <c r="S310" s="134"/>
      <c r="T310" s="134"/>
      <c r="AG310" s="40"/>
      <c r="AH310" s="41"/>
      <c r="AI310" s="41"/>
      <c r="AN310" s="41"/>
      <c r="AP310" s="51" t="s">
        <v>122</v>
      </c>
    </row>
    <row r="311" spans="1:42" s="2" customFormat="1" ht="14.4" x14ac:dyDescent="0.3">
      <c r="A311" s="52"/>
      <c r="B311" s="53" t="s">
        <v>52</v>
      </c>
      <c r="C311" s="413" t="s">
        <v>57</v>
      </c>
      <c r="D311" s="413"/>
      <c r="E311" s="413"/>
      <c r="F311" s="54"/>
      <c r="G311" s="55"/>
      <c r="H311" s="55"/>
      <c r="I311" s="55"/>
      <c r="J311" s="57">
        <v>8295.9699999999993</v>
      </c>
      <c r="K311" s="58">
        <v>0.92</v>
      </c>
      <c r="L311" s="56">
        <v>152.65</v>
      </c>
      <c r="M311" s="58">
        <v>44.77</v>
      </c>
      <c r="N311" s="59">
        <v>6834.14</v>
      </c>
      <c r="R311" s="134"/>
      <c r="S311" s="134"/>
      <c r="T311" s="134"/>
      <c r="AG311" s="40"/>
      <c r="AH311" s="41"/>
      <c r="AI311" s="41"/>
      <c r="AK311" s="51" t="s">
        <v>57</v>
      </c>
      <c r="AN311" s="41"/>
    </row>
    <row r="312" spans="1:42" s="2" customFormat="1" ht="14.4" x14ac:dyDescent="0.3">
      <c r="A312" s="52"/>
      <c r="B312" s="53" t="s">
        <v>58</v>
      </c>
      <c r="C312" s="413" t="s">
        <v>59</v>
      </c>
      <c r="D312" s="413"/>
      <c r="E312" s="413"/>
      <c r="F312" s="54"/>
      <c r="G312" s="55"/>
      <c r="H312" s="55"/>
      <c r="I312" s="55"/>
      <c r="J312" s="57">
        <v>15566.2</v>
      </c>
      <c r="K312" s="58">
        <v>0.92</v>
      </c>
      <c r="L312" s="56">
        <v>286.42</v>
      </c>
      <c r="M312" s="58">
        <v>13.24</v>
      </c>
      <c r="N312" s="59">
        <v>3792.2</v>
      </c>
      <c r="R312" s="134"/>
      <c r="S312" s="134"/>
      <c r="T312" s="134"/>
      <c r="AG312" s="40"/>
      <c r="AH312" s="41"/>
      <c r="AI312" s="41"/>
      <c r="AK312" s="51" t="s">
        <v>59</v>
      </c>
      <c r="AN312" s="41"/>
    </row>
    <row r="313" spans="1:42" s="2" customFormat="1" ht="14.4" x14ac:dyDescent="0.3">
      <c r="A313" s="52"/>
      <c r="B313" s="53" t="s">
        <v>75</v>
      </c>
      <c r="C313" s="413" t="s">
        <v>84</v>
      </c>
      <c r="D313" s="413"/>
      <c r="E313" s="413"/>
      <c r="F313" s="54"/>
      <c r="G313" s="55"/>
      <c r="H313" s="55"/>
      <c r="I313" s="55"/>
      <c r="J313" s="57">
        <v>2094.61</v>
      </c>
      <c r="K313" s="58">
        <v>0.92</v>
      </c>
      <c r="L313" s="56">
        <v>38.54</v>
      </c>
      <c r="M313" s="58">
        <v>44.77</v>
      </c>
      <c r="N313" s="59">
        <v>1725.44</v>
      </c>
      <c r="R313" s="134"/>
      <c r="S313" s="134"/>
      <c r="T313" s="134"/>
      <c r="AG313" s="40"/>
      <c r="AH313" s="41"/>
      <c r="AI313" s="41"/>
      <c r="AK313" s="51" t="s">
        <v>84</v>
      </c>
      <c r="AN313" s="41"/>
    </row>
    <row r="314" spans="1:42" s="2" customFormat="1" ht="14.4" x14ac:dyDescent="0.3">
      <c r="A314" s="52"/>
      <c r="B314" s="53" t="s">
        <v>79</v>
      </c>
      <c r="C314" s="413" t="s">
        <v>85</v>
      </c>
      <c r="D314" s="413"/>
      <c r="E314" s="413"/>
      <c r="F314" s="54"/>
      <c r="G314" s="55"/>
      <c r="H314" s="55"/>
      <c r="I314" s="55"/>
      <c r="J314" s="56">
        <v>374.1</v>
      </c>
      <c r="K314" s="69">
        <v>0</v>
      </c>
      <c r="L314" s="56">
        <v>0</v>
      </c>
      <c r="M314" s="58">
        <v>8.16</v>
      </c>
      <c r="N314" s="63"/>
      <c r="R314" s="134"/>
      <c r="S314" s="134"/>
      <c r="T314" s="134"/>
      <c r="AG314" s="40"/>
      <c r="AH314" s="41"/>
      <c r="AI314" s="41"/>
      <c r="AK314" s="51" t="s">
        <v>85</v>
      </c>
      <c r="AN314" s="41"/>
    </row>
    <row r="315" spans="1:42" s="2" customFormat="1" ht="14.4" x14ac:dyDescent="0.3">
      <c r="A315" s="60"/>
      <c r="B315" s="53"/>
      <c r="C315" s="413" t="s">
        <v>60</v>
      </c>
      <c r="D315" s="413"/>
      <c r="E315" s="413"/>
      <c r="F315" s="54" t="s">
        <v>61</v>
      </c>
      <c r="G315" s="69">
        <v>893</v>
      </c>
      <c r="H315" s="58">
        <v>0.92</v>
      </c>
      <c r="I315" s="79">
        <v>16.4312</v>
      </c>
      <c r="J315" s="62"/>
      <c r="K315" s="55"/>
      <c r="L315" s="62"/>
      <c r="M315" s="55"/>
      <c r="N315" s="63"/>
      <c r="R315" s="134"/>
      <c r="S315" s="134"/>
      <c r="T315" s="134"/>
      <c r="AG315" s="40"/>
      <c r="AH315" s="41"/>
      <c r="AI315" s="41"/>
      <c r="AL315" s="51" t="s">
        <v>60</v>
      </c>
      <c r="AN315" s="41"/>
    </row>
    <row r="316" spans="1:42" s="2" customFormat="1" ht="14.4" x14ac:dyDescent="0.3">
      <c r="A316" s="60"/>
      <c r="B316" s="53"/>
      <c r="C316" s="413" t="s">
        <v>86</v>
      </c>
      <c r="D316" s="413"/>
      <c r="E316" s="413"/>
      <c r="F316" s="54" t="s">
        <v>61</v>
      </c>
      <c r="G316" s="58">
        <v>155.18</v>
      </c>
      <c r="H316" s="58">
        <v>0.92</v>
      </c>
      <c r="I316" s="61">
        <v>2.8553120000000001</v>
      </c>
      <c r="J316" s="62"/>
      <c r="K316" s="55"/>
      <c r="L316" s="62"/>
      <c r="M316" s="55"/>
      <c r="N316" s="63"/>
      <c r="R316" s="134"/>
      <c r="S316" s="134"/>
      <c r="T316" s="134"/>
      <c r="AG316" s="40"/>
      <c r="AH316" s="41"/>
      <c r="AI316" s="41"/>
      <c r="AL316" s="51" t="s">
        <v>86</v>
      </c>
      <c r="AN316" s="41"/>
    </row>
    <row r="317" spans="1:42" s="2" customFormat="1" ht="14.4" x14ac:dyDescent="0.3">
      <c r="A317" s="52"/>
      <c r="B317" s="53"/>
      <c r="C317" s="418" t="s">
        <v>62</v>
      </c>
      <c r="D317" s="418"/>
      <c r="E317" s="418"/>
      <c r="F317" s="64"/>
      <c r="G317" s="65"/>
      <c r="H317" s="65"/>
      <c r="I317" s="65"/>
      <c r="J317" s="67">
        <v>24236.27</v>
      </c>
      <c r="K317" s="65"/>
      <c r="L317" s="66">
        <v>439.07</v>
      </c>
      <c r="M317" s="65"/>
      <c r="N317" s="68">
        <v>10626.34</v>
      </c>
      <c r="R317" s="134"/>
      <c r="S317" s="134"/>
      <c r="T317" s="134"/>
      <c r="AG317" s="40"/>
      <c r="AH317" s="41"/>
      <c r="AI317" s="41"/>
      <c r="AM317" s="51" t="s">
        <v>62</v>
      </c>
      <c r="AN317" s="41"/>
    </row>
    <row r="318" spans="1:42" s="2" customFormat="1" ht="14.4" x14ac:dyDescent="0.3">
      <c r="A318" s="60"/>
      <c r="B318" s="53"/>
      <c r="C318" s="413" t="s">
        <v>63</v>
      </c>
      <c r="D318" s="413"/>
      <c r="E318" s="413"/>
      <c r="F318" s="54"/>
      <c r="G318" s="55"/>
      <c r="H318" s="55"/>
      <c r="I318" s="55"/>
      <c r="J318" s="62"/>
      <c r="K318" s="55"/>
      <c r="L318" s="56">
        <v>191.19</v>
      </c>
      <c r="M318" s="55"/>
      <c r="N318" s="59">
        <v>8559.58</v>
      </c>
      <c r="R318" s="134"/>
      <c r="S318" s="134"/>
      <c r="T318" s="134"/>
      <c r="AG318" s="40"/>
      <c r="AH318" s="41"/>
      <c r="AI318" s="41"/>
      <c r="AL318" s="51" t="s">
        <v>63</v>
      </c>
      <c r="AN318" s="41"/>
    </row>
    <row r="319" spans="1:42" s="2" customFormat="1" ht="21.6" x14ac:dyDescent="0.3">
      <c r="A319" s="60"/>
      <c r="B319" s="53" t="s">
        <v>155</v>
      </c>
      <c r="C319" s="413" t="s">
        <v>156</v>
      </c>
      <c r="D319" s="413"/>
      <c r="E319" s="413"/>
      <c r="F319" s="54" t="s">
        <v>66</v>
      </c>
      <c r="G319" s="69">
        <v>110</v>
      </c>
      <c r="H319" s="55"/>
      <c r="I319" s="69">
        <v>110</v>
      </c>
      <c r="J319" s="62"/>
      <c r="K319" s="55"/>
      <c r="L319" s="56">
        <v>210.31</v>
      </c>
      <c r="M319" s="55"/>
      <c r="N319" s="59">
        <v>9415.5400000000009</v>
      </c>
      <c r="R319" s="134"/>
      <c r="S319" s="134"/>
      <c r="T319" s="134"/>
      <c r="AG319" s="40"/>
      <c r="AH319" s="41"/>
      <c r="AI319" s="41"/>
      <c r="AL319" s="51" t="s">
        <v>156</v>
      </c>
      <c r="AN319" s="41"/>
    </row>
    <row r="320" spans="1:42" s="2" customFormat="1" ht="21.6" x14ac:dyDescent="0.3">
      <c r="A320" s="60"/>
      <c r="B320" s="53" t="s">
        <v>157</v>
      </c>
      <c r="C320" s="413" t="s">
        <v>158</v>
      </c>
      <c r="D320" s="413"/>
      <c r="E320" s="413"/>
      <c r="F320" s="54" t="s">
        <v>66</v>
      </c>
      <c r="G320" s="69">
        <v>73</v>
      </c>
      <c r="H320" s="55"/>
      <c r="I320" s="69">
        <v>73</v>
      </c>
      <c r="J320" s="62"/>
      <c r="K320" s="55"/>
      <c r="L320" s="56">
        <v>139.57</v>
      </c>
      <c r="M320" s="55"/>
      <c r="N320" s="59">
        <v>6248.49</v>
      </c>
      <c r="R320" s="134"/>
      <c r="S320" s="134"/>
      <c r="T320" s="134"/>
      <c r="AG320" s="40"/>
      <c r="AH320" s="41"/>
      <c r="AI320" s="41"/>
      <c r="AL320" s="51" t="s">
        <v>158</v>
      </c>
      <c r="AN320" s="41"/>
    </row>
    <row r="321" spans="1:42" s="2" customFormat="1" ht="14.4" x14ac:dyDescent="0.3">
      <c r="A321" s="70"/>
      <c r="B321" s="71"/>
      <c r="C321" s="417" t="s">
        <v>69</v>
      </c>
      <c r="D321" s="417"/>
      <c r="E321" s="417"/>
      <c r="F321" s="44"/>
      <c r="G321" s="45"/>
      <c r="H321" s="45"/>
      <c r="I321" s="45"/>
      <c r="J321" s="47"/>
      <c r="K321" s="45"/>
      <c r="L321" s="75">
        <v>788.95</v>
      </c>
      <c r="M321" s="65"/>
      <c r="N321" s="73">
        <v>26290.37</v>
      </c>
      <c r="R321" s="134"/>
      <c r="S321" s="134"/>
      <c r="T321" s="134"/>
      <c r="AG321" s="40"/>
      <c r="AH321" s="41"/>
      <c r="AI321" s="41"/>
      <c r="AN321" s="41" t="s">
        <v>69</v>
      </c>
    </row>
    <row r="322" spans="1:42" s="167" customFormat="1" ht="30.6" x14ac:dyDescent="0.3">
      <c r="A322" s="157" t="s">
        <v>220</v>
      </c>
      <c r="B322" s="159" t="s">
        <v>225</v>
      </c>
      <c r="C322" s="421" t="s">
        <v>226</v>
      </c>
      <c r="D322" s="421"/>
      <c r="E322" s="421"/>
      <c r="F322" s="160" t="s">
        <v>227</v>
      </c>
      <c r="G322" s="161">
        <v>8.8000000000000007</v>
      </c>
      <c r="H322" s="162">
        <v>1</v>
      </c>
      <c r="I322" s="175">
        <v>8.8000000000000007</v>
      </c>
      <c r="J322" s="172"/>
      <c r="K322" s="161"/>
      <c r="L322" s="172"/>
      <c r="M322" s="161"/>
      <c r="N322" s="173"/>
      <c r="R322" s="168"/>
      <c r="S322" s="168"/>
      <c r="T322" s="168"/>
      <c r="AG322" s="169"/>
      <c r="AH322" s="170"/>
      <c r="AI322" s="170" t="s">
        <v>226</v>
      </c>
      <c r="AN322" s="170"/>
    </row>
    <row r="323" spans="1:42" s="2" customFormat="1" ht="14.4" x14ac:dyDescent="0.3">
      <c r="A323" s="49"/>
      <c r="B323" s="50"/>
      <c r="C323" s="413" t="s">
        <v>228</v>
      </c>
      <c r="D323" s="413"/>
      <c r="E323" s="413"/>
      <c r="F323" s="413"/>
      <c r="G323" s="413"/>
      <c r="H323" s="413"/>
      <c r="I323" s="413"/>
      <c r="J323" s="413"/>
      <c r="K323" s="413"/>
      <c r="L323" s="413"/>
      <c r="M323" s="413"/>
      <c r="N323" s="414"/>
      <c r="R323" s="134"/>
      <c r="S323" s="134"/>
      <c r="T323" s="134"/>
      <c r="AG323" s="40"/>
      <c r="AH323" s="41"/>
      <c r="AI323" s="41"/>
      <c r="AJ323" s="51" t="s">
        <v>228</v>
      </c>
      <c r="AN323" s="41"/>
    </row>
    <row r="324" spans="1:42" s="2" customFormat="1" ht="52.2" x14ac:dyDescent="0.3">
      <c r="A324" s="76"/>
      <c r="B324" s="53" t="s">
        <v>121</v>
      </c>
      <c r="C324" s="419" t="s">
        <v>122</v>
      </c>
      <c r="D324" s="419"/>
      <c r="E324" s="419"/>
      <c r="F324" s="419"/>
      <c r="G324" s="419"/>
      <c r="H324" s="419"/>
      <c r="I324" s="419"/>
      <c r="J324" s="419"/>
      <c r="K324" s="419"/>
      <c r="L324" s="419"/>
      <c r="M324" s="419"/>
      <c r="N324" s="420"/>
      <c r="R324" s="134"/>
      <c r="S324" s="134"/>
      <c r="T324" s="134"/>
      <c r="AG324" s="40"/>
      <c r="AH324" s="41"/>
      <c r="AI324" s="41"/>
      <c r="AN324" s="41"/>
      <c r="AP324" s="51" t="s">
        <v>122</v>
      </c>
    </row>
    <row r="325" spans="1:42" s="2" customFormat="1" ht="14.4" x14ac:dyDescent="0.3">
      <c r="A325" s="52"/>
      <c r="B325" s="53" t="s">
        <v>52</v>
      </c>
      <c r="C325" s="413" t="s">
        <v>57</v>
      </c>
      <c r="D325" s="413"/>
      <c r="E325" s="413"/>
      <c r="F325" s="54"/>
      <c r="G325" s="55"/>
      <c r="H325" s="55"/>
      <c r="I325" s="55"/>
      <c r="J325" s="56">
        <v>62.24</v>
      </c>
      <c r="K325" s="58">
        <v>1.1499999999999999</v>
      </c>
      <c r="L325" s="56">
        <v>629.87</v>
      </c>
      <c r="M325" s="55"/>
      <c r="N325" s="83">
        <v>629.87</v>
      </c>
      <c r="R325" s="134"/>
      <c r="S325" s="134"/>
      <c r="T325" s="134"/>
      <c r="AG325" s="40"/>
      <c r="AH325" s="41"/>
      <c r="AI325" s="41"/>
      <c r="AK325" s="51" t="s">
        <v>57</v>
      </c>
      <c r="AN325" s="41"/>
    </row>
    <row r="326" spans="1:42" s="2" customFormat="1" ht="14.4" x14ac:dyDescent="0.3">
      <c r="A326" s="52"/>
      <c r="B326" s="53" t="s">
        <v>58</v>
      </c>
      <c r="C326" s="413" t="s">
        <v>59</v>
      </c>
      <c r="D326" s="413"/>
      <c r="E326" s="413"/>
      <c r="F326" s="54"/>
      <c r="G326" s="55"/>
      <c r="H326" s="55"/>
      <c r="I326" s="55"/>
      <c r="J326" s="56">
        <v>588.09</v>
      </c>
      <c r="K326" s="58">
        <v>1.1499999999999999</v>
      </c>
      <c r="L326" s="57">
        <v>5951.47</v>
      </c>
      <c r="M326" s="58">
        <v>13.24</v>
      </c>
      <c r="N326" s="59">
        <v>78797.460000000006</v>
      </c>
      <c r="R326" s="134"/>
      <c r="S326" s="134"/>
      <c r="T326" s="134"/>
      <c r="AG326" s="40"/>
      <c r="AH326" s="41"/>
      <c r="AI326" s="41"/>
      <c r="AK326" s="51" t="s">
        <v>59</v>
      </c>
      <c r="AN326" s="41"/>
    </row>
    <row r="327" spans="1:42" s="2" customFormat="1" ht="14.4" x14ac:dyDescent="0.3">
      <c r="A327" s="52"/>
      <c r="B327" s="53" t="s">
        <v>75</v>
      </c>
      <c r="C327" s="413" t="s">
        <v>84</v>
      </c>
      <c r="D327" s="413"/>
      <c r="E327" s="413"/>
      <c r="F327" s="54"/>
      <c r="G327" s="55"/>
      <c r="H327" s="55"/>
      <c r="I327" s="55"/>
      <c r="J327" s="56">
        <v>0.01</v>
      </c>
      <c r="K327" s="58">
        <v>1.1499999999999999</v>
      </c>
      <c r="L327" s="56">
        <v>0.1</v>
      </c>
      <c r="M327" s="55"/>
      <c r="N327" s="83">
        <v>0.1</v>
      </c>
      <c r="R327" s="134"/>
      <c r="S327" s="134"/>
      <c r="T327" s="134"/>
      <c r="AG327" s="40"/>
      <c r="AH327" s="41"/>
      <c r="AI327" s="41"/>
      <c r="AK327" s="51" t="s">
        <v>84</v>
      </c>
      <c r="AN327" s="41"/>
    </row>
    <row r="328" spans="1:42" s="2" customFormat="1" ht="14.4" x14ac:dyDescent="0.3">
      <c r="A328" s="52"/>
      <c r="B328" s="53" t="s">
        <v>79</v>
      </c>
      <c r="C328" s="413" t="s">
        <v>85</v>
      </c>
      <c r="D328" s="413"/>
      <c r="E328" s="413"/>
      <c r="F328" s="54"/>
      <c r="G328" s="55"/>
      <c r="H328" s="55"/>
      <c r="I328" s="55"/>
      <c r="J328" s="56">
        <v>2.41</v>
      </c>
      <c r="K328" s="55"/>
      <c r="L328" s="56">
        <v>21.21</v>
      </c>
      <c r="M328" s="58">
        <v>13.24</v>
      </c>
      <c r="N328" s="83">
        <v>280.82</v>
      </c>
      <c r="R328" s="134"/>
      <c r="S328" s="134"/>
      <c r="T328" s="134"/>
      <c r="AG328" s="40"/>
      <c r="AH328" s="41"/>
      <c r="AI328" s="41"/>
      <c r="AK328" s="51" t="s">
        <v>85</v>
      </c>
      <c r="AN328" s="41"/>
    </row>
    <row r="329" spans="1:42" s="2" customFormat="1" ht="14.4" x14ac:dyDescent="0.3">
      <c r="A329" s="60"/>
      <c r="B329" s="53"/>
      <c r="C329" s="413" t="s">
        <v>60</v>
      </c>
      <c r="D329" s="413"/>
      <c r="E329" s="413"/>
      <c r="F329" s="54" t="s">
        <v>61</v>
      </c>
      <c r="G329" s="58">
        <v>6.47</v>
      </c>
      <c r="H329" s="58">
        <v>1.1499999999999999</v>
      </c>
      <c r="I329" s="79">
        <v>65.476399999999998</v>
      </c>
      <c r="J329" s="62"/>
      <c r="K329" s="55"/>
      <c r="L329" s="62"/>
      <c r="M329" s="55"/>
      <c r="N329" s="63"/>
      <c r="R329" s="134"/>
      <c r="S329" s="134"/>
      <c r="T329" s="134"/>
      <c r="AG329" s="40"/>
      <c r="AH329" s="41"/>
      <c r="AI329" s="41"/>
      <c r="AL329" s="51" t="s">
        <v>60</v>
      </c>
      <c r="AN329" s="41"/>
    </row>
    <row r="330" spans="1:42" s="2" customFormat="1" ht="14.4" x14ac:dyDescent="0.3">
      <c r="A330" s="52"/>
      <c r="B330" s="53"/>
      <c r="C330" s="418" t="s">
        <v>62</v>
      </c>
      <c r="D330" s="418"/>
      <c r="E330" s="418"/>
      <c r="F330" s="64"/>
      <c r="G330" s="65"/>
      <c r="H330" s="65"/>
      <c r="I330" s="65"/>
      <c r="J330" s="66">
        <v>652.74</v>
      </c>
      <c r="K330" s="65"/>
      <c r="L330" s="67">
        <v>6602.55</v>
      </c>
      <c r="M330" s="65"/>
      <c r="N330" s="68">
        <v>79708.149999999994</v>
      </c>
      <c r="R330" s="134"/>
      <c r="S330" s="134"/>
      <c r="T330" s="134"/>
      <c r="AG330" s="40"/>
      <c r="AH330" s="41"/>
      <c r="AI330" s="41"/>
      <c r="AM330" s="51" t="s">
        <v>62</v>
      </c>
      <c r="AN330" s="41"/>
    </row>
    <row r="331" spans="1:42" s="2" customFormat="1" ht="14.4" x14ac:dyDescent="0.3">
      <c r="A331" s="60"/>
      <c r="B331" s="53"/>
      <c r="C331" s="413" t="s">
        <v>63</v>
      </c>
      <c r="D331" s="413"/>
      <c r="E331" s="413"/>
      <c r="F331" s="54"/>
      <c r="G331" s="55"/>
      <c r="H331" s="55"/>
      <c r="I331" s="55"/>
      <c r="J331" s="62"/>
      <c r="K331" s="55"/>
      <c r="L331" s="56">
        <v>629.97</v>
      </c>
      <c r="M331" s="55"/>
      <c r="N331" s="83">
        <v>629.97</v>
      </c>
      <c r="R331" s="134"/>
      <c r="S331" s="134"/>
      <c r="T331" s="134"/>
      <c r="AG331" s="40"/>
      <c r="AH331" s="41"/>
      <c r="AI331" s="41"/>
      <c r="AL331" s="51" t="s">
        <v>63</v>
      </c>
      <c r="AN331" s="41"/>
    </row>
    <row r="332" spans="1:42" s="2" customFormat="1" ht="21.6" x14ac:dyDescent="0.3">
      <c r="A332" s="60"/>
      <c r="B332" s="53" t="s">
        <v>229</v>
      </c>
      <c r="C332" s="413" t="s">
        <v>230</v>
      </c>
      <c r="D332" s="413"/>
      <c r="E332" s="413"/>
      <c r="F332" s="54" t="s">
        <v>66</v>
      </c>
      <c r="G332" s="69">
        <v>102</v>
      </c>
      <c r="H332" s="55"/>
      <c r="I332" s="69">
        <v>102</v>
      </c>
      <c r="J332" s="62"/>
      <c r="K332" s="55"/>
      <c r="L332" s="56">
        <v>642.57000000000005</v>
      </c>
      <c r="M332" s="55"/>
      <c r="N332" s="83">
        <v>642.57000000000005</v>
      </c>
      <c r="R332" s="134"/>
      <c r="S332" s="134"/>
      <c r="T332" s="134"/>
      <c r="AG332" s="40"/>
      <c r="AH332" s="41"/>
      <c r="AI332" s="41"/>
      <c r="AL332" s="51" t="s">
        <v>230</v>
      </c>
      <c r="AN332" s="41"/>
    </row>
    <row r="333" spans="1:42" s="2" customFormat="1" ht="21.6" x14ac:dyDescent="0.3">
      <c r="A333" s="60"/>
      <c r="B333" s="53" t="s">
        <v>231</v>
      </c>
      <c r="C333" s="413" t="s">
        <v>232</v>
      </c>
      <c r="D333" s="413"/>
      <c r="E333" s="413"/>
      <c r="F333" s="54" t="s">
        <v>66</v>
      </c>
      <c r="G333" s="69">
        <v>58</v>
      </c>
      <c r="H333" s="55"/>
      <c r="I333" s="69">
        <v>58</v>
      </c>
      <c r="J333" s="62"/>
      <c r="K333" s="55"/>
      <c r="L333" s="56">
        <v>365.38</v>
      </c>
      <c r="M333" s="55"/>
      <c r="N333" s="83">
        <v>365.38</v>
      </c>
      <c r="R333" s="134"/>
      <c r="S333" s="134"/>
      <c r="T333" s="134"/>
      <c r="AG333" s="40"/>
      <c r="AH333" s="41"/>
      <c r="AI333" s="41"/>
      <c r="AL333" s="51" t="s">
        <v>232</v>
      </c>
      <c r="AN333" s="41"/>
    </row>
    <row r="334" spans="1:42" s="2" customFormat="1" ht="14.4" x14ac:dyDescent="0.3">
      <c r="A334" s="70"/>
      <c r="B334" s="71"/>
      <c r="C334" s="417" t="s">
        <v>69</v>
      </c>
      <c r="D334" s="417"/>
      <c r="E334" s="417"/>
      <c r="F334" s="44"/>
      <c r="G334" s="45"/>
      <c r="H334" s="45"/>
      <c r="I334" s="45"/>
      <c r="J334" s="47"/>
      <c r="K334" s="45"/>
      <c r="L334" s="72">
        <v>7610.5</v>
      </c>
      <c r="M334" s="65"/>
      <c r="N334" s="73">
        <v>80716.100000000006</v>
      </c>
      <c r="R334" s="134"/>
      <c r="S334" s="134"/>
      <c r="T334" s="134"/>
      <c r="AG334" s="40"/>
      <c r="AH334" s="41"/>
      <c r="AI334" s="41"/>
      <c r="AN334" s="41" t="s">
        <v>69</v>
      </c>
    </row>
    <row r="335" spans="1:42" s="167" customFormat="1" ht="21.6" x14ac:dyDescent="0.3">
      <c r="A335" s="157" t="s">
        <v>224</v>
      </c>
      <c r="B335" s="159" t="s">
        <v>234</v>
      </c>
      <c r="C335" s="421" t="s">
        <v>235</v>
      </c>
      <c r="D335" s="421"/>
      <c r="E335" s="421"/>
      <c r="F335" s="160" t="s">
        <v>236</v>
      </c>
      <c r="G335" s="161">
        <v>8.8000000000000007</v>
      </c>
      <c r="H335" s="162">
        <v>1</v>
      </c>
      <c r="I335" s="175">
        <v>8.8000000000000007</v>
      </c>
      <c r="J335" s="165">
        <v>1094.48</v>
      </c>
      <c r="K335" s="161"/>
      <c r="L335" s="165">
        <v>9631.42</v>
      </c>
      <c r="M335" s="163">
        <v>8.16</v>
      </c>
      <c r="N335" s="166">
        <v>78592.39</v>
      </c>
      <c r="R335" s="168"/>
      <c r="S335" s="168"/>
      <c r="T335" s="168"/>
      <c r="AG335" s="169"/>
      <c r="AH335" s="170"/>
      <c r="AI335" s="170" t="s">
        <v>235</v>
      </c>
      <c r="AN335" s="170"/>
    </row>
    <row r="336" spans="1:42" s="2" customFormat="1" ht="14.4" x14ac:dyDescent="0.3">
      <c r="A336" s="70"/>
      <c r="B336" s="71"/>
      <c r="C336" s="413" t="s">
        <v>237</v>
      </c>
      <c r="D336" s="413"/>
      <c r="E336" s="413"/>
      <c r="F336" s="413"/>
      <c r="G336" s="413"/>
      <c r="H336" s="413"/>
      <c r="I336" s="413"/>
      <c r="J336" s="413"/>
      <c r="K336" s="413"/>
      <c r="L336" s="413"/>
      <c r="M336" s="413"/>
      <c r="N336" s="414"/>
      <c r="R336" s="134"/>
      <c r="S336" s="134"/>
      <c r="T336" s="134"/>
      <c r="AG336" s="40"/>
      <c r="AH336" s="41"/>
      <c r="AI336" s="41"/>
      <c r="AN336" s="41"/>
      <c r="AO336" s="51" t="s">
        <v>237</v>
      </c>
    </row>
    <row r="337" spans="1:41" s="2" customFormat="1" ht="14.4" x14ac:dyDescent="0.3">
      <c r="A337" s="70"/>
      <c r="B337" s="71"/>
      <c r="C337" s="417" t="s">
        <v>69</v>
      </c>
      <c r="D337" s="417"/>
      <c r="E337" s="417"/>
      <c r="F337" s="44"/>
      <c r="G337" s="45"/>
      <c r="H337" s="45"/>
      <c r="I337" s="45"/>
      <c r="J337" s="47"/>
      <c r="K337" s="45"/>
      <c r="L337" s="72">
        <v>9631.42</v>
      </c>
      <c r="M337" s="65"/>
      <c r="N337" s="73">
        <v>78592.39</v>
      </c>
      <c r="R337" s="134"/>
      <c r="S337" s="134"/>
      <c r="T337" s="134"/>
      <c r="AG337" s="40"/>
      <c r="AH337" s="41"/>
      <c r="AI337" s="41"/>
      <c r="AN337" s="41" t="s">
        <v>69</v>
      </c>
    </row>
    <row r="338" spans="1:41" s="147" customFormat="1" ht="31.8" x14ac:dyDescent="0.3">
      <c r="A338" s="138" t="s">
        <v>233</v>
      </c>
      <c r="B338" s="140" t="s">
        <v>164</v>
      </c>
      <c r="C338" s="412" t="s">
        <v>165</v>
      </c>
      <c r="D338" s="412"/>
      <c r="E338" s="412"/>
      <c r="F338" s="141" t="s">
        <v>72</v>
      </c>
      <c r="G338" s="142">
        <v>204</v>
      </c>
      <c r="H338" s="143">
        <v>1</v>
      </c>
      <c r="I338" s="143">
        <v>204</v>
      </c>
      <c r="J338" s="153">
        <v>10.15</v>
      </c>
      <c r="K338" s="142"/>
      <c r="L338" s="156">
        <v>2070.6</v>
      </c>
      <c r="M338" s="152">
        <v>13.24</v>
      </c>
      <c r="N338" s="154">
        <v>27414.74</v>
      </c>
      <c r="R338" s="148">
        <f>192.4+11.6</f>
        <v>204</v>
      </c>
      <c r="S338" s="148" t="s">
        <v>447</v>
      </c>
      <c r="T338" s="148" t="s">
        <v>448</v>
      </c>
      <c r="AG338" s="150"/>
      <c r="AH338" s="151"/>
      <c r="AI338" s="151" t="s">
        <v>165</v>
      </c>
      <c r="AN338" s="151"/>
    </row>
    <row r="339" spans="1:41" s="2" customFormat="1" ht="14.4" x14ac:dyDescent="0.3">
      <c r="A339" s="70"/>
      <c r="B339" s="71"/>
      <c r="C339" s="413" t="s">
        <v>166</v>
      </c>
      <c r="D339" s="413"/>
      <c r="E339" s="413"/>
      <c r="F339" s="413"/>
      <c r="G339" s="413"/>
      <c r="H339" s="413"/>
      <c r="I339" s="413"/>
      <c r="J339" s="413"/>
      <c r="K339" s="413"/>
      <c r="L339" s="413"/>
      <c r="M339" s="413"/>
      <c r="N339" s="414"/>
      <c r="R339" s="134"/>
      <c r="S339" s="134"/>
      <c r="T339" s="134"/>
      <c r="AG339" s="40"/>
      <c r="AH339" s="41"/>
      <c r="AI339" s="41"/>
      <c r="AN339" s="41"/>
      <c r="AO339" s="51" t="s">
        <v>166</v>
      </c>
    </row>
    <row r="340" spans="1:41" s="2" customFormat="1" ht="14.4" x14ac:dyDescent="0.3">
      <c r="A340" s="49"/>
      <c r="B340" s="50"/>
      <c r="C340" s="413" t="s">
        <v>239</v>
      </c>
      <c r="D340" s="413"/>
      <c r="E340" s="413"/>
      <c r="F340" s="413"/>
      <c r="G340" s="413"/>
      <c r="H340" s="413"/>
      <c r="I340" s="413"/>
      <c r="J340" s="413"/>
      <c r="K340" s="413"/>
      <c r="L340" s="413"/>
      <c r="M340" s="413"/>
      <c r="N340" s="414"/>
      <c r="R340" s="134"/>
      <c r="S340" s="134"/>
      <c r="T340" s="134"/>
      <c r="AG340" s="40"/>
      <c r="AH340" s="41"/>
      <c r="AI340" s="41"/>
      <c r="AJ340" s="51" t="s">
        <v>239</v>
      </c>
      <c r="AN340" s="41"/>
    </row>
    <row r="341" spans="1:41" s="2" customFormat="1" ht="14.4" x14ac:dyDescent="0.3">
      <c r="A341" s="70"/>
      <c r="B341" s="71"/>
      <c r="C341" s="417" t="s">
        <v>69</v>
      </c>
      <c r="D341" s="417"/>
      <c r="E341" s="417"/>
      <c r="F341" s="44"/>
      <c r="G341" s="45"/>
      <c r="H341" s="45"/>
      <c r="I341" s="45"/>
      <c r="J341" s="47"/>
      <c r="K341" s="45"/>
      <c r="L341" s="72">
        <v>2070.6</v>
      </c>
      <c r="M341" s="65"/>
      <c r="N341" s="73">
        <v>27414.74</v>
      </c>
      <c r="R341" s="134"/>
      <c r="S341" s="134"/>
      <c r="T341" s="134"/>
      <c r="AG341" s="40"/>
      <c r="AH341" s="41"/>
      <c r="AI341" s="41"/>
      <c r="AN341" s="41" t="s">
        <v>69</v>
      </c>
    </row>
    <row r="342" spans="1:41" s="147" customFormat="1" ht="31.8" x14ac:dyDescent="0.3">
      <c r="A342" s="138" t="s">
        <v>238</v>
      </c>
      <c r="B342" s="140" t="s">
        <v>132</v>
      </c>
      <c r="C342" s="412" t="s">
        <v>133</v>
      </c>
      <c r="D342" s="412"/>
      <c r="E342" s="412"/>
      <c r="F342" s="141" t="s">
        <v>72</v>
      </c>
      <c r="G342" s="142">
        <v>204</v>
      </c>
      <c r="H342" s="143">
        <v>1</v>
      </c>
      <c r="I342" s="143">
        <v>204</v>
      </c>
      <c r="J342" s="153">
        <v>8.7899999999999991</v>
      </c>
      <c r="K342" s="142"/>
      <c r="L342" s="156">
        <v>1793.16</v>
      </c>
      <c r="M342" s="152">
        <v>13.62</v>
      </c>
      <c r="N342" s="154">
        <v>24422.84</v>
      </c>
      <c r="R342" s="148">
        <f>R338</f>
        <v>204</v>
      </c>
      <c r="S342" s="148" t="s">
        <v>447</v>
      </c>
      <c r="T342" s="148"/>
      <c r="AG342" s="150"/>
      <c r="AH342" s="151"/>
      <c r="AI342" s="151" t="s">
        <v>133</v>
      </c>
      <c r="AN342" s="151"/>
    </row>
    <row r="343" spans="1:41" s="2" customFormat="1" ht="14.4" x14ac:dyDescent="0.3">
      <c r="A343" s="70"/>
      <c r="B343" s="71"/>
      <c r="C343" s="413" t="s">
        <v>134</v>
      </c>
      <c r="D343" s="413"/>
      <c r="E343" s="413"/>
      <c r="F343" s="413"/>
      <c r="G343" s="413"/>
      <c r="H343" s="413"/>
      <c r="I343" s="413"/>
      <c r="J343" s="413"/>
      <c r="K343" s="413"/>
      <c r="L343" s="413"/>
      <c r="M343" s="413"/>
      <c r="N343" s="414"/>
      <c r="R343" s="134"/>
      <c r="S343" s="134"/>
      <c r="T343" s="134"/>
      <c r="AG343" s="40"/>
      <c r="AH343" s="41"/>
      <c r="AI343" s="41"/>
      <c r="AN343" s="41"/>
      <c r="AO343" s="51" t="s">
        <v>134</v>
      </c>
    </row>
    <row r="344" spans="1:41" s="2" customFormat="1" ht="14.4" x14ac:dyDescent="0.3">
      <c r="A344" s="49"/>
      <c r="B344" s="50"/>
      <c r="C344" s="413" t="s">
        <v>241</v>
      </c>
      <c r="D344" s="413"/>
      <c r="E344" s="413"/>
      <c r="F344" s="413"/>
      <c r="G344" s="413"/>
      <c r="H344" s="413"/>
      <c r="I344" s="413"/>
      <c r="J344" s="413"/>
      <c r="K344" s="413"/>
      <c r="L344" s="413"/>
      <c r="M344" s="413"/>
      <c r="N344" s="414"/>
      <c r="R344" s="134"/>
      <c r="S344" s="134"/>
      <c r="T344" s="134"/>
      <c r="AG344" s="40"/>
      <c r="AH344" s="41"/>
      <c r="AI344" s="41"/>
      <c r="AJ344" s="51" t="s">
        <v>241</v>
      </c>
      <c r="AN344" s="41"/>
    </row>
    <row r="345" spans="1:41" s="2" customFormat="1" ht="14.4" x14ac:dyDescent="0.3">
      <c r="A345" s="70"/>
      <c r="B345" s="71"/>
      <c r="C345" s="417" t="s">
        <v>69</v>
      </c>
      <c r="D345" s="417"/>
      <c r="E345" s="417"/>
      <c r="F345" s="44"/>
      <c r="G345" s="45"/>
      <c r="H345" s="45"/>
      <c r="I345" s="45"/>
      <c r="J345" s="47"/>
      <c r="K345" s="45"/>
      <c r="L345" s="72">
        <v>1793.16</v>
      </c>
      <c r="M345" s="65"/>
      <c r="N345" s="73">
        <v>24422.84</v>
      </c>
      <c r="R345" s="134"/>
      <c r="S345" s="134"/>
      <c r="T345" s="134"/>
      <c r="AG345" s="40"/>
      <c r="AH345" s="41"/>
      <c r="AI345" s="41"/>
      <c r="AN345" s="41" t="s">
        <v>69</v>
      </c>
    </row>
    <row r="346" spans="1:41" s="147" customFormat="1" ht="31.8" x14ac:dyDescent="0.3">
      <c r="A346" s="138" t="s">
        <v>240</v>
      </c>
      <c r="B346" s="140" t="s">
        <v>170</v>
      </c>
      <c r="C346" s="412" t="s">
        <v>171</v>
      </c>
      <c r="D346" s="412"/>
      <c r="E346" s="412"/>
      <c r="F346" s="141" t="s">
        <v>72</v>
      </c>
      <c r="G346" s="142">
        <v>204</v>
      </c>
      <c r="H346" s="143">
        <v>1</v>
      </c>
      <c r="I346" s="143">
        <v>204</v>
      </c>
      <c r="J346" s="153">
        <v>10.15</v>
      </c>
      <c r="K346" s="142"/>
      <c r="L346" s="156">
        <v>2070.6</v>
      </c>
      <c r="M346" s="152">
        <v>13.24</v>
      </c>
      <c r="N346" s="154">
        <v>27414.74</v>
      </c>
      <c r="R346" s="148">
        <f>R338</f>
        <v>204</v>
      </c>
      <c r="S346" s="148" t="s">
        <v>447</v>
      </c>
      <c r="T346" s="148"/>
      <c r="AG346" s="150"/>
      <c r="AH346" s="151"/>
      <c r="AI346" s="151" t="s">
        <v>171</v>
      </c>
      <c r="AN346" s="151"/>
    </row>
    <row r="347" spans="1:41" s="2" customFormat="1" ht="14.4" x14ac:dyDescent="0.3">
      <c r="A347" s="70"/>
      <c r="B347" s="71"/>
      <c r="C347" s="413" t="s">
        <v>166</v>
      </c>
      <c r="D347" s="413"/>
      <c r="E347" s="413"/>
      <c r="F347" s="413"/>
      <c r="G347" s="413"/>
      <c r="H347" s="413"/>
      <c r="I347" s="413"/>
      <c r="J347" s="413"/>
      <c r="K347" s="413"/>
      <c r="L347" s="413"/>
      <c r="M347" s="413"/>
      <c r="N347" s="414"/>
      <c r="R347" s="134"/>
      <c r="S347" s="134"/>
      <c r="T347" s="134"/>
      <c r="AG347" s="40"/>
      <c r="AH347" s="41"/>
      <c r="AI347" s="41"/>
      <c r="AN347" s="41"/>
      <c r="AO347" s="51" t="s">
        <v>166</v>
      </c>
    </row>
    <row r="348" spans="1:41" s="2" customFormat="1" ht="14.4" x14ac:dyDescent="0.3">
      <c r="A348" s="70"/>
      <c r="B348" s="71"/>
      <c r="C348" s="417" t="s">
        <v>69</v>
      </c>
      <c r="D348" s="417"/>
      <c r="E348" s="417"/>
      <c r="F348" s="44"/>
      <c r="G348" s="45"/>
      <c r="H348" s="45"/>
      <c r="I348" s="45"/>
      <c r="J348" s="47"/>
      <c r="K348" s="45"/>
      <c r="L348" s="72">
        <v>2070.6</v>
      </c>
      <c r="M348" s="65"/>
      <c r="N348" s="73">
        <v>27414.74</v>
      </c>
      <c r="R348" s="134"/>
      <c r="S348" s="134"/>
      <c r="T348" s="134"/>
      <c r="AG348" s="40"/>
      <c r="AH348" s="41"/>
      <c r="AI348" s="41"/>
      <c r="AN348" s="41" t="s">
        <v>69</v>
      </c>
    </row>
    <row r="349" spans="1:41" s="147" customFormat="1" ht="31.8" x14ac:dyDescent="0.3">
      <c r="A349" s="138" t="s">
        <v>242</v>
      </c>
      <c r="B349" s="140" t="s">
        <v>164</v>
      </c>
      <c r="C349" s="412" t="s">
        <v>165</v>
      </c>
      <c r="D349" s="412"/>
      <c r="E349" s="412"/>
      <c r="F349" s="141" t="s">
        <v>72</v>
      </c>
      <c r="G349" s="142">
        <v>204</v>
      </c>
      <c r="H349" s="143">
        <v>1</v>
      </c>
      <c r="I349" s="143">
        <v>204</v>
      </c>
      <c r="J349" s="153">
        <v>10.15</v>
      </c>
      <c r="K349" s="142"/>
      <c r="L349" s="156">
        <v>2070.6</v>
      </c>
      <c r="M349" s="152">
        <v>13.24</v>
      </c>
      <c r="N349" s="154">
        <v>27414.74</v>
      </c>
      <c r="R349" s="148">
        <f>R338</f>
        <v>204</v>
      </c>
      <c r="S349" s="148" t="s">
        <v>447</v>
      </c>
      <c r="T349" s="148"/>
      <c r="AG349" s="150"/>
      <c r="AH349" s="151"/>
      <c r="AI349" s="151" t="s">
        <v>165</v>
      </c>
      <c r="AN349" s="151"/>
    </row>
    <row r="350" spans="1:41" s="2" customFormat="1" ht="14.4" x14ac:dyDescent="0.3">
      <c r="A350" s="70"/>
      <c r="B350" s="71"/>
      <c r="C350" s="413" t="s">
        <v>166</v>
      </c>
      <c r="D350" s="413"/>
      <c r="E350" s="413"/>
      <c r="F350" s="413"/>
      <c r="G350" s="413"/>
      <c r="H350" s="413"/>
      <c r="I350" s="413"/>
      <c r="J350" s="413"/>
      <c r="K350" s="413"/>
      <c r="L350" s="413"/>
      <c r="M350" s="413"/>
      <c r="N350" s="414"/>
      <c r="R350" s="134"/>
      <c r="S350" s="134"/>
      <c r="T350" s="134"/>
      <c r="AG350" s="40"/>
      <c r="AH350" s="41"/>
      <c r="AI350" s="41"/>
      <c r="AN350" s="41"/>
      <c r="AO350" s="51" t="s">
        <v>166</v>
      </c>
    </row>
    <row r="351" spans="1:41" s="2" customFormat="1" ht="14.4" x14ac:dyDescent="0.3">
      <c r="A351" s="70"/>
      <c r="B351" s="71"/>
      <c r="C351" s="417" t="s">
        <v>69</v>
      </c>
      <c r="D351" s="417"/>
      <c r="E351" s="417"/>
      <c r="F351" s="44"/>
      <c r="G351" s="45"/>
      <c r="H351" s="45"/>
      <c r="I351" s="45"/>
      <c r="J351" s="47"/>
      <c r="K351" s="45"/>
      <c r="L351" s="72">
        <v>2070.6</v>
      </c>
      <c r="M351" s="65"/>
      <c r="N351" s="73">
        <v>27414.74</v>
      </c>
      <c r="R351" s="134"/>
      <c r="S351" s="134"/>
      <c r="T351" s="134"/>
      <c r="AG351" s="40"/>
      <c r="AH351" s="41"/>
      <c r="AI351" s="41"/>
      <c r="AN351" s="41" t="s">
        <v>69</v>
      </c>
    </row>
    <row r="352" spans="1:41" s="147" customFormat="1" ht="21.6" x14ac:dyDescent="0.3">
      <c r="A352" s="138" t="s">
        <v>243</v>
      </c>
      <c r="B352" s="140" t="s">
        <v>110</v>
      </c>
      <c r="C352" s="412" t="s">
        <v>111</v>
      </c>
      <c r="D352" s="412"/>
      <c r="E352" s="412"/>
      <c r="F352" s="141" t="s">
        <v>104</v>
      </c>
      <c r="G352" s="142">
        <v>82.64</v>
      </c>
      <c r="H352" s="143">
        <v>1</v>
      </c>
      <c r="I352" s="152">
        <v>82.64</v>
      </c>
      <c r="J352" s="153">
        <v>162.38</v>
      </c>
      <c r="K352" s="142"/>
      <c r="L352" s="156">
        <v>13419.08</v>
      </c>
      <c r="M352" s="152">
        <v>8.16</v>
      </c>
      <c r="N352" s="154">
        <v>109499.69</v>
      </c>
      <c r="R352" s="148">
        <f>78+4.64</f>
        <v>82.64</v>
      </c>
      <c r="S352" s="148" t="s">
        <v>447</v>
      </c>
      <c r="T352" s="148" t="s">
        <v>449</v>
      </c>
      <c r="AG352" s="150"/>
      <c r="AH352" s="151"/>
      <c r="AI352" s="151" t="s">
        <v>111</v>
      </c>
      <c r="AN352" s="151"/>
    </row>
    <row r="353" spans="1:43" s="2" customFormat="1" ht="14.4" x14ac:dyDescent="0.3">
      <c r="A353" s="70"/>
      <c r="B353" s="71"/>
      <c r="C353" s="413" t="s">
        <v>112</v>
      </c>
      <c r="D353" s="413"/>
      <c r="E353" s="413"/>
      <c r="F353" s="413"/>
      <c r="G353" s="413"/>
      <c r="H353" s="413"/>
      <c r="I353" s="413"/>
      <c r="J353" s="413"/>
      <c r="K353" s="413"/>
      <c r="L353" s="413"/>
      <c r="M353" s="413"/>
      <c r="N353" s="414"/>
      <c r="R353" s="134"/>
      <c r="S353" s="134"/>
      <c r="T353" s="134"/>
      <c r="AG353" s="40"/>
      <c r="AH353" s="41"/>
      <c r="AI353" s="41"/>
      <c r="AN353" s="41"/>
      <c r="AO353" s="51" t="s">
        <v>112</v>
      </c>
    </row>
    <row r="354" spans="1:43" s="2" customFormat="1" ht="14.4" x14ac:dyDescent="0.3">
      <c r="A354" s="49"/>
      <c r="B354" s="50"/>
      <c r="C354" s="413" t="s">
        <v>245</v>
      </c>
      <c r="D354" s="413"/>
      <c r="E354" s="413"/>
      <c r="F354" s="413"/>
      <c r="G354" s="413"/>
      <c r="H354" s="413"/>
      <c r="I354" s="413"/>
      <c r="J354" s="413"/>
      <c r="K354" s="413"/>
      <c r="L354" s="413"/>
      <c r="M354" s="413"/>
      <c r="N354" s="414"/>
      <c r="R354" s="134"/>
      <c r="S354" s="134"/>
      <c r="T354" s="134"/>
      <c r="AG354" s="40"/>
      <c r="AH354" s="41"/>
      <c r="AI354" s="41"/>
      <c r="AJ354" s="51" t="s">
        <v>245</v>
      </c>
      <c r="AN354" s="41"/>
    </row>
    <row r="355" spans="1:43" s="2" customFormat="1" ht="14.4" x14ac:dyDescent="0.3">
      <c r="A355" s="49"/>
      <c r="B355" s="50"/>
      <c r="C355" s="413" t="s">
        <v>114</v>
      </c>
      <c r="D355" s="413"/>
      <c r="E355" s="413"/>
      <c r="F355" s="413"/>
      <c r="G355" s="413"/>
      <c r="H355" s="413"/>
      <c r="I355" s="413"/>
      <c r="J355" s="413"/>
      <c r="K355" s="413"/>
      <c r="L355" s="413"/>
      <c r="M355" s="413"/>
      <c r="N355" s="414"/>
      <c r="R355" s="134"/>
      <c r="S355" s="134"/>
      <c r="T355" s="134"/>
      <c r="AG355" s="40"/>
      <c r="AH355" s="41"/>
      <c r="AI355" s="41"/>
      <c r="AN355" s="41"/>
      <c r="AQ355" s="51" t="s">
        <v>114</v>
      </c>
    </row>
    <row r="356" spans="1:43" s="2" customFormat="1" ht="14.4" x14ac:dyDescent="0.3">
      <c r="A356" s="70"/>
      <c r="B356" s="71"/>
      <c r="C356" s="417" t="s">
        <v>69</v>
      </c>
      <c r="D356" s="417"/>
      <c r="E356" s="417"/>
      <c r="F356" s="44"/>
      <c r="G356" s="45"/>
      <c r="H356" s="45"/>
      <c r="I356" s="45"/>
      <c r="J356" s="47"/>
      <c r="K356" s="45"/>
      <c r="L356" s="72">
        <v>13419.08</v>
      </c>
      <c r="M356" s="65"/>
      <c r="N356" s="73">
        <v>109499.69</v>
      </c>
      <c r="R356" s="134"/>
      <c r="S356" s="134"/>
      <c r="T356" s="134"/>
      <c r="AG356" s="40"/>
      <c r="AH356" s="41"/>
      <c r="AI356" s="41"/>
      <c r="AN356" s="41" t="s">
        <v>69</v>
      </c>
    </row>
    <row r="357" spans="1:43" s="2" customFormat="1" ht="14.4" x14ac:dyDescent="0.3">
      <c r="A357" s="409" t="s">
        <v>246</v>
      </c>
      <c r="B357" s="410"/>
      <c r="C357" s="410"/>
      <c r="D357" s="410"/>
      <c r="E357" s="410"/>
      <c r="F357" s="410"/>
      <c r="G357" s="410"/>
      <c r="H357" s="410"/>
      <c r="I357" s="410"/>
      <c r="J357" s="410"/>
      <c r="K357" s="410"/>
      <c r="L357" s="410"/>
      <c r="M357" s="410"/>
      <c r="N357" s="411"/>
      <c r="R357" s="134"/>
      <c r="S357" s="134"/>
      <c r="T357" s="134"/>
      <c r="AG357" s="40"/>
      <c r="AH357" s="41" t="s">
        <v>246</v>
      </c>
      <c r="AI357" s="41"/>
      <c r="AN357" s="41"/>
    </row>
    <row r="358" spans="1:43" s="147" customFormat="1" ht="21.6" x14ac:dyDescent="0.3">
      <c r="A358" s="138" t="s">
        <v>244</v>
      </c>
      <c r="B358" s="140" t="s">
        <v>248</v>
      </c>
      <c r="C358" s="412" t="s">
        <v>249</v>
      </c>
      <c r="D358" s="412"/>
      <c r="E358" s="412"/>
      <c r="F358" s="141" t="s">
        <v>55</v>
      </c>
      <c r="G358" s="142">
        <v>1.1200000000000001</v>
      </c>
      <c r="H358" s="143">
        <v>1</v>
      </c>
      <c r="I358" s="152">
        <v>1.1200000000000001</v>
      </c>
      <c r="J358" s="145"/>
      <c r="K358" s="142"/>
      <c r="L358" s="145"/>
      <c r="M358" s="142"/>
      <c r="N358" s="146"/>
      <c r="R358" s="148">
        <v>1.1200000000000001</v>
      </c>
      <c r="S358" s="148" t="s">
        <v>450</v>
      </c>
      <c r="T358" s="148"/>
      <c r="AG358" s="150"/>
      <c r="AH358" s="151"/>
      <c r="AI358" s="151" t="s">
        <v>249</v>
      </c>
      <c r="AN358" s="151"/>
    </row>
    <row r="359" spans="1:43" s="2" customFormat="1" ht="14.4" x14ac:dyDescent="0.3">
      <c r="A359" s="49"/>
      <c r="B359" s="50"/>
      <c r="C359" s="413" t="s">
        <v>250</v>
      </c>
      <c r="D359" s="413"/>
      <c r="E359" s="413"/>
      <c r="F359" s="413"/>
      <c r="G359" s="413"/>
      <c r="H359" s="413"/>
      <c r="I359" s="413"/>
      <c r="J359" s="413"/>
      <c r="K359" s="413"/>
      <c r="L359" s="413"/>
      <c r="M359" s="413"/>
      <c r="N359" s="414"/>
      <c r="R359" s="134"/>
      <c r="S359" s="134"/>
      <c r="T359" s="134"/>
      <c r="AG359" s="40"/>
      <c r="AH359" s="41"/>
      <c r="AI359" s="41"/>
      <c r="AJ359" s="51" t="s">
        <v>250</v>
      </c>
      <c r="AN359" s="41"/>
    </row>
    <row r="360" spans="1:43" s="2" customFormat="1" ht="52.2" x14ac:dyDescent="0.3">
      <c r="A360" s="76"/>
      <c r="B360" s="53" t="s">
        <v>121</v>
      </c>
      <c r="C360" s="419" t="s">
        <v>122</v>
      </c>
      <c r="D360" s="419"/>
      <c r="E360" s="419"/>
      <c r="F360" s="419"/>
      <c r="G360" s="419"/>
      <c r="H360" s="419"/>
      <c r="I360" s="419"/>
      <c r="J360" s="419"/>
      <c r="K360" s="419"/>
      <c r="L360" s="419"/>
      <c r="M360" s="419"/>
      <c r="N360" s="420"/>
      <c r="R360" s="134"/>
      <c r="S360" s="134"/>
      <c r="T360" s="134"/>
      <c r="AG360" s="40"/>
      <c r="AH360" s="41"/>
      <c r="AI360" s="41"/>
      <c r="AN360" s="41"/>
      <c r="AP360" s="51" t="s">
        <v>122</v>
      </c>
    </row>
    <row r="361" spans="1:43" s="2" customFormat="1" ht="14.4" x14ac:dyDescent="0.3">
      <c r="A361" s="52"/>
      <c r="B361" s="53" t="s">
        <v>52</v>
      </c>
      <c r="C361" s="413" t="s">
        <v>57</v>
      </c>
      <c r="D361" s="413"/>
      <c r="E361" s="413"/>
      <c r="F361" s="54"/>
      <c r="G361" s="55"/>
      <c r="H361" s="55"/>
      <c r="I361" s="55"/>
      <c r="J361" s="57">
        <v>1225.96</v>
      </c>
      <c r="K361" s="58">
        <v>1.1499999999999999</v>
      </c>
      <c r="L361" s="57">
        <v>1579.04</v>
      </c>
      <c r="M361" s="58">
        <v>44.77</v>
      </c>
      <c r="N361" s="59">
        <v>70693.62</v>
      </c>
      <c r="R361" s="134"/>
      <c r="S361" s="134"/>
      <c r="T361" s="134"/>
      <c r="AG361" s="40"/>
      <c r="AH361" s="41"/>
      <c r="AI361" s="41"/>
      <c r="AK361" s="51" t="s">
        <v>57</v>
      </c>
      <c r="AN361" s="41"/>
    </row>
    <row r="362" spans="1:43" s="2" customFormat="1" ht="14.4" x14ac:dyDescent="0.3">
      <c r="A362" s="52"/>
      <c r="B362" s="53" t="s">
        <v>58</v>
      </c>
      <c r="C362" s="413" t="s">
        <v>59</v>
      </c>
      <c r="D362" s="413"/>
      <c r="E362" s="413"/>
      <c r="F362" s="54"/>
      <c r="G362" s="55"/>
      <c r="H362" s="55"/>
      <c r="I362" s="55"/>
      <c r="J362" s="56">
        <v>241.95</v>
      </c>
      <c r="K362" s="58">
        <v>1.1499999999999999</v>
      </c>
      <c r="L362" s="56">
        <v>311.63</v>
      </c>
      <c r="M362" s="58">
        <v>13.24</v>
      </c>
      <c r="N362" s="59">
        <v>4125.9799999999996</v>
      </c>
      <c r="R362" s="134"/>
      <c r="S362" s="134"/>
      <c r="T362" s="134"/>
      <c r="AG362" s="40"/>
      <c r="AH362" s="41"/>
      <c r="AI362" s="41"/>
      <c r="AK362" s="51" t="s">
        <v>59</v>
      </c>
      <c r="AN362" s="41"/>
    </row>
    <row r="363" spans="1:43" s="2" customFormat="1" ht="14.4" x14ac:dyDescent="0.3">
      <c r="A363" s="52"/>
      <c r="B363" s="53" t="s">
        <v>75</v>
      </c>
      <c r="C363" s="413" t="s">
        <v>84</v>
      </c>
      <c r="D363" s="413"/>
      <c r="E363" s="413"/>
      <c r="F363" s="54"/>
      <c r="G363" s="55"/>
      <c r="H363" s="55"/>
      <c r="I363" s="55"/>
      <c r="J363" s="56">
        <v>104.49</v>
      </c>
      <c r="K363" s="58">
        <v>1.1499999999999999</v>
      </c>
      <c r="L363" s="56">
        <v>134.58000000000001</v>
      </c>
      <c r="M363" s="58">
        <v>44.77</v>
      </c>
      <c r="N363" s="59">
        <v>6025.15</v>
      </c>
      <c r="R363" s="134"/>
      <c r="S363" s="134"/>
      <c r="T363" s="134"/>
      <c r="AG363" s="40"/>
      <c r="AH363" s="41"/>
      <c r="AI363" s="41"/>
      <c r="AK363" s="51" t="s">
        <v>84</v>
      </c>
      <c r="AN363" s="41"/>
    </row>
    <row r="364" spans="1:43" s="2" customFormat="1" ht="14.4" x14ac:dyDescent="0.3">
      <c r="A364" s="60"/>
      <c r="B364" s="53"/>
      <c r="C364" s="413" t="s">
        <v>60</v>
      </c>
      <c r="D364" s="413"/>
      <c r="E364" s="413"/>
      <c r="F364" s="54" t="s">
        <v>61</v>
      </c>
      <c r="G364" s="58">
        <v>151.54</v>
      </c>
      <c r="H364" s="58">
        <v>1.1499999999999999</v>
      </c>
      <c r="I364" s="80">
        <v>195.18351999999999</v>
      </c>
      <c r="J364" s="62"/>
      <c r="K364" s="55"/>
      <c r="L364" s="62"/>
      <c r="M364" s="55"/>
      <c r="N364" s="63"/>
      <c r="R364" s="134"/>
      <c r="S364" s="134"/>
      <c r="T364" s="134"/>
      <c r="AG364" s="40"/>
      <c r="AH364" s="41"/>
      <c r="AI364" s="41"/>
      <c r="AL364" s="51" t="s">
        <v>60</v>
      </c>
      <c r="AN364" s="41"/>
    </row>
    <row r="365" spans="1:43" s="2" customFormat="1" ht="14.4" x14ac:dyDescent="0.3">
      <c r="A365" s="60"/>
      <c r="B365" s="53"/>
      <c r="C365" s="413" t="s">
        <v>86</v>
      </c>
      <c r="D365" s="413"/>
      <c r="E365" s="413"/>
      <c r="F365" s="54" t="s">
        <v>61</v>
      </c>
      <c r="G365" s="58">
        <v>7.74</v>
      </c>
      <c r="H365" s="58">
        <v>1.1499999999999999</v>
      </c>
      <c r="I365" s="80">
        <v>9.9691200000000002</v>
      </c>
      <c r="J365" s="62"/>
      <c r="K365" s="55"/>
      <c r="L365" s="62"/>
      <c r="M365" s="55"/>
      <c r="N365" s="63"/>
      <c r="R365" s="134"/>
      <c r="S365" s="134"/>
      <c r="T365" s="134"/>
      <c r="AG365" s="40"/>
      <c r="AH365" s="41"/>
      <c r="AI365" s="41"/>
      <c r="AL365" s="51" t="s">
        <v>86</v>
      </c>
      <c r="AN365" s="41"/>
    </row>
    <row r="366" spans="1:43" s="2" customFormat="1" ht="14.4" x14ac:dyDescent="0.3">
      <c r="A366" s="52"/>
      <c r="B366" s="53"/>
      <c r="C366" s="418" t="s">
        <v>62</v>
      </c>
      <c r="D366" s="418"/>
      <c r="E366" s="418"/>
      <c r="F366" s="64"/>
      <c r="G366" s="65"/>
      <c r="H366" s="65"/>
      <c r="I366" s="65"/>
      <c r="J366" s="67">
        <v>1467.91</v>
      </c>
      <c r="K366" s="65"/>
      <c r="L366" s="67">
        <v>1890.67</v>
      </c>
      <c r="M366" s="65"/>
      <c r="N366" s="68">
        <v>74819.600000000006</v>
      </c>
      <c r="R366" s="134"/>
      <c r="S366" s="134"/>
      <c r="T366" s="134"/>
      <c r="AG366" s="40"/>
      <c r="AH366" s="41"/>
      <c r="AI366" s="41"/>
      <c r="AM366" s="51" t="s">
        <v>62</v>
      </c>
      <c r="AN366" s="41"/>
    </row>
    <row r="367" spans="1:43" s="2" customFormat="1" ht="14.4" x14ac:dyDescent="0.3">
      <c r="A367" s="60"/>
      <c r="B367" s="53"/>
      <c r="C367" s="413" t="s">
        <v>63</v>
      </c>
      <c r="D367" s="413"/>
      <c r="E367" s="413"/>
      <c r="F367" s="54"/>
      <c r="G367" s="55"/>
      <c r="H367" s="55"/>
      <c r="I367" s="55"/>
      <c r="J367" s="62"/>
      <c r="K367" s="55"/>
      <c r="L367" s="57">
        <v>1713.62</v>
      </c>
      <c r="M367" s="55"/>
      <c r="N367" s="59">
        <v>76718.77</v>
      </c>
      <c r="R367" s="134"/>
      <c r="S367" s="134"/>
      <c r="T367" s="134"/>
      <c r="AG367" s="40"/>
      <c r="AH367" s="41"/>
      <c r="AI367" s="41"/>
      <c r="AL367" s="51" t="s">
        <v>63</v>
      </c>
      <c r="AN367" s="41"/>
    </row>
    <row r="368" spans="1:43" s="2" customFormat="1" ht="31.8" x14ac:dyDescent="0.3">
      <c r="A368" s="60"/>
      <c r="B368" s="53" t="s">
        <v>64</v>
      </c>
      <c r="C368" s="413" t="s">
        <v>65</v>
      </c>
      <c r="D368" s="413"/>
      <c r="E368" s="413"/>
      <c r="F368" s="54" t="s">
        <v>66</v>
      </c>
      <c r="G368" s="69">
        <v>91</v>
      </c>
      <c r="H368" s="55"/>
      <c r="I368" s="69">
        <v>91</v>
      </c>
      <c r="J368" s="62"/>
      <c r="K368" s="55"/>
      <c r="L368" s="57">
        <v>1559.39</v>
      </c>
      <c r="M368" s="55"/>
      <c r="N368" s="59">
        <v>69814.080000000002</v>
      </c>
      <c r="R368" s="134"/>
      <c r="S368" s="134"/>
      <c r="T368" s="134"/>
      <c r="AG368" s="40"/>
      <c r="AH368" s="41"/>
      <c r="AI368" s="41"/>
      <c r="AL368" s="51" t="s">
        <v>65</v>
      </c>
      <c r="AN368" s="41"/>
    </row>
    <row r="369" spans="1:43" s="2" customFormat="1" ht="31.8" x14ac:dyDescent="0.3">
      <c r="A369" s="60"/>
      <c r="B369" s="53" t="s">
        <v>67</v>
      </c>
      <c r="C369" s="413" t="s">
        <v>68</v>
      </c>
      <c r="D369" s="413"/>
      <c r="E369" s="413"/>
      <c r="F369" s="54" t="s">
        <v>66</v>
      </c>
      <c r="G369" s="69">
        <v>52</v>
      </c>
      <c r="H369" s="55"/>
      <c r="I369" s="69">
        <v>52</v>
      </c>
      <c r="J369" s="62"/>
      <c r="K369" s="55"/>
      <c r="L369" s="56">
        <v>891.08</v>
      </c>
      <c r="M369" s="55"/>
      <c r="N369" s="59">
        <v>39893.760000000002</v>
      </c>
      <c r="R369" s="134"/>
      <c r="S369" s="134"/>
      <c r="T369" s="134"/>
      <c r="AG369" s="40"/>
      <c r="AH369" s="41"/>
      <c r="AI369" s="41"/>
      <c r="AL369" s="51" t="s">
        <v>68</v>
      </c>
      <c r="AN369" s="41"/>
    </row>
    <row r="370" spans="1:43" s="2" customFormat="1" ht="14.4" x14ac:dyDescent="0.3">
      <c r="A370" s="70"/>
      <c r="B370" s="71"/>
      <c r="C370" s="417" t="s">
        <v>69</v>
      </c>
      <c r="D370" s="417"/>
      <c r="E370" s="417"/>
      <c r="F370" s="44"/>
      <c r="G370" s="45"/>
      <c r="H370" s="45"/>
      <c r="I370" s="45"/>
      <c r="J370" s="47"/>
      <c r="K370" s="45"/>
      <c r="L370" s="72">
        <v>4341.1400000000003</v>
      </c>
      <c r="M370" s="65"/>
      <c r="N370" s="73">
        <v>184527.44</v>
      </c>
      <c r="R370" s="134"/>
      <c r="S370" s="134"/>
      <c r="T370" s="134"/>
      <c r="AG370" s="40"/>
      <c r="AH370" s="41"/>
      <c r="AI370" s="41"/>
      <c r="AN370" s="41" t="s">
        <v>69</v>
      </c>
    </row>
    <row r="371" spans="1:43" s="147" customFormat="1" ht="31.8" x14ac:dyDescent="0.3">
      <c r="A371" s="138" t="s">
        <v>247</v>
      </c>
      <c r="B371" s="140" t="s">
        <v>252</v>
      </c>
      <c r="C371" s="412" t="s">
        <v>253</v>
      </c>
      <c r="D371" s="412"/>
      <c r="E371" s="412"/>
      <c r="F371" s="141" t="s">
        <v>72</v>
      </c>
      <c r="G371" s="142">
        <v>2.67</v>
      </c>
      <c r="H371" s="143">
        <v>1</v>
      </c>
      <c r="I371" s="152">
        <v>2.67</v>
      </c>
      <c r="J371" s="153">
        <v>17.95</v>
      </c>
      <c r="K371" s="142"/>
      <c r="L371" s="153">
        <v>47.93</v>
      </c>
      <c r="M371" s="152">
        <v>13.24</v>
      </c>
      <c r="N371" s="176">
        <v>634.59</v>
      </c>
      <c r="R371" s="148">
        <v>2.67</v>
      </c>
      <c r="S371" s="148" t="s">
        <v>450</v>
      </c>
      <c r="T371" s="148"/>
      <c r="AG371" s="150"/>
      <c r="AH371" s="151"/>
      <c r="AI371" s="151" t="s">
        <v>253</v>
      </c>
      <c r="AN371" s="151"/>
    </row>
    <row r="372" spans="1:43" s="2" customFormat="1" ht="14.4" x14ac:dyDescent="0.3">
      <c r="A372" s="70"/>
      <c r="B372" s="71"/>
      <c r="C372" s="413" t="s">
        <v>73</v>
      </c>
      <c r="D372" s="413"/>
      <c r="E372" s="413"/>
      <c r="F372" s="413"/>
      <c r="G372" s="413"/>
      <c r="H372" s="413"/>
      <c r="I372" s="413"/>
      <c r="J372" s="413"/>
      <c r="K372" s="413"/>
      <c r="L372" s="413"/>
      <c r="M372" s="413"/>
      <c r="N372" s="414"/>
      <c r="R372" s="134"/>
      <c r="S372" s="134"/>
      <c r="T372" s="134"/>
      <c r="AG372" s="40"/>
      <c r="AH372" s="41"/>
      <c r="AI372" s="41"/>
      <c r="AN372" s="41"/>
      <c r="AO372" s="51" t="s">
        <v>73</v>
      </c>
    </row>
    <row r="373" spans="1:43" s="2" customFormat="1" ht="14.4" x14ac:dyDescent="0.3">
      <c r="A373" s="70"/>
      <c r="B373" s="71"/>
      <c r="C373" s="417" t="s">
        <v>69</v>
      </c>
      <c r="D373" s="417"/>
      <c r="E373" s="417"/>
      <c r="F373" s="44"/>
      <c r="G373" s="45"/>
      <c r="H373" s="45"/>
      <c r="I373" s="45"/>
      <c r="J373" s="47"/>
      <c r="K373" s="45"/>
      <c r="L373" s="75">
        <v>47.93</v>
      </c>
      <c r="M373" s="65"/>
      <c r="N373" s="82">
        <v>634.59</v>
      </c>
      <c r="R373" s="134"/>
      <c r="S373" s="134"/>
      <c r="T373" s="134"/>
      <c r="AG373" s="40"/>
      <c r="AH373" s="41"/>
      <c r="AI373" s="41"/>
      <c r="AN373" s="41" t="s">
        <v>69</v>
      </c>
    </row>
    <row r="374" spans="1:43" s="147" customFormat="1" ht="21.6" x14ac:dyDescent="0.3">
      <c r="A374" s="138" t="s">
        <v>251</v>
      </c>
      <c r="B374" s="140" t="s">
        <v>110</v>
      </c>
      <c r="C374" s="412" t="s">
        <v>111</v>
      </c>
      <c r="D374" s="412"/>
      <c r="E374" s="412"/>
      <c r="F374" s="141" t="s">
        <v>104</v>
      </c>
      <c r="G374" s="142">
        <v>4.45</v>
      </c>
      <c r="H374" s="143">
        <v>1</v>
      </c>
      <c r="I374" s="152">
        <v>4.45</v>
      </c>
      <c r="J374" s="153">
        <v>162.38</v>
      </c>
      <c r="K374" s="142"/>
      <c r="L374" s="153">
        <v>722.59</v>
      </c>
      <c r="M374" s="152">
        <v>8.16</v>
      </c>
      <c r="N374" s="154">
        <v>5896.33</v>
      </c>
      <c r="R374" s="148">
        <v>4.45</v>
      </c>
      <c r="S374" s="148" t="s">
        <v>451</v>
      </c>
      <c r="T374" s="148"/>
      <c r="AG374" s="150"/>
      <c r="AH374" s="151"/>
      <c r="AI374" s="151" t="s">
        <v>111</v>
      </c>
      <c r="AN374" s="151"/>
    </row>
    <row r="375" spans="1:43" s="2" customFormat="1" ht="14.4" x14ac:dyDescent="0.3">
      <c r="A375" s="70"/>
      <c r="B375" s="71"/>
      <c r="C375" s="413" t="s">
        <v>112</v>
      </c>
      <c r="D375" s="413"/>
      <c r="E375" s="413"/>
      <c r="F375" s="413"/>
      <c r="G375" s="413"/>
      <c r="H375" s="413"/>
      <c r="I375" s="413"/>
      <c r="J375" s="413"/>
      <c r="K375" s="413"/>
      <c r="L375" s="413"/>
      <c r="M375" s="413"/>
      <c r="N375" s="414"/>
      <c r="R375" s="134"/>
      <c r="S375" s="134"/>
      <c r="T375" s="134"/>
      <c r="AG375" s="40"/>
      <c r="AH375" s="41"/>
      <c r="AI375" s="41"/>
      <c r="AN375" s="41"/>
      <c r="AO375" s="51" t="s">
        <v>112</v>
      </c>
    </row>
    <row r="376" spans="1:43" s="2" customFormat="1" ht="14.4" x14ac:dyDescent="0.3">
      <c r="A376" s="49"/>
      <c r="B376" s="50"/>
      <c r="C376" s="413" t="s">
        <v>255</v>
      </c>
      <c r="D376" s="413"/>
      <c r="E376" s="413"/>
      <c r="F376" s="413"/>
      <c r="G376" s="413"/>
      <c r="H376" s="413"/>
      <c r="I376" s="413"/>
      <c r="J376" s="413"/>
      <c r="K376" s="413"/>
      <c r="L376" s="413"/>
      <c r="M376" s="413"/>
      <c r="N376" s="414"/>
      <c r="R376" s="134"/>
      <c r="S376" s="134"/>
      <c r="T376" s="134"/>
      <c r="AG376" s="40"/>
      <c r="AH376" s="41"/>
      <c r="AI376" s="41"/>
      <c r="AJ376" s="51" t="s">
        <v>255</v>
      </c>
      <c r="AN376" s="41"/>
    </row>
    <row r="377" spans="1:43" s="2" customFormat="1" ht="14.4" x14ac:dyDescent="0.3">
      <c r="A377" s="49"/>
      <c r="B377" s="50"/>
      <c r="C377" s="413" t="s">
        <v>114</v>
      </c>
      <c r="D377" s="413"/>
      <c r="E377" s="413"/>
      <c r="F377" s="413"/>
      <c r="G377" s="413"/>
      <c r="H377" s="413"/>
      <c r="I377" s="413"/>
      <c r="J377" s="413"/>
      <c r="K377" s="413"/>
      <c r="L377" s="413"/>
      <c r="M377" s="413"/>
      <c r="N377" s="414"/>
      <c r="R377" s="134"/>
      <c r="S377" s="134"/>
      <c r="T377" s="134"/>
      <c r="AG377" s="40"/>
      <c r="AH377" s="41"/>
      <c r="AI377" s="41"/>
      <c r="AN377" s="41"/>
      <c r="AQ377" s="51" t="s">
        <v>114</v>
      </c>
    </row>
    <row r="378" spans="1:43" s="2" customFormat="1" ht="14.4" x14ac:dyDescent="0.3">
      <c r="A378" s="70"/>
      <c r="B378" s="71"/>
      <c r="C378" s="417" t="s">
        <v>69</v>
      </c>
      <c r="D378" s="417"/>
      <c r="E378" s="417"/>
      <c r="F378" s="44"/>
      <c r="G378" s="45"/>
      <c r="H378" s="45"/>
      <c r="I378" s="45"/>
      <c r="J378" s="47"/>
      <c r="K378" s="45"/>
      <c r="L378" s="75">
        <v>722.59</v>
      </c>
      <c r="M378" s="65"/>
      <c r="N378" s="73">
        <v>5896.33</v>
      </c>
      <c r="R378" s="134"/>
      <c r="S378" s="134"/>
      <c r="T378" s="134"/>
      <c r="AG378" s="40"/>
      <c r="AH378" s="41"/>
      <c r="AI378" s="41"/>
      <c r="AN378" s="41" t="s">
        <v>69</v>
      </c>
    </row>
    <row r="379" spans="1:43" s="147" customFormat="1" ht="31.8" x14ac:dyDescent="0.3">
      <c r="A379" s="138" t="s">
        <v>254</v>
      </c>
      <c r="B379" s="140" t="s">
        <v>257</v>
      </c>
      <c r="C379" s="412" t="s">
        <v>258</v>
      </c>
      <c r="D379" s="412"/>
      <c r="E379" s="412"/>
      <c r="F379" s="141" t="s">
        <v>179</v>
      </c>
      <c r="G379" s="142">
        <v>1.76</v>
      </c>
      <c r="H379" s="143">
        <v>1</v>
      </c>
      <c r="I379" s="152">
        <v>1.76</v>
      </c>
      <c r="J379" s="145"/>
      <c r="K379" s="142"/>
      <c r="L379" s="145"/>
      <c r="M379" s="142"/>
      <c r="N379" s="146"/>
      <c r="R379" s="148">
        <v>1.76</v>
      </c>
      <c r="S379" s="148" t="s">
        <v>452</v>
      </c>
      <c r="T379" s="148"/>
      <c r="AG379" s="150"/>
      <c r="AH379" s="151"/>
      <c r="AI379" s="151" t="s">
        <v>258</v>
      </c>
      <c r="AN379" s="151"/>
    </row>
    <row r="380" spans="1:43" s="2" customFormat="1" ht="20.399999999999999" x14ac:dyDescent="0.3">
      <c r="A380" s="76"/>
      <c r="B380" s="53" t="s">
        <v>181</v>
      </c>
      <c r="C380" s="419" t="s">
        <v>182</v>
      </c>
      <c r="D380" s="419"/>
      <c r="E380" s="419"/>
      <c r="F380" s="419"/>
      <c r="G380" s="419"/>
      <c r="H380" s="419"/>
      <c r="I380" s="419"/>
      <c r="J380" s="419"/>
      <c r="K380" s="419"/>
      <c r="L380" s="419"/>
      <c r="M380" s="419"/>
      <c r="N380" s="420"/>
      <c r="R380" s="134"/>
      <c r="S380" s="134"/>
      <c r="T380" s="134"/>
      <c r="AG380" s="40"/>
      <c r="AH380" s="41"/>
      <c r="AI380" s="41"/>
      <c r="AN380" s="41"/>
      <c r="AP380" s="51" t="s">
        <v>182</v>
      </c>
    </row>
    <row r="381" spans="1:43" s="2" customFormat="1" ht="52.2" x14ac:dyDescent="0.3">
      <c r="A381" s="76"/>
      <c r="B381" s="53" t="s">
        <v>121</v>
      </c>
      <c r="C381" s="419" t="s">
        <v>122</v>
      </c>
      <c r="D381" s="419"/>
      <c r="E381" s="419"/>
      <c r="F381" s="419"/>
      <c r="G381" s="419"/>
      <c r="H381" s="419"/>
      <c r="I381" s="419"/>
      <c r="J381" s="419"/>
      <c r="K381" s="419"/>
      <c r="L381" s="419"/>
      <c r="M381" s="419"/>
      <c r="N381" s="420"/>
      <c r="R381" s="134"/>
      <c r="S381" s="134"/>
      <c r="T381" s="134"/>
      <c r="AG381" s="40"/>
      <c r="AH381" s="41"/>
      <c r="AI381" s="41"/>
      <c r="AN381" s="41"/>
      <c r="AP381" s="51" t="s">
        <v>122</v>
      </c>
    </row>
    <row r="382" spans="1:43" s="2" customFormat="1" ht="14.4" x14ac:dyDescent="0.3">
      <c r="A382" s="52"/>
      <c r="B382" s="53" t="s">
        <v>52</v>
      </c>
      <c r="C382" s="413" t="s">
        <v>57</v>
      </c>
      <c r="D382" s="413"/>
      <c r="E382" s="413"/>
      <c r="F382" s="54"/>
      <c r="G382" s="55"/>
      <c r="H382" s="55"/>
      <c r="I382" s="55"/>
      <c r="J382" s="56">
        <v>416.48</v>
      </c>
      <c r="K382" s="81">
        <v>0.80500000000000005</v>
      </c>
      <c r="L382" s="56">
        <v>590.07000000000005</v>
      </c>
      <c r="M382" s="58">
        <v>44.77</v>
      </c>
      <c r="N382" s="59">
        <v>26417.43</v>
      </c>
      <c r="R382" s="134"/>
      <c r="S382" s="134"/>
      <c r="T382" s="134"/>
      <c r="AG382" s="40"/>
      <c r="AH382" s="41"/>
      <c r="AI382" s="41"/>
      <c r="AK382" s="51" t="s">
        <v>57</v>
      </c>
      <c r="AN382" s="41"/>
    </row>
    <row r="383" spans="1:43" s="2" customFormat="1" ht="14.4" x14ac:dyDescent="0.3">
      <c r="A383" s="52"/>
      <c r="B383" s="53" t="s">
        <v>58</v>
      </c>
      <c r="C383" s="413" t="s">
        <v>59</v>
      </c>
      <c r="D383" s="413"/>
      <c r="E383" s="413"/>
      <c r="F383" s="54"/>
      <c r="G383" s="55"/>
      <c r="H383" s="55"/>
      <c r="I383" s="55"/>
      <c r="J383" s="57">
        <v>2416.02</v>
      </c>
      <c r="K383" s="81">
        <v>0.80500000000000005</v>
      </c>
      <c r="L383" s="57">
        <v>3423.02</v>
      </c>
      <c r="M383" s="58">
        <v>13.24</v>
      </c>
      <c r="N383" s="59">
        <v>45320.78</v>
      </c>
      <c r="R383" s="134"/>
      <c r="S383" s="134"/>
      <c r="T383" s="134"/>
      <c r="AG383" s="40"/>
      <c r="AH383" s="41"/>
      <c r="AI383" s="41"/>
      <c r="AK383" s="51" t="s">
        <v>59</v>
      </c>
      <c r="AN383" s="41"/>
    </row>
    <row r="384" spans="1:43" s="2" customFormat="1" ht="14.4" x14ac:dyDescent="0.3">
      <c r="A384" s="52"/>
      <c r="B384" s="53" t="s">
        <v>75</v>
      </c>
      <c r="C384" s="413" t="s">
        <v>84</v>
      </c>
      <c r="D384" s="413"/>
      <c r="E384" s="413"/>
      <c r="F384" s="54"/>
      <c r="G384" s="55"/>
      <c r="H384" s="55"/>
      <c r="I384" s="55"/>
      <c r="J384" s="56">
        <v>123.85</v>
      </c>
      <c r="K384" s="81">
        <v>0.80500000000000005</v>
      </c>
      <c r="L384" s="56">
        <v>175.47</v>
      </c>
      <c r="M384" s="58">
        <v>44.77</v>
      </c>
      <c r="N384" s="59">
        <v>7855.79</v>
      </c>
      <c r="R384" s="134"/>
      <c r="S384" s="134"/>
      <c r="T384" s="134"/>
      <c r="AG384" s="40"/>
      <c r="AH384" s="41"/>
      <c r="AI384" s="41"/>
      <c r="AK384" s="51" t="s">
        <v>84</v>
      </c>
      <c r="AN384" s="41"/>
    </row>
    <row r="385" spans="1:41" s="2" customFormat="1" ht="14.4" x14ac:dyDescent="0.3">
      <c r="A385" s="52"/>
      <c r="B385" s="53" t="s">
        <v>79</v>
      </c>
      <c r="C385" s="413" t="s">
        <v>85</v>
      </c>
      <c r="D385" s="413"/>
      <c r="E385" s="413"/>
      <c r="F385" s="54"/>
      <c r="G385" s="55"/>
      <c r="H385" s="55"/>
      <c r="I385" s="55"/>
      <c r="J385" s="56">
        <v>490.24</v>
      </c>
      <c r="K385" s="69">
        <v>0</v>
      </c>
      <c r="L385" s="56">
        <v>0</v>
      </c>
      <c r="M385" s="58">
        <v>8.16</v>
      </c>
      <c r="N385" s="63"/>
      <c r="R385" s="134"/>
      <c r="S385" s="134"/>
      <c r="T385" s="134"/>
      <c r="AG385" s="40"/>
      <c r="AH385" s="41"/>
      <c r="AI385" s="41"/>
      <c r="AK385" s="51" t="s">
        <v>85</v>
      </c>
      <c r="AN385" s="41"/>
    </row>
    <row r="386" spans="1:41" s="2" customFormat="1" ht="14.4" x14ac:dyDescent="0.3">
      <c r="A386" s="60"/>
      <c r="B386" s="53"/>
      <c r="C386" s="413" t="s">
        <v>60</v>
      </c>
      <c r="D386" s="413"/>
      <c r="E386" s="413"/>
      <c r="F386" s="54" t="s">
        <v>61</v>
      </c>
      <c r="G386" s="77">
        <v>41.4</v>
      </c>
      <c r="H386" s="81">
        <v>0.80500000000000005</v>
      </c>
      <c r="I386" s="80">
        <v>58.655520000000003</v>
      </c>
      <c r="J386" s="62"/>
      <c r="K386" s="55"/>
      <c r="L386" s="62"/>
      <c r="M386" s="55"/>
      <c r="N386" s="63"/>
      <c r="R386" s="134"/>
      <c r="S386" s="134"/>
      <c r="T386" s="134"/>
      <c r="AG386" s="40"/>
      <c r="AH386" s="41"/>
      <c r="AI386" s="41"/>
      <c r="AL386" s="51" t="s">
        <v>60</v>
      </c>
      <c r="AN386" s="41"/>
    </row>
    <row r="387" spans="1:41" s="2" customFormat="1" ht="14.4" x14ac:dyDescent="0.3">
      <c r="A387" s="60"/>
      <c r="B387" s="53"/>
      <c r="C387" s="413" t="s">
        <v>86</v>
      </c>
      <c r="D387" s="413"/>
      <c r="E387" s="413"/>
      <c r="F387" s="54" t="s">
        <v>61</v>
      </c>
      <c r="G387" s="58">
        <v>8.8699999999999992</v>
      </c>
      <c r="H387" s="81">
        <v>0.80500000000000005</v>
      </c>
      <c r="I387" s="61">
        <v>12.567016000000001</v>
      </c>
      <c r="J387" s="62"/>
      <c r="K387" s="55"/>
      <c r="L387" s="62"/>
      <c r="M387" s="55"/>
      <c r="N387" s="63"/>
      <c r="R387" s="134"/>
      <c r="S387" s="134"/>
      <c r="T387" s="134"/>
      <c r="AG387" s="40"/>
      <c r="AH387" s="41"/>
      <c r="AI387" s="41"/>
      <c r="AL387" s="51" t="s">
        <v>86</v>
      </c>
      <c r="AN387" s="41"/>
    </row>
    <row r="388" spans="1:41" s="2" customFormat="1" ht="14.4" x14ac:dyDescent="0.3">
      <c r="A388" s="52"/>
      <c r="B388" s="53"/>
      <c r="C388" s="418" t="s">
        <v>62</v>
      </c>
      <c r="D388" s="418"/>
      <c r="E388" s="418"/>
      <c r="F388" s="64"/>
      <c r="G388" s="65"/>
      <c r="H388" s="65"/>
      <c r="I388" s="65"/>
      <c r="J388" s="67">
        <v>3322.74</v>
      </c>
      <c r="K388" s="65"/>
      <c r="L388" s="67">
        <v>4013.09</v>
      </c>
      <c r="M388" s="65"/>
      <c r="N388" s="68">
        <v>71738.210000000006</v>
      </c>
      <c r="R388" s="134"/>
      <c r="S388" s="134"/>
      <c r="T388" s="134"/>
      <c r="AG388" s="40"/>
      <c r="AH388" s="41"/>
      <c r="AI388" s="41"/>
      <c r="AM388" s="51" t="s">
        <v>62</v>
      </c>
      <c r="AN388" s="41"/>
    </row>
    <row r="389" spans="1:41" s="2" customFormat="1" ht="14.4" x14ac:dyDescent="0.3">
      <c r="A389" s="60"/>
      <c r="B389" s="53"/>
      <c r="C389" s="413" t="s">
        <v>63</v>
      </c>
      <c r="D389" s="413"/>
      <c r="E389" s="413"/>
      <c r="F389" s="54"/>
      <c r="G389" s="55"/>
      <c r="H389" s="55"/>
      <c r="I389" s="55"/>
      <c r="J389" s="62"/>
      <c r="K389" s="55"/>
      <c r="L389" s="56">
        <v>765.54</v>
      </c>
      <c r="M389" s="55"/>
      <c r="N389" s="59">
        <v>34273.22</v>
      </c>
      <c r="R389" s="134"/>
      <c r="S389" s="134"/>
      <c r="T389" s="134"/>
      <c r="AG389" s="40"/>
      <c r="AH389" s="41"/>
      <c r="AI389" s="41"/>
      <c r="AL389" s="51" t="s">
        <v>63</v>
      </c>
      <c r="AN389" s="41"/>
    </row>
    <row r="390" spans="1:41" s="2" customFormat="1" ht="20.399999999999999" x14ac:dyDescent="0.3">
      <c r="A390" s="60"/>
      <c r="B390" s="53" t="s">
        <v>183</v>
      </c>
      <c r="C390" s="413" t="s">
        <v>184</v>
      </c>
      <c r="D390" s="413"/>
      <c r="E390" s="413"/>
      <c r="F390" s="54" t="s">
        <v>66</v>
      </c>
      <c r="G390" s="69">
        <v>93</v>
      </c>
      <c r="H390" s="55"/>
      <c r="I390" s="69">
        <v>93</v>
      </c>
      <c r="J390" s="62"/>
      <c r="K390" s="55"/>
      <c r="L390" s="56">
        <v>711.95</v>
      </c>
      <c r="M390" s="55"/>
      <c r="N390" s="59">
        <v>31874.09</v>
      </c>
      <c r="R390" s="134"/>
      <c r="S390" s="134"/>
      <c r="T390" s="134"/>
      <c r="AG390" s="40"/>
      <c r="AH390" s="41"/>
      <c r="AI390" s="41"/>
      <c r="AL390" s="51" t="s">
        <v>184</v>
      </c>
      <c r="AN390" s="41"/>
    </row>
    <row r="391" spans="1:41" s="2" customFormat="1" ht="20.399999999999999" x14ac:dyDescent="0.3">
      <c r="A391" s="60"/>
      <c r="B391" s="53" t="s">
        <v>185</v>
      </c>
      <c r="C391" s="413" t="s">
        <v>186</v>
      </c>
      <c r="D391" s="413"/>
      <c r="E391" s="413"/>
      <c r="F391" s="54" t="s">
        <v>66</v>
      </c>
      <c r="G391" s="69">
        <v>62</v>
      </c>
      <c r="H391" s="55"/>
      <c r="I391" s="69">
        <v>62</v>
      </c>
      <c r="J391" s="62"/>
      <c r="K391" s="55"/>
      <c r="L391" s="56">
        <v>474.63</v>
      </c>
      <c r="M391" s="55"/>
      <c r="N391" s="59">
        <v>21249.4</v>
      </c>
      <c r="R391" s="134"/>
      <c r="S391" s="134"/>
      <c r="T391" s="134"/>
      <c r="AG391" s="40"/>
      <c r="AH391" s="41"/>
      <c r="AI391" s="41"/>
      <c r="AL391" s="51" t="s">
        <v>186</v>
      </c>
      <c r="AN391" s="41"/>
    </row>
    <row r="392" spans="1:41" s="2" customFormat="1" ht="14.4" x14ac:dyDescent="0.3">
      <c r="A392" s="70"/>
      <c r="B392" s="71"/>
      <c r="C392" s="417" t="s">
        <v>69</v>
      </c>
      <c r="D392" s="417"/>
      <c r="E392" s="417"/>
      <c r="F392" s="44"/>
      <c r="G392" s="45"/>
      <c r="H392" s="45"/>
      <c r="I392" s="45"/>
      <c r="J392" s="47"/>
      <c r="K392" s="45"/>
      <c r="L392" s="72">
        <v>5199.67</v>
      </c>
      <c r="M392" s="65"/>
      <c r="N392" s="73">
        <v>124861.7</v>
      </c>
      <c r="R392" s="134"/>
      <c r="S392" s="134"/>
      <c r="T392" s="134"/>
      <c r="AG392" s="40"/>
      <c r="AH392" s="41"/>
      <c r="AI392" s="41"/>
      <c r="AN392" s="41" t="s">
        <v>69</v>
      </c>
    </row>
    <row r="393" spans="1:41" s="147" customFormat="1" ht="31.8" x14ac:dyDescent="0.3">
      <c r="A393" s="138" t="s">
        <v>256</v>
      </c>
      <c r="B393" s="140" t="s">
        <v>191</v>
      </c>
      <c r="C393" s="412" t="s">
        <v>192</v>
      </c>
      <c r="D393" s="412"/>
      <c r="E393" s="412"/>
      <c r="F393" s="141" t="s">
        <v>72</v>
      </c>
      <c r="G393" s="142">
        <v>1.76</v>
      </c>
      <c r="H393" s="143">
        <v>1</v>
      </c>
      <c r="I393" s="152">
        <v>1.76</v>
      </c>
      <c r="J393" s="153">
        <v>22.33</v>
      </c>
      <c r="K393" s="142"/>
      <c r="L393" s="153">
        <v>39.299999999999997</v>
      </c>
      <c r="M393" s="152">
        <v>13.24</v>
      </c>
      <c r="N393" s="176">
        <v>520.33000000000004</v>
      </c>
      <c r="R393" s="148">
        <v>1.76</v>
      </c>
      <c r="S393" s="148" t="s">
        <v>452</v>
      </c>
      <c r="T393" s="148"/>
      <c r="AG393" s="150"/>
      <c r="AH393" s="151"/>
      <c r="AI393" s="151" t="s">
        <v>192</v>
      </c>
      <c r="AN393" s="151"/>
    </row>
    <row r="394" spans="1:41" s="2" customFormat="1" ht="14.4" x14ac:dyDescent="0.3">
      <c r="A394" s="70"/>
      <c r="B394" s="71"/>
      <c r="C394" s="413" t="s">
        <v>73</v>
      </c>
      <c r="D394" s="413"/>
      <c r="E394" s="413"/>
      <c r="F394" s="413"/>
      <c r="G394" s="413"/>
      <c r="H394" s="413"/>
      <c r="I394" s="413"/>
      <c r="J394" s="413"/>
      <c r="K394" s="413"/>
      <c r="L394" s="413"/>
      <c r="M394" s="413"/>
      <c r="N394" s="414"/>
      <c r="R394" s="134"/>
      <c r="S394" s="134"/>
      <c r="T394" s="134"/>
      <c r="AG394" s="40"/>
      <c r="AH394" s="41"/>
      <c r="AI394" s="41"/>
      <c r="AN394" s="41"/>
      <c r="AO394" s="51" t="s">
        <v>73</v>
      </c>
    </row>
    <row r="395" spans="1:41" s="2" customFormat="1" ht="14.4" x14ac:dyDescent="0.3">
      <c r="A395" s="70"/>
      <c r="B395" s="71"/>
      <c r="C395" s="417" t="s">
        <v>69</v>
      </c>
      <c r="D395" s="417"/>
      <c r="E395" s="417"/>
      <c r="F395" s="44"/>
      <c r="G395" s="45"/>
      <c r="H395" s="45"/>
      <c r="I395" s="45"/>
      <c r="J395" s="47"/>
      <c r="K395" s="45"/>
      <c r="L395" s="75">
        <v>39.299999999999997</v>
      </c>
      <c r="M395" s="65"/>
      <c r="N395" s="82">
        <v>520.33000000000004</v>
      </c>
      <c r="R395" s="134"/>
      <c r="S395" s="134"/>
      <c r="T395" s="134"/>
      <c r="AG395" s="40"/>
      <c r="AH395" s="41"/>
      <c r="AI395" s="41"/>
      <c r="AN395" s="41" t="s">
        <v>69</v>
      </c>
    </row>
    <row r="396" spans="1:41" s="147" customFormat="1" ht="31.8" x14ac:dyDescent="0.3">
      <c r="A396" s="138" t="s">
        <v>259</v>
      </c>
      <c r="B396" s="140" t="s">
        <v>261</v>
      </c>
      <c r="C396" s="412" t="s">
        <v>262</v>
      </c>
      <c r="D396" s="412"/>
      <c r="E396" s="412"/>
      <c r="F396" s="141" t="s">
        <v>72</v>
      </c>
      <c r="G396" s="142">
        <v>1.76</v>
      </c>
      <c r="H396" s="143">
        <v>1</v>
      </c>
      <c r="I396" s="152">
        <v>1.76</v>
      </c>
      <c r="J396" s="153">
        <v>2.91</v>
      </c>
      <c r="K396" s="142"/>
      <c r="L396" s="153">
        <v>5.12</v>
      </c>
      <c r="M396" s="152">
        <v>13.62</v>
      </c>
      <c r="N396" s="176">
        <v>69.73</v>
      </c>
      <c r="R396" s="148">
        <v>1.76</v>
      </c>
      <c r="S396" s="148" t="s">
        <v>452</v>
      </c>
      <c r="T396" s="148"/>
      <c r="AG396" s="150"/>
      <c r="AH396" s="151"/>
      <c r="AI396" s="151" t="s">
        <v>262</v>
      </c>
      <c r="AN396" s="151"/>
    </row>
    <row r="397" spans="1:41" s="2" customFormat="1" ht="14.4" x14ac:dyDescent="0.3">
      <c r="A397" s="70"/>
      <c r="B397" s="71"/>
      <c r="C397" s="417" t="s">
        <v>69</v>
      </c>
      <c r="D397" s="417"/>
      <c r="E397" s="417"/>
      <c r="F397" s="44"/>
      <c r="G397" s="45"/>
      <c r="H397" s="45"/>
      <c r="I397" s="45"/>
      <c r="J397" s="47"/>
      <c r="K397" s="45"/>
      <c r="L397" s="75">
        <v>5.12</v>
      </c>
      <c r="M397" s="65"/>
      <c r="N397" s="82">
        <v>69.73</v>
      </c>
      <c r="R397" s="134"/>
      <c r="S397" s="134"/>
      <c r="T397" s="134"/>
      <c r="AG397" s="40"/>
      <c r="AH397" s="41"/>
      <c r="AI397" s="41"/>
      <c r="AN397" s="41" t="s">
        <v>69</v>
      </c>
    </row>
    <row r="398" spans="1:41" s="147" customFormat="1" ht="21.6" x14ac:dyDescent="0.3">
      <c r="A398" s="138" t="s">
        <v>260</v>
      </c>
      <c r="B398" s="140" t="s">
        <v>201</v>
      </c>
      <c r="C398" s="412" t="s">
        <v>202</v>
      </c>
      <c r="D398" s="412"/>
      <c r="E398" s="412"/>
      <c r="F398" s="141" t="s">
        <v>72</v>
      </c>
      <c r="G398" s="142">
        <v>1.76</v>
      </c>
      <c r="H398" s="143">
        <v>1</v>
      </c>
      <c r="I398" s="152">
        <v>1.76</v>
      </c>
      <c r="J398" s="153">
        <v>22.33</v>
      </c>
      <c r="K398" s="142"/>
      <c r="L398" s="153">
        <v>39.299999999999997</v>
      </c>
      <c r="M398" s="152">
        <v>13.24</v>
      </c>
      <c r="N398" s="176">
        <v>520.33000000000004</v>
      </c>
      <c r="R398" s="148">
        <v>1.76</v>
      </c>
      <c r="S398" s="148" t="s">
        <v>452</v>
      </c>
      <c r="T398" s="148"/>
      <c r="AG398" s="150"/>
      <c r="AH398" s="151"/>
      <c r="AI398" s="151" t="s">
        <v>202</v>
      </c>
      <c r="AN398" s="151"/>
    </row>
    <row r="399" spans="1:41" s="2" customFormat="1" ht="14.4" x14ac:dyDescent="0.3">
      <c r="A399" s="70"/>
      <c r="B399" s="71"/>
      <c r="C399" s="413" t="s">
        <v>73</v>
      </c>
      <c r="D399" s="413"/>
      <c r="E399" s="413"/>
      <c r="F399" s="413"/>
      <c r="G399" s="413"/>
      <c r="H399" s="413"/>
      <c r="I399" s="413"/>
      <c r="J399" s="413"/>
      <c r="K399" s="413"/>
      <c r="L399" s="413"/>
      <c r="M399" s="413"/>
      <c r="N399" s="414"/>
      <c r="R399" s="134"/>
      <c r="S399" s="134"/>
      <c r="T399" s="134"/>
      <c r="AG399" s="40"/>
      <c r="AH399" s="41"/>
      <c r="AI399" s="41"/>
      <c r="AN399" s="41"/>
      <c r="AO399" s="51" t="s">
        <v>73</v>
      </c>
    </row>
    <row r="400" spans="1:41" s="2" customFormat="1" ht="14.4" x14ac:dyDescent="0.3">
      <c r="A400" s="70"/>
      <c r="B400" s="71"/>
      <c r="C400" s="417" t="s">
        <v>69</v>
      </c>
      <c r="D400" s="417"/>
      <c r="E400" s="417"/>
      <c r="F400" s="44"/>
      <c r="G400" s="45"/>
      <c r="H400" s="45"/>
      <c r="I400" s="45"/>
      <c r="J400" s="47"/>
      <c r="K400" s="45"/>
      <c r="L400" s="75">
        <v>39.299999999999997</v>
      </c>
      <c r="M400" s="65"/>
      <c r="N400" s="82">
        <v>520.33000000000004</v>
      </c>
      <c r="R400" s="134"/>
      <c r="S400" s="134"/>
      <c r="T400" s="134"/>
      <c r="AG400" s="40"/>
      <c r="AH400" s="41"/>
      <c r="AI400" s="41"/>
      <c r="AN400" s="41" t="s">
        <v>69</v>
      </c>
    </row>
    <row r="401" spans="1:42" s="2" customFormat="1" ht="14.4" x14ac:dyDescent="0.3">
      <c r="A401" s="409" t="s">
        <v>264</v>
      </c>
      <c r="B401" s="410"/>
      <c r="C401" s="410"/>
      <c r="D401" s="410"/>
      <c r="E401" s="410"/>
      <c r="F401" s="410"/>
      <c r="G401" s="410"/>
      <c r="H401" s="410"/>
      <c r="I401" s="410"/>
      <c r="J401" s="410"/>
      <c r="K401" s="410"/>
      <c r="L401" s="410"/>
      <c r="M401" s="410"/>
      <c r="N401" s="411"/>
      <c r="R401" s="134"/>
      <c r="S401" s="134"/>
      <c r="T401" s="134"/>
      <c r="AG401" s="40"/>
      <c r="AH401" s="41" t="s">
        <v>264</v>
      </c>
      <c r="AI401" s="41"/>
      <c r="AN401" s="41"/>
    </row>
    <row r="402" spans="1:42" s="167" customFormat="1" ht="14.4" x14ac:dyDescent="0.3">
      <c r="A402" s="157" t="s">
        <v>263</v>
      </c>
      <c r="B402" s="159" t="s">
        <v>266</v>
      </c>
      <c r="C402" s="421" t="s">
        <v>267</v>
      </c>
      <c r="D402" s="421"/>
      <c r="E402" s="421"/>
      <c r="F402" s="160" t="s">
        <v>55</v>
      </c>
      <c r="G402" s="161">
        <v>8.6814</v>
      </c>
      <c r="H402" s="162">
        <v>1</v>
      </c>
      <c r="I402" s="177">
        <v>8.6814</v>
      </c>
      <c r="J402" s="172"/>
      <c r="K402" s="161"/>
      <c r="L402" s="172"/>
      <c r="M402" s="161"/>
      <c r="N402" s="173"/>
      <c r="R402" s="168"/>
      <c r="S402" s="168"/>
      <c r="T402" s="168"/>
      <c r="AG402" s="169"/>
      <c r="AH402" s="170"/>
      <c r="AI402" s="170" t="s">
        <v>267</v>
      </c>
      <c r="AN402" s="170"/>
    </row>
    <row r="403" spans="1:42" s="2" customFormat="1" ht="14.4" x14ac:dyDescent="0.3">
      <c r="A403" s="49"/>
      <c r="B403" s="50"/>
      <c r="C403" s="413" t="s">
        <v>268</v>
      </c>
      <c r="D403" s="413"/>
      <c r="E403" s="413"/>
      <c r="F403" s="413"/>
      <c r="G403" s="413"/>
      <c r="H403" s="413"/>
      <c r="I403" s="413"/>
      <c r="J403" s="413"/>
      <c r="K403" s="413"/>
      <c r="L403" s="413"/>
      <c r="M403" s="413"/>
      <c r="N403" s="414"/>
      <c r="R403" s="134"/>
      <c r="S403" s="134"/>
      <c r="T403" s="134"/>
      <c r="AG403" s="40"/>
      <c r="AH403" s="41"/>
      <c r="AI403" s="41"/>
      <c r="AJ403" s="51" t="s">
        <v>268</v>
      </c>
      <c r="AN403" s="41"/>
    </row>
    <row r="404" spans="1:42" s="2" customFormat="1" ht="20.399999999999999" x14ac:dyDescent="0.3">
      <c r="A404" s="76"/>
      <c r="B404" s="53" t="s">
        <v>82</v>
      </c>
      <c r="C404" s="419" t="s">
        <v>83</v>
      </c>
      <c r="D404" s="419"/>
      <c r="E404" s="419"/>
      <c r="F404" s="419"/>
      <c r="G404" s="419"/>
      <c r="H404" s="419"/>
      <c r="I404" s="419"/>
      <c r="J404" s="419"/>
      <c r="K404" s="419"/>
      <c r="L404" s="419"/>
      <c r="M404" s="419"/>
      <c r="N404" s="420"/>
      <c r="R404" s="134"/>
      <c r="S404" s="134"/>
      <c r="T404" s="134"/>
      <c r="AG404" s="40"/>
      <c r="AH404" s="41"/>
      <c r="AI404" s="41"/>
      <c r="AN404" s="41"/>
      <c r="AP404" s="51" t="s">
        <v>83</v>
      </c>
    </row>
    <row r="405" spans="1:42" s="2" customFormat="1" ht="52.2" x14ac:dyDescent="0.3">
      <c r="A405" s="76"/>
      <c r="B405" s="53" t="s">
        <v>121</v>
      </c>
      <c r="C405" s="419" t="s">
        <v>122</v>
      </c>
      <c r="D405" s="419"/>
      <c r="E405" s="419"/>
      <c r="F405" s="419"/>
      <c r="G405" s="419"/>
      <c r="H405" s="419"/>
      <c r="I405" s="419"/>
      <c r="J405" s="419"/>
      <c r="K405" s="419"/>
      <c r="L405" s="419"/>
      <c r="M405" s="419"/>
      <c r="N405" s="420"/>
      <c r="R405" s="134"/>
      <c r="S405" s="134"/>
      <c r="T405" s="134"/>
      <c r="AG405" s="40"/>
      <c r="AH405" s="41"/>
      <c r="AI405" s="41"/>
      <c r="AN405" s="41"/>
      <c r="AP405" s="51" t="s">
        <v>122</v>
      </c>
    </row>
    <row r="406" spans="1:42" s="2" customFormat="1" ht="14.4" x14ac:dyDescent="0.3">
      <c r="A406" s="52"/>
      <c r="B406" s="53" t="s">
        <v>52</v>
      </c>
      <c r="C406" s="413" t="s">
        <v>57</v>
      </c>
      <c r="D406" s="413"/>
      <c r="E406" s="413"/>
      <c r="F406" s="54"/>
      <c r="G406" s="55"/>
      <c r="H406" s="55"/>
      <c r="I406" s="55"/>
      <c r="J406" s="56">
        <v>541.97</v>
      </c>
      <c r="K406" s="58">
        <v>0.92</v>
      </c>
      <c r="L406" s="57">
        <v>4328.6499999999996</v>
      </c>
      <c r="M406" s="58">
        <v>44.77</v>
      </c>
      <c r="N406" s="59">
        <v>193793.66</v>
      </c>
      <c r="R406" s="134"/>
      <c r="S406" s="134"/>
      <c r="T406" s="134"/>
      <c r="AG406" s="40"/>
      <c r="AH406" s="41"/>
      <c r="AI406" s="41"/>
      <c r="AK406" s="51" t="s">
        <v>57</v>
      </c>
      <c r="AN406" s="41"/>
    </row>
    <row r="407" spans="1:42" s="2" customFormat="1" ht="14.4" x14ac:dyDescent="0.3">
      <c r="A407" s="52"/>
      <c r="B407" s="53" t="s">
        <v>58</v>
      </c>
      <c r="C407" s="413" t="s">
        <v>59</v>
      </c>
      <c r="D407" s="413"/>
      <c r="E407" s="413"/>
      <c r="F407" s="54"/>
      <c r="G407" s="55"/>
      <c r="H407" s="55"/>
      <c r="I407" s="55"/>
      <c r="J407" s="57">
        <v>7592.11</v>
      </c>
      <c r="K407" s="58">
        <v>0.92</v>
      </c>
      <c r="L407" s="57">
        <v>60637.33</v>
      </c>
      <c r="M407" s="58">
        <v>13.24</v>
      </c>
      <c r="N407" s="59">
        <v>802838.25</v>
      </c>
      <c r="R407" s="134"/>
      <c r="S407" s="134"/>
      <c r="T407" s="134"/>
      <c r="AG407" s="40"/>
      <c r="AH407" s="41"/>
      <c r="AI407" s="41"/>
      <c r="AK407" s="51" t="s">
        <v>59</v>
      </c>
      <c r="AN407" s="41"/>
    </row>
    <row r="408" spans="1:42" s="2" customFormat="1" ht="14.4" x14ac:dyDescent="0.3">
      <c r="A408" s="52"/>
      <c r="B408" s="53" t="s">
        <v>75</v>
      </c>
      <c r="C408" s="413" t="s">
        <v>84</v>
      </c>
      <c r="D408" s="413"/>
      <c r="E408" s="413"/>
      <c r="F408" s="54"/>
      <c r="G408" s="55"/>
      <c r="H408" s="55"/>
      <c r="I408" s="55"/>
      <c r="J408" s="56">
        <v>209.87</v>
      </c>
      <c r="K408" s="58">
        <v>0.92</v>
      </c>
      <c r="L408" s="57">
        <v>1676.21</v>
      </c>
      <c r="M408" s="58">
        <v>44.77</v>
      </c>
      <c r="N408" s="59">
        <v>75043.92</v>
      </c>
      <c r="R408" s="134"/>
      <c r="S408" s="134"/>
      <c r="T408" s="134"/>
      <c r="AG408" s="40"/>
      <c r="AH408" s="41"/>
      <c r="AI408" s="41"/>
      <c r="AK408" s="51" t="s">
        <v>84</v>
      </c>
      <c r="AN408" s="41"/>
    </row>
    <row r="409" spans="1:42" s="2" customFormat="1" ht="14.4" x14ac:dyDescent="0.3">
      <c r="A409" s="52"/>
      <c r="B409" s="53" t="s">
        <v>79</v>
      </c>
      <c r="C409" s="413" t="s">
        <v>85</v>
      </c>
      <c r="D409" s="413"/>
      <c r="E409" s="413"/>
      <c r="F409" s="54"/>
      <c r="G409" s="55"/>
      <c r="H409" s="55"/>
      <c r="I409" s="55"/>
      <c r="J409" s="56">
        <v>378.31</v>
      </c>
      <c r="K409" s="69">
        <v>0</v>
      </c>
      <c r="L409" s="56">
        <v>0</v>
      </c>
      <c r="M409" s="58">
        <v>8.16</v>
      </c>
      <c r="N409" s="63"/>
      <c r="R409" s="134"/>
      <c r="S409" s="134"/>
      <c r="T409" s="134"/>
      <c r="AG409" s="40"/>
      <c r="AH409" s="41"/>
      <c r="AI409" s="41"/>
      <c r="AK409" s="51" t="s">
        <v>85</v>
      </c>
      <c r="AN409" s="41"/>
    </row>
    <row r="410" spans="1:42" s="2" customFormat="1" ht="14.4" x14ac:dyDescent="0.3">
      <c r="A410" s="60"/>
      <c r="B410" s="53"/>
      <c r="C410" s="413" t="s">
        <v>60</v>
      </c>
      <c r="D410" s="413"/>
      <c r="E410" s="413"/>
      <c r="F410" s="54" t="s">
        <v>61</v>
      </c>
      <c r="G410" s="58">
        <v>62.01</v>
      </c>
      <c r="H410" s="58">
        <v>0.92</v>
      </c>
      <c r="I410" s="78">
        <v>495.26692489999999</v>
      </c>
      <c r="J410" s="62"/>
      <c r="K410" s="55"/>
      <c r="L410" s="62"/>
      <c r="M410" s="55"/>
      <c r="N410" s="63"/>
      <c r="R410" s="134"/>
      <c r="S410" s="134"/>
      <c r="T410" s="134"/>
      <c r="AG410" s="40"/>
      <c r="AH410" s="41"/>
      <c r="AI410" s="41"/>
      <c r="AL410" s="51" t="s">
        <v>60</v>
      </c>
      <c r="AN410" s="41"/>
    </row>
    <row r="411" spans="1:42" s="2" customFormat="1" ht="14.4" x14ac:dyDescent="0.3">
      <c r="A411" s="60"/>
      <c r="B411" s="53"/>
      <c r="C411" s="413" t="s">
        <v>86</v>
      </c>
      <c r="D411" s="413"/>
      <c r="E411" s="413"/>
      <c r="F411" s="54" t="s">
        <v>61</v>
      </c>
      <c r="G411" s="58">
        <v>12.18</v>
      </c>
      <c r="H411" s="58">
        <v>0.92</v>
      </c>
      <c r="I411" s="78">
        <v>97.280295800000005</v>
      </c>
      <c r="J411" s="62"/>
      <c r="K411" s="55"/>
      <c r="L411" s="62"/>
      <c r="M411" s="55"/>
      <c r="N411" s="63"/>
      <c r="R411" s="134"/>
      <c r="S411" s="134"/>
      <c r="T411" s="134"/>
      <c r="AG411" s="40"/>
      <c r="AH411" s="41"/>
      <c r="AI411" s="41"/>
      <c r="AL411" s="51" t="s">
        <v>86</v>
      </c>
      <c r="AN411" s="41"/>
    </row>
    <row r="412" spans="1:42" s="2" customFormat="1" ht="14.4" x14ac:dyDescent="0.3">
      <c r="A412" s="52"/>
      <c r="B412" s="53"/>
      <c r="C412" s="418" t="s">
        <v>62</v>
      </c>
      <c r="D412" s="418"/>
      <c r="E412" s="418"/>
      <c r="F412" s="64"/>
      <c r="G412" s="65"/>
      <c r="H412" s="65"/>
      <c r="I412" s="65"/>
      <c r="J412" s="67">
        <v>8512.39</v>
      </c>
      <c r="K412" s="65"/>
      <c r="L412" s="67">
        <v>64965.98</v>
      </c>
      <c r="M412" s="65"/>
      <c r="N412" s="68">
        <v>996631.91</v>
      </c>
      <c r="R412" s="134"/>
      <c r="S412" s="134"/>
      <c r="T412" s="134"/>
      <c r="AG412" s="40"/>
      <c r="AH412" s="41"/>
      <c r="AI412" s="41"/>
      <c r="AM412" s="51" t="s">
        <v>62</v>
      </c>
      <c r="AN412" s="41"/>
    </row>
    <row r="413" spans="1:42" s="2" customFormat="1" ht="14.4" x14ac:dyDescent="0.3">
      <c r="A413" s="60"/>
      <c r="B413" s="53"/>
      <c r="C413" s="413" t="s">
        <v>63</v>
      </c>
      <c r="D413" s="413"/>
      <c r="E413" s="413"/>
      <c r="F413" s="54"/>
      <c r="G413" s="55"/>
      <c r="H413" s="55"/>
      <c r="I413" s="55"/>
      <c r="J413" s="62"/>
      <c r="K413" s="55"/>
      <c r="L413" s="57">
        <v>6004.86</v>
      </c>
      <c r="M413" s="55"/>
      <c r="N413" s="59">
        <v>268837.58</v>
      </c>
      <c r="R413" s="134"/>
      <c r="S413" s="134"/>
      <c r="T413" s="134"/>
      <c r="AG413" s="40"/>
      <c r="AH413" s="41"/>
      <c r="AI413" s="41"/>
      <c r="AL413" s="51" t="s">
        <v>63</v>
      </c>
      <c r="AN413" s="41"/>
    </row>
    <row r="414" spans="1:42" s="2" customFormat="1" ht="21.6" x14ac:dyDescent="0.3">
      <c r="A414" s="60"/>
      <c r="B414" s="53" t="s">
        <v>155</v>
      </c>
      <c r="C414" s="413" t="s">
        <v>156</v>
      </c>
      <c r="D414" s="413"/>
      <c r="E414" s="413"/>
      <c r="F414" s="54" t="s">
        <v>66</v>
      </c>
      <c r="G414" s="69">
        <v>110</v>
      </c>
      <c r="H414" s="55"/>
      <c r="I414" s="69">
        <v>110</v>
      </c>
      <c r="J414" s="62"/>
      <c r="K414" s="55"/>
      <c r="L414" s="57">
        <v>6605.35</v>
      </c>
      <c r="M414" s="55"/>
      <c r="N414" s="59">
        <v>295721.34000000003</v>
      </c>
      <c r="R414" s="134"/>
      <c r="S414" s="134"/>
      <c r="T414" s="134"/>
      <c r="AG414" s="40"/>
      <c r="AH414" s="41"/>
      <c r="AI414" s="41"/>
      <c r="AL414" s="51" t="s">
        <v>156</v>
      </c>
      <c r="AN414" s="41"/>
    </row>
    <row r="415" spans="1:42" s="2" customFormat="1" ht="21.6" x14ac:dyDescent="0.3">
      <c r="A415" s="60"/>
      <c r="B415" s="53" t="s">
        <v>157</v>
      </c>
      <c r="C415" s="413" t="s">
        <v>158</v>
      </c>
      <c r="D415" s="413"/>
      <c r="E415" s="413"/>
      <c r="F415" s="54" t="s">
        <v>66</v>
      </c>
      <c r="G415" s="69">
        <v>73</v>
      </c>
      <c r="H415" s="55"/>
      <c r="I415" s="69">
        <v>73</v>
      </c>
      <c r="J415" s="62"/>
      <c r="K415" s="55"/>
      <c r="L415" s="57">
        <v>4383.55</v>
      </c>
      <c r="M415" s="55"/>
      <c r="N415" s="59">
        <v>196251.43</v>
      </c>
      <c r="R415" s="134"/>
      <c r="S415" s="134"/>
      <c r="T415" s="134"/>
      <c r="AG415" s="40"/>
      <c r="AH415" s="41"/>
      <c r="AI415" s="41"/>
      <c r="AL415" s="51" t="s">
        <v>158</v>
      </c>
      <c r="AN415" s="41"/>
    </row>
    <row r="416" spans="1:42" s="2" customFormat="1" ht="14.4" x14ac:dyDescent="0.3">
      <c r="A416" s="70"/>
      <c r="B416" s="71"/>
      <c r="C416" s="417" t="s">
        <v>69</v>
      </c>
      <c r="D416" s="417"/>
      <c r="E416" s="417"/>
      <c r="F416" s="44"/>
      <c r="G416" s="45"/>
      <c r="H416" s="45"/>
      <c r="I416" s="45"/>
      <c r="J416" s="47"/>
      <c r="K416" s="45"/>
      <c r="L416" s="72">
        <v>75954.880000000005</v>
      </c>
      <c r="M416" s="65"/>
      <c r="N416" s="73">
        <v>1488604.68</v>
      </c>
      <c r="R416" s="134"/>
      <c r="S416" s="134"/>
      <c r="T416" s="134"/>
      <c r="AG416" s="40"/>
      <c r="AH416" s="41"/>
      <c r="AI416" s="41"/>
      <c r="AN416" s="41" t="s">
        <v>69</v>
      </c>
    </row>
    <row r="417" spans="1:43" s="167" customFormat="1" ht="31.8" x14ac:dyDescent="0.3">
      <c r="A417" s="157" t="s">
        <v>265</v>
      </c>
      <c r="B417" s="159" t="s">
        <v>270</v>
      </c>
      <c r="C417" s="421" t="s">
        <v>271</v>
      </c>
      <c r="D417" s="421"/>
      <c r="E417" s="421"/>
      <c r="F417" s="160" t="s">
        <v>72</v>
      </c>
      <c r="G417" s="161">
        <v>437.5</v>
      </c>
      <c r="H417" s="162">
        <v>1</v>
      </c>
      <c r="I417" s="175">
        <v>437.5</v>
      </c>
      <c r="J417" s="164">
        <v>10.4</v>
      </c>
      <c r="K417" s="161"/>
      <c r="L417" s="165">
        <v>4550</v>
      </c>
      <c r="M417" s="163">
        <v>13.24</v>
      </c>
      <c r="N417" s="166">
        <v>60242</v>
      </c>
      <c r="R417" s="168"/>
      <c r="S417" s="168"/>
      <c r="T417" s="168"/>
      <c r="AG417" s="169"/>
      <c r="AH417" s="170"/>
      <c r="AI417" s="170" t="s">
        <v>271</v>
      </c>
      <c r="AN417" s="170"/>
    </row>
    <row r="418" spans="1:43" s="2" customFormat="1" ht="14.4" x14ac:dyDescent="0.3">
      <c r="A418" s="70"/>
      <c r="B418" s="71"/>
      <c r="C418" s="413" t="s">
        <v>166</v>
      </c>
      <c r="D418" s="413"/>
      <c r="E418" s="413"/>
      <c r="F418" s="413"/>
      <c r="G418" s="413"/>
      <c r="H418" s="413"/>
      <c r="I418" s="413"/>
      <c r="J418" s="413"/>
      <c r="K418" s="413"/>
      <c r="L418" s="413"/>
      <c r="M418" s="413"/>
      <c r="N418" s="414"/>
      <c r="R418" s="134"/>
      <c r="S418" s="134"/>
      <c r="T418" s="134"/>
      <c r="AG418" s="40"/>
      <c r="AH418" s="41"/>
      <c r="AI418" s="41"/>
      <c r="AN418" s="41"/>
      <c r="AO418" s="51" t="s">
        <v>166</v>
      </c>
    </row>
    <row r="419" spans="1:43" s="2" customFormat="1" ht="14.4" x14ac:dyDescent="0.3">
      <c r="A419" s="70"/>
      <c r="B419" s="71"/>
      <c r="C419" s="417" t="s">
        <v>69</v>
      </c>
      <c r="D419" s="417"/>
      <c r="E419" s="417"/>
      <c r="F419" s="44"/>
      <c r="G419" s="45"/>
      <c r="H419" s="45"/>
      <c r="I419" s="45"/>
      <c r="J419" s="47"/>
      <c r="K419" s="45"/>
      <c r="L419" s="72">
        <v>4550</v>
      </c>
      <c r="M419" s="65"/>
      <c r="N419" s="73">
        <v>60242</v>
      </c>
      <c r="R419" s="134"/>
      <c r="S419" s="134"/>
      <c r="T419" s="134"/>
      <c r="AG419" s="40"/>
      <c r="AH419" s="41"/>
      <c r="AI419" s="41"/>
      <c r="AN419" s="41" t="s">
        <v>69</v>
      </c>
    </row>
    <row r="420" spans="1:43" s="167" customFormat="1" ht="31.8" x14ac:dyDescent="0.3">
      <c r="A420" s="157" t="s">
        <v>269</v>
      </c>
      <c r="B420" s="159" t="s">
        <v>132</v>
      </c>
      <c r="C420" s="421" t="s">
        <v>133</v>
      </c>
      <c r="D420" s="421"/>
      <c r="E420" s="421"/>
      <c r="F420" s="160" t="s">
        <v>72</v>
      </c>
      <c r="G420" s="161">
        <v>437.5</v>
      </c>
      <c r="H420" s="162">
        <v>1</v>
      </c>
      <c r="I420" s="175">
        <v>437.5</v>
      </c>
      <c r="J420" s="164">
        <v>8.7899999999999991</v>
      </c>
      <c r="K420" s="161"/>
      <c r="L420" s="165">
        <v>3845.63</v>
      </c>
      <c r="M420" s="163">
        <v>13.62</v>
      </c>
      <c r="N420" s="166">
        <v>52377.48</v>
      </c>
      <c r="R420" s="168"/>
      <c r="S420" s="168"/>
      <c r="T420" s="168"/>
      <c r="AG420" s="169"/>
      <c r="AH420" s="170"/>
      <c r="AI420" s="170" t="s">
        <v>133</v>
      </c>
      <c r="AN420" s="170"/>
    </row>
    <row r="421" spans="1:43" s="2" customFormat="1" ht="14.4" x14ac:dyDescent="0.3">
      <c r="A421" s="70"/>
      <c r="B421" s="71"/>
      <c r="C421" s="413" t="s">
        <v>134</v>
      </c>
      <c r="D421" s="413"/>
      <c r="E421" s="413"/>
      <c r="F421" s="413"/>
      <c r="G421" s="413"/>
      <c r="H421" s="413"/>
      <c r="I421" s="413"/>
      <c r="J421" s="413"/>
      <c r="K421" s="413"/>
      <c r="L421" s="413"/>
      <c r="M421" s="413"/>
      <c r="N421" s="414"/>
      <c r="R421" s="134"/>
      <c r="S421" s="134"/>
      <c r="T421" s="134"/>
      <c r="AG421" s="40"/>
      <c r="AH421" s="41"/>
      <c r="AI421" s="41"/>
      <c r="AN421" s="41"/>
      <c r="AO421" s="51" t="s">
        <v>134</v>
      </c>
    </row>
    <row r="422" spans="1:43" s="2" customFormat="1" ht="14.4" x14ac:dyDescent="0.3">
      <c r="A422" s="70"/>
      <c r="B422" s="71"/>
      <c r="C422" s="417" t="s">
        <v>69</v>
      </c>
      <c r="D422" s="417"/>
      <c r="E422" s="417"/>
      <c r="F422" s="44"/>
      <c r="G422" s="45"/>
      <c r="H422" s="45"/>
      <c r="I422" s="45"/>
      <c r="J422" s="47"/>
      <c r="K422" s="45"/>
      <c r="L422" s="72">
        <v>3845.63</v>
      </c>
      <c r="M422" s="65"/>
      <c r="N422" s="73">
        <v>52377.48</v>
      </c>
      <c r="R422" s="134"/>
      <c r="S422" s="134"/>
      <c r="T422" s="134"/>
      <c r="AG422" s="40"/>
      <c r="AH422" s="41"/>
      <c r="AI422" s="41"/>
      <c r="AN422" s="41" t="s">
        <v>69</v>
      </c>
    </row>
    <row r="423" spans="1:43" s="167" customFormat="1" ht="31.8" x14ac:dyDescent="0.3">
      <c r="A423" s="157" t="s">
        <v>272</v>
      </c>
      <c r="B423" s="159" t="s">
        <v>274</v>
      </c>
      <c r="C423" s="421" t="s">
        <v>275</v>
      </c>
      <c r="D423" s="421"/>
      <c r="E423" s="421"/>
      <c r="F423" s="160" t="s">
        <v>72</v>
      </c>
      <c r="G423" s="161">
        <v>437.5</v>
      </c>
      <c r="H423" s="162">
        <v>1</v>
      </c>
      <c r="I423" s="175">
        <v>437.5</v>
      </c>
      <c r="J423" s="164">
        <v>10.4</v>
      </c>
      <c r="K423" s="161"/>
      <c r="L423" s="165">
        <v>4550</v>
      </c>
      <c r="M423" s="163">
        <v>13.24</v>
      </c>
      <c r="N423" s="166">
        <v>60242</v>
      </c>
      <c r="R423" s="168"/>
      <c r="S423" s="168"/>
      <c r="T423" s="168"/>
      <c r="AG423" s="169"/>
      <c r="AH423" s="170"/>
      <c r="AI423" s="170" t="s">
        <v>275</v>
      </c>
      <c r="AN423" s="170"/>
    </row>
    <row r="424" spans="1:43" s="2" customFormat="1" ht="14.4" x14ac:dyDescent="0.3">
      <c r="A424" s="70"/>
      <c r="B424" s="71"/>
      <c r="C424" s="413" t="s">
        <v>166</v>
      </c>
      <c r="D424" s="413"/>
      <c r="E424" s="413"/>
      <c r="F424" s="413"/>
      <c r="G424" s="413"/>
      <c r="H424" s="413"/>
      <c r="I424" s="413"/>
      <c r="J424" s="413"/>
      <c r="K424" s="413"/>
      <c r="L424" s="413"/>
      <c r="M424" s="413"/>
      <c r="N424" s="414"/>
      <c r="R424" s="134"/>
      <c r="S424" s="134"/>
      <c r="T424" s="134"/>
      <c r="AG424" s="40"/>
      <c r="AH424" s="41"/>
      <c r="AI424" s="41"/>
      <c r="AN424" s="41"/>
      <c r="AO424" s="51" t="s">
        <v>166</v>
      </c>
    </row>
    <row r="425" spans="1:43" s="2" customFormat="1" ht="14.4" x14ac:dyDescent="0.3">
      <c r="A425" s="70"/>
      <c r="B425" s="71"/>
      <c r="C425" s="417" t="s">
        <v>69</v>
      </c>
      <c r="D425" s="417"/>
      <c r="E425" s="417"/>
      <c r="F425" s="44"/>
      <c r="G425" s="45"/>
      <c r="H425" s="45"/>
      <c r="I425" s="45"/>
      <c r="J425" s="47"/>
      <c r="K425" s="45"/>
      <c r="L425" s="72">
        <v>4550</v>
      </c>
      <c r="M425" s="65"/>
      <c r="N425" s="73">
        <v>60242</v>
      </c>
      <c r="R425" s="134"/>
      <c r="S425" s="134"/>
      <c r="T425" s="134"/>
      <c r="AG425" s="40"/>
      <c r="AH425" s="41"/>
      <c r="AI425" s="41"/>
      <c r="AN425" s="41" t="s">
        <v>69</v>
      </c>
    </row>
    <row r="426" spans="1:43" s="167" customFormat="1" ht="31.8" x14ac:dyDescent="0.3">
      <c r="A426" s="157" t="s">
        <v>273</v>
      </c>
      <c r="B426" s="159" t="s">
        <v>270</v>
      </c>
      <c r="C426" s="421" t="s">
        <v>271</v>
      </c>
      <c r="D426" s="421"/>
      <c r="E426" s="421"/>
      <c r="F426" s="160" t="s">
        <v>72</v>
      </c>
      <c r="G426" s="161">
        <v>437.5</v>
      </c>
      <c r="H426" s="162">
        <v>1</v>
      </c>
      <c r="I426" s="175">
        <v>437.5</v>
      </c>
      <c r="J426" s="164">
        <v>10.4</v>
      </c>
      <c r="K426" s="161"/>
      <c r="L426" s="165">
        <v>4550</v>
      </c>
      <c r="M426" s="163">
        <v>13.24</v>
      </c>
      <c r="N426" s="166">
        <v>60242</v>
      </c>
      <c r="R426" s="168"/>
      <c r="S426" s="168"/>
      <c r="T426" s="168"/>
      <c r="AG426" s="169"/>
      <c r="AH426" s="170"/>
      <c r="AI426" s="170" t="s">
        <v>271</v>
      </c>
      <c r="AN426" s="170"/>
    </row>
    <row r="427" spans="1:43" s="2" customFormat="1" ht="14.4" x14ac:dyDescent="0.3">
      <c r="A427" s="70"/>
      <c r="B427" s="71"/>
      <c r="C427" s="413" t="s">
        <v>166</v>
      </c>
      <c r="D427" s="413"/>
      <c r="E427" s="413"/>
      <c r="F427" s="413"/>
      <c r="G427" s="413"/>
      <c r="H427" s="413"/>
      <c r="I427" s="413"/>
      <c r="J427" s="413"/>
      <c r="K427" s="413"/>
      <c r="L427" s="413"/>
      <c r="M427" s="413"/>
      <c r="N427" s="414"/>
      <c r="R427" s="134"/>
      <c r="S427" s="134"/>
      <c r="T427" s="134"/>
      <c r="AG427" s="40"/>
      <c r="AH427" s="41"/>
      <c r="AI427" s="41"/>
      <c r="AN427" s="41"/>
      <c r="AO427" s="51" t="s">
        <v>166</v>
      </c>
    </row>
    <row r="428" spans="1:43" s="2" customFormat="1" ht="14.4" x14ac:dyDescent="0.3">
      <c r="A428" s="70"/>
      <c r="B428" s="71"/>
      <c r="C428" s="417" t="s">
        <v>69</v>
      </c>
      <c r="D428" s="417"/>
      <c r="E428" s="417"/>
      <c r="F428" s="44"/>
      <c r="G428" s="45"/>
      <c r="H428" s="45"/>
      <c r="I428" s="45"/>
      <c r="J428" s="47"/>
      <c r="K428" s="45"/>
      <c r="L428" s="72">
        <v>4550</v>
      </c>
      <c r="M428" s="65"/>
      <c r="N428" s="73">
        <v>60242</v>
      </c>
      <c r="R428" s="134"/>
      <c r="S428" s="134"/>
      <c r="T428" s="134"/>
      <c r="AG428" s="40"/>
      <c r="AH428" s="41"/>
      <c r="AI428" s="41"/>
      <c r="AN428" s="41" t="s">
        <v>69</v>
      </c>
    </row>
    <row r="429" spans="1:43" s="147" customFormat="1" ht="21.6" x14ac:dyDescent="0.3">
      <c r="A429" s="138" t="s">
        <v>276</v>
      </c>
      <c r="B429" s="140" t="s">
        <v>110</v>
      </c>
      <c r="C429" s="412" t="s">
        <v>111</v>
      </c>
      <c r="D429" s="412"/>
      <c r="E429" s="412"/>
      <c r="F429" s="141" t="s">
        <v>104</v>
      </c>
      <c r="G429" s="142">
        <v>208.35</v>
      </c>
      <c r="H429" s="143">
        <v>1</v>
      </c>
      <c r="I429" s="152">
        <v>208.35</v>
      </c>
      <c r="J429" s="153">
        <v>162.38</v>
      </c>
      <c r="K429" s="142"/>
      <c r="L429" s="156">
        <v>33831.870000000003</v>
      </c>
      <c r="M429" s="152">
        <v>8.16</v>
      </c>
      <c r="N429" s="154">
        <v>276068.06</v>
      </c>
      <c r="R429" s="148">
        <f>G429</f>
        <v>208.35</v>
      </c>
      <c r="S429" s="148" t="s">
        <v>451</v>
      </c>
      <c r="T429" s="148"/>
      <c r="AG429" s="150"/>
      <c r="AH429" s="151"/>
      <c r="AI429" s="151" t="s">
        <v>111</v>
      </c>
      <c r="AN429" s="151"/>
    </row>
    <row r="430" spans="1:43" s="2" customFormat="1" ht="14.4" x14ac:dyDescent="0.3">
      <c r="A430" s="70"/>
      <c r="B430" s="71"/>
      <c r="C430" s="413" t="s">
        <v>108</v>
      </c>
      <c r="D430" s="413"/>
      <c r="E430" s="413"/>
      <c r="F430" s="413"/>
      <c r="G430" s="413"/>
      <c r="H430" s="413"/>
      <c r="I430" s="413"/>
      <c r="J430" s="413"/>
      <c r="K430" s="413"/>
      <c r="L430" s="413"/>
      <c r="M430" s="413"/>
      <c r="N430" s="414"/>
      <c r="R430" s="134"/>
      <c r="S430" s="134"/>
      <c r="T430" s="134"/>
      <c r="AG430" s="40"/>
      <c r="AH430" s="41"/>
      <c r="AI430" s="41"/>
      <c r="AN430" s="41"/>
      <c r="AO430" s="51" t="s">
        <v>108</v>
      </c>
    </row>
    <row r="431" spans="1:43" s="2" customFormat="1" ht="14.4" x14ac:dyDescent="0.3">
      <c r="A431" s="49"/>
      <c r="B431" s="50"/>
      <c r="C431" s="413" t="s">
        <v>114</v>
      </c>
      <c r="D431" s="413"/>
      <c r="E431" s="413"/>
      <c r="F431" s="413"/>
      <c r="G431" s="413"/>
      <c r="H431" s="413"/>
      <c r="I431" s="413"/>
      <c r="J431" s="413"/>
      <c r="K431" s="413"/>
      <c r="L431" s="413"/>
      <c r="M431" s="413"/>
      <c r="N431" s="414"/>
      <c r="R431" s="134"/>
      <c r="S431" s="134"/>
      <c r="T431" s="134"/>
      <c r="AG431" s="40"/>
      <c r="AH431" s="41"/>
      <c r="AI431" s="41"/>
      <c r="AN431" s="41"/>
      <c r="AQ431" s="51" t="s">
        <v>114</v>
      </c>
    </row>
    <row r="432" spans="1:43" s="2" customFormat="1" ht="14.4" x14ac:dyDescent="0.3">
      <c r="A432" s="70"/>
      <c r="B432" s="71"/>
      <c r="C432" s="417" t="s">
        <v>69</v>
      </c>
      <c r="D432" s="417"/>
      <c r="E432" s="417"/>
      <c r="F432" s="44"/>
      <c r="G432" s="45"/>
      <c r="H432" s="45"/>
      <c r="I432" s="45"/>
      <c r="J432" s="47"/>
      <c r="K432" s="45"/>
      <c r="L432" s="72">
        <v>33831.870000000003</v>
      </c>
      <c r="M432" s="65"/>
      <c r="N432" s="73">
        <v>276068.06</v>
      </c>
      <c r="R432" s="134"/>
      <c r="S432" s="134"/>
      <c r="T432" s="134"/>
      <c r="AG432" s="40"/>
      <c r="AH432" s="41"/>
      <c r="AI432" s="41"/>
      <c r="AN432" s="41" t="s">
        <v>69</v>
      </c>
    </row>
    <row r="433" spans="1:42" s="2" customFormat="1" ht="14.4" x14ac:dyDescent="0.3">
      <c r="A433" s="409" t="s">
        <v>278</v>
      </c>
      <c r="B433" s="410"/>
      <c r="C433" s="410"/>
      <c r="D433" s="410"/>
      <c r="E433" s="410"/>
      <c r="F433" s="410"/>
      <c r="G433" s="410"/>
      <c r="H433" s="410"/>
      <c r="I433" s="410"/>
      <c r="J433" s="410"/>
      <c r="K433" s="410"/>
      <c r="L433" s="410"/>
      <c r="M433" s="410"/>
      <c r="N433" s="411"/>
      <c r="R433" s="134"/>
      <c r="S433" s="134"/>
      <c r="T433" s="134"/>
      <c r="AG433" s="40"/>
      <c r="AH433" s="41" t="s">
        <v>278</v>
      </c>
      <c r="AI433" s="41"/>
      <c r="AN433" s="41"/>
    </row>
    <row r="434" spans="1:42" s="147" customFormat="1" ht="14.4" x14ac:dyDescent="0.3">
      <c r="A434" s="138" t="s">
        <v>277</v>
      </c>
      <c r="B434" s="140" t="s">
        <v>280</v>
      </c>
      <c r="C434" s="412" t="s">
        <v>281</v>
      </c>
      <c r="D434" s="412"/>
      <c r="E434" s="412"/>
      <c r="F434" s="141" t="s">
        <v>104</v>
      </c>
      <c r="G434" s="142">
        <v>179.99</v>
      </c>
      <c r="H434" s="143">
        <v>1</v>
      </c>
      <c r="I434" s="152">
        <v>179.99</v>
      </c>
      <c r="J434" s="145"/>
      <c r="K434" s="142"/>
      <c r="L434" s="145"/>
      <c r="M434" s="142"/>
      <c r="N434" s="146"/>
      <c r="R434" s="148">
        <v>179.99</v>
      </c>
      <c r="S434" s="148" t="s">
        <v>453</v>
      </c>
      <c r="T434" s="148"/>
      <c r="AG434" s="150"/>
      <c r="AH434" s="151"/>
      <c r="AI434" s="151" t="s">
        <v>281</v>
      </c>
      <c r="AN434" s="151"/>
    </row>
    <row r="435" spans="1:42" s="2" customFormat="1" ht="14.4" x14ac:dyDescent="0.3">
      <c r="A435" s="49"/>
      <c r="B435" s="50"/>
      <c r="C435" s="413" t="s">
        <v>282</v>
      </c>
      <c r="D435" s="413"/>
      <c r="E435" s="413"/>
      <c r="F435" s="413"/>
      <c r="G435" s="413"/>
      <c r="H435" s="413"/>
      <c r="I435" s="413"/>
      <c r="J435" s="413"/>
      <c r="K435" s="413"/>
      <c r="L435" s="413"/>
      <c r="M435" s="413"/>
      <c r="N435" s="414"/>
      <c r="R435" s="134"/>
      <c r="S435" s="134"/>
      <c r="T435" s="134"/>
      <c r="AG435" s="40"/>
      <c r="AH435" s="41"/>
      <c r="AI435" s="41"/>
      <c r="AJ435" s="51" t="s">
        <v>282</v>
      </c>
      <c r="AN435" s="41"/>
    </row>
    <row r="436" spans="1:42" s="2" customFormat="1" ht="52.2" x14ac:dyDescent="0.3">
      <c r="A436" s="76"/>
      <c r="B436" s="53" t="s">
        <v>121</v>
      </c>
      <c r="C436" s="419" t="s">
        <v>122</v>
      </c>
      <c r="D436" s="419"/>
      <c r="E436" s="419"/>
      <c r="F436" s="419"/>
      <c r="G436" s="419"/>
      <c r="H436" s="419"/>
      <c r="I436" s="419"/>
      <c r="J436" s="419"/>
      <c r="K436" s="419"/>
      <c r="L436" s="419"/>
      <c r="M436" s="419"/>
      <c r="N436" s="420"/>
      <c r="R436" s="134"/>
      <c r="S436" s="134"/>
      <c r="T436" s="134"/>
      <c r="AG436" s="40"/>
      <c r="AH436" s="41"/>
      <c r="AI436" s="41"/>
      <c r="AN436" s="41"/>
      <c r="AP436" s="51" t="s">
        <v>122</v>
      </c>
    </row>
    <row r="437" spans="1:42" s="2" customFormat="1" ht="14.4" x14ac:dyDescent="0.3">
      <c r="A437" s="52"/>
      <c r="B437" s="53" t="s">
        <v>52</v>
      </c>
      <c r="C437" s="413" t="s">
        <v>57</v>
      </c>
      <c r="D437" s="413"/>
      <c r="E437" s="413"/>
      <c r="F437" s="54"/>
      <c r="G437" s="55"/>
      <c r="H437" s="55"/>
      <c r="I437" s="55"/>
      <c r="J437" s="56">
        <v>62.91</v>
      </c>
      <c r="K437" s="58">
        <v>1.1499999999999999</v>
      </c>
      <c r="L437" s="57">
        <v>13021.65</v>
      </c>
      <c r="M437" s="58">
        <v>44.77</v>
      </c>
      <c r="N437" s="59">
        <v>582979.27</v>
      </c>
      <c r="R437" s="134"/>
      <c r="S437" s="134"/>
      <c r="T437" s="134"/>
      <c r="AG437" s="40"/>
      <c r="AH437" s="41"/>
      <c r="AI437" s="41"/>
      <c r="AK437" s="51" t="s">
        <v>57</v>
      </c>
      <c r="AN437" s="41"/>
    </row>
    <row r="438" spans="1:42" s="2" customFormat="1" ht="14.4" x14ac:dyDescent="0.3">
      <c r="A438" s="52"/>
      <c r="B438" s="53" t="s">
        <v>58</v>
      </c>
      <c r="C438" s="413" t="s">
        <v>59</v>
      </c>
      <c r="D438" s="413"/>
      <c r="E438" s="413"/>
      <c r="F438" s="54"/>
      <c r="G438" s="55"/>
      <c r="H438" s="55"/>
      <c r="I438" s="55"/>
      <c r="J438" s="56">
        <v>59.65</v>
      </c>
      <c r="K438" s="58">
        <v>1.1499999999999999</v>
      </c>
      <c r="L438" s="57">
        <v>12346.86</v>
      </c>
      <c r="M438" s="58">
        <v>13.24</v>
      </c>
      <c r="N438" s="59">
        <v>163472.43</v>
      </c>
      <c r="R438" s="134"/>
      <c r="S438" s="134"/>
      <c r="T438" s="134"/>
      <c r="AG438" s="40"/>
      <c r="AH438" s="41"/>
      <c r="AI438" s="41"/>
      <c r="AK438" s="51" t="s">
        <v>59</v>
      </c>
      <c r="AN438" s="41"/>
    </row>
    <row r="439" spans="1:42" s="2" customFormat="1" ht="14.4" x14ac:dyDescent="0.3">
      <c r="A439" s="60"/>
      <c r="B439" s="53"/>
      <c r="C439" s="413" t="s">
        <v>60</v>
      </c>
      <c r="D439" s="413"/>
      <c r="E439" s="413"/>
      <c r="F439" s="54" t="s">
        <v>61</v>
      </c>
      <c r="G439" s="77">
        <v>7.1</v>
      </c>
      <c r="H439" s="58">
        <v>1.1499999999999999</v>
      </c>
      <c r="I439" s="80">
        <v>1469.61835</v>
      </c>
      <c r="J439" s="62"/>
      <c r="K439" s="55"/>
      <c r="L439" s="62"/>
      <c r="M439" s="55"/>
      <c r="N439" s="63"/>
      <c r="R439" s="134"/>
      <c r="S439" s="134"/>
      <c r="T439" s="134"/>
      <c r="AG439" s="40"/>
      <c r="AH439" s="41"/>
      <c r="AI439" s="41"/>
      <c r="AL439" s="51" t="s">
        <v>60</v>
      </c>
      <c r="AN439" s="41"/>
    </row>
    <row r="440" spans="1:42" s="2" customFormat="1" ht="14.4" x14ac:dyDescent="0.3">
      <c r="A440" s="52"/>
      <c r="B440" s="53"/>
      <c r="C440" s="418" t="s">
        <v>62</v>
      </c>
      <c r="D440" s="418"/>
      <c r="E440" s="418"/>
      <c r="F440" s="64"/>
      <c r="G440" s="65"/>
      <c r="H440" s="65"/>
      <c r="I440" s="65"/>
      <c r="J440" s="66">
        <v>122.56</v>
      </c>
      <c r="K440" s="65"/>
      <c r="L440" s="67">
        <v>25368.51</v>
      </c>
      <c r="M440" s="65"/>
      <c r="N440" s="68">
        <v>746451.7</v>
      </c>
      <c r="R440" s="134"/>
      <c r="S440" s="134"/>
      <c r="T440" s="134"/>
      <c r="AG440" s="40"/>
      <c r="AH440" s="41"/>
      <c r="AI440" s="41"/>
      <c r="AM440" s="51" t="s">
        <v>62</v>
      </c>
      <c r="AN440" s="41"/>
    </row>
    <row r="441" spans="1:42" s="2" customFormat="1" ht="14.4" x14ac:dyDescent="0.3">
      <c r="A441" s="60"/>
      <c r="B441" s="53"/>
      <c r="C441" s="413" t="s">
        <v>63</v>
      </c>
      <c r="D441" s="413"/>
      <c r="E441" s="413"/>
      <c r="F441" s="54"/>
      <c r="G441" s="55"/>
      <c r="H441" s="55"/>
      <c r="I441" s="55"/>
      <c r="J441" s="62"/>
      <c r="K441" s="55"/>
      <c r="L441" s="57">
        <v>13021.65</v>
      </c>
      <c r="M441" s="55"/>
      <c r="N441" s="59">
        <v>582979.27</v>
      </c>
      <c r="R441" s="134"/>
      <c r="S441" s="134"/>
      <c r="T441" s="134"/>
      <c r="AG441" s="40"/>
      <c r="AH441" s="41"/>
      <c r="AI441" s="41"/>
      <c r="AL441" s="51" t="s">
        <v>63</v>
      </c>
      <c r="AN441" s="41"/>
    </row>
    <row r="442" spans="1:42" s="2" customFormat="1" ht="31.8" x14ac:dyDescent="0.3">
      <c r="A442" s="60"/>
      <c r="B442" s="53" t="s">
        <v>64</v>
      </c>
      <c r="C442" s="413" t="s">
        <v>65</v>
      </c>
      <c r="D442" s="413"/>
      <c r="E442" s="413"/>
      <c r="F442" s="54" t="s">
        <v>66</v>
      </c>
      <c r="G442" s="69">
        <v>91</v>
      </c>
      <c r="H442" s="55"/>
      <c r="I442" s="69">
        <v>91</v>
      </c>
      <c r="J442" s="62"/>
      <c r="K442" s="55"/>
      <c r="L442" s="57">
        <v>11849.7</v>
      </c>
      <c r="M442" s="55"/>
      <c r="N442" s="59">
        <v>530511.14</v>
      </c>
      <c r="R442" s="134"/>
      <c r="S442" s="134"/>
      <c r="T442" s="134"/>
      <c r="AG442" s="40"/>
      <c r="AH442" s="41"/>
      <c r="AI442" s="41"/>
      <c r="AL442" s="51" t="s">
        <v>65</v>
      </c>
      <c r="AN442" s="41"/>
    </row>
    <row r="443" spans="1:42" s="2" customFormat="1" ht="31.8" x14ac:dyDescent="0.3">
      <c r="A443" s="60"/>
      <c r="B443" s="53" t="s">
        <v>67</v>
      </c>
      <c r="C443" s="413" t="s">
        <v>68</v>
      </c>
      <c r="D443" s="413"/>
      <c r="E443" s="413"/>
      <c r="F443" s="54" t="s">
        <v>66</v>
      </c>
      <c r="G443" s="69">
        <v>52</v>
      </c>
      <c r="H443" s="55"/>
      <c r="I443" s="69">
        <v>52</v>
      </c>
      <c r="J443" s="62"/>
      <c r="K443" s="55"/>
      <c r="L443" s="57">
        <v>6771.26</v>
      </c>
      <c r="M443" s="55"/>
      <c r="N443" s="59">
        <v>303149.21999999997</v>
      </c>
      <c r="R443" s="134"/>
      <c r="S443" s="134"/>
      <c r="T443" s="134"/>
      <c r="AG443" s="40"/>
      <c r="AH443" s="41"/>
      <c r="AI443" s="41"/>
      <c r="AL443" s="51" t="s">
        <v>68</v>
      </c>
      <c r="AN443" s="41"/>
    </row>
    <row r="444" spans="1:42" s="2" customFormat="1" ht="14.4" x14ac:dyDescent="0.3">
      <c r="A444" s="70"/>
      <c r="B444" s="71"/>
      <c r="C444" s="417" t="s">
        <v>69</v>
      </c>
      <c r="D444" s="417"/>
      <c r="E444" s="417"/>
      <c r="F444" s="44"/>
      <c r="G444" s="45"/>
      <c r="H444" s="45"/>
      <c r="I444" s="45"/>
      <c r="J444" s="47"/>
      <c r="K444" s="45"/>
      <c r="L444" s="72">
        <v>43989.47</v>
      </c>
      <c r="M444" s="65"/>
      <c r="N444" s="73">
        <v>1580112.06</v>
      </c>
      <c r="R444" s="134"/>
      <c r="S444" s="134"/>
      <c r="T444" s="134"/>
      <c r="AG444" s="40"/>
      <c r="AH444" s="41"/>
      <c r="AI444" s="41"/>
      <c r="AN444" s="41" t="s">
        <v>69</v>
      </c>
    </row>
    <row r="445" spans="1:42" s="147" customFormat="1" ht="42" x14ac:dyDescent="0.3">
      <c r="A445" s="138" t="s">
        <v>279</v>
      </c>
      <c r="B445" s="140" t="s">
        <v>96</v>
      </c>
      <c r="C445" s="412" t="s">
        <v>97</v>
      </c>
      <c r="D445" s="412"/>
      <c r="E445" s="412"/>
      <c r="F445" s="141" t="s">
        <v>72</v>
      </c>
      <c r="G445" s="142">
        <v>265.45999999999998</v>
      </c>
      <c r="H445" s="143">
        <v>1</v>
      </c>
      <c r="I445" s="152">
        <v>265.45999999999998</v>
      </c>
      <c r="J445" s="153">
        <v>3.28</v>
      </c>
      <c r="K445" s="142"/>
      <c r="L445" s="153">
        <v>870.71</v>
      </c>
      <c r="M445" s="152">
        <v>13.24</v>
      </c>
      <c r="N445" s="154">
        <v>11528.2</v>
      </c>
      <c r="R445" s="148">
        <f>G445</f>
        <v>265.45999999999998</v>
      </c>
      <c r="S445" s="148" t="s">
        <v>453</v>
      </c>
      <c r="T445" s="148" t="s">
        <v>454</v>
      </c>
      <c r="AG445" s="150"/>
      <c r="AH445" s="151"/>
      <c r="AI445" s="151" t="s">
        <v>97</v>
      </c>
      <c r="AN445" s="151"/>
    </row>
    <row r="446" spans="1:42" s="2" customFormat="1" ht="14.4" x14ac:dyDescent="0.3">
      <c r="A446" s="49"/>
      <c r="B446" s="50"/>
      <c r="C446" s="413" t="s">
        <v>383</v>
      </c>
      <c r="D446" s="413"/>
      <c r="E446" s="413"/>
      <c r="F446" s="413"/>
      <c r="G446" s="413"/>
      <c r="H446" s="413"/>
      <c r="I446" s="413"/>
      <c r="J446" s="413"/>
      <c r="K446" s="413"/>
      <c r="L446" s="413"/>
      <c r="M446" s="413"/>
      <c r="N446" s="414"/>
      <c r="R446" s="134"/>
      <c r="S446" s="134"/>
      <c r="T446" s="134"/>
      <c r="AG446" s="40"/>
      <c r="AH446" s="41"/>
      <c r="AI446" s="41"/>
      <c r="AJ446" s="51" t="s">
        <v>383</v>
      </c>
      <c r="AN446" s="41"/>
    </row>
    <row r="447" spans="1:42" s="2" customFormat="1" ht="14.4" x14ac:dyDescent="0.3">
      <c r="A447" s="70"/>
      <c r="B447" s="71"/>
      <c r="C447" s="417" t="s">
        <v>69</v>
      </c>
      <c r="D447" s="417"/>
      <c r="E447" s="417"/>
      <c r="F447" s="44"/>
      <c r="G447" s="45"/>
      <c r="H447" s="45"/>
      <c r="I447" s="45"/>
      <c r="J447" s="47"/>
      <c r="K447" s="45"/>
      <c r="L447" s="75">
        <v>870.71</v>
      </c>
      <c r="M447" s="65"/>
      <c r="N447" s="73">
        <v>11528.2</v>
      </c>
      <c r="R447" s="134"/>
      <c r="S447" s="134"/>
      <c r="T447" s="134"/>
      <c r="AG447" s="40"/>
      <c r="AH447" s="41"/>
      <c r="AI447" s="41"/>
      <c r="AN447" s="41" t="s">
        <v>69</v>
      </c>
    </row>
    <row r="448" spans="1:42" s="147" customFormat="1" ht="21.6" x14ac:dyDescent="0.3">
      <c r="A448" s="138" t="s">
        <v>283</v>
      </c>
      <c r="B448" s="140" t="s">
        <v>76</v>
      </c>
      <c r="C448" s="412" t="s">
        <v>77</v>
      </c>
      <c r="D448" s="412"/>
      <c r="E448" s="412"/>
      <c r="F448" s="141" t="s">
        <v>72</v>
      </c>
      <c r="G448" s="142">
        <v>66.36</v>
      </c>
      <c r="H448" s="143">
        <v>1</v>
      </c>
      <c r="I448" s="152">
        <v>66.36</v>
      </c>
      <c r="J448" s="153">
        <v>42.98</v>
      </c>
      <c r="K448" s="142"/>
      <c r="L448" s="156">
        <v>2852.15</v>
      </c>
      <c r="M448" s="152">
        <v>13.24</v>
      </c>
      <c r="N448" s="154">
        <v>37762.47</v>
      </c>
      <c r="R448" s="148">
        <f>R445</f>
        <v>265.45999999999998</v>
      </c>
      <c r="S448" s="148" t="s">
        <v>453</v>
      </c>
      <c r="T448" s="148"/>
      <c r="AG448" s="150"/>
      <c r="AH448" s="151"/>
      <c r="AI448" s="151" t="s">
        <v>77</v>
      </c>
      <c r="AN448" s="151"/>
    </row>
    <row r="449" spans="1:43" s="2" customFormat="1" ht="14.4" x14ac:dyDescent="0.3">
      <c r="A449" s="49"/>
      <c r="B449" s="50"/>
      <c r="C449" s="413" t="s">
        <v>384</v>
      </c>
      <c r="D449" s="413"/>
      <c r="E449" s="413"/>
      <c r="F449" s="413"/>
      <c r="G449" s="413"/>
      <c r="H449" s="413"/>
      <c r="I449" s="413"/>
      <c r="J449" s="413"/>
      <c r="K449" s="413"/>
      <c r="L449" s="413"/>
      <c r="M449" s="413"/>
      <c r="N449" s="414"/>
      <c r="R449" s="134"/>
      <c r="S449" s="134"/>
      <c r="T449" s="134"/>
      <c r="AG449" s="40"/>
      <c r="AH449" s="41"/>
      <c r="AI449" s="41"/>
      <c r="AJ449" s="51" t="s">
        <v>384</v>
      </c>
      <c r="AN449" s="41"/>
    </row>
    <row r="450" spans="1:43" s="2" customFormat="1" ht="14.4" x14ac:dyDescent="0.3">
      <c r="A450" s="70"/>
      <c r="B450" s="71"/>
      <c r="C450" s="417" t="s">
        <v>69</v>
      </c>
      <c r="D450" s="417"/>
      <c r="E450" s="417"/>
      <c r="F450" s="44"/>
      <c r="G450" s="45"/>
      <c r="H450" s="45"/>
      <c r="I450" s="45"/>
      <c r="J450" s="47"/>
      <c r="K450" s="45"/>
      <c r="L450" s="72">
        <v>2852.15</v>
      </c>
      <c r="M450" s="65"/>
      <c r="N450" s="73">
        <v>37762.47</v>
      </c>
      <c r="R450" s="134"/>
      <c r="S450" s="134"/>
      <c r="T450" s="134"/>
      <c r="AG450" s="40"/>
      <c r="AH450" s="41"/>
      <c r="AI450" s="41"/>
      <c r="AN450" s="41" t="s">
        <v>69</v>
      </c>
    </row>
    <row r="451" spans="1:43" s="147" customFormat="1" ht="21.6" x14ac:dyDescent="0.3">
      <c r="A451" s="138" t="s">
        <v>284</v>
      </c>
      <c r="B451" s="140" t="s">
        <v>110</v>
      </c>
      <c r="C451" s="412" t="s">
        <v>111</v>
      </c>
      <c r="D451" s="412"/>
      <c r="E451" s="412"/>
      <c r="F451" s="141" t="s">
        <v>104</v>
      </c>
      <c r="G451" s="142">
        <v>179.99</v>
      </c>
      <c r="H451" s="143">
        <v>1</v>
      </c>
      <c r="I451" s="152">
        <v>179.99</v>
      </c>
      <c r="J451" s="153">
        <v>162.38</v>
      </c>
      <c r="K451" s="142"/>
      <c r="L451" s="156">
        <v>29226.78</v>
      </c>
      <c r="M451" s="152">
        <v>8.16</v>
      </c>
      <c r="N451" s="154">
        <v>238490.52</v>
      </c>
      <c r="R451" s="148">
        <f>G451</f>
        <v>179.99</v>
      </c>
      <c r="S451" s="148" t="s">
        <v>451</v>
      </c>
      <c r="T451" s="148"/>
      <c r="AG451" s="150"/>
      <c r="AH451" s="151"/>
      <c r="AI451" s="151" t="s">
        <v>111</v>
      </c>
      <c r="AN451" s="151"/>
    </row>
    <row r="452" spans="1:43" s="2" customFormat="1" ht="14.4" x14ac:dyDescent="0.3">
      <c r="A452" s="70"/>
      <c r="B452" s="71"/>
      <c r="C452" s="413" t="s">
        <v>287</v>
      </c>
      <c r="D452" s="413"/>
      <c r="E452" s="413"/>
      <c r="F452" s="413"/>
      <c r="G452" s="413"/>
      <c r="H452" s="413"/>
      <c r="I452" s="413"/>
      <c r="J452" s="413"/>
      <c r="K452" s="413"/>
      <c r="L452" s="413"/>
      <c r="M452" s="413"/>
      <c r="N452" s="414"/>
      <c r="R452" s="134"/>
      <c r="S452" s="134"/>
      <c r="T452" s="134"/>
      <c r="AG452" s="40"/>
      <c r="AH452" s="41"/>
      <c r="AI452" s="41"/>
      <c r="AN452" s="41"/>
      <c r="AO452" s="51" t="s">
        <v>287</v>
      </c>
    </row>
    <row r="453" spans="1:43" s="2" customFormat="1" ht="14.4" x14ac:dyDescent="0.3">
      <c r="A453" s="49"/>
      <c r="B453" s="50"/>
      <c r="C453" s="413" t="s">
        <v>114</v>
      </c>
      <c r="D453" s="413"/>
      <c r="E453" s="413"/>
      <c r="F453" s="413"/>
      <c r="G453" s="413"/>
      <c r="H453" s="413"/>
      <c r="I453" s="413"/>
      <c r="J453" s="413"/>
      <c r="K453" s="413"/>
      <c r="L453" s="413"/>
      <c r="M453" s="413"/>
      <c r="N453" s="414"/>
      <c r="R453" s="134"/>
      <c r="S453" s="134"/>
      <c r="T453" s="134"/>
      <c r="AG453" s="40"/>
      <c r="AH453" s="41"/>
      <c r="AI453" s="41"/>
      <c r="AN453" s="41"/>
      <c r="AQ453" s="51" t="s">
        <v>114</v>
      </c>
    </row>
    <row r="454" spans="1:43" s="2" customFormat="1" ht="14.4" x14ac:dyDescent="0.3">
      <c r="A454" s="70"/>
      <c r="B454" s="71"/>
      <c r="C454" s="417" t="s">
        <v>69</v>
      </c>
      <c r="D454" s="417"/>
      <c r="E454" s="417"/>
      <c r="F454" s="44"/>
      <c r="G454" s="45"/>
      <c r="H454" s="45"/>
      <c r="I454" s="45"/>
      <c r="J454" s="47"/>
      <c r="K454" s="45"/>
      <c r="L454" s="72">
        <v>29226.78</v>
      </c>
      <c r="M454" s="65"/>
      <c r="N454" s="73">
        <v>238490.52</v>
      </c>
      <c r="R454" s="134"/>
      <c r="S454" s="134"/>
      <c r="T454" s="134"/>
      <c r="AG454" s="40"/>
      <c r="AH454" s="41"/>
      <c r="AI454" s="41"/>
      <c r="AN454" s="41" t="s">
        <v>69</v>
      </c>
    </row>
    <row r="455" spans="1:43" s="2" customFormat="1" ht="14.4" x14ac:dyDescent="0.3">
      <c r="A455" s="409" t="s">
        <v>288</v>
      </c>
      <c r="B455" s="410"/>
      <c r="C455" s="410"/>
      <c r="D455" s="410"/>
      <c r="E455" s="410"/>
      <c r="F455" s="410"/>
      <c r="G455" s="410"/>
      <c r="H455" s="410"/>
      <c r="I455" s="410"/>
      <c r="J455" s="410"/>
      <c r="K455" s="410"/>
      <c r="L455" s="410"/>
      <c r="M455" s="410"/>
      <c r="N455" s="411"/>
      <c r="R455" s="134"/>
      <c r="S455" s="134"/>
      <c r="T455" s="134"/>
      <c r="AG455" s="40"/>
      <c r="AH455" s="41" t="s">
        <v>288</v>
      </c>
      <c r="AI455" s="41"/>
      <c r="AN455" s="41"/>
    </row>
    <row r="456" spans="1:43" s="147" customFormat="1" ht="31.8" x14ac:dyDescent="0.3">
      <c r="A456" s="138" t="s">
        <v>285</v>
      </c>
      <c r="B456" s="140" t="s">
        <v>290</v>
      </c>
      <c r="C456" s="412" t="s">
        <v>291</v>
      </c>
      <c r="D456" s="412"/>
      <c r="E456" s="412"/>
      <c r="F456" s="141" t="s">
        <v>179</v>
      </c>
      <c r="G456" s="142">
        <v>0.25</v>
      </c>
      <c r="H456" s="143">
        <v>1</v>
      </c>
      <c r="I456" s="152">
        <v>0.25</v>
      </c>
      <c r="J456" s="145"/>
      <c r="K456" s="142"/>
      <c r="L456" s="145"/>
      <c r="M456" s="142"/>
      <c r="N456" s="146"/>
      <c r="R456" s="148">
        <v>0.25</v>
      </c>
      <c r="S456" s="148" t="s">
        <v>453</v>
      </c>
      <c r="T456" s="148"/>
      <c r="AG456" s="150"/>
      <c r="AH456" s="151"/>
      <c r="AI456" s="151" t="s">
        <v>291</v>
      </c>
      <c r="AN456" s="151"/>
    </row>
    <row r="457" spans="1:43" s="2" customFormat="1" ht="20.399999999999999" x14ac:dyDescent="0.3">
      <c r="A457" s="76"/>
      <c r="B457" s="53" t="s">
        <v>181</v>
      </c>
      <c r="C457" s="419" t="s">
        <v>182</v>
      </c>
      <c r="D457" s="419"/>
      <c r="E457" s="419"/>
      <c r="F457" s="419"/>
      <c r="G457" s="419"/>
      <c r="H457" s="419"/>
      <c r="I457" s="419"/>
      <c r="J457" s="419"/>
      <c r="K457" s="419"/>
      <c r="L457" s="419"/>
      <c r="M457" s="419"/>
      <c r="N457" s="420"/>
      <c r="R457" s="134"/>
      <c r="S457" s="134"/>
      <c r="T457" s="134"/>
      <c r="AG457" s="40"/>
      <c r="AH457" s="41"/>
      <c r="AI457" s="41"/>
      <c r="AN457" s="41"/>
      <c r="AP457" s="51" t="s">
        <v>182</v>
      </c>
    </row>
    <row r="458" spans="1:43" s="2" customFormat="1" ht="52.2" x14ac:dyDescent="0.3">
      <c r="A458" s="76"/>
      <c r="B458" s="53" t="s">
        <v>121</v>
      </c>
      <c r="C458" s="419" t="s">
        <v>122</v>
      </c>
      <c r="D458" s="419"/>
      <c r="E458" s="419"/>
      <c r="F458" s="419"/>
      <c r="G458" s="419"/>
      <c r="H458" s="419"/>
      <c r="I458" s="419"/>
      <c r="J458" s="419"/>
      <c r="K458" s="419"/>
      <c r="L458" s="419"/>
      <c r="M458" s="419"/>
      <c r="N458" s="420"/>
      <c r="R458" s="134"/>
      <c r="S458" s="134"/>
      <c r="T458" s="134"/>
      <c r="AG458" s="40"/>
      <c r="AH458" s="41"/>
      <c r="AI458" s="41"/>
      <c r="AN458" s="41"/>
      <c r="AP458" s="51" t="s">
        <v>122</v>
      </c>
    </row>
    <row r="459" spans="1:43" s="2" customFormat="1" ht="14.4" x14ac:dyDescent="0.3">
      <c r="A459" s="52"/>
      <c r="B459" s="53" t="s">
        <v>52</v>
      </c>
      <c r="C459" s="413" t="s">
        <v>57</v>
      </c>
      <c r="D459" s="413"/>
      <c r="E459" s="413"/>
      <c r="F459" s="54"/>
      <c r="G459" s="55"/>
      <c r="H459" s="55"/>
      <c r="I459" s="55"/>
      <c r="J459" s="56">
        <v>942.89</v>
      </c>
      <c r="K459" s="81">
        <v>0.80500000000000005</v>
      </c>
      <c r="L459" s="56">
        <v>189.76</v>
      </c>
      <c r="M459" s="58">
        <v>44.77</v>
      </c>
      <c r="N459" s="59">
        <v>8495.56</v>
      </c>
      <c r="R459" s="134"/>
      <c r="S459" s="134"/>
      <c r="T459" s="134"/>
      <c r="AG459" s="40"/>
      <c r="AH459" s="41"/>
      <c r="AI459" s="41"/>
      <c r="AK459" s="51" t="s">
        <v>57</v>
      </c>
      <c r="AN459" s="41"/>
    </row>
    <row r="460" spans="1:43" s="2" customFormat="1" ht="14.4" x14ac:dyDescent="0.3">
      <c r="A460" s="52"/>
      <c r="B460" s="53" t="s">
        <v>58</v>
      </c>
      <c r="C460" s="413" t="s">
        <v>59</v>
      </c>
      <c r="D460" s="413"/>
      <c r="E460" s="413"/>
      <c r="F460" s="54"/>
      <c r="G460" s="55"/>
      <c r="H460" s="55"/>
      <c r="I460" s="55"/>
      <c r="J460" s="57">
        <v>1036.99</v>
      </c>
      <c r="K460" s="81">
        <v>0.80500000000000005</v>
      </c>
      <c r="L460" s="56">
        <v>208.69</v>
      </c>
      <c r="M460" s="58">
        <v>13.24</v>
      </c>
      <c r="N460" s="59">
        <v>2763.06</v>
      </c>
      <c r="R460" s="134"/>
      <c r="S460" s="134"/>
      <c r="T460" s="134"/>
      <c r="AG460" s="40"/>
      <c r="AH460" s="41"/>
      <c r="AI460" s="41"/>
      <c r="AK460" s="51" t="s">
        <v>59</v>
      </c>
      <c r="AN460" s="41"/>
    </row>
    <row r="461" spans="1:43" s="2" customFormat="1" ht="14.4" x14ac:dyDescent="0.3">
      <c r="A461" s="52"/>
      <c r="B461" s="53" t="s">
        <v>75</v>
      </c>
      <c r="C461" s="413" t="s">
        <v>84</v>
      </c>
      <c r="D461" s="413"/>
      <c r="E461" s="413"/>
      <c r="F461" s="54"/>
      <c r="G461" s="55"/>
      <c r="H461" s="55"/>
      <c r="I461" s="55"/>
      <c r="J461" s="56">
        <v>85.27</v>
      </c>
      <c r="K461" s="81">
        <v>0.80500000000000005</v>
      </c>
      <c r="L461" s="56">
        <v>17.16</v>
      </c>
      <c r="M461" s="58">
        <v>44.77</v>
      </c>
      <c r="N461" s="83">
        <v>768.25</v>
      </c>
      <c r="R461" s="134"/>
      <c r="S461" s="134"/>
      <c r="T461" s="134"/>
      <c r="AG461" s="40"/>
      <c r="AH461" s="41"/>
      <c r="AI461" s="41"/>
      <c r="AK461" s="51" t="s">
        <v>84</v>
      </c>
      <c r="AN461" s="41"/>
    </row>
    <row r="462" spans="1:43" s="2" customFormat="1" ht="14.4" x14ac:dyDescent="0.3">
      <c r="A462" s="52"/>
      <c r="B462" s="53" t="s">
        <v>79</v>
      </c>
      <c r="C462" s="413" t="s">
        <v>85</v>
      </c>
      <c r="D462" s="413"/>
      <c r="E462" s="413"/>
      <c r="F462" s="54"/>
      <c r="G462" s="55"/>
      <c r="H462" s="55"/>
      <c r="I462" s="55"/>
      <c r="J462" s="57">
        <v>1080.74</v>
      </c>
      <c r="K462" s="69">
        <v>0</v>
      </c>
      <c r="L462" s="56">
        <v>0</v>
      </c>
      <c r="M462" s="58">
        <v>8.16</v>
      </c>
      <c r="N462" s="63"/>
      <c r="R462" s="134"/>
      <c r="S462" s="134"/>
      <c r="T462" s="134"/>
      <c r="AG462" s="40"/>
      <c r="AH462" s="41"/>
      <c r="AI462" s="41"/>
      <c r="AK462" s="51" t="s">
        <v>85</v>
      </c>
      <c r="AN462" s="41"/>
    </row>
    <row r="463" spans="1:43" s="2" customFormat="1" ht="14.4" x14ac:dyDescent="0.3">
      <c r="A463" s="60"/>
      <c r="B463" s="53"/>
      <c r="C463" s="413" t="s">
        <v>60</v>
      </c>
      <c r="D463" s="413"/>
      <c r="E463" s="413"/>
      <c r="F463" s="54" t="s">
        <v>61</v>
      </c>
      <c r="G463" s="58">
        <v>92.35</v>
      </c>
      <c r="H463" s="81">
        <v>0.80500000000000005</v>
      </c>
      <c r="I463" s="78">
        <v>18.585437500000001</v>
      </c>
      <c r="J463" s="62"/>
      <c r="K463" s="55"/>
      <c r="L463" s="62"/>
      <c r="M463" s="55"/>
      <c r="N463" s="63"/>
      <c r="R463" s="134"/>
      <c r="S463" s="134"/>
      <c r="T463" s="134"/>
      <c r="AG463" s="40"/>
      <c r="AH463" s="41"/>
      <c r="AI463" s="41"/>
      <c r="AL463" s="51" t="s">
        <v>60</v>
      </c>
      <c r="AN463" s="41"/>
    </row>
    <row r="464" spans="1:43" s="2" customFormat="1" ht="14.4" x14ac:dyDescent="0.3">
      <c r="A464" s="60"/>
      <c r="B464" s="53"/>
      <c r="C464" s="413" t="s">
        <v>86</v>
      </c>
      <c r="D464" s="413"/>
      <c r="E464" s="413"/>
      <c r="F464" s="54" t="s">
        <v>61</v>
      </c>
      <c r="G464" s="58">
        <v>5.97</v>
      </c>
      <c r="H464" s="81">
        <v>0.80500000000000005</v>
      </c>
      <c r="I464" s="78">
        <v>1.2014625000000001</v>
      </c>
      <c r="J464" s="62"/>
      <c r="K464" s="55"/>
      <c r="L464" s="62"/>
      <c r="M464" s="55"/>
      <c r="N464" s="63"/>
      <c r="R464" s="134"/>
      <c r="S464" s="134"/>
      <c r="T464" s="134"/>
      <c r="AG464" s="40"/>
      <c r="AH464" s="41"/>
      <c r="AI464" s="41"/>
      <c r="AL464" s="51" t="s">
        <v>86</v>
      </c>
      <c r="AN464" s="41"/>
    </row>
    <row r="465" spans="1:42" s="2" customFormat="1" ht="14.4" x14ac:dyDescent="0.3">
      <c r="A465" s="52"/>
      <c r="B465" s="53"/>
      <c r="C465" s="418" t="s">
        <v>62</v>
      </c>
      <c r="D465" s="418"/>
      <c r="E465" s="418"/>
      <c r="F465" s="64"/>
      <c r="G465" s="65"/>
      <c r="H465" s="65"/>
      <c r="I465" s="65"/>
      <c r="J465" s="67">
        <v>3060.62</v>
      </c>
      <c r="K465" s="65"/>
      <c r="L465" s="66">
        <v>398.45</v>
      </c>
      <c r="M465" s="65"/>
      <c r="N465" s="68">
        <v>11258.62</v>
      </c>
      <c r="R465" s="134"/>
      <c r="S465" s="134"/>
      <c r="T465" s="134"/>
      <c r="AG465" s="40"/>
      <c r="AH465" s="41"/>
      <c r="AI465" s="41"/>
      <c r="AM465" s="51" t="s">
        <v>62</v>
      </c>
      <c r="AN465" s="41"/>
    </row>
    <row r="466" spans="1:42" s="2" customFormat="1" ht="14.4" x14ac:dyDescent="0.3">
      <c r="A466" s="60"/>
      <c r="B466" s="53"/>
      <c r="C466" s="413" t="s">
        <v>63</v>
      </c>
      <c r="D466" s="413"/>
      <c r="E466" s="413"/>
      <c r="F466" s="54"/>
      <c r="G466" s="55"/>
      <c r="H466" s="55"/>
      <c r="I466" s="55"/>
      <c r="J466" s="62"/>
      <c r="K466" s="55"/>
      <c r="L466" s="56">
        <v>206.92</v>
      </c>
      <c r="M466" s="55"/>
      <c r="N466" s="59">
        <v>9263.81</v>
      </c>
      <c r="R466" s="134"/>
      <c r="S466" s="134"/>
      <c r="T466" s="134"/>
      <c r="AG466" s="40"/>
      <c r="AH466" s="41"/>
      <c r="AI466" s="41"/>
      <c r="AL466" s="51" t="s">
        <v>63</v>
      </c>
      <c r="AN466" s="41"/>
    </row>
    <row r="467" spans="1:42" s="2" customFormat="1" ht="20.399999999999999" x14ac:dyDescent="0.3">
      <c r="A467" s="60"/>
      <c r="B467" s="53" t="s">
        <v>183</v>
      </c>
      <c r="C467" s="413" t="s">
        <v>184</v>
      </c>
      <c r="D467" s="413"/>
      <c r="E467" s="413"/>
      <c r="F467" s="54" t="s">
        <v>66</v>
      </c>
      <c r="G467" s="69">
        <v>93</v>
      </c>
      <c r="H467" s="55"/>
      <c r="I467" s="69">
        <v>93</v>
      </c>
      <c r="J467" s="62"/>
      <c r="K467" s="55"/>
      <c r="L467" s="56">
        <v>192.44</v>
      </c>
      <c r="M467" s="55"/>
      <c r="N467" s="59">
        <v>8615.34</v>
      </c>
      <c r="R467" s="134"/>
      <c r="S467" s="134"/>
      <c r="T467" s="134"/>
      <c r="AG467" s="40"/>
      <c r="AH467" s="41"/>
      <c r="AI467" s="41"/>
      <c r="AL467" s="51" t="s">
        <v>184</v>
      </c>
      <c r="AN467" s="41"/>
    </row>
    <row r="468" spans="1:42" s="2" customFormat="1" ht="20.399999999999999" x14ac:dyDescent="0.3">
      <c r="A468" s="60"/>
      <c r="B468" s="53" t="s">
        <v>185</v>
      </c>
      <c r="C468" s="413" t="s">
        <v>186</v>
      </c>
      <c r="D468" s="413"/>
      <c r="E468" s="413"/>
      <c r="F468" s="54" t="s">
        <v>66</v>
      </c>
      <c r="G468" s="69">
        <v>62</v>
      </c>
      <c r="H468" s="55"/>
      <c r="I468" s="69">
        <v>62</v>
      </c>
      <c r="J468" s="62"/>
      <c r="K468" s="55"/>
      <c r="L468" s="56">
        <v>128.29</v>
      </c>
      <c r="M468" s="55"/>
      <c r="N468" s="59">
        <v>5743.56</v>
      </c>
      <c r="R468" s="134"/>
      <c r="S468" s="134"/>
      <c r="T468" s="134"/>
      <c r="AG468" s="40"/>
      <c r="AH468" s="41"/>
      <c r="AI468" s="41"/>
      <c r="AL468" s="51" t="s">
        <v>186</v>
      </c>
      <c r="AN468" s="41"/>
    </row>
    <row r="469" spans="1:42" s="2" customFormat="1" ht="14.4" x14ac:dyDescent="0.3">
      <c r="A469" s="70"/>
      <c r="B469" s="71"/>
      <c r="C469" s="417" t="s">
        <v>69</v>
      </c>
      <c r="D469" s="417"/>
      <c r="E469" s="417"/>
      <c r="F469" s="44"/>
      <c r="G469" s="45"/>
      <c r="H469" s="45"/>
      <c r="I469" s="45"/>
      <c r="J469" s="47"/>
      <c r="K469" s="45"/>
      <c r="L469" s="75">
        <v>719.18</v>
      </c>
      <c r="M469" s="65"/>
      <c r="N469" s="73">
        <v>25617.52</v>
      </c>
      <c r="R469" s="134"/>
      <c r="S469" s="134"/>
      <c r="T469" s="134"/>
      <c r="AG469" s="40"/>
      <c r="AH469" s="41"/>
      <c r="AI469" s="41"/>
      <c r="AN469" s="41" t="s">
        <v>69</v>
      </c>
    </row>
    <row r="470" spans="1:42" s="147" customFormat="1" ht="21.6" x14ac:dyDescent="0.3">
      <c r="A470" s="138" t="s">
        <v>286</v>
      </c>
      <c r="B470" s="140" t="s">
        <v>293</v>
      </c>
      <c r="C470" s="412" t="s">
        <v>294</v>
      </c>
      <c r="D470" s="412"/>
      <c r="E470" s="412"/>
      <c r="F470" s="141" t="s">
        <v>295</v>
      </c>
      <c r="G470" s="142">
        <v>26</v>
      </c>
      <c r="H470" s="143">
        <v>1</v>
      </c>
      <c r="I470" s="143">
        <v>26</v>
      </c>
      <c r="J470" s="145"/>
      <c r="K470" s="142"/>
      <c r="L470" s="145"/>
      <c r="M470" s="142"/>
      <c r="N470" s="146"/>
      <c r="R470" s="148">
        <v>26</v>
      </c>
      <c r="S470" s="148" t="s">
        <v>455</v>
      </c>
      <c r="T470" s="148"/>
      <c r="AG470" s="150"/>
      <c r="AH470" s="151"/>
      <c r="AI470" s="151" t="s">
        <v>294</v>
      </c>
      <c r="AN470" s="151"/>
    </row>
    <row r="471" spans="1:42" s="2" customFormat="1" ht="20.399999999999999" x14ac:dyDescent="0.3">
      <c r="A471" s="76"/>
      <c r="B471" s="53" t="s">
        <v>181</v>
      </c>
      <c r="C471" s="419" t="s">
        <v>182</v>
      </c>
      <c r="D471" s="419"/>
      <c r="E471" s="419"/>
      <c r="F471" s="419"/>
      <c r="G471" s="419"/>
      <c r="H471" s="419"/>
      <c r="I471" s="419"/>
      <c r="J471" s="419"/>
      <c r="K471" s="419"/>
      <c r="L471" s="419"/>
      <c r="M471" s="419"/>
      <c r="N471" s="420"/>
      <c r="R471" s="134"/>
      <c r="S471" s="134"/>
      <c r="T471" s="134"/>
      <c r="AG471" s="40"/>
      <c r="AH471" s="41"/>
      <c r="AI471" s="41"/>
      <c r="AN471" s="41"/>
      <c r="AP471" s="51" t="s">
        <v>182</v>
      </c>
    </row>
    <row r="472" spans="1:42" s="2" customFormat="1" ht="52.2" x14ac:dyDescent="0.3">
      <c r="A472" s="76"/>
      <c r="B472" s="53" t="s">
        <v>121</v>
      </c>
      <c r="C472" s="419" t="s">
        <v>122</v>
      </c>
      <c r="D472" s="419"/>
      <c r="E472" s="419"/>
      <c r="F472" s="419"/>
      <c r="G472" s="419"/>
      <c r="H472" s="419"/>
      <c r="I472" s="419"/>
      <c r="J472" s="419"/>
      <c r="K472" s="419"/>
      <c r="L472" s="419"/>
      <c r="M472" s="419"/>
      <c r="N472" s="420"/>
      <c r="R472" s="134"/>
      <c r="S472" s="134"/>
      <c r="T472" s="134"/>
      <c r="AG472" s="40"/>
      <c r="AH472" s="41"/>
      <c r="AI472" s="41"/>
      <c r="AN472" s="41"/>
      <c r="AP472" s="51" t="s">
        <v>122</v>
      </c>
    </row>
    <row r="473" spans="1:42" s="2" customFormat="1" ht="14.4" x14ac:dyDescent="0.3">
      <c r="A473" s="52"/>
      <c r="B473" s="53" t="s">
        <v>52</v>
      </c>
      <c r="C473" s="413" t="s">
        <v>57</v>
      </c>
      <c r="D473" s="413"/>
      <c r="E473" s="413"/>
      <c r="F473" s="54"/>
      <c r="G473" s="55"/>
      <c r="H473" s="55"/>
      <c r="I473" s="55"/>
      <c r="J473" s="56">
        <v>23.81</v>
      </c>
      <c r="K473" s="81">
        <v>0.80500000000000005</v>
      </c>
      <c r="L473" s="56">
        <v>498.34</v>
      </c>
      <c r="M473" s="58">
        <v>44.77</v>
      </c>
      <c r="N473" s="59">
        <v>22310.68</v>
      </c>
      <c r="R473" s="134"/>
      <c r="S473" s="134"/>
      <c r="T473" s="134"/>
      <c r="AG473" s="40"/>
      <c r="AH473" s="41"/>
      <c r="AI473" s="41"/>
      <c r="AK473" s="51" t="s">
        <v>57</v>
      </c>
      <c r="AN473" s="41"/>
    </row>
    <row r="474" spans="1:42" s="2" customFormat="1" ht="14.4" x14ac:dyDescent="0.3">
      <c r="A474" s="52"/>
      <c r="B474" s="53" t="s">
        <v>58</v>
      </c>
      <c r="C474" s="413" t="s">
        <v>59</v>
      </c>
      <c r="D474" s="413"/>
      <c r="E474" s="413"/>
      <c r="F474" s="54"/>
      <c r="G474" s="55"/>
      <c r="H474" s="55"/>
      <c r="I474" s="55"/>
      <c r="J474" s="56">
        <v>14.41</v>
      </c>
      <c r="K474" s="81">
        <v>0.80500000000000005</v>
      </c>
      <c r="L474" s="56">
        <v>301.60000000000002</v>
      </c>
      <c r="M474" s="58">
        <v>13.24</v>
      </c>
      <c r="N474" s="59">
        <v>3993.18</v>
      </c>
      <c r="R474" s="134"/>
      <c r="S474" s="134"/>
      <c r="T474" s="134"/>
      <c r="AG474" s="40"/>
      <c r="AH474" s="41"/>
      <c r="AI474" s="41"/>
      <c r="AK474" s="51" t="s">
        <v>59</v>
      </c>
      <c r="AN474" s="41"/>
    </row>
    <row r="475" spans="1:42" s="2" customFormat="1" ht="14.4" x14ac:dyDescent="0.3">
      <c r="A475" s="52"/>
      <c r="B475" s="53" t="s">
        <v>75</v>
      </c>
      <c r="C475" s="413" t="s">
        <v>84</v>
      </c>
      <c r="D475" s="413"/>
      <c r="E475" s="413"/>
      <c r="F475" s="54"/>
      <c r="G475" s="55"/>
      <c r="H475" s="55"/>
      <c r="I475" s="55"/>
      <c r="J475" s="56">
        <v>1.97</v>
      </c>
      <c r="K475" s="81">
        <v>0.80500000000000005</v>
      </c>
      <c r="L475" s="56">
        <v>41.23</v>
      </c>
      <c r="M475" s="58">
        <v>44.77</v>
      </c>
      <c r="N475" s="59">
        <v>1845.87</v>
      </c>
      <c r="R475" s="134"/>
      <c r="S475" s="134"/>
      <c r="T475" s="134"/>
      <c r="AG475" s="40"/>
      <c r="AH475" s="41"/>
      <c r="AI475" s="41"/>
      <c r="AK475" s="51" t="s">
        <v>84</v>
      </c>
      <c r="AN475" s="41"/>
    </row>
    <row r="476" spans="1:42" s="2" customFormat="1" ht="14.4" x14ac:dyDescent="0.3">
      <c r="A476" s="52"/>
      <c r="B476" s="53" t="s">
        <v>79</v>
      </c>
      <c r="C476" s="413" t="s">
        <v>85</v>
      </c>
      <c r="D476" s="413"/>
      <c r="E476" s="413"/>
      <c r="F476" s="54"/>
      <c r="G476" s="55"/>
      <c r="H476" s="55"/>
      <c r="I476" s="55"/>
      <c r="J476" s="56">
        <v>25.72</v>
      </c>
      <c r="K476" s="69">
        <v>0</v>
      </c>
      <c r="L476" s="56">
        <v>0</v>
      </c>
      <c r="M476" s="58">
        <v>8.16</v>
      </c>
      <c r="N476" s="63"/>
      <c r="R476" s="134"/>
      <c r="S476" s="134"/>
      <c r="T476" s="134"/>
      <c r="AG476" s="40"/>
      <c r="AH476" s="41"/>
      <c r="AI476" s="41"/>
      <c r="AK476" s="51" t="s">
        <v>85</v>
      </c>
      <c r="AN476" s="41"/>
    </row>
    <row r="477" spans="1:42" s="2" customFormat="1" ht="14.4" x14ac:dyDescent="0.3">
      <c r="A477" s="60"/>
      <c r="B477" s="53"/>
      <c r="C477" s="413" t="s">
        <v>60</v>
      </c>
      <c r="D477" s="413"/>
      <c r="E477" s="413"/>
      <c r="F477" s="54" t="s">
        <v>61</v>
      </c>
      <c r="G477" s="77">
        <v>2.4</v>
      </c>
      <c r="H477" s="81">
        <v>0.80500000000000005</v>
      </c>
      <c r="I477" s="81">
        <v>50.231999999999999</v>
      </c>
      <c r="J477" s="62"/>
      <c r="K477" s="55"/>
      <c r="L477" s="62"/>
      <c r="M477" s="55"/>
      <c r="N477" s="63"/>
      <c r="R477" s="134"/>
      <c r="S477" s="134"/>
      <c r="T477" s="134"/>
      <c r="AG477" s="40"/>
      <c r="AH477" s="41"/>
      <c r="AI477" s="41"/>
      <c r="AL477" s="51" t="s">
        <v>60</v>
      </c>
      <c r="AN477" s="41"/>
    </row>
    <row r="478" spans="1:42" s="2" customFormat="1" ht="14.4" x14ac:dyDescent="0.3">
      <c r="A478" s="60"/>
      <c r="B478" s="53"/>
      <c r="C478" s="413" t="s">
        <v>86</v>
      </c>
      <c r="D478" s="413"/>
      <c r="E478" s="413"/>
      <c r="F478" s="54" t="s">
        <v>61</v>
      </c>
      <c r="G478" s="58">
        <v>0.17</v>
      </c>
      <c r="H478" s="81">
        <v>0.80500000000000005</v>
      </c>
      <c r="I478" s="79">
        <v>3.5581</v>
      </c>
      <c r="J478" s="62"/>
      <c r="K478" s="55"/>
      <c r="L478" s="62"/>
      <c r="M478" s="55"/>
      <c r="N478" s="63"/>
      <c r="R478" s="134"/>
      <c r="S478" s="134"/>
      <c r="T478" s="134"/>
      <c r="AG478" s="40"/>
      <c r="AH478" s="41"/>
      <c r="AI478" s="41"/>
      <c r="AL478" s="51" t="s">
        <v>86</v>
      </c>
      <c r="AN478" s="41"/>
    </row>
    <row r="479" spans="1:42" s="2" customFormat="1" ht="14.4" x14ac:dyDescent="0.3">
      <c r="A479" s="52"/>
      <c r="B479" s="53"/>
      <c r="C479" s="418" t="s">
        <v>62</v>
      </c>
      <c r="D479" s="418"/>
      <c r="E479" s="418"/>
      <c r="F479" s="64"/>
      <c r="G479" s="65"/>
      <c r="H479" s="65"/>
      <c r="I479" s="65"/>
      <c r="J479" s="66">
        <v>63.94</v>
      </c>
      <c r="K479" s="65"/>
      <c r="L479" s="66">
        <v>799.94</v>
      </c>
      <c r="M479" s="65"/>
      <c r="N479" s="68">
        <v>26303.86</v>
      </c>
      <c r="R479" s="134"/>
      <c r="S479" s="134"/>
      <c r="T479" s="134"/>
      <c r="AG479" s="40"/>
      <c r="AH479" s="41"/>
      <c r="AI479" s="41"/>
      <c r="AM479" s="51" t="s">
        <v>62</v>
      </c>
      <c r="AN479" s="41"/>
    </row>
    <row r="480" spans="1:42" s="2" customFormat="1" ht="14.4" x14ac:dyDescent="0.3">
      <c r="A480" s="60"/>
      <c r="B480" s="53"/>
      <c r="C480" s="413" t="s">
        <v>63</v>
      </c>
      <c r="D480" s="413"/>
      <c r="E480" s="413"/>
      <c r="F480" s="54"/>
      <c r="G480" s="55"/>
      <c r="H480" s="55"/>
      <c r="I480" s="55"/>
      <c r="J480" s="62"/>
      <c r="K480" s="55"/>
      <c r="L480" s="56">
        <v>539.57000000000005</v>
      </c>
      <c r="M480" s="55"/>
      <c r="N480" s="59">
        <v>24156.55</v>
      </c>
      <c r="R480" s="134"/>
      <c r="S480" s="134"/>
      <c r="T480" s="134"/>
      <c r="AG480" s="40"/>
      <c r="AH480" s="41"/>
      <c r="AI480" s="41"/>
      <c r="AL480" s="51" t="s">
        <v>63</v>
      </c>
      <c r="AN480" s="41"/>
    </row>
    <row r="481" spans="1:42" s="2" customFormat="1" ht="20.399999999999999" x14ac:dyDescent="0.3">
      <c r="A481" s="60"/>
      <c r="B481" s="53" t="s">
        <v>183</v>
      </c>
      <c r="C481" s="413" t="s">
        <v>184</v>
      </c>
      <c r="D481" s="413"/>
      <c r="E481" s="413"/>
      <c r="F481" s="54" t="s">
        <v>66</v>
      </c>
      <c r="G481" s="69">
        <v>93</v>
      </c>
      <c r="H481" s="55"/>
      <c r="I481" s="69">
        <v>93</v>
      </c>
      <c r="J481" s="62"/>
      <c r="K481" s="55"/>
      <c r="L481" s="56">
        <v>501.8</v>
      </c>
      <c r="M481" s="55"/>
      <c r="N481" s="59">
        <v>22465.59</v>
      </c>
      <c r="R481" s="134"/>
      <c r="S481" s="134"/>
      <c r="T481" s="134"/>
      <c r="AG481" s="40"/>
      <c r="AH481" s="41"/>
      <c r="AI481" s="41"/>
      <c r="AL481" s="51" t="s">
        <v>184</v>
      </c>
      <c r="AN481" s="41"/>
    </row>
    <row r="482" spans="1:42" s="2" customFormat="1" ht="20.399999999999999" x14ac:dyDescent="0.3">
      <c r="A482" s="60"/>
      <c r="B482" s="53" t="s">
        <v>185</v>
      </c>
      <c r="C482" s="413" t="s">
        <v>186</v>
      </c>
      <c r="D482" s="413"/>
      <c r="E482" s="413"/>
      <c r="F482" s="54" t="s">
        <v>66</v>
      </c>
      <c r="G482" s="69">
        <v>62</v>
      </c>
      <c r="H482" s="55"/>
      <c r="I482" s="69">
        <v>62</v>
      </c>
      <c r="J482" s="62"/>
      <c r="K482" s="55"/>
      <c r="L482" s="56">
        <v>334.53</v>
      </c>
      <c r="M482" s="55"/>
      <c r="N482" s="59">
        <v>14977.06</v>
      </c>
      <c r="R482" s="134"/>
      <c r="S482" s="134"/>
      <c r="T482" s="134"/>
      <c r="AG482" s="40"/>
      <c r="AH482" s="41"/>
      <c r="AI482" s="41"/>
      <c r="AL482" s="51" t="s">
        <v>186</v>
      </c>
      <c r="AN482" s="41"/>
    </row>
    <row r="483" spans="1:42" s="2" customFormat="1" ht="14.4" x14ac:dyDescent="0.3">
      <c r="A483" s="70"/>
      <c r="B483" s="71"/>
      <c r="C483" s="417" t="s">
        <v>69</v>
      </c>
      <c r="D483" s="417"/>
      <c r="E483" s="417"/>
      <c r="F483" s="44"/>
      <c r="G483" s="45"/>
      <c r="H483" s="45"/>
      <c r="I483" s="45"/>
      <c r="J483" s="47"/>
      <c r="K483" s="45"/>
      <c r="L483" s="72">
        <v>1636.27</v>
      </c>
      <c r="M483" s="65"/>
      <c r="N483" s="73">
        <v>63746.51</v>
      </c>
      <c r="R483" s="134"/>
      <c r="S483" s="134"/>
      <c r="T483" s="134"/>
      <c r="AG483" s="40"/>
      <c r="AH483" s="41"/>
      <c r="AI483" s="41"/>
      <c r="AN483" s="41" t="s">
        <v>69</v>
      </c>
    </row>
    <row r="484" spans="1:42" s="147" customFormat="1" ht="14.4" x14ac:dyDescent="0.3">
      <c r="A484" s="138" t="s">
        <v>289</v>
      </c>
      <c r="B484" s="140" t="s">
        <v>297</v>
      </c>
      <c r="C484" s="412" t="s">
        <v>298</v>
      </c>
      <c r="D484" s="412"/>
      <c r="E484" s="412"/>
      <c r="F484" s="141" t="s">
        <v>55</v>
      </c>
      <c r="G484" s="142">
        <v>1.9</v>
      </c>
      <c r="H484" s="143">
        <v>1</v>
      </c>
      <c r="I484" s="155">
        <v>1.9</v>
      </c>
      <c r="J484" s="145"/>
      <c r="K484" s="142"/>
      <c r="L484" s="145"/>
      <c r="M484" s="142"/>
      <c r="N484" s="146"/>
      <c r="R484" s="148">
        <v>1.9</v>
      </c>
      <c r="S484" s="148" t="s">
        <v>456</v>
      </c>
      <c r="T484" s="148"/>
      <c r="AG484" s="150"/>
      <c r="AH484" s="151"/>
      <c r="AI484" s="151" t="s">
        <v>298</v>
      </c>
      <c r="AN484" s="151"/>
    </row>
    <row r="485" spans="1:42" s="2" customFormat="1" ht="14.4" x14ac:dyDescent="0.3">
      <c r="A485" s="49"/>
      <c r="B485" s="50"/>
      <c r="C485" s="413" t="s">
        <v>299</v>
      </c>
      <c r="D485" s="413"/>
      <c r="E485" s="413"/>
      <c r="F485" s="413"/>
      <c r="G485" s="413"/>
      <c r="H485" s="413"/>
      <c r="I485" s="413"/>
      <c r="J485" s="413"/>
      <c r="K485" s="413"/>
      <c r="L485" s="413"/>
      <c r="M485" s="413"/>
      <c r="N485" s="414"/>
      <c r="R485" s="134"/>
      <c r="S485" s="134"/>
      <c r="T485" s="134"/>
      <c r="AG485" s="40"/>
      <c r="AH485" s="41"/>
      <c r="AI485" s="41"/>
      <c r="AJ485" s="51" t="s">
        <v>299</v>
      </c>
      <c r="AN485" s="41"/>
    </row>
    <row r="486" spans="1:42" s="2" customFormat="1" ht="52.2" x14ac:dyDescent="0.3">
      <c r="A486" s="76"/>
      <c r="B486" s="53" t="s">
        <v>121</v>
      </c>
      <c r="C486" s="419" t="s">
        <v>122</v>
      </c>
      <c r="D486" s="419"/>
      <c r="E486" s="419"/>
      <c r="F486" s="419"/>
      <c r="G486" s="419"/>
      <c r="H486" s="419"/>
      <c r="I486" s="419"/>
      <c r="J486" s="419"/>
      <c r="K486" s="419"/>
      <c r="L486" s="419"/>
      <c r="M486" s="419"/>
      <c r="N486" s="420"/>
      <c r="R486" s="134"/>
      <c r="S486" s="134"/>
      <c r="T486" s="134"/>
      <c r="AG486" s="40"/>
      <c r="AH486" s="41"/>
      <c r="AI486" s="41"/>
      <c r="AN486" s="41"/>
      <c r="AP486" s="51" t="s">
        <v>122</v>
      </c>
    </row>
    <row r="487" spans="1:42" s="2" customFormat="1" ht="14.4" x14ac:dyDescent="0.3">
      <c r="A487" s="52"/>
      <c r="B487" s="53" t="s">
        <v>52</v>
      </c>
      <c r="C487" s="413" t="s">
        <v>57</v>
      </c>
      <c r="D487" s="413"/>
      <c r="E487" s="413"/>
      <c r="F487" s="54"/>
      <c r="G487" s="55"/>
      <c r="H487" s="55"/>
      <c r="I487" s="55"/>
      <c r="J487" s="56">
        <v>66.92</v>
      </c>
      <c r="K487" s="58">
        <v>1.1499999999999999</v>
      </c>
      <c r="L487" s="56">
        <v>146.22</v>
      </c>
      <c r="M487" s="58">
        <v>44.77</v>
      </c>
      <c r="N487" s="59">
        <v>6546.27</v>
      </c>
      <c r="R487" s="134"/>
      <c r="S487" s="134"/>
      <c r="T487" s="134"/>
      <c r="AG487" s="40"/>
      <c r="AH487" s="41"/>
      <c r="AI487" s="41"/>
      <c r="AK487" s="51" t="s">
        <v>57</v>
      </c>
      <c r="AN487" s="41"/>
    </row>
    <row r="488" spans="1:42" s="2" customFormat="1" ht="14.4" x14ac:dyDescent="0.3">
      <c r="A488" s="52"/>
      <c r="B488" s="53" t="s">
        <v>58</v>
      </c>
      <c r="C488" s="413" t="s">
        <v>59</v>
      </c>
      <c r="D488" s="413"/>
      <c r="E488" s="413"/>
      <c r="F488" s="54"/>
      <c r="G488" s="55"/>
      <c r="H488" s="55"/>
      <c r="I488" s="55"/>
      <c r="J488" s="56">
        <v>12.52</v>
      </c>
      <c r="K488" s="58">
        <v>1.1499999999999999</v>
      </c>
      <c r="L488" s="56">
        <v>27.36</v>
      </c>
      <c r="M488" s="58">
        <v>13.24</v>
      </c>
      <c r="N488" s="83">
        <v>362.25</v>
      </c>
      <c r="R488" s="134"/>
      <c r="S488" s="134"/>
      <c r="T488" s="134"/>
      <c r="AG488" s="40"/>
      <c r="AH488" s="41"/>
      <c r="AI488" s="41"/>
      <c r="AK488" s="51" t="s">
        <v>59</v>
      </c>
      <c r="AN488" s="41"/>
    </row>
    <row r="489" spans="1:42" s="2" customFormat="1" ht="14.4" x14ac:dyDescent="0.3">
      <c r="A489" s="60"/>
      <c r="B489" s="53"/>
      <c r="C489" s="413" t="s">
        <v>60</v>
      </c>
      <c r="D489" s="413"/>
      <c r="E489" s="413"/>
      <c r="F489" s="54" t="s">
        <v>61</v>
      </c>
      <c r="G489" s="58">
        <v>8.58</v>
      </c>
      <c r="H489" s="58">
        <v>1.1499999999999999</v>
      </c>
      <c r="I489" s="79">
        <v>18.747299999999999</v>
      </c>
      <c r="J489" s="62"/>
      <c r="K489" s="55"/>
      <c r="L489" s="62"/>
      <c r="M489" s="55"/>
      <c r="N489" s="63"/>
      <c r="R489" s="134"/>
      <c r="S489" s="134"/>
      <c r="T489" s="134"/>
      <c r="AG489" s="40"/>
      <c r="AH489" s="41"/>
      <c r="AI489" s="41"/>
      <c r="AL489" s="51" t="s">
        <v>60</v>
      </c>
      <c r="AN489" s="41"/>
    </row>
    <row r="490" spans="1:42" s="2" customFormat="1" ht="14.4" x14ac:dyDescent="0.3">
      <c r="A490" s="52"/>
      <c r="B490" s="53"/>
      <c r="C490" s="418" t="s">
        <v>62</v>
      </c>
      <c r="D490" s="418"/>
      <c r="E490" s="418"/>
      <c r="F490" s="64"/>
      <c r="G490" s="65"/>
      <c r="H490" s="65"/>
      <c r="I490" s="65"/>
      <c r="J490" s="66">
        <v>79.44</v>
      </c>
      <c r="K490" s="65"/>
      <c r="L490" s="66">
        <v>173.58</v>
      </c>
      <c r="M490" s="65"/>
      <c r="N490" s="68">
        <v>6908.52</v>
      </c>
      <c r="R490" s="134"/>
      <c r="S490" s="134"/>
      <c r="T490" s="134"/>
      <c r="AG490" s="40"/>
      <c r="AH490" s="41"/>
      <c r="AI490" s="41"/>
      <c r="AM490" s="51" t="s">
        <v>62</v>
      </c>
      <c r="AN490" s="41"/>
    </row>
    <row r="491" spans="1:42" s="2" customFormat="1" ht="14.4" x14ac:dyDescent="0.3">
      <c r="A491" s="60"/>
      <c r="B491" s="53"/>
      <c r="C491" s="413" t="s">
        <v>63</v>
      </c>
      <c r="D491" s="413"/>
      <c r="E491" s="413"/>
      <c r="F491" s="54"/>
      <c r="G491" s="55"/>
      <c r="H491" s="55"/>
      <c r="I491" s="55"/>
      <c r="J491" s="62"/>
      <c r="K491" s="55"/>
      <c r="L491" s="56">
        <v>146.22</v>
      </c>
      <c r="M491" s="55"/>
      <c r="N491" s="59">
        <v>6546.27</v>
      </c>
      <c r="R491" s="134"/>
      <c r="S491" s="134"/>
      <c r="T491" s="134"/>
      <c r="AG491" s="40"/>
      <c r="AH491" s="41"/>
      <c r="AI491" s="41"/>
      <c r="AL491" s="51" t="s">
        <v>63</v>
      </c>
      <c r="AN491" s="41"/>
    </row>
    <row r="492" spans="1:42" s="2" customFormat="1" ht="31.8" x14ac:dyDescent="0.3">
      <c r="A492" s="60"/>
      <c r="B492" s="53" t="s">
        <v>64</v>
      </c>
      <c r="C492" s="413" t="s">
        <v>65</v>
      </c>
      <c r="D492" s="413"/>
      <c r="E492" s="413"/>
      <c r="F492" s="54" t="s">
        <v>66</v>
      </c>
      <c r="G492" s="69">
        <v>91</v>
      </c>
      <c r="H492" s="55"/>
      <c r="I492" s="69">
        <v>91</v>
      </c>
      <c r="J492" s="62"/>
      <c r="K492" s="55"/>
      <c r="L492" s="56">
        <v>133.06</v>
      </c>
      <c r="M492" s="55"/>
      <c r="N492" s="59">
        <v>5957.11</v>
      </c>
      <c r="R492" s="134"/>
      <c r="S492" s="134"/>
      <c r="T492" s="134"/>
      <c r="AG492" s="40"/>
      <c r="AH492" s="41"/>
      <c r="AI492" s="41"/>
      <c r="AL492" s="51" t="s">
        <v>65</v>
      </c>
      <c r="AN492" s="41"/>
    </row>
    <row r="493" spans="1:42" s="2" customFormat="1" ht="31.8" x14ac:dyDescent="0.3">
      <c r="A493" s="60"/>
      <c r="B493" s="53" t="s">
        <v>67</v>
      </c>
      <c r="C493" s="413" t="s">
        <v>68</v>
      </c>
      <c r="D493" s="413"/>
      <c r="E493" s="413"/>
      <c r="F493" s="54" t="s">
        <v>66</v>
      </c>
      <c r="G493" s="69">
        <v>52</v>
      </c>
      <c r="H493" s="55"/>
      <c r="I493" s="69">
        <v>52</v>
      </c>
      <c r="J493" s="62"/>
      <c r="K493" s="55"/>
      <c r="L493" s="56">
        <v>76.03</v>
      </c>
      <c r="M493" s="55"/>
      <c r="N493" s="59">
        <v>3404.06</v>
      </c>
      <c r="R493" s="134"/>
      <c r="S493" s="134"/>
      <c r="T493" s="134"/>
      <c r="AG493" s="40"/>
      <c r="AH493" s="41"/>
      <c r="AI493" s="41"/>
      <c r="AL493" s="51" t="s">
        <v>68</v>
      </c>
      <c r="AN493" s="41"/>
    </row>
    <row r="494" spans="1:42" s="2" customFormat="1" ht="14.4" x14ac:dyDescent="0.3">
      <c r="A494" s="70"/>
      <c r="B494" s="71"/>
      <c r="C494" s="417" t="s">
        <v>69</v>
      </c>
      <c r="D494" s="417"/>
      <c r="E494" s="417"/>
      <c r="F494" s="44"/>
      <c r="G494" s="45"/>
      <c r="H494" s="45"/>
      <c r="I494" s="45"/>
      <c r="J494" s="47"/>
      <c r="K494" s="45"/>
      <c r="L494" s="75">
        <v>382.67</v>
      </c>
      <c r="M494" s="65"/>
      <c r="N494" s="73">
        <v>16269.69</v>
      </c>
      <c r="R494" s="134"/>
      <c r="S494" s="134"/>
      <c r="T494" s="134"/>
      <c r="AG494" s="40"/>
      <c r="AH494" s="41"/>
      <c r="AI494" s="41"/>
      <c r="AN494" s="41" t="s">
        <v>69</v>
      </c>
    </row>
    <row r="495" spans="1:42" s="167" customFormat="1" ht="31.8" x14ac:dyDescent="0.3">
      <c r="A495" s="157" t="s">
        <v>292</v>
      </c>
      <c r="B495" s="159" t="s">
        <v>191</v>
      </c>
      <c r="C495" s="421" t="s">
        <v>192</v>
      </c>
      <c r="D495" s="421"/>
      <c r="E495" s="421"/>
      <c r="F495" s="160" t="s">
        <v>72</v>
      </c>
      <c r="G495" s="161">
        <v>4.0999999999999996</v>
      </c>
      <c r="H495" s="162">
        <v>1</v>
      </c>
      <c r="I495" s="175">
        <v>4.0999999999999996</v>
      </c>
      <c r="J495" s="164">
        <v>22.33</v>
      </c>
      <c r="K495" s="161"/>
      <c r="L495" s="164">
        <v>91.55</v>
      </c>
      <c r="M495" s="163">
        <v>13.24</v>
      </c>
      <c r="N495" s="166">
        <v>1212.1199999999999</v>
      </c>
      <c r="R495" s="168"/>
      <c r="S495" s="168" t="s">
        <v>456</v>
      </c>
      <c r="T495" s="168"/>
      <c r="AG495" s="169"/>
      <c r="AH495" s="170"/>
      <c r="AI495" s="170" t="s">
        <v>192</v>
      </c>
      <c r="AN495" s="170"/>
    </row>
    <row r="496" spans="1:42" s="2" customFormat="1" ht="14.4" x14ac:dyDescent="0.3">
      <c r="A496" s="70"/>
      <c r="B496" s="71"/>
      <c r="C496" s="413" t="s">
        <v>73</v>
      </c>
      <c r="D496" s="413"/>
      <c r="E496" s="413"/>
      <c r="F496" s="413"/>
      <c r="G496" s="413"/>
      <c r="H496" s="413"/>
      <c r="I496" s="413"/>
      <c r="J496" s="413"/>
      <c r="K496" s="413"/>
      <c r="L496" s="413"/>
      <c r="M496" s="413"/>
      <c r="N496" s="414"/>
      <c r="R496" s="134"/>
      <c r="S496" s="134"/>
      <c r="T496" s="134"/>
      <c r="AG496" s="40"/>
      <c r="AH496" s="41"/>
      <c r="AI496" s="41"/>
      <c r="AN496" s="41"/>
      <c r="AO496" s="51" t="s">
        <v>73</v>
      </c>
    </row>
    <row r="497" spans="1:42" s="2" customFormat="1" ht="14.4" x14ac:dyDescent="0.3">
      <c r="A497" s="49"/>
      <c r="B497" s="50"/>
      <c r="C497" s="413" t="s">
        <v>301</v>
      </c>
      <c r="D497" s="413"/>
      <c r="E497" s="413"/>
      <c r="F497" s="413"/>
      <c r="G497" s="413"/>
      <c r="H497" s="413"/>
      <c r="I497" s="413"/>
      <c r="J497" s="413"/>
      <c r="K497" s="413"/>
      <c r="L497" s="413"/>
      <c r="M497" s="413"/>
      <c r="N497" s="414"/>
      <c r="R497" s="134"/>
      <c r="S497" s="134"/>
      <c r="T497" s="134"/>
      <c r="AG497" s="40"/>
      <c r="AH497" s="41"/>
      <c r="AI497" s="41"/>
      <c r="AJ497" s="51" t="s">
        <v>301</v>
      </c>
      <c r="AN497" s="41"/>
    </row>
    <row r="498" spans="1:42" s="2" customFormat="1" ht="14.4" x14ac:dyDescent="0.3">
      <c r="A498" s="70"/>
      <c r="B498" s="71"/>
      <c r="C498" s="417" t="s">
        <v>69</v>
      </c>
      <c r="D498" s="417"/>
      <c r="E498" s="417"/>
      <c r="F498" s="44"/>
      <c r="G498" s="45"/>
      <c r="H498" s="45"/>
      <c r="I498" s="45"/>
      <c r="J498" s="47"/>
      <c r="K498" s="45"/>
      <c r="L498" s="75">
        <v>91.55</v>
      </c>
      <c r="M498" s="65"/>
      <c r="N498" s="73">
        <v>1212.1199999999999</v>
      </c>
      <c r="R498" s="134"/>
      <c r="S498" s="134"/>
      <c r="T498" s="134"/>
      <c r="AG498" s="40"/>
      <c r="AH498" s="41"/>
      <c r="AI498" s="41"/>
      <c r="AN498" s="41" t="s">
        <v>69</v>
      </c>
    </row>
    <row r="499" spans="1:42" s="167" customFormat="1" ht="31.8" x14ac:dyDescent="0.3">
      <c r="A499" s="157" t="s">
        <v>296</v>
      </c>
      <c r="B499" s="159" t="s">
        <v>261</v>
      </c>
      <c r="C499" s="421" t="s">
        <v>262</v>
      </c>
      <c r="D499" s="421"/>
      <c r="E499" s="421"/>
      <c r="F499" s="160" t="s">
        <v>72</v>
      </c>
      <c r="G499" s="161">
        <v>4.0999999999999996</v>
      </c>
      <c r="H499" s="162">
        <v>1</v>
      </c>
      <c r="I499" s="175">
        <v>4.0999999999999996</v>
      </c>
      <c r="J499" s="164">
        <v>2.91</v>
      </c>
      <c r="K499" s="161"/>
      <c r="L499" s="164">
        <v>11.93</v>
      </c>
      <c r="M499" s="163">
        <v>13.62</v>
      </c>
      <c r="N499" s="174">
        <v>162.49</v>
      </c>
      <c r="R499" s="168"/>
      <c r="S499" s="168"/>
      <c r="T499" s="168"/>
      <c r="AG499" s="169"/>
      <c r="AH499" s="170"/>
      <c r="AI499" s="170" t="s">
        <v>262</v>
      </c>
      <c r="AN499" s="170"/>
    </row>
    <row r="500" spans="1:42" s="2" customFormat="1" ht="14.4" x14ac:dyDescent="0.3">
      <c r="A500" s="70"/>
      <c r="B500" s="71"/>
      <c r="C500" s="417" t="s">
        <v>69</v>
      </c>
      <c r="D500" s="417"/>
      <c r="E500" s="417"/>
      <c r="F500" s="44"/>
      <c r="G500" s="45"/>
      <c r="H500" s="45"/>
      <c r="I500" s="45"/>
      <c r="J500" s="47"/>
      <c r="K500" s="45"/>
      <c r="L500" s="75">
        <v>11.93</v>
      </c>
      <c r="M500" s="65"/>
      <c r="N500" s="82">
        <v>162.49</v>
      </c>
      <c r="R500" s="134"/>
      <c r="S500" s="134"/>
      <c r="T500" s="134"/>
      <c r="AG500" s="40"/>
      <c r="AH500" s="41"/>
      <c r="AI500" s="41"/>
      <c r="AN500" s="41" t="s">
        <v>69</v>
      </c>
    </row>
    <row r="501" spans="1:42" s="2" customFormat="1" ht="14.4" x14ac:dyDescent="0.3">
      <c r="A501" s="409" t="s">
        <v>303</v>
      </c>
      <c r="B501" s="410"/>
      <c r="C501" s="410"/>
      <c r="D501" s="410"/>
      <c r="E501" s="410"/>
      <c r="F501" s="410"/>
      <c r="G501" s="410"/>
      <c r="H501" s="410"/>
      <c r="I501" s="410"/>
      <c r="J501" s="410"/>
      <c r="K501" s="410"/>
      <c r="L501" s="410"/>
      <c r="M501" s="410"/>
      <c r="N501" s="411"/>
      <c r="R501" s="134"/>
      <c r="S501" s="134"/>
      <c r="T501" s="134"/>
      <c r="AG501" s="40"/>
      <c r="AH501" s="41" t="s">
        <v>303</v>
      </c>
      <c r="AI501" s="41"/>
      <c r="AN501" s="41"/>
    </row>
    <row r="502" spans="1:42" s="2" customFormat="1" ht="14.4" x14ac:dyDescent="0.3">
      <c r="A502" s="409" t="s">
        <v>304</v>
      </c>
      <c r="B502" s="410"/>
      <c r="C502" s="410"/>
      <c r="D502" s="410"/>
      <c r="E502" s="410"/>
      <c r="F502" s="410"/>
      <c r="G502" s="410"/>
      <c r="H502" s="410"/>
      <c r="I502" s="410"/>
      <c r="J502" s="410"/>
      <c r="K502" s="410"/>
      <c r="L502" s="410"/>
      <c r="M502" s="410"/>
      <c r="N502" s="411"/>
      <c r="R502" s="134"/>
      <c r="S502" s="134"/>
      <c r="T502" s="134"/>
      <c r="AG502" s="40"/>
      <c r="AH502" s="41" t="s">
        <v>304</v>
      </c>
      <c r="AI502" s="41"/>
      <c r="AN502" s="41"/>
    </row>
    <row r="503" spans="1:42" s="2" customFormat="1" ht="14.4" x14ac:dyDescent="0.3">
      <c r="A503" s="42" t="s">
        <v>300</v>
      </c>
      <c r="B503" s="43" t="s">
        <v>306</v>
      </c>
      <c r="C503" s="417" t="s">
        <v>307</v>
      </c>
      <c r="D503" s="417"/>
      <c r="E503" s="417"/>
      <c r="F503" s="44" t="s">
        <v>308</v>
      </c>
      <c r="G503" s="45">
        <v>3.54</v>
      </c>
      <c r="H503" s="46">
        <v>1</v>
      </c>
      <c r="I503" s="74">
        <v>3.54</v>
      </c>
      <c r="J503" s="47"/>
      <c r="K503" s="45"/>
      <c r="L503" s="47"/>
      <c r="M503" s="45"/>
      <c r="N503" s="48"/>
      <c r="R503" s="134"/>
      <c r="S503" s="134"/>
      <c r="T503" s="134"/>
      <c r="AG503" s="40"/>
      <c r="AH503" s="41"/>
      <c r="AI503" s="41" t="s">
        <v>307</v>
      </c>
      <c r="AN503" s="41"/>
    </row>
    <row r="504" spans="1:42" s="2" customFormat="1" ht="14.4" x14ac:dyDescent="0.3">
      <c r="A504" s="49"/>
      <c r="B504" s="50"/>
      <c r="C504" s="413" t="s">
        <v>309</v>
      </c>
      <c r="D504" s="413"/>
      <c r="E504" s="413"/>
      <c r="F504" s="413"/>
      <c r="G504" s="413"/>
      <c r="H504" s="413"/>
      <c r="I504" s="413"/>
      <c r="J504" s="413"/>
      <c r="K504" s="413"/>
      <c r="L504" s="413"/>
      <c r="M504" s="413"/>
      <c r="N504" s="414"/>
      <c r="R504" s="134"/>
      <c r="S504" s="134"/>
      <c r="T504" s="134"/>
      <c r="AG504" s="40"/>
      <c r="AH504" s="41"/>
      <c r="AI504" s="41"/>
      <c r="AJ504" s="51" t="s">
        <v>309</v>
      </c>
      <c r="AN504" s="41"/>
    </row>
    <row r="505" spans="1:42" s="2" customFormat="1" ht="52.2" x14ac:dyDescent="0.3">
      <c r="A505" s="76"/>
      <c r="B505" s="53" t="s">
        <v>121</v>
      </c>
      <c r="C505" s="419" t="s">
        <v>122</v>
      </c>
      <c r="D505" s="419"/>
      <c r="E505" s="419"/>
      <c r="F505" s="419"/>
      <c r="G505" s="419"/>
      <c r="H505" s="419"/>
      <c r="I505" s="419"/>
      <c r="J505" s="419"/>
      <c r="K505" s="419"/>
      <c r="L505" s="419"/>
      <c r="M505" s="419"/>
      <c r="N505" s="420"/>
      <c r="R505" s="134"/>
      <c r="S505" s="134"/>
      <c r="T505" s="134"/>
      <c r="AG505" s="40"/>
      <c r="AH505" s="41"/>
      <c r="AI505" s="41"/>
      <c r="AN505" s="41"/>
      <c r="AP505" s="51" t="s">
        <v>122</v>
      </c>
    </row>
    <row r="506" spans="1:42" s="2" customFormat="1" ht="14.4" x14ac:dyDescent="0.3">
      <c r="A506" s="52"/>
      <c r="B506" s="53" t="s">
        <v>52</v>
      </c>
      <c r="C506" s="413" t="s">
        <v>57</v>
      </c>
      <c r="D506" s="413"/>
      <c r="E506" s="413"/>
      <c r="F506" s="54"/>
      <c r="G506" s="55"/>
      <c r="H506" s="55"/>
      <c r="I506" s="55"/>
      <c r="J506" s="56">
        <v>92.08</v>
      </c>
      <c r="K506" s="58">
        <v>1.1499999999999999</v>
      </c>
      <c r="L506" s="56">
        <v>374.86</v>
      </c>
      <c r="M506" s="58">
        <v>44.77</v>
      </c>
      <c r="N506" s="59">
        <v>16782.48</v>
      </c>
      <c r="R506" s="134"/>
      <c r="S506" s="134"/>
      <c r="T506" s="134"/>
      <c r="AG506" s="40"/>
      <c r="AH506" s="41"/>
      <c r="AI506" s="41"/>
      <c r="AK506" s="51" t="s">
        <v>57</v>
      </c>
      <c r="AN506" s="41"/>
    </row>
    <row r="507" spans="1:42" s="2" customFormat="1" ht="14.4" x14ac:dyDescent="0.3">
      <c r="A507" s="52"/>
      <c r="B507" s="53" t="s">
        <v>58</v>
      </c>
      <c r="C507" s="413" t="s">
        <v>59</v>
      </c>
      <c r="D507" s="413"/>
      <c r="E507" s="413"/>
      <c r="F507" s="54"/>
      <c r="G507" s="55"/>
      <c r="H507" s="55"/>
      <c r="I507" s="55"/>
      <c r="J507" s="56">
        <v>287.60000000000002</v>
      </c>
      <c r="K507" s="58">
        <v>1.1499999999999999</v>
      </c>
      <c r="L507" s="57">
        <v>1170.82</v>
      </c>
      <c r="M507" s="58">
        <v>13.24</v>
      </c>
      <c r="N507" s="59">
        <v>15501.66</v>
      </c>
      <c r="R507" s="134"/>
      <c r="S507" s="134"/>
      <c r="T507" s="134"/>
      <c r="AG507" s="40"/>
      <c r="AH507" s="41"/>
      <c r="AI507" s="41"/>
      <c r="AK507" s="51" t="s">
        <v>59</v>
      </c>
      <c r="AN507" s="41"/>
    </row>
    <row r="508" spans="1:42" s="2" customFormat="1" ht="14.4" x14ac:dyDescent="0.3">
      <c r="A508" s="52"/>
      <c r="B508" s="53" t="s">
        <v>75</v>
      </c>
      <c r="C508" s="413" t="s">
        <v>84</v>
      </c>
      <c r="D508" s="413"/>
      <c r="E508" s="413"/>
      <c r="F508" s="54"/>
      <c r="G508" s="55"/>
      <c r="H508" s="55"/>
      <c r="I508" s="55"/>
      <c r="J508" s="56">
        <v>37.57</v>
      </c>
      <c r="K508" s="58">
        <v>1.1499999999999999</v>
      </c>
      <c r="L508" s="56">
        <v>152.94999999999999</v>
      </c>
      <c r="M508" s="58">
        <v>44.77</v>
      </c>
      <c r="N508" s="59">
        <v>6847.57</v>
      </c>
      <c r="R508" s="134"/>
      <c r="S508" s="134"/>
      <c r="T508" s="134"/>
      <c r="AG508" s="40"/>
      <c r="AH508" s="41"/>
      <c r="AI508" s="41"/>
      <c r="AK508" s="51" t="s">
        <v>84</v>
      </c>
      <c r="AN508" s="41"/>
    </row>
    <row r="509" spans="1:42" s="2" customFormat="1" ht="14.4" x14ac:dyDescent="0.3">
      <c r="A509" s="60"/>
      <c r="B509" s="53"/>
      <c r="C509" s="413" t="s">
        <v>60</v>
      </c>
      <c r="D509" s="413"/>
      <c r="E509" s="413"/>
      <c r="F509" s="54" t="s">
        <v>61</v>
      </c>
      <c r="G509" s="77">
        <v>11.7</v>
      </c>
      <c r="H509" s="58">
        <v>1.1499999999999999</v>
      </c>
      <c r="I509" s="79">
        <v>47.630699999999997</v>
      </c>
      <c r="J509" s="62"/>
      <c r="K509" s="55"/>
      <c r="L509" s="62"/>
      <c r="M509" s="55"/>
      <c r="N509" s="63"/>
      <c r="R509" s="134"/>
      <c r="S509" s="134"/>
      <c r="T509" s="134"/>
      <c r="AG509" s="40"/>
      <c r="AH509" s="41"/>
      <c r="AI509" s="41"/>
      <c r="AL509" s="51" t="s">
        <v>60</v>
      </c>
      <c r="AN509" s="41"/>
    </row>
    <row r="510" spans="1:42" s="2" customFormat="1" ht="14.4" x14ac:dyDescent="0.3">
      <c r="A510" s="60"/>
      <c r="B510" s="53"/>
      <c r="C510" s="413" t="s">
        <v>86</v>
      </c>
      <c r="D510" s="413"/>
      <c r="E510" s="413"/>
      <c r="F510" s="54" t="s">
        <v>61</v>
      </c>
      <c r="G510" s="58">
        <v>2.96</v>
      </c>
      <c r="H510" s="58">
        <v>1.1499999999999999</v>
      </c>
      <c r="I510" s="80">
        <v>12.05016</v>
      </c>
      <c r="J510" s="62"/>
      <c r="K510" s="55"/>
      <c r="L510" s="62"/>
      <c r="M510" s="55"/>
      <c r="N510" s="63"/>
      <c r="R510" s="134"/>
      <c r="S510" s="134"/>
      <c r="T510" s="134"/>
      <c r="AG510" s="40"/>
      <c r="AH510" s="41"/>
      <c r="AI510" s="41"/>
      <c r="AL510" s="51" t="s">
        <v>86</v>
      </c>
      <c r="AN510" s="41"/>
    </row>
    <row r="511" spans="1:42" s="2" customFormat="1" ht="14.4" x14ac:dyDescent="0.3">
      <c r="A511" s="52"/>
      <c r="B511" s="53"/>
      <c r="C511" s="418" t="s">
        <v>62</v>
      </c>
      <c r="D511" s="418"/>
      <c r="E511" s="418"/>
      <c r="F511" s="64"/>
      <c r="G511" s="65"/>
      <c r="H511" s="65"/>
      <c r="I511" s="65"/>
      <c r="J511" s="66">
        <v>379.68</v>
      </c>
      <c r="K511" s="65"/>
      <c r="L511" s="67">
        <v>1545.68</v>
      </c>
      <c r="M511" s="65"/>
      <c r="N511" s="68">
        <v>32284.14</v>
      </c>
      <c r="R511" s="134"/>
      <c r="S511" s="134"/>
      <c r="T511" s="134"/>
      <c r="AG511" s="40"/>
      <c r="AH511" s="41"/>
      <c r="AI511" s="41"/>
      <c r="AM511" s="51" t="s">
        <v>62</v>
      </c>
      <c r="AN511" s="41"/>
    </row>
    <row r="512" spans="1:42" s="2" customFormat="1" ht="14.4" x14ac:dyDescent="0.3">
      <c r="A512" s="60"/>
      <c r="B512" s="53"/>
      <c r="C512" s="413" t="s">
        <v>63</v>
      </c>
      <c r="D512" s="413"/>
      <c r="E512" s="413"/>
      <c r="F512" s="54"/>
      <c r="G512" s="55"/>
      <c r="H512" s="55"/>
      <c r="I512" s="55"/>
      <c r="J512" s="62"/>
      <c r="K512" s="55"/>
      <c r="L512" s="56">
        <v>527.80999999999995</v>
      </c>
      <c r="M512" s="55"/>
      <c r="N512" s="59">
        <v>23630.05</v>
      </c>
      <c r="R512" s="134"/>
      <c r="S512" s="134"/>
      <c r="T512" s="134"/>
      <c r="AG512" s="40"/>
      <c r="AH512" s="41"/>
      <c r="AI512" s="41"/>
      <c r="AL512" s="51" t="s">
        <v>63</v>
      </c>
      <c r="AN512" s="41"/>
    </row>
    <row r="513" spans="1:42" s="2" customFormat="1" ht="20.399999999999999" x14ac:dyDescent="0.3">
      <c r="A513" s="60"/>
      <c r="B513" s="53" t="s">
        <v>310</v>
      </c>
      <c r="C513" s="413" t="s">
        <v>311</v>
      </c>
      <c r="D513" s="413"/>
      <c r="E513" s="413"/>
      <c r="F513" s="54" t="s">
        <v>66</v>
      </c>
      <c r="G513" s="69">
        <v>102</v>
      </c>
      <c r="H513" s="55"/>
      <c r="I513" s="69">
        <v>102</v>
      </c>
      <c r="J513" s="62"/>
      <c r="K513" s="55"/>
      <c r="L513" s="56">
        <v>538.37</v>
      </c>
      <c r="M513" s="55"/>
      <c r="N513" s="59">
        <v>24102.65</v>
      </c>
      <c r="R513" s="134"/>
      <c r="S513" s="134"/>
      <c r="T513" s="134"/>
      <c r="AG513" s="40"/>
      <c r="AH513" s="41"/>
      <c r="AI513" s="41"/>
      <c r="AL513" s="51" t="s">
        <v>311</v>
      </c>
      <c r="AN513" s="41"/>
    </row>
    <row r="514" spans="1:42" s="2" customFormat="1" ht="20.399999999999999" x14ac:dyDescent="0.3">
      <c r="A514" s="60"/>
      <c r="B514" s="53" t="s">
        <v>312</v>
      </c>
      <c r="C514" s="413" t="s">
        <v>313</v>
      </c>
      <c r="D514" s="413"/>
      <c r="E514" s="413"/>
      <c r="F514" s="54" t="s">
        <v>66</v>
      </c>
      <c r="G514" s="69">
        <v>54</v>
      </c>
      <c r="H514" s="55"/>
      <c r="I514" s="69">
        <v>54</v>
      </c>
      <c r="J514" s="62"/>
      <c r="K514" s="55"/>
      <c r="L514" s="56">
        <v>285.02</v>
      </c>
      <c r="M514" s="55"/>
      <c r="N514" s="59">
        <v>12760.23</v>
      </c>
      <c r="R514" s="134"/>
      <c r="S514" s="134"/>
      <c r="T514" s="134"/>
      <c r="AG514" s="40"/>
      <c r="AH514" s="41"/>
      <c r="AI514" s="41"/>
      <c r="AL514" s="51" t="s">
        <v>313</v>
      </c>
      <c r="AN514" s="41"/>
    </row>
    <row r="515" spans="1:42" s="2" customFormat="1" ht="14.4" x14ac:dyDescent="0.3">
      <c r="A515" s="70"/>
      <c r="B515" s="71"/>
      <c r="C515" s="417" t="s">
        <v>69</v>
      </c>
      <c r="D515" s="417"/>
      <c r="E515" s="417"/>
      <c r="F515" s="44"/>
      <c r="G515" s="45"/>
      <c r="H515" s="45"/>
      <c r="I515" s="45"/>
      <c r="J515" s="47"/>
      <c r="K515" s="45"/>
      <c r="L515" s="72">
        <v>2369.0700000000002</v>
      </c>
      <c r="M515" s="65"/>
      <c r="N515" s="73">
        <v>69147.02</v>
      </c>
      <c r="R515" s="134"/>
      <c r="S515" s="134"/>
      <c r="T515" s="134"/>
      <c r="AG515" s="40"/>
      <c r="AH515" s="41"/>
      <c r="AI515" s="41"/>
      <c r="AN515" s="41" t="s">
        <v>69</v>
      </c>
    </row>
    <row r="516" spans="1:42" s="147" customFormat="1" ht="31.8" x14ac:dyDescent="0.3">
      <c r="A516" s="138" t="s">
        <v>302</v>
      </c>
      <c r="B516" s="140" t="s">
        <v>315</v>
      </c>
      <c r="C516" s="412" t="s">
        <v>316</v>
      </c>
      <c r="D516" s="412"/>
      <c r="E516" s="412"/>
      <c r="F516" s="141" t="s">
        <v>104</v>
      </c>
      <c r="G516" s="142">
        <v>354</v>
      </c>
      <c r="H516" s="143">
        <v>1</v>
      </c>
      <c r="I516" s="143">
        <v>354</v>
      </c>
      <c r="J516" s="145"/>
      <c r="K516" s="142"/>
      <c r="L516" s="145"/>
      <c r="M516" s="142"/>
      <c r="N516" s="146"/>
      <c r="R516" s="148">
        <v>354</v>
      </c>
      <c r="S516" s="148" t="s">
        <v>457</v>
      </c>
      <c r="T516" s="148"/>
      <c r="AG516" s="150"/>
      <c r="AH516" s="151"/>
      <c r="AI516" s="151" t="s">
        <v>316</v>
      </c>
      <c r="AN516" s="151"/>
    </row>
    <row r="517" spans="1:42" s="2" customFormat="1" ht="52.2" x14ac:dyDescent="0.3">
      <c r="A517" s="76"/>
      <c r="B517" s="53" t="s">
        <v>121</v>
      </c>
      <c r="C517" s="419" t="s">
        <v>122</v>
      </c>
      <c r="D517" s="419"/>
      <c r="E517" s="419"/>
      <c r="F517" s="419"/>
      <c r="G517" s="419"/>
      <c r="H517" s="419"/>
      <c r="I517" s="419"/>
      <c r="J517" s="419"/>
      <c r="K517" s="419"/>
      <c r="L517" s="419"/>
      <c r="M517" s="419"/>
      <c r="N517" s="420"/>
      <c r="R517" s="134"/>
      <c r="S517" s="134"/>
      <c r="T517" s="134"/>
      <c r="AG517" s="40"/>
      <c r="AH517" s="41"/>
      <c r="AI517" s="41"/>
      <c r="AN517" s="41"/>
      <c r="AP517" s="51" t="s">
        <v>122</v>
      </c>
    </row>
    <row r="518" spans="1:42" s="2" customFormat="1" ht="14.4" x14ac:dyDescent="0.3">
      <c r="A518" s="52"/>
      <c r="B518" s="53" t="s">
        <v>52</v>
      </c>
      <c r="C518" s="413" t="s">
        <v>57</v>
      </c>
      <c r="D518" s="413"/>
      <c r="E518" s="413"/>
      <c r="F518" s="54"/>
      <c r="G518" s="55"/>
      <c r="H518" s="55"/>
      <c r="I518" s="55"/>
      <c r="J518" s="56">
        <v>423</v>
      </c>
      <c r="K518" s="58">
        <v>1.1499999999999999</v>
      </c>
      <c r="L518" s="57">
        <v>172203.3</v>
      </c>
      <c r="M518" s="58">
        <v>44.77</v>
      </c>
      <c r="N518" s="59">
        <v>7709541.7400000002</v>
      </c>
      <c r="R518" s="134"/>
      <c r="S518" s="134"/>
      <c r="T518" s="134"/>
      <c r="AG518" s="40"/>
      <c r="AH518" s="41"/>
      <c r="AI518" s="41"/>
      <c r="AK518" s="51" t="s">
        <v>57</v>
      </c>
      <c r="AN518" s="41"/>
    </row>
    <row r="519" spans="1:42" s="2" customFormat="1" ht="14.4" x14ac:dyDescent="0.3">
      <c r="A519" s="52"/>
      <c r="B519" s="53" t="s">
        <v>58</v>
      </c>
      <c r="C519" s="413" t="s">
        <v>59</v>
      </c>
      <c r="D519" s="413"/>
      <c r="E519" s="413"/>
      <c r="F519" s="54"/>
      <c r="G519" s="55"/>
      <c r="H519" s="55"/>
      <c r="I519" s="55"/>
      <c r="J519" s="57">
        <v>1197.1500000000001</v>
      </c>
      <c r="K519" s="58">
        <v>1.1499999999999999</v>
      </c>
      <c r="L519" s="57">
        <v>487359.77</v>
      </c>
      <c r="M519" s="58">
        <v>13.24</v>
      </c>
      <c r="N519" s="59">
        <v>6452643.3499999996</v>
      </c>
      <c r="R519" s="134"/>
      <c r="S519" s="134"/>
      <c r="T519" s="134"/>
      <c r="AG519" s="40"/>
      <c r="AH519" s="41"/>
      <c r="AI519" s="41"/>
      <c r="AK519" s="51" t="s">
        <v>59</v>
      </c>
      <c r="AN519" s="41"/>
    </row>
    <row r="520" spans="1:42" s="2" customFormat="1" ht="14.4" x14ac:dyDescent="0.3">
      <c r="A520" s="60"/>
      <c r="B520" s="53"/>
      <c r="C520" s="413" t="s">
        <v>60</v>
      </c>
      <c r="D520" s="413"/>
      <c r="E520" s="413"/>
      <c r="F520" s="54" t="s">
        <v>61</v>
      </c>
      <c r="G520" s="58">
        <v>49.59</v>
      </c>
      <c r="H520" s="58">
        <v>1.1499999999999999</v>
      </c>
      <c r="I520" s="81">
        <v>20188.089</v>
      </c>
      <c r="J520" s="62"/>
      <c r="K520" s="55"/>
      <c r="L520" s="62"/>
      <c r="M520" s="55"/>
      <c r="N520" s="63"/>
      <c r="R520" s="134"/>
      <c r="S520" s="134"/>
      <c r="T520" s="134"/>
      <c r="AG520" s="40"/>
      <c r="AH520" s="41"/>
      <c r="AI520" s="41"/>
      <c r="AL520" s="51" t="s">
        <v>60</v>
      </c>
      <c r="AN520" s="41"/>
    </row>
    <row r="521" spans="1:42" s="2" customFormat="1" ht="14.4" x14ac:dyDescent="0.3">
      <c r="A521" s="52"/>
      <c r="B521" s="53"/>
      <c r="C521" s="418" t="s">
        <v>62</v>
      </c>
      <c r="D521" s="418"/>
      <c r="E521" s="418"/>
      <c r="F521" s="64"/>
      <c r="G521" s="65"/>
      <c r="H521" s="65"/>
      <c r="I521" s="65"/>
      <c r="J521" s="67">
        <v>1620.15</v>
      </c>
      <c r="K521" s="65"/>
      <c r="L521" s="67">
        <v>659563.06999999995</v>
      </c>
      <c r="M521" s="65"/>
      <c r="N521" s="68">
        <v>14162185.09</v>
      </c>
      <c r="R521" s="134"/>
      <c r="S521" s="134"/>
      <c r="T521" s="134"/>
      <c r="AG521" s="40"/>
      <c r="AH521" s="41"/>
      <c r="AI521" s="41"/>
      <c r="AM521" s="51" t="s">
        <v>62</v>
      </c>
      <c r="AN521" s="41"/>
    </row>
    <row r="522" spans="1:42" s="2" customFormat="1" ht="14.4" x14ac:dyDescent="0.3">
      <c r="A522" s="60"/>
      <c r="B522" s="53"/>
      <c r="C522" s="413" t="s">
        <v>63</v>
      </c>
      <c r="D522" s="413"/>
      <c r="E522" s="413"/>
      <c r="F522" s="54"/>
      <c r="G522" s="55"/>
      <c r="H522" s="55"/>
      <c r="I522" s="55"/>
      <c r="J522" s="62"/>
      <c r="K522" s="55"/>
      <c r="L522" s="57">
        <v>172203.3</v>
      </c>
      <c r="M522" s="55"/>
      <c r="N522" s="59">
        <v>7709541.7400000002</v>
      </c>
      <c r="R522" s="134"/>
      <c r="S522" s="134"/>
      <c r="T522" s="134"/>
      <c r="AG522" s="40"/>
      <c r="AH522" s="41"/>
      <c r="AI522" s="41"/>
      <c r="AL522" s="51" t="s">
        <v>63</v>
      </c>
      <c r="AN522" s="41"/>
    </row>
    <row r="523" spans="1:42" s="2" customFormat="1" ht="31.8" x14ac:dyDescent="0.3">
      <c r="A523" s="60"/>
      <c r="B523" s="53" t="s">
        <v>64</v>
      </c>
      <c r="C523" s="413" t="s">
        <v>65</v>
      </c>
      <c r="D523" s="413"/>
      <c r="E523" s="413"/>
      <c r="F523" s="54" t="s">
        <v>66</v>
      </c>
      <c r="G523" s="69">
        <v>91</v>
      </c>
      <c r="H523" s="55"/>
      <c r="I523" s="69">
        <v>91</v>
      </c>
      <c r="J523" s="62"/>
      <c r="K523" s="55"/>
      <c r="L523" s="57">
        <v>156705</v>
      </c>
      <c r="M523" s="55"/>
      <c r="N523" s="59">
        <v>7015682.9800000004</v>
      </c>
      <c r="R523" s="134"/>
      <c r="S523" s="134"/>
      <c r="T523" s="134"/>
      <c r="AG523" s="40"/>
      <c r="AH523" s="41"/>
      <c r="AI523" s="41"/>
      <c r="AL523" s="51" t="s">
        <v>65</v>
      </c>
      <c r="AN523" s="41"/>
    </row>
    <row r="524" spans="1:42" s="2" customFormat="1" ht="31.8" x14ac:dyDescent="0.3">
      <c r="A524" s="60"/>
      <c r="B524" s="53" t="s">
        <v>67</v>
      </c>
      <c r="C524" s="413" t="s">
        <v>68</v>
      </c>
      <c r="D524" s="413"/>
      <c r="E524" s="413"/>
      <c r="F524" s="54" t="s">
        <v>66</v>
      </c>
      <c r="G524" s="69">
        <v>52</v>
      </c>
      <c r="H524" s="55"/>
      <c r="I524" s="69">
        <v>52</v>
      </c>
      <c r="J524" s="62"/>
      <c r="K524" s="55"/>
      <c r="L524" s="57">
        <v>89545.72</v>
      </c>
      <c r="M524" s="55"/>
      <c r="N524" s="59">
        <v>4008961.7</v>
      </c>
      <c r="R524" s="134"/>
      <c r="S524" s="134"/>
      <c r="T524" s="134"/>
      <c r="AG524" s="40"/>
      <c r="AH524" s="41"/>
      <c r="AI524" s="41"/>
      <c r="AL524" s="51" t="s">
        <v>68</v>
      </c>
      <c r="AN524" s="41"/>
    </row>
    <row r="525" spans="1:42" s="2" customFormat="1" ht="14.4" x14ac:dyDescent="0.3">
      <c r="A525" s="70"/>
      <c r="B525" s="71"/>
      <c r="C525" s="417" t="s">
        <v>69</v>
      </c>
      <c r="D525" s="417"/>
      <c r="E525" s="417"/>
      <c r="F525" s="44"/>
      <c r="G525" s="45"/>
      <c r="H525" s="45"/>
      <c r="I525" s="45"/>
      <c r="J525" s="47"/>
      <c r="K525" s="45"/>
      <c r="L525" s="72">
        <v>905813.79</v>
      </c>
      <c r="M525" s="65"/>
      <c r="N525" s="73">
        <v>25186829.77</v>
      </c>
      <c r="R525" s="134"/>
      <c r="S525" s="134"/>
      <c r="T525" s="134"/>
      <c r="AG525" s="40"/>
      <c r="AH525" s="41"/>
      <c r="AI525" s="41"/>
      <c r="AN525" s="41" t="s">
        <v>69</v>
      </c>
    </row>
    <row r="526" spans="1:42" s="147" customFormat="1" ht="42" x14ac:dyDescent="0.3">
      <c r="A526" s="138" t="s">
        <v>305</v>
      </c>
      <c r="B526" s="140" t="s">
        <v>96</v>
      </c>
      <c r="C526" s="412" t="s">
        <v>97</v>
      </c>
      <c r="D526" s="412"/>
      <c r="E526" s="412"/>
      <c r="F526" s="141" t="s">
        <v>72</v>
      </c>
      <c r="G526" s="142">
        <v>708</v>
      </c>
      <c r="H526" s="143">
        <v>1</v>
      </c>
      <c r="I526" s="143">
        <v>708</v>
      </c>
      <c r="J526" s="153">
        <v>3.28</v>
      </c>
      <c r="K526" s="142"/>
      <c r="L526" s="156">
        <v>2322.2399999999998</v>
      </c>
      <c r="M526" s="152">
        <v>13.24</v>
      </c>
      <c r="N526" s="154">
        <v>30746.46</v>
      </c>
      <c r="R526" s="148">
        <v>708</v>
      </c>
      <c r="S526" s="148" t="s">
        <v>459</v>
      </c>
      <c r="T526" s="148"/>
      <c r="AG526" s="150"/>
      <c r="AH526" s="151"/>
      <c r="AI526" s="151" t="s">
        <v>97</v>
      </c>
      <c r="AN526" s="151"/>
    </row>
    <row r="527" spans="1:42" s="2" customFormat="1" ht="14.4" x14ac:dyDescent="0.3">
      <c r="A527" s="49"/>
      <c r="B527" s="50"/>
      <c r="C527" s="413" t="s">
        <v>318</v>
      </c>
      <c r="D527" s="413"/>
      <c r="E527" s="413"/>
      <c r="F527" s="413"/>
      <c r="G527" s="413"/>
      <c r="H527" s="413"/>
      <c r="I527" s="413"/>
      <c r="J527" s="413"/>
      <c r="K527" s="413"/>
      <c r="L527" s="413"/>
      <c r="M527" s="413"/>
      <c r="N527" s="414"/>
      <c r="R527" s="134"/>
      <c r="S527" s="134"/>
      <c r="T527" s="134"/>
      <c r="AG527" s="40"/>
      <c r="AH527" s="41"/>
      <c r="AI527" s="41"/>
      <c r="AJ527" s="51" t="s">
        <v>318</v>
      </c>
      <c r="AN527" s="41"/>
    </row>
    <row r="528" spans="1:42" s="2" customFormat="1" ht="14.4" x14ac:dyDescent="0.3">
      <c r="A528" s="70"/>
      <c r="B528" s="71"/>
      <c r="C528" s="417" t="s">
        <v>69</v>
      </c>
      <c r="D528" s="417"/>
      <c r="E528" s="417"/>
      <c r="F528" s="44"/>
      <c r="G528" s="45"/>
      <c r="H528" s="45"/>
      <c r="I528" s="45"/>
      <c r="J528" s="47"/>
      <c r="K528" s="45"/>
      <c r="L528" s="72">
        <v>2322.2399999999998</v>
      </c>
      <c r="M528" s="65"/>
      <c r="N528" s="73">
        <v>30746.46</v>
      </c>
      <c r="R528" s="134"/>
      <c r="S528" s="134"/>
      <c r="T528" s="134"/>
      <c r="AG528" s="40"/>
      <c r="AH528" s="41"/>
      <c r="AI528" s="41"/>
      <c r="AN528" s="41" t="s">
        <v>69</v>
      </c>
    </row>
    <row r="529" spans="1:43" s="147" customFormat="1" ht="21.6" x14ac:dyDescent="0.3">
      <c r="A529" s="138" t="s">
        <v>314</v>
      </c>
      <c r="B529" s="140" t="s">
        <v>76</v>
      </c>
      <c r="C529" s="412" t="s">
        <v>77</v>
      </c>
      <c r="D529" s="412"/>
      <c r="E529" s="412"/>
      <c r="F529" s="141" t="s">
        <v>72</v>
      </c>
      <c r="G529" s="142">
        <v>177</v>
      </c>
      <c r="H529" s="143">
        <v>1</v>
      </c>
      <c r="I529" s="143">
        <v>177</v>
      </c>
      <c r="J529" s="153">
        <v>42.98</v>
      </c>
      <c r="K529" s="142"/>
      <c r="L529" s="156">
        <v>7607.46</v>
      </c>
      <c r="M529" s="152">
        <v>13.24</v>
      </c>
      <c r="N529" s="154">
        <v>100722.77</v>
      </c>
      <c r="R529" s="148">
        <v>177</v>
      </c>
      <c r="S529" s="148" t="s">
        <v>460</v>
      </c>
      <c r="T529" s="148"/>
      <c r="AG529" s="150"/>
      <c r="AH529" s="151"/>
      <c r="AI529" s="151" t="s">
        <v>77</v>
      </c>
      <c r="AN529" s="151"/>
    </row>
    <row r="530" spans="1:43" s="2" customFormat="1" ht="14.4" x14ac:dyDescent="0.3">
      <c r="A530" s="49"/>
      <c r="B530" s="50"/>
      <c r="C530" s="413" t="s">
        <v>320</v>
      </c>
      <c r="D530" s="413"/>
      <c r="E530" s="413"/>
      <c r="F530" s="413"/>
      <c r="G530" s="413"/>
      <c r="H530" s="413"/>
      <c r="I530" s="413"/>
      <c r="J530" s="413"/>
      <c r="K530" s="413"/>
      <c r="L530" s="413"/>
      <c r="M530" s="413"/>
      <c r="N530" s="414"/>
      <c r="R530" s="134"/>
      <c r="S530" s="134"/>
      <c r="T530" s="134"/>
      <c r="AG530" s="40"/>
      <c r="AH530" s="41"/>
      <c r="AI530" s="41"/>
      <c r="AJ530" s="51" t="s">
        <v>320</v>
      </c>
      <c r="AN530" s="41"/>
    </row>
    <row r="531" spans="1:43" s="2" customFormat="1" ht="14.4" x14ac:dyDescent="0.3">
      <c r="A531" s="70"/>
      <c r="B531" s="71"/>
      <c r="C531" s="417" t="s">
        <v>69</v>
      </c>
      <c r="D531" s="417"/>
      <c r="E531" s="417"/>
      <c r="F531" s="44"/>
      <c r="G531" s="45"/>
      <c r="H531" s="45"/>
      <c r="I531" s="45"/>
      <c r="J531" s="47"/>
      <c r="K531" s="45"/>
      <c r="L531" s="72">
        <v>7607.46</v>
      </c>
      <c r="M531" s="65"/>
      <c r="N531" s="73">
        <v>100722.77</v>
      </c>
      <c r="R531" s="134"/>
      <c r="S531" s="134"/>
      <c r="T531" s="134"/>
      <c r="AG531" s="40"/>
      <c r="AH531" s="41"/>
      <c r="AI531" s="41"/>
      <c r="AN531" s="41" t="s">
        <v>69</v>
      </c>
    </row>
    <row r="532" spans="1:43" s="147" customFormat="1" ht="21.6" x14ac:dyDescent="0.3">
      <c r="A532" s="138" t="s">
        <v>317</v>
      </c>
      <c r="B532" s="140" t="s">
        <v>110</v>
      </c>
      <c r="C532" s="412" t="s">
        <v>111</v>
      </c>
      <c r="D532" s="412"/>
      <c r="E532" s="412"/>
      <c r="F532" s="141" t="s">
        <v>104</v>
      </c>
      <c r="G532" s="142">
        <v>354</v>
      </c>
      <c r="H532" s="143">
        <v>1</v>
      </c>
      <c r="I532" s="143">
        <v>354</v>
      </c>
      <c r="J532" s="153">
        <v>162.38</v>
      </c>
      <c r="K532" s="142"/>
      <c r="L532" s="156">
        <v>57482.52</v>
      </c>
      <c r="M532" s="152">
        <v>8.16</v>
      </c>
      <c r="N532" s="154">
        <v>469057.36</v>
      </c>
      <c r="R532" s="148">
        <v>354</v>
      </c>
      <c r="S532" s="148" t="s">
        <v>458</v>
      </c>
      <c r="T532" s="148"/>
      <c r="AG532" s="150"/>
      <c r="AH532" s="151"/>
      <c r="AI532" s="151" t="s">
        <v>111</v>
      </c>
      <c r="AN532" s="151"/>
    </row>
    <row r="533" spans="1:43" s="2" customFormat="1" ht="14.4" x14ac:dyDescent="0.3">
      <c r="A533" s="70"/>
      <c r="B533" s="71"/>
      <c r="C533" s="413" t="s">
        <v>112</v>
      </c>
      <c r="D533" s="413"/>
      <c r="E533" s="413"/>
      <c r="F533" s="413"/>
      <c r="G533" s="413"/>
      <c r="H533" s="413"/>
      <c r="I533" s="413"/>
      <c r="J533" s="413"/>
      <c r="K533" s="413"/>
      <c r="L533" s="413"/>
      <c r="M533" s="413"/>
      <c r="N533" s="414"/>
      <c r="R533" s="134"/>
      <c r="S533" s="134"/>
      <c r="T533" s="134"/>
      <c r="AG533" s="40"/>
      <c r="AH533" s="41"/>
      <c r="AI533" s="41"/>
      <c r="AN533" s="41"/>
      <c r="AO533" s="51" t="s">
        <v>112</v>
      </c>
    </row>
    <row r="534" spans="1:43" s="2" customFormat="1" ht="14.4" x14ac:dyDescent="0.3">
      <c r="A534" s="49"/>
      <c r="B534" s="50"/>
      <c r="C534" s="413" t="s">
        <v>114</v>
      </c>
      <c r="D534" s="413"/>
      <c r="E534" s="413"/>
      <c r="F534" s="413"/>
      <c r="G534" s="413"/>
      <c r="H534" s="413"/>
      <c r="I534" s="413"/>
      <c r="J534" s="413"/>
      <c r="K534" s="413"/>
      <c r="L534" s="413"/>
      <c r="M534" s="413"/>
      <c r="N534" s="414"/>
      <c r="R534" s="134"/>
      <c r="S534" s="134"/>
      <c r="T534" s="134"/>
      <c r="AG534" s="40"/>
      <c r="AH534" s="41"/>
      <c r="AI534" s="41"/>
      <c r="AN534" s="41"/>
      <c r="AQ534" s="51" t="s">
        <v>114</v>
      </c>
    </row>
    <row r="535" spans="1:43" s="2" customFormat="1" ht="14.4" x14ac:dyDescent="0.3">
      <c r="A535" s="70"/>
      <c r="B535" s="71"/>
      <c r="C535" s="417" t="s">
        <v>69</v>
      </c>
      <c r="D535" s="417"/>
      <c r="E535" s="417"/>
      <c r="F535" s="44"/>
      <c r="G535" s="45"/>
      <c r="H535" s="45"/>
      <c r="I535" s="45"/>
      <c r="J535" s="47"/>
      <c r="K535" s="45"/>
      <c r="L535" s="72">
        <v>57482.52</v>
      </c>
      <c r="M535" s="65"/>
      <c r="N535" s="73">
        <v>469057.36</v>
      </c>
      <c r="R535" s="134"/>
      <c r="S535" s="134"/>
      <c r="T535" s="134"/>
      <c r="AG535" s="40"/>
      <c r="AH535" s="41"/>
      <c r="AI535" s="41"/>
      <c r="AN535" s="41" t="s">
        <v>69</v>
      </c>
    </row>
    <row r="536" spans="1:43" s="2" customFormat="1" ht="14.4" x14ac:dyDescent="0.3">
      <c r="A536" s="409" t="s">
        <v>322</v>
      </c>
      <c r="B536" s="410"/>
      <c r="C536" s="410"/>
      <c r="D536" s="410"/>
      <c r="E536" s="410"/>
      <c r="F536" s="410"/>
      <c r="G536" s="410"/>
      <c r="H536" s="410"/>
      <c r="I536" s="410"/>
      <c r="J536" s="410"/>
      <c r="K536" s="410"/>
      <c r="L536" s="410"/>
      <c r="M536" s="410"/>
      <c r="N536" s="411"/>
      <c r="R536" s="134"/>
      <c r="S536" s="134"/>
      <c r="T536" s="134"/>
      <c r="AG536" s="40"/>
      <c r="AH536" s="41" t="s">
        <v>322</v>
      </c>
      <c r="AI536" s="41"/>
      <c r="AN536" s="41"/>
    </row>
    <row r="537" spans="1:43" s="167" customFormat="1" ht="21.6" x14ac:dyDescent="0.3">
      <c r="A537" s="157" t="s">
        <v>319</v>
      </c>
      <c r="B537" s="159" t="s">
        <v>324</v>
      </c>
      <c r="C537" s="421" t="s">
        <v>325</v>
      </c>
      <c r="D537" s="421"/>
      <c r="E537" s="421"/>
      <c r="F537" s="160" t="s">
        <v>104</v>
      </c>
      <c r="G537" s="161">
        <v>173.39</v>
      </c>
      <c r="H537" s="162">
        <v>1</v>
      </c>
      <c r="I537" s="163">
        <v>173.39</v>
      </c>
      <c r="J537" s="172"/>
      <c r="K537" s="161"/>
      <c r="L537" s="172"/>
      <c r="M537" s="161"/>
      <c r="N537" s="173"/>
      <c r="R537" s="168"/>
      <c r="S537" s="168"/>
      <c r="T537" s="168"/>
      <c r="AG537" s="169"/>
      <c r="AH537" s="170"/>
      <c r="AI537" s="170" t="s">
        <v>325</v>
      </c>
      <c r="AN537" s="170"/>
    </row>
    <row r="538" spans="1:43" s="2" customFormat="1" ht="52.2" x14ac:dyDescent="0.3">
      <c r="A538" s="76"/>
      <c r="B538" s="53" t="s">
        <v>121</v>
      </c>
      <c r="C538" s="419" t="s">
        <v>122</v>
      </c>
      <c r="D538" s="419"/>
      <c r="E538" s="419"/>
      <c r="F538" s="419"/>
      <c r="G538" s="419"/>
      <c r="H538" s="419"/>
      <c r="I538" s="419"/>
      <c r="J538" s="419"/>
      <c r="K538" s="419"/>
      <c r="L538" s="419"/>
      <c r="M538" s="419"/>
      <c r="N538" s="420"/>
      <c r="R538" s="134"/>
      <c r="S538" s="134"/>
      <c r="T538" s="134"/>
      <c r="AG538" s="40"/>
      <c r="AH538" s="41"/>
      <c r="AI538" s="41"/>
      <c r="AN538" s="41"/>
      <c r="AP538" s="51" t="s">
        <v>122</v>
      </c>
    </row>
    <row r="539" spans="1:43" s="2" customFormat="1" ht="14.4" x14ac:dyDescent="0.3">
      <c r="A539" s="52"/>
      <c r="B539" s="53" t="s">
        <v>52</v>
      </c>
      <c r="C539" s="413" t="s">
        <v>57</v>
      </c>
      <c r="D539" s="413"/>
      <c r="E539" s="413"/>
      <c r="F539" s="54"/>
      <c r="G539" s="55"/>
      <c r="H539" s="55"/>
      <c r="I539" s="55"/>
      <c r="J539" s="56">
        <v>7.76</v>
      </c>
      <c r="K539" s="58">
        <v>1.1499999999999999</v>
      </c>
      <c r="L539" s="57">
        <v>1547.33</v>
      </c>
      <c r="M539" s="58">
        <v>44.77</v>
      </c>
      <c r="N539" s="59">
        <v>69273.960000000006</v>
      </c>
      <c r="R539" s="134"/>
      <c r="S539" s="134"/>
      <c r="T539" s="134"/>
      <c r="AG539" s="40"/>
      <c r="AH539" s="41"/>
      <c r="AI539" s="41"/>
      <c r="AK539" s="51" t="s">
        <v>57</v>
      </c>
      <c r="AN539" s="41"/>
    </row>
    <row r="540" spans="1:43" s="2" customFormat="1" ht="14.4" x14ac:dyDescent="0.3">
      <c r="A540" s="52"/>
      <c r="B540" s="53" t="s">
        <v>58</v>
      </c>
      <c r="C540" s="413" t="s">
        <v>59</v>
      </c>
      <c r="D540" s="413"/>
      <c r="E540" s="413"/>
      <c r="F540" s="54"/>
      <c r="G540" s="55"/>
      <c r="H540" s="55"/>
      <c r="I540" s="55"/>
      <c r="J540" s="57">
        <v>1293.92</v>
      </c>
      <c r="K540" s="58">
        <v>1.1499999999999999</v>
      </c>
      <c r="L540" s="57">
        <v>258005.71</v>
      </c>
      <c r="M540" s="58">
        <v>13.24</v>
      </c>
      <c r="N540" s="59">
        <v>3415995.6</v>
      </c>
      <c r="R540" s="134"/>
      <c r="S540" s="134"/>
      <c r="T540" s="134"/>
      <c r="AG540" s="40"/>
      <c r="AH540" s="41"/>
      <c r="AI540" s="41"/>
      <c r="AK540" s="51" t="s">
        <v>59</v>
      </c>
      <c r="AN540" s="41"/>
    </row>
    <row r="541" spans="1:43" s="2" customFormat="1" ht="14.4" x14ac:dyDescent="0.3">
      <c r="A541" s="52"/>
      <c r="B541" s="53" t="s">
        <v>75</v>
      </c>
      <c r="C541" s="413" t="s">
        <v>84</v>
      </c>
      <c r="D541" s="413"/>
      <c r="E541" s="413"/>
      <c r="F541" s="54"/>
      <c r="G541" s="55"/>
      <c r="H541" s="55"/>
      <c r="I541" s="55"/>
      <c r="J541" s="56">
        <v>32.909999999999997</v>
      </c>
      <c r="K541" s="58">
        <v>1.1499999999999999</v>
      </c>
      <c r="L541" s="57">
        <v>6562.2</v>
      </c>
      <c r="M541" s="58">
        <v>44.77</v>
      </c>
      <c r="N541" s="59">
        <v>293789.69</v>
      </c>
      <c r="R541" s="134"/>
      <c r="S541" s="134"/>
      <c r="T541" s="134"/>
      <c r="AG541" s="40"/>
      <c r="AH541" s="41"/>
      <c r="AI541" s="41"/>
      <c r="AK541" s="51" t="s">
        <v>84</v>
      </c>
      <c r="AN541" s="41"/>
    </row>
    <row r="542" spans="1:43" s="2" customFormat="1" ht="14.4" x14ac:dyDescent="0.3">
      <c r="A542" s="52"/>
      <c r="B542" s="53" t="s">
        <v>79</v>
      </c>
      <c r="C542" s="413" t="s">
        <v>85</v>
      </c>
      <c r="D542" s="413"/>
      <c r="E542" s="413"/>
      <c r="F542" s="54"/>
      <c r="G542" s="55"/>
      <c r="H542" s="55"/>
      <c r="I542" s="55"/>
      <c r="J542" s="56">
        <v>21.02</v>
      </c>
      <c r="K542" s="55"/>
      <c r="L542" s="57">
        <v>3644.66</v>
      </c>
      <c r="M542" s="58">
        <v>8.16</v>
      </c>
      <c r="N542" s="59">
        <v>29740.43</v>
      </c>
      <c r="R542" s="134"/>
      <c r="S542" s="134"/>
      <c r="T542" s="134"/>
      <c r="AG542" s="40"/>
      <c r="AH542" s="41"/>
      <c r="AI542" s="41"/>
      <c r="AK542" s="51" t="s">
        <v>85</v>
      </c>
      <c r="AN542" s="41"/>
    </row>
    <row r="543" spans="1:43" s="2" customFormat="1" ht="14.4" x14ac:dyDescent="0.3">
      <c r="A543" s="60"/>
      <c r="B543" s="53"/>
      <c r="C543" s="413" t="s">
        <v>60</v>
      </c>
      <c r="D543" s="413"/>
      <c r="E543" s="413"/>
      <c r="F543" s="54" t="s">
        <v>61</v>
      </c>
      <c r="G543" s="58">
        <v>0.91</v>
      </c>
      <c r="H543" s="58">
        <v>1.1499999999999999</v>
      </c>
      <c r="I543" s="61">
        <v>181.45263499999999</v>
      </c>
      <c r="J543" s="62"/>
      <c r="K543" s="55"/>
      <c r="L543" s="62"/>
      <c r="M543" s="55"/>
      <c r="N543" s="63"/>
      <c r="R543" s="134"/>
      <c r="S543" s="134"/>
      <c r="T543" s="134"/>
      <c r="AG543" s="40"/>
      <c r="AH543" s="41"/>
      <c r="AI543" s="41"/>
      <c r="AL543" s="51" t="s">
        <v>60</v>
      </c>
      <c r="AN543" s="41"/>
    </row>
    <row r="544" spans="1:43" s="2" customFormat="1" ht="14.4" x14ac:dyDescent="0.3">
      <c r="A544" s="60"/>
      <c r="B544" s="53"/>
      <c r="C544" s="413" t="s">
        <v>86</v>
      </c>
      <c r="D544" s="413"/>
      <c r="E544" s="413"/>
      <c r="F544" s="54" t="s">
        <v>61</v>
      </c>
      <c r="G544" s="77">
        <v>2.1</v>
      </c>
      <c r="H544" s="58">
        <v>1.1499999999999999</v>
      </c>
      <c r="I544" s="80">
        <v>418.73685</v>
      </c>
      <c r="J544" s="62"/>
      <c r="K544" s="55"/>
      <c r="L544" s="62"/>
      <c r="M544" s="55"/>
      <c r="N544" s="63"/>
      <c r="R544" s="134"/>
      <c r="S544" s="134"/>
      <c r="T544" s="134"/>
      <c r="AG544" s="40"/>
      <c r="AH544" s="41"/>
      <c r="AI544" s="41"/>
      <c r="AL544" s="51" t="s">
        <v>86</v>
      </c>
      <c r="AN544" s="41"/>
    </row>
    <row r="545" spans="1:43" s="2" customFormat="1" ht="14.4" x14ac:dyDescent="0.3">
      <c r="A545" s="52"/>
      <c r="B545" s="53"/>
      <c r="C545" s="418" t="s">
        <v>62</v>
      </c>
      <c r="D545" s="418"/>
      <c r="E545" s="418"/>
      <c r="F545" s="64"/>
      <c r="G545" s="65"/>
      <c r="H545" s="65"/>
      <c r="I545" s="65"/>
      <c r="J545" s="67">
        <v>1322.7</v>
      </c>
      <c r="K545" s="65"/>
      <c r="L545" s="67">
        <v>263197.7</v>
      </c>
      <c r="M545" s="65"/>
      <c r="N545" s="68">
        <v>3515009.99</v>
      </c>
      <c r="R545" s="134"/>
      <c r="S545" s="134"/>
      <c r="T545" s="134"/>
      <c r="AG545" s="40"/>
      <c r="AH545" s="41"/>
      <c r="AI545" s="41"/>
      <c r="AM545" s="51" t="s">
        <v>62</v>
      </c>
      <c r="AN545" s="41"/>
    </row>
    <row r="546" spans="1:43" s="2" customFormat="1" ht="14.4" x14ac:dyDescent="0.3">
      <c r="A546" s="60"/>
      <c r="B546" s="53"/>
      <c r="C546" s="413" t="s">
        <v>63</v>
      </c>
      <c r="D546" s="413"/>
      <c r="E546" s="413"/>
      <c r="F546" s="54"/>
      <c r="G546" s="55"/>
      <c r="H546" s="55"/>
      <c r="I546" s="55"/>
      <c r="J546" s="62"/>
      <c r="K546" s="55"/>
      <c r="L546" s="57">
        <v>8109.53</v>
      </c>
      <c r="M546" s="55"/>
      <c r="N546" s="59">
        <v>363063.65</v>
      </c>
      <c r="R546" s="134"/>
      <c r="S546" s="134"/>
      <c r="T546" s="134"/>
      <c r="AG546" s="40"/>
      <c r="AH546" s="41"/>
      <c r="AI546" s="41"/>
      <c r="AL546" s="51" t="s">
        <v>63</v>
      </c>
      <c r="AN546" s="41"/>
    </row>
    <row r="547" spans="1:43" s="2" customFormat="1" ht="31.8" x14ac:dyDescent="0.3">
      <c r="A547" s="60"/>
      <c r="B547" s="53" t="s">
        <v>64</v>
      </c>
      <c r="C547" s="413" t="s">
        <v>65</v>
      </c>
      <c r="D547" s="413"/>
      <c r="E547" s="413"/>
      <c r="F547" s="54" t="s">
        <v>66</v>
      </c>
      <c r="G547" s="69">
        <v>91</v>
      </c>
      <c r="H547" s="55"/>
      <c r="I547" s="69">
        <v>91</v>
      </c>
      <c r="J547" s="62"/>
      <c r="K547" s="55"/>
      <c r="L547" s="57">
        <v>7379.67</v>
      </c>
      <c r="M547" s="55"/>
      <c r="N547" s="59">
        <v>330387.92</v>
      </c>
      <c r="R547" s="134"/>
      <c r="S547" s="134"/>
      <c r="T547" s="134"/>
      <c r="AG547" s="40"/>
      <c r="AH547" s="41"/>
      <c r="AI547" s="41"/>
      <c r="AL547" s="51" t="s">
        <v>65</v>
      </c>
      <c r="AN547" s="41"/>
    </row>
    <row r="548" spans="1:43" s="2" customFormat="1" ht="31.8" x14ac:dyDescent="0.3">
      <c r="A548" s="60"/>
      <c r="B548" s="53" t="s">
        <v>67</v>
      </c>
      <c r="C548" s="413" t="s">
        <v>68</v>
      </c>
      <c r="D548" s="413"/>
      <c r="E548" s="413"/>
      <c r="F548" s="54" t="s">
        <v>66</v>
      </c>
      <c r="G548" s="69">
        <v>52</v>
      </c>
      <c r="H548" s="55"/>
      <c r="I548" s="69">
        <v>52</v>
      </c>
      <c r="J548" s="62"/>
      <c r="K548" s="55"/>
      <c r="L548" s="57">
        <v>4216.96</v>
      </c>
      <c r="M548" s="55"/>
      <c r="N548" s="59">
        <v>188793.1</v>
      </c>
      <c r="R548" s="134"/>
      <c r="S548" s="134"/>
      <c r="T548" s="134"/>
      <c r="AG548" s="40"/>
      <c r="AH548" s="41"/>
      <c r="AI548" s="41"/>
      <c r="AL548" s="51" t="s">
        <v>68</v>
      </c>
      <c r="AN548" s="41"/>
    </row>
    <row r="549" spans="1:43" s="2" customFormat="1" ht="14.4" x14ac:dyDescent="0.3">
      <c r="A549" s="70"/>
      <c r="B549" s="71"/>
      <c r="C549" s="417" t="s">
        <v>69</v>
      </c>
      <c r="D549" s="417"/>
      <c r="E549" s="417"/>
      <c r="F549" s="44"/>
      <c r="G549" s="45"/>
      <c r="H549" s="45"/>
      <c r="I549" s="45"/>
      <c r="J549" s="47"/>
      <c r="K549" s="45"/>
      <c r="L549" s="72">
        <v>274794.33</v>
      </c>
      <c r="M549" s="65"/>
      <c r="N549" s="73">
        <v>4034191.01</v>
      </c>
      <c r="R549" s="134"/>
      <c r="S549" s="134"/>
      <c r="T549" s="134"/>
      <c r="AG549" s="40"/>
      <c r="AH549" s="41"/>
      <c r="AI549" s="41"/>
      <c r="AN549" s="41" t="s">
        <v>69</v>
      </c>
    </row>
    <row r="550" spans="1:43" s="167" customFormat="1" ht="42" x14ac:dyDescent="0.3">
      <c r="A550" s="157" t="s">
        <v>321</v>
      </c>
      <c r="B550" s="159" t="s">
        <v>96</v>
      </c>
      <c r="C550" s="421" t="s">
        <v>97</v>
      </c>
      <c r="D550" s="421"/>
      <c r="E550" s="421"/>
      <c r="F550" s="160" t="s">
        <v>72</v>
      </c>
      <c r="G550" s="161">
        <v>346.8</v>
      </c>
      <c r="H550" s="162">
        <v>1</v>
      </c>
      <c r="I550" s="175">
        <v>346.8</v>
      </c>
      <c r="J550" s="164">
        <v>3.28</v>
      </c>
      <c r="K550" s="161"/>
      <c r="L550" s="165">
        <v>1137.5</v>
      </c>
      <c r="M550" s="163">
        <v>13.24</v>
      </c>
      <c r="N550" s="166">
        <v>15060.5</v>
      </c>
      <c r="R550" s="168"/>
      <c r="S550" s="168"/>
      <c r="T550" s="168"/>
      <c r="AG550" s="169"/>
      <c r="AH550" s="170"/>
      <c r="AI550" s="170" t="s">
        <v>97</v>
      </c>
      <c r="AN550" s="170"/>
    </row>
    <row r="551" spans="1:43" s="2" customFormat="1" ht="14.4" x14ac:dyDescent="0.3">
      <c r="A551" s="49"/>
      <c r="B551" s="50"/>
      <c r="C551" s="413" t="s">
        <v>327</v>
      </c>
      <c r="D551" s="413"/>
      <c r="E551" s="413"/>
      <c r="F551" s="413"/>
      <c r="G551" s="413"/>
      <c r="H551" s="413"/>
      <c r="I551" s="413"/>
      <c r="J551" s="413"/>
      <c r="K551" s="413"/>
      <c r="L551" s="413"/>
      <c r="M551" s="413"/>
      <c r="N551" s="414"/>
      <c r="R551" s="134"/>
      <c r="S551" s="134"/>
      <c r="T551" s="134"/>
      <c r="AG551" s="40"/>
      <c r="AH551" s="41"/>
      <c r="AI551" s="41"/>
      <c r="AJ551" s="51" t="s">
        <v>327</v>
      </c>
      <c r="AN551" s="41"/>
    </row>
    <row r="552" spans="1:43" s="2" customFormat="1" ht="14.4" x14ac:dyDescent="0.3">
      <c r="A552" s="70"/>
      <c r="B552" s="71"/>
      <c r="C552" s="417" t="s">
        <v>69</v>
      </c>
      <c r="D552" s="417"/>
      <c r="E552" s="417"/>
      <c r="F552" s="44"/>
      <c r="G552" s="45"/>
      <c r="H552" s="45"/>
      <c r="I552" s="45"/>
      <c r="J552" s="47"/>
      <c r="K552" s="45"/>
      <c r="L552" s="72">
        <v>1137.5</v>
      </c>
      <c r="M552" s="65"/>
      <c r="N552" s="73">
        <v>15060.5</v>
      </c>
      <c r="R552" s="134"/>
      <c r="S552" s="134"/>
      <c r="T552" s="134"/>
      <c r="AG552" s="40"/>
      <c r="AH552" s="41"/>
      <c r="AI552" s="41"/>
      <c r="AN552" s="41" t="s">
        <v>69</v>
      </c>
    </row>
    <row r="553" spans="1:43" s="167" customFormat="1" ht="21.6" x14ac:dyDescent="0.3">
      <c r="A553" s="157" t="s">
        <v>323</v>
      </c>
      <c r="B553" s="159" t="s">
        <v>76</v>
      </c>
      <c r="C553" s="421" t="s">
        <v>77</v>
      </c>
      <c r="D553" s="421"/>
      <c r="E553" s="421"/>
      <c r="F553" s="160" t="s">
        <v>72</v>
      </c>
      <c r="G553" s="161">
        <v>86.7</v>
      </c>
      <c r="H553" s="162">
        <v>1</v>
      </c>
      <c r="I553" s="175">
        <v>86.7</v>
      </c>
      <c r="J553" s="164">
        <v>42.98</v>
      </c>
      <c r="K553" s="161"/>
      <c r="L553" s="165">
        <v>3726.37</v>
      </c>
      <c r="M553" s="163">
        <v>13.24</v>
      </c>
      <c r="N553" s="166">
        <v>49337.14</v>
      </c>
      <c r="R553" s="168"/>
      <c r="S553" s="168"/>
      <c r="T553" s="168"/>
      <c r="AG553" s="169"/>
      <c r="AH553" s="170"/>
      <c r="AI553" s="170" t="s">
        <v>77</v>
      </c>
      <c r="AN553" s="170"/>
    </row>
    <row r="554" spans="1:43" s="2" customFormat="1" ht="14.4" x14ac:dyDescent="0.3">
      <c r="A554" s="49"/>
      <c r="B554" s="50"/>
      <c r="C554" s="413" t="s">
        <v>329</v>
      </c>
      <c r="D554" s="413"/>
      <c r="E554" s="413"/>
      <c r="F554" s="413"/>
      <c r="G554" s="413"/>
      <c r="H554" s="413"/>
      <c r="I554" s="413"/>
      <c r="J554" s="413"/>
      <c r="K554" s="413"/>
      <c r="L554" s="413"/>
      <c r="M554" s="413"/>
      <c r="N554" s="414"/>
      <c r="R554" s="134"/>
      <c r="S554" s="134"/>
      <c r="T554" s="134"/>
      <c r="AG554" s="40"/>
      <c r="AH554" s="41"/>
      <c r="AI554" s="41"/>
      <c r="AJ554" s="51" t="s">
        <v>329</v>
      </c>
      <c r="AN554" s="41"/>
    </row>
    <row r="555" spans="1:43" s="2" customFormat="1" ht="14.4" x14ac:dyDescent="0.3">
      <c r="A555" s="70"/>
      <c r="B555" s="71"/>
      <c r="C555" s="417" t="s">
        <v>69</v>
      </c>
      <c r="D555" s="417"/>
      <c r="E555" s="417"/>
      <c r="F555" s="44"/>
      <c r="G555" s="45"/>
      <c r="H555" s="45"/>
      <c r="I555" s="45"/>
      <c r="J555" s="47"/>
      <c r="K555" s="45"/>
      <c r="L555" s="72">
        <v>3726.37</v>
      </c>
      <c r="M555" s="65"/>
      <c r="N555" s="73">
        <v>49337.14</v>
      </c>
      <c r="R555" s="134"/>
      <c r="S555" s="134"/>
      <c r="T555" s="134"/>
      <c r="AG555" s="40"/>
      <c r="AH555" s="41"/>
      <c r="AI555" s="41"/>
      <c r="AN555" s="41" t="s">
        <v>69</v>
      </c>
    </row>
    <row r="556" spans="1:43" s="167" customFormat="1" ht="21.6" x14ac:dyDescent="0.3">
      <c r="A556" s="157" t="s">
        <v>326</v>
      </c>
      <c r="B556" s="159" t="s">
        <v>110</v>
      </c>
      <c r="C556" s="421" t="s">
        <v>111</v>
      </c>
      <c r="D556" s="421"/>
      <c r="E556" s="421"/>
      <c r="F556" s="160" t="s">
        <v>104</v>
      </c>
      <c r="G556" s="161">
        <v>173.39</v>
      </c>
      <c r="H556" s="162">
        <v>1</v>
      </c>
      <c r="I556" s="163">
        <v>173.39</v>
      </c>
      <c r="J556" s="164">
        <v>162.38</v>
      </c>
      <c r="K556" s="161"/>
      <c r="L556" s="165">
        <v>28155.07</v>
      </c>
      <c r="M556" s="163">
        <v>8.16</v>
      </c>
      <c r="N556" s="166">
        <v>229745.37</v>
      </c>
      <c r="R556" s="168"/>
      <c r="S556" s="168"/>
      <c r="T556" s="168"/>
      <c r="AG556" s="169"/>
      <c r="AH556" s="170"/>
      <c r="AI556" s="170" t="s">
        <v>111</v>
      </c>
      <c r="AN556" s="170"/>
    </row>
    <row r="557" spans="1:43" s="2" customFormat="1" ht="14.4" x14ac:dyDescent="0.3">
      <c r="A557" s="70"/>
      <c r="B557" s="71"/>
      <c r="C557" s="413" t="s">
        <v>112</v>
      </c>
      <c r="D557" s="413"/>
      <c r="E557" s="413"/>
      <c r="F557" s="413"/>
      <c r="G557" s="413"/>
      <c r="H557" s="413"/>
      <c r="I557" s="413"/>
      <c r="J557" s="413"/>
      <c r="K557" s="413"/>
      <c r="L557" s="413"/>
      <c r="M557" s="413"/>
      <c r="N557" s="414"/>
      <c r="R557" s="134"/>
      <c r="S557" s="134"/>
      <c r="T557" s="134"/>
      <c r="AG557" s="40"/>
      <c r="AH557" s="41"/>
      <c r="AI557" s="41"/>
      <c r="AN557" s="41"/>
      <c r="AO557" s="51" t="s">
        <v>112</v>
      </c>
    </row>
    <row r="558" spans="1:43" s="2" customFormat="1" ht="14.4" x14ac:dyDescent="0.3">
      <c r="A558" s="49"/>
      <c r="B558" s="50"/>
      <c r="C558" s="413" t="s">
        <v>114</v>
      </c>
      <c r="D558" s="413"/>
      <c r="E558" s="413"/>
      <c r="F558" s="413"/>
      <c r="G558" s="413"/>
      <c r="H558" s="413"/>
      <c r="I558" s="413"/>
      <c r="J558" s="413"/>
      <c r="K558" s="413"/>
      <c r="L558" s="413"/>
      <c r="M558" s="413"/>
      <c r="N558" s="414"/>
      <c r="R558" s="134"/>
      <c r="S558" s="134"/>
      <c r="T558" s="134"/>
      <c r="AG558" s="40"/>
      <c r="AH558" s="41"/>
      <c r="AI558" s="41"/>
      <c r="AN558" s="41"/>
      <c r="AQ558" s="51" t="s">
        <v>114</v>
      </c>
    </row>
    <row r="559" spans="1:43" s="2" customFormat="1" ht="14.4" x14ac:dyDescent="0.3">
      <c r="A559" s="70"/>
      <c r="B559" s="71"/>
      <c r="C559" s="417" t="s">
        <v>69</v>
      </c>
      <c r="D559" s="417"/>
      <c r="E559" s="417"/>
      <c r="F559" s="44"/>
      <c r="G559" s="45"/>
      <c r="H559" s="45"/>
      <c r="I559" s="45"/>
      <c r="J559" s="47"/>
      <c r="K559" s="45"/>
      <c r="L559" s="72">
        <v>28155.07</v>
      </c>
      <c r="M559" s="65"/>
      <c r="N559" s="73">
        <v>229745.37</v>
      </c>
      <c r="R559" s="134"/>
      <c r="S559" s="134"/>
      <c r="T559" s="134"/>
      <c r="AG559" s="40"/>
      <c r="AH559" s="41"/>
      <c r="AI559" s="41"/>
      <c r="AN559" s="41" t="s">
        <v>69</v>
      </c>
    </row>
    <row r="560" spans="1:43" s="2" customFormat="1" ht="0" hidden="1" customHeight="1" x14ac:dyDescent="0.3">
      <c r="A560" s="84"/>
      <c r="B560" s="85"/>
      <c r="C560" s="85"/>
      <c r="D560" s="85"/>
      <c r="E560" s="85"/>
      <c r="F560" s="86"/>
      <c r="G560" s="86"/>
      <c r="H560" s="86"/>
      <c r="I560" s="86"/>
      <c r="J560" s="87"/>
      <c r="K560" s="86"/>
      <c r="L560" s="87"/>
      <c r="M560" s="55"/>
      <c r="N560" s="87"/>
      <c r="R560" s="134"/>
      <c r="S560" s="134"/>
      <c r="T560" s="134"/>
      <c r="AG560" s="40"/>
      <c r="AH560" s="41"/>
      <c r="AI560" s="41"/>
      <c r="AN560" s="41"/>
    </row>
    <row r="561" spans="1:45" s="2" customFormat="1" ht="14.4" x14ac:dyDescent="0.3">
      <c r="A561" s="88"/>
      <c r="B561" s="89"/>
      <c r="C561" s="417" t="s">
        <v>331</v>
      </c>
      <c r="D561" s="417"/>
      <c r="E561" s="417"/>
      <c r="F561" s="417"/>
      <c r="G561" s="417"/>
      <c r="H561" s="417"/>
      <c r="I561" s="417"/>
      <c r="J561" s="417"/>
      <c r="K561" s="417"/>
      <c r="L561" s="90"/>
      <c r="M561" s="91"/>
      <c r="N561" s="92"/>
      <c r="R561" s="134"/>
      <c r="S561" s="134"/>
      <c r="T561" s="134"/>
      <c r="AG561" s="40"/>
      <c r="AH561" s="41"/>
      <c r="AI561" s="41"/>
      <c r="AN561" s="41"/>
      <c r="AR561" s="41" t="s">
        <v>331</v>
      </c>
    </row>
    <row r="562" spans="1:45" s="2" customFormat="1" ht="14.4" x14ac:dyDescent="0.3">
      <c r="A562" s="93"/>
      <c r="B562" s="53"/>
      <c r="C562" s="413" t="s">
        <v>332</v>
      </c>
      <c r="D562" s="413"/>
      <c r="E562" s="413"/>
      <c r="F562" s="413"/>
      <c r="G562" s="413"/>
      <c r="H562" s="413"/>
      <c r="I562" s="413"/>
      <c r="J562" s="413"/>
      <c r="K562" s="413"/>
      <c r="L562" s="94">
        <v>1404174.9</v>
      </c>
      <c r="M562" s="95"/>
      <c r="N562" s="96"/>
      <c r="R562" s="134"/>
      <c r="S562" s="134"/>
      <c r="T562" s="134"/>
      <c r="AG562" s="40"/>
      <c r="AH562" s="41"/>
      <c r="AI562" s="41"/>
      <c r="AN562" s="41"/>
      <c r="AR562" s="41"/>
      <c r="AS562" s="51" t="s">
        <v>332</v>
      </c>
    </row>
    <row r="563" spans="1:45" s="2" customFormat="1" ht="14.4" x14ac:dyDescent="0.3">
      <c r="A563" s="93"/>
      <c r="B563" s="53"/>
      <c r="C563" s="413" t="s">
        <v>333</v>
      </c>
      <c r="D563" s="413"/>
      <c r="E563" s="413"/>
      <c r="F563" s="413"/>
      <c r="G563" s="413"/>
      <c r="H563" s="413"/>
      <c r="I563" s="413"/>
      <c r="J563" s="413"/>
      <c r="K563" s="413"/>
      <c r="L563" s="97"/>
      <c r="M563" s="95"/>
      <c r="N563" s="96"/>
      <c r="R563" s="134"/>
      <c r="S563" s="134"/>
      <c r="T563" s="134"/>
      <c r="AG563" s="40"/>
      <c r="AH563" s="41"/>
      <c r="AI563" s="41"/>
      <c r="AN563" s="41"/>
      <c r="AR563" s="41"/>
      <c r="AS563" s="51" t="s">
        <v>333</v>
      </c>
    </row>
    <row r="564" spans="1:45" s="2" customFormat="1" ht="14.4" x14ac:dyDescent="0.3">
      <c r="A564" s="93"/>
      <c r="B564" s="53"/>
      <c r="C564" s="413" t="s">
        <v>334</v>
      </c>
      <c r="D564" s="413"/>
      <c r="E564" s="413"/>
      <c r="F564" s="413"/>
      <c r="G564" s="413"/>
      <c r="H564" s="413"/>
      <c r="I564" s="413"/>
      <c r="J564" s="413"/>
      <c r="K564" s="413"/>
      <c r="L564" s="94">
        <v>218046.42</v>
      </c>
      <c r="M564" s="95"/>
      <c r="N564" s="96"/>
      <c r="R564" s="134"/>
      <c r="S564" s="134"/>
      <c r="T564" s="134"/>
      <c r="AG564" s="40"/>
      <c r="AH564" s="41"/>
      <c r="AI564" s="41"/>
      <c r="AN564" s="41"/>
      <c r="AR564" s="41"/>
      <c r="AS564" s="51" t="s">
        <v>334</v>
      </c>
    </row>
    <row r="565" spans="1:45" s="2" customFormat="1" ht="14.4" x14ac:dyDescent="0.3">
      <c r="A565" s="93"/>
      <c r="B565" s="53"/>
      <c r="C565" s="413" t="s">
        <v>335</v>
      </c>
      <c r="D565" s="413"/>
      <c r="E565" s="413"/>
      <c r="F565" s="413"/>
      <c r="G565" s="413"/>
      <c r="H565" s="413"/>
      <c r="I565" s="413"/>
      <c r="J565" s="413"/>
      <c r="K565" s="413"/>
      <c r="L565" s="94">
        <v>886466.47</v>
      </c>
      <c r="M565" s="95"/>
      <c r="N565" s="96"/>
      <c r="R565" s="134"/>
      <c r="S565" s="134"/>
      <c r="T565" s="134"/>
      <c r="AG565" s="40"/>
      <c r="AH565" s="41"/>
      <c r="AI565" s="41"/>
      <c r="AN565" s="41"/>
      <c r="AR565" s="41"/>
      <c r="AS565" s="51" t="s">
        <v>335</v>
      </c>
    </row>
    <row r="566" spans="1:45" s="2" customFormat="1" ht="14.4" x14ac:dyDescent="0.3">
      <c r="A566" s="93"/>
      <c r="B566" s="53"/>
      <c r="C566" s="413" t="s">
        <v>336</v>
      </c>
      <c r="D566" s="413"/>
      <c r="E566" s="413"/>
      <c r="F566" s="413"/>
      <c r="G566" s="413"/>
      <c r="H566" s="413"/>
      <c r="I566" s="413"/>
      <c r="J566" s="413"/>
      <c r="K566" s="413"/>
      <c r="L566" s="94">
        <v>12172.47</v>
      </c>
      <c r="M566" s="95"/>
      <c r="N566" s="96"/>
      <c r="R566" s="134"/>
      <c r="S566" s="134"/>
      <c r="T566" s="134"/>
      <c r="AG566" s="40"/>
      <c r="AH566" s="41"/>
      <c r="AI566" s="41"/>
      <c r="AN566" s="41"/>
      <c r="AR566" s="41"/>
      <c r="AS566" s="51" t="s">
        <v>336</v>
      </c>
    </row>
    <row r="567" spans="1:45" s="2" customFormat="1" ht="14.4" x14ac:dyDescent="0.3">
      <c r="A567" s="93"/>
      <c r="B567" s="53"/>
      <c r="C567" s="413" t="s">
        <v>337</v>
      </c>
      <c r="D567" s="413"/>
      <c r="E567" s="413"/>
      <c r="F567" s="413"/>
      <c r="G567" s="413"/>
      <c r="H567" s="413"/>
      <c r="I567" s="413"/>
      <c r="J567" s="413"/>
      <c r="K567" s="413"/>
      <c r="L567" s="94">
        <v>299662.01</v>
      </c>
      <c r="M567" s="95"/>
      <c r="N567" s="96"/>
      <c r="R567" s="134"/>
      <c r="S567" s="134"/>
      <c r="T567" s="134"/>
      <c r="AG567" s="40"/>
      <c r="AH567" s="41"/>
      <c r="AI567" s="41"/>
      <c r="AN567" s="41"/>
      <c r="AR567" s="41"/>
      <c r="AS567" s="51" t="s">
        <v>337</v>
      </c>
    </row>
    <row r="568" spans="1:45" s="2" customFormat="1" ht="14.4" x14ac:dyDescent="0.3">
      <c r="A568" s="93"/>
      <c r="B568" s="53"/>
      <c r="C568" s="413" t="s">
        <v>338</v>
      </c>
      <c r="D568" s="413"/>
      <c r="E568" s="413"/>
      <c r="F568" s="413"/>
      <c r="G568" s="413"/>
      <c r="H568" s="413"/>
      <c r="I568" s="413"/>
      <c r="J568" s="413"/>
      <c r="K568" s="413"/>
      <c r="L568" s="94">
        <v>1743016.23</v>
      </c>
      <c r="M568" s="95"/>
      <c r="N568" s="96"/>
      <c r="R568" s="134"/>
      <c r="S568" s="134"/>
      <c r="T568" s="134"/>
      <c r="AG568" s="40"/>
      <c r="AH568" s="41"/>
      <c r="AI568" s="41"/>
      <c r="AN568" s="41"/>
      <c r="AR568" s="41"/>
      <c r="AS568" s="51" t="s">
        <v>338</v>
      </c>
    </row>
    <row r="569" spans="1:45" s="2" customFormat="1" ht="14.4" x14ac:dyDescent="0.3">
      <c r="A569" s="93"/>
      <c r="B569" s="53"/>
      <c r="C569" s="413" t="s">
        <v>339</v>
      </c>
      <c r="D569" s="413"/>
      <c r="E569" s="413"/>
      <c r="F569" s="413"/>
      <c r="G569" s="413"/>
      <c r="H569" s="413"/>
      <c r="I569" s="413"/>
      <c r="J569" s="413"/>
      <c r="K569" s="413"/>
      <c r="L569" s="94">
        <v>1675563.34</v>
      </c>
      <c r="M569" s="95"/>
      <c r="N569" s="96"/>
      <c r="R569" s="134"/>
      <c r="S569" s="134"/>
      <c r="T569" s="134"/>
      <c r="AG569" s="40"/>
      <c r="AH569" s="41"/>
      <c r="AI569" s="41"/>
      <c r="AN569" s="41"/>
      <c r="AR569" s="41"/>
      <c r="AS569" s="51" t="s">
        <v>339</v>
      </c>
    </row>
    <row r="570" spans="1:45" s="2" customFormat="1" ht="14.4" x14ac:dyDescent="0.3">
      <c r="A570" s="93"/>
      <c r="B570" s="53"/>
      <c r="C570" s="413" t="s">
        <v>340</v>
      </c>
      <c r="D570" s="413"/>
      <c r="E570" s="413"/>
      <c r="F570" s="413"/>
      <c r="G570" s="413"/>
      <c r="H570" s="413"/>
      <c r="I570" s="413"/>
      <c r="J570" s="413"/>
      <c r="K570" s="413"/>
      <c r="L570" s="97"/>
      <c r="M570" s="95"/>
      <c r="N570" s="96"/>
      <c r="R570" s="134"/>
      <c r="S570" s="134"/>
      <c r="T570" s="134"/>
      <c r="AG570" s="40"/>
      <c r="AH570" s="41"/>
      <c r="AI570" s="41"/>
      <c r="AN570" s="41"/>
      <c r="AR570" s="41"/>
      <c r="AS570" s="51" t="s">
        <v>340</v>
      </c>
    </row>
    <row r="571" spans="1:45" s="2" customFormat="1" ht="14.4" x14ac:dyDescent="0.3">
      <c r="A571" s="93"/>
      <c r="B571" s="53"/>
      <c r="C571" s="413" t="s">
        <v>341</v>
      </c>
      <c r="D571" s="413"/>
      <c r="E571" s="413"/>
      <c r="F571" s="413"/>
      <c r="G571" s="413"/>
      <c r="H571" s="413"/>
      <c r="I571" s="413"/>
      <c r="J571" s="413"/>
      <c r="K571" s="413"/>
      <c r="L571" s="94">
        <v>218046.42</v>
      </c>
      <c r="M571" s="95"/>
      <c r="N571" s="96"/>
      <c r="R571" s="134"/>
      <c r="S571" s="134"/>
      <c r="T571" s="134"/>
      <c r="AG571" s="40"/>
      <c r="AH571" s="41"/>
      <c r="AI571" s="41"/>
      <c r="AN571" s="41"/>
      <c r="AR571" s="41"/>
      <c r="AS571" s="51" t="s">
        <v>341</v>
      </c>
    </row>
    <row r="572" spans="1:45" s="2" customFormat="1" ht="14.4" x14ac:dyDescent="0.3">
      <c r="A572" s="93"/>
      <c r="B572" s="53"/>
      <c r="C572" s="413" t="s">
        <v>342</v>
      </c>
      <c r="D572" s="413"/>
      <c r="E572" s="413"/>
      <c r="F572" s="413"/>
      <c r="G572" s="413"/>
      <c r="H572" s="413"/>
      <c r="I572" s="413"/>
      <c r="J572" s="413"/>
      <c r="K572" s="413"/>
      <c r="L572" s="94">
        <v>863925.14</v>
      </c>
      <c r="M572" s="95"/>
      <c r="N572" s="96"/>
      <c r="R572" s="134"/>
      <c r="S572" s="134"/>
      <c r="T572" s="134"/>
      <c r="AG572" s="40"/>
      <c r="AH572" s="41"/>
      <c r="AI572" s="41"/>
      <c r="AN572" s="41"/>
      <c r="AR572" s="41"/>
      <c r="AS572" s="51" t="s">
        <v>342</v>
      </c>
    </row>
    <row r="573" spans="1:45" s="2" customFormat="1" ht="14.4" x14ac:dyDescent="0.3">
      <c r="A573" s="93"/>
      <c r="B573" s="53"/>
      <c r="C573" s="413" t="s">
        <v>343</v>
      </c>
      <c r="D573" s="413"/>
      <c r="E573" s="413"/>
      <c r="F573" s="413"/>
      <c r="G573" s="413"/>
      <c r="H573" s="413"/>
      <c r="I573" s="413"/>
      <c r="J573" s="413"/>
      <c r="K573" s="413"/>
      <c r="L573" s="94">
        <v>12172.47</v>
      </c>
      <c r="M573" s="95"/>
      <c r="N573" s="96"/>
      <c r="R573" s="134"/>
      <c r="S573" s="134"/>
      <c r="T573" s="134"/>
      <c r="AG573" s="40"/>
      <c r="AH573" s="41"/>
      <c r="AI573" s="41"/>
      <c r="AN573" s="41"/>
      <c r="AR573" s="41"/>
      <c r="AS573" s="51" t="s">
        <v>343</v>
      </c>
    </row>
    <row r="574" spans="1:45" s="2" customFormat="1" ht="14.4" x14ac:dyDescent="0.3">
      <c r="A574" s="93"/>
      <c r="B574" s="53"/>
      <c r="C574" s="413" t="s">
        <v>344</v>
      </c>
      <c r="D574" s="413"/>
      <c r="E574" s="413"/>
      <c r="F574" s="413"/>
      <c r="G574" s="413"/>
      <c r="H574" s="413"/>
      <c r="I574" s="413"/>
      <c r="J574" s="413"/>
      <c r="K574" s="413"/>
      <c r="L574" s="94">
        <v>254750.45</v>
      </c>
      <c r="M574" s="95"/>
      <c r="N574" s="96"/>
      <c r="R574" s="134"/>
      <c r="S574" s="134"/>
      <c r="T574" s="134"/>
      <c r="AG574" s="40"/>
      <c r="AH574" s="41"/>
      <c r="AI574" s="41"/>
      <c r="AN574" s="41"/>
      <c r="AR574" s="41"/>
      <c r="AS574" s="51" t="s">
        <v>344</v>
      </c>
    </row>
    <row r="575" spans="1:45" s="2" customFormat="1" ht="14.4" x14ac:dyDescent="0.3">
      <c r="A575" s="93"/>
      <c r="B575" s="53"/>
      <c r="C575" s="413" t="s">
        <v>345</v>
      </c>
      <c r="D575" s="413"/>
      <c r="E575" s="413"/>
      <c r="F575" s="413"/>
      <c r="G575" s="413"/>
      <c r="H575" s="413"/>
      <c r="I575" s="413"/>
      <c r="J575" s="413"/>
      <c r="K575" s="413"/>
      <c r="L575" s="94">
        <v>214653.45</v>
      </c>
      <c r="M575" s="95"/>
      <c r="N575" s="96"/>
      <c r="R575" s="134"/>
      <c r="S575" s="134"/>
      <c r="T575" s="134"/>
      <c r="AG575" s="40"/>
      <c r="AH575" s="41"/>
      <c r="AI575" s="41"/>
      <c r="AN575" s="41"/>
      <c r="AR575" s="41"/>
      <c r="AS575" s="51" t="s">
        <v>345</v>
      </c>
    </row>
    <row r="576" spans="1:45" s="2" customFormat="1" ht="14.4" x14ac:dyDescent="0.3">
      <c r="A576" s="93"/>
      <c r="B576" s="53"/>
      <c r="C576" s="413" t="s">
        <v>346</v>
      </c>
      <c r="D576" s="413"/>
      <c r="E576" s="413"/>
      <c r="F576" s="413"/>
      <c r="G576" s="413"/>
      <c r="H576" s="413"/>
      <c r="I576" s="413"/>
      <c r="J576" s="413"/>
      <c r="K576" s="413"/>
      <c r="L576" s="94">
        <v>124187.88</v>
      </c>
      <c r="M576" s="95"/>
      <c r="N576" s="96"/>
      <c r="R576" s="134"/>
      <c r="S576" s="134"/>
      <c r="T576" s="134"/>
      <c r="AG576" s="40"/>
      <c r="AH576" s="41"/>
      <c r="AI576" s="41"/>
      <c r="AN576" s="41"/>
      <c r="AR576" s="41"/>
      <c r="AS576" s="51" t="s">
        <v>346</v>
      </c>
    </row>
    <row r="577" spans="1:46" s="2" customFormat="1" ht="14.4" x14ac:dyDescent="0.3">
      <c r="A577" s="93"/>
      <c r="B577" s="53"/>
      <c r="C577" s="413" t="s">
        <v>347</v>
      </c>
      <c r="D577" s="413"/>
      <c r="E577" s="413"/>
      <c r="F577" s="413"/>
      <c r="G577" s="413"/>
      <c r="H577" s="413"/>
      <c r="I577" s="413"/>
      <c r="J577" s="413"/>
      <c r="K577" s="413"/>
      <c r="L577" s="94">
        <v>67452.89</v>
      </c>
      <c r="M577" s="95"/>
      <c r="N577" s="96"/>
      <c r="R577" s="134"/>
      <c r="S577" s="134"/>
      <c r="T577" s="134"/>
      <c r="AG577" s="40"/>
      <c r="AH577" s="41"/>
      <c r="AI577" s="41"/>
      <c r="AN577" s="41"/>
      <c r="AR577" s="41"/>
      <c r="AS577" s="51" t="s">
        <v>347</v>
      </c>
    </row>
    <row r="578" spans="1:46" s="2" customFormat="1" ht="14.4" x14ac:dyDescent="0.3">
      <c r="A578" s="93"/>
      <c r="B578" s="53"/>
      <c r="C578" s="413" t="s">
        <v>340</v>
      </c>
      <c r="D578" s="413"/>
      <c r="E578" s="413"/>
      <c r="F578" s="413"/>
      <c r="G578" s="413"/>
      <c r="H578" s="413"/>
      <c r="I578" s="413"/>
      <c r="J578" s="413"/>
      <c r="K578" s="413"/>
      <c r="L578" s="97"/>
      <c r="M578" s="95"/>
      <c r="N578" s="96"/>
      <c r="R578" s="134"/>
      <c r="S578" s="134"/>
      <c r="T578" s="134"/>
      <c r="AG578" s="40"/>
      <c r="AH578" s="41"/>
      <c r="AI578" s="41"/>
      <c r="AN578" s="41"/>
      <c r="AR578" s="41"/>
      <c r="AS578" s="51" t="s">
        <v>340</v>
      </c>
    </row>
    <row r="579" spans="1:46" s="2" customFormat="1" ht="14.4" x14ac:dyDescent="0.3">
      <c r="A579" s="93"/>
      <c r="B579" s="53"/>
      <c r="C579" s="413" t="s">
        <v>342</v>
      </c>
      <c r="D579" s="413"/>
      <c r="E579" s="413"/>
      <c r="F579" s="413"/>
      <c r="G579" s="413"/>
      <c r="H579" s="413"/>
      <c r="I579" s="413"/>
      <c r="J579" s="413"/>
      <c r="K579" s="413"/>
      <c r="L579" s="94">
        <v>22541.33</v>
      </c>
      <c r="M579" s="95"/>
      <c r="N579" s="96"/>
      <c r="R579" s="134"/>
      <c r="S579" s="134"/>
      <c r="T579" s="134"/>
      <c r="AG579" s="40"/>
      <c r="AH579" s="41"/>
      <c r="AI579" s="41"/>
      <c r="AN579" s="41"/>
      <c r="AR579" s="41"/>
      <c r="AS579" s="51" t="s">
        <v>342</v>
      </c>
    </row>
    <row r="580" spans="1:46" s="2" customFormat="1" ht="14.4" x14ac:dyDescent="0.3">
      <c r="A580" s="93"/>
      <c r="B580" s="53"/>
      <c r="C580" s="413" t="s">
        <v>344</v>
      </c>
      <c r="D580" s="413"/>
      <c r="E580" s="413"/>
      <c r="F580" s="413"/>
      <c r="G580" s="413"/>
      <c r="H580" s="413"/>
      <c r="I580" s="413"/>
      <c r="J580" s="413"/>
      <c r="K580" s="413"/>
      <c r="L580" s="94">
        <v>44911.56</v>
      </c>
      <c r="M580" s="95"/>
      <c r="N580" s="96"/>
      <c r="R580" s="134"/>
      <c r="S580" s="134"/>
      <c r="T580" s="134"/>
      <c r="AG580" s="40"/>
      <c r="AH580" s="41"/>
      <c r="AI580" s="41"/>
      <c r="AN580" s="41"/>
      <c r="AR580" s="41"/>
      <c r="AS580" s="51" t="s">
        <v>344</v>
      </c>
    </row>
    <row r="581" spans="1:46" s="2" customFormat="1" ht="14.4" x14ac:dyDescent="0.3">
      <c r="A581" s="93"/>
      <c r="B581" s="53"/>
      <c r="C581" s="413" t="s">
        <v>348</v>
      </c>
      <c r="D581" s="413"/>
      <c r="E581" s="413"/>
      <c r="F581" s="413"/>
      <c r="G581" s="413"/>
      <c r="H581" s="413"/>
      <c r="I581" s="413"/>
      <c r="J581" s="413"/>
      <c r="K581" s="413"/>
      <c r="L581" s="94">
        <v>230218.89</v>
      </c>
      <c r="M581" s="95"/>
      <c r="N581" s="96"/>
      <c r="R581" s="134"/>
      <c r="S581" s="134"/>
      <c r="T581" s="134"/>
      <c r="AG581" s="40"/>
      <c r="AH581" s="41"/>
      <c r="AI581" s="41"/>
      <c r="AN581" s="41"/>
      <c r="AR581" s="41"/>
      <c r="AS581" s="51" t="s">
        <v>348</v>
      </c>
    </row>
    <row r="582" spans="1:46" s="2" customFormat="1" ht="14.4" x14ac:dyDescent="0.3">
      <c r="A582" s="93"/>
      <c r="B582" s="53"/>
      <c r="C582" s="413" t="s">
        <v>349</v>
      </c>
      <c r="D582" s="413"/>
      <c r="E582" s="413"/>
      <c r="F582" s="413"/>
      <c r="G582" s="413"/>
      <c r="H582" s="413"/>
      <c r="I582" s="413"/>
      <c r="J582" s="413"/>
      <c r="K582" s="413"/>
      <c r="L582" s="94">
        <v>214653.45</v>
      </c>
      <c r="M582" s="95"/>
      <c r="N582" s="96"/>
      <c r="R582" s="134"/>
      <c r="S582" s="134"/>
      <c r="T582" s="134"/>
      <c r="AG582" s="40"/>
      <c r="AH582" s="41"/>
      <c r="AI582" s="41"/>
      <c r="AN582" s="41"/>
      <c r="AR582" s="41"/>
      <c r="AS582" s="51" t="s">
        <v>349</v>
      </c>
    </row>
    <row r="583" spans="1:46" s="2" customFormat="1" ht="14.4" x14ac:dyDescent="0.3">
      <c r="A583" s="93"/>
      <c r="B583" s="53"/>
      <c r="C583" s="413" t="s">
        <v>350</v>
      </c>
      <c r="D583" s="413"/>
      <c r="E583" s="413"/>
      <c r="F583" s="413"/>
      <c r="G583" s="413"/>
      <c r="H583" s="413"/>
      <c r="I583" s="413"/>
      <c r="J583" s="413"/>
      <c r="K583" s="413"/>
      <c r="L583" s="94">
        <v>124187.88</v>
      </c>
      <c r="M583" s="95"/>
      <c r="N583" s="96"/>
      <c r="R583" s="134"/>
      <c r="S583" s="134"/>
      <c r="T583" s="134"/>
      <c r="AG583" s="40"/>
      <c r="AH583" s="41"/>
      <c r="AI583" s="41"/>
      <c r="AN583" s="41"/>
      <c r="AR583" s="41"/>
      <c r="AS583" s="51" t="s">
        <v>350</v>
      </c>
    </row>
    <row r="584" spans="1:46" s="2" customFormat="1" ht="14.4" x14ac:dyDescent="0.3">
      <c r="A584" s="93"/>
      <c r="B584" s="98"/>
      <c r="C584" s="422" t="s">
        <v>351</v>
      </c>
      <c r="D584" s="422"/>
      <c r="E584" s="422"/>
      <c r="F584" s="422"/>
      <c r="G584" s="422"/>
      <c r="H584" s="422"/>
      <c r="I584" s="422"/>
      <c r="J584" s="422"/>
      <c r="K584" s="422"/>
      <c r="L584" s="99">
        <v>1743016.23</v>
      </c>
      <c r="M584" s="100"/>
      <c r="N584" s="101"/>
      <c r="R584" s="134"/>
      <c r="S584" s="134"/>
      <c r="T584" s="134"/>
      <c r="AG584" s="40"/>
      <c r="AH584" s="41"/>
      <c r="AI584" s="41"/>
      <c r="AN584" s="41"/>
      <c r="AR584" s="41"/>
      <c r="AT584" s="41" t="s">
        <v>351</v>
      </c>
    </row>
    <row r="585" spans="1:46" s="2" customFormat="1" ht="14.4" x14ac:dyDescent="0.3">
      <c r="A585" s="406" t="s">
        <v>352</v>
      </c>
      <c r="B585" s="407"/>
      <c r="C585" s="407"/>
      <c r="D585" s="407"/>
      <c r="E585" s="407"/>
      <c r="F585" s="407"/>
      <c r="G585" s="407"/>
      <c r="H585" s="407"/>
      <c r="I585" s="407"/>
      <c r="J585" s="407"/>
      <c r="K585" s="407"/>
      <c r="L585" s="407"/>
      <c r="M585" s="407"/>
      <c r="N585" s="408"/>
      <c r="R585" s="134"/>
      <c r="S585" s="134"/>
      <c r="T585" s="134"/>
      <c r="AG585" s="40" t="s">
        <v>352</v>
      </c>
      <c r="AH585" s="41"/>
      <c r="AI585" s="41"/>
      <c r="AN585" s="41"/>
      <c r="AR585" s="41"/>
      <c r="AT585" s="41"/>
    </row>
    <row r="586" spans="1:46" s="167" customFormat="1" ht="31.8" x14ac:dyDescent="0.3">
      <c r="A586" s="157" t="s">
        <v>328</v>
      </c>
      <c r="B586" s="159" t="s">
        <v>385</v>
      </c>
      <c r="C586" s="421" t="s">
        <v>386</v>
      </c>
      <c r="D586" s="421"/>
      <c r="E586" s="421"/>
      <c r="F586" s="160" t="s">
        <v>387</v>
      </c>
      <c r="G586" s="161">
        <v>1.714</v>
      </c>
      <c r="H586" s="162">
        <v>1</v>
      </c>
      <c r="I586" s="171">
        <v>1.714</v>
      </c>
      <c r="J586" s="172"/>
      <c r="K586" s="161"/>
      <c r="L586" s="172"/>
      <c r="M586" s="161"/>
      <c r="N586" s="173"/>
      <c r="R586" s="168"/>
      <c r="S586" s="168"/>
      <c r="T586" s="168"/>
      <c r="AG586" s="169"/>
      <c r="AH586" s="170"/>
      <c r="AI586" s="170" t="s">
        <v>386</v>
      </c>
      <c r="AN586" s="170"/>
      <c r="AR586" s="170"/>
      <c r="AT586" s="170"/>
    </row>
    <row r="587" spans="1:46" s="2" customFormat="1" ht="14.4" x14ac:dyDescent="0.3">
      <c r="A587" s="49"/>
      <c r="B587" s="50"/>
      <c r="C587" s="413" t="s">
        <v>388</v>
      </c>
      <c r="D587" s="413"/>
      <c r="E587" s="413"/>
      <c r="F587" s="413"/>
      <c r="G587" s="413"/>
      <c r="H587" s="413"/>
      <c r="I587" s="413"/>
      <c r="J587" s="413"/>
      <c r="K587" s="413"/>
      <c r="L587" s="413"/>
      <c r="M587" s="413"/>
      <c r="N587" s="414"/>
      <c r="R587" s="134"/>
      <c r="S587" s="134"/>
      <c r="T587" s="134"/>
      <c r="AG587" s="40"/>
      <c r="AH587" s="41"/>
      <c r="AI587" s="41"/>
      <c r="AJ587" s="51" t="s">
        <v>388</v>
      </c>
      <c r="AN587" s="41"/>
      <c r="AR587" s="41"/>
      <c r="AT587" s="41"/>
    </row>
    <row r="588" spans="1:46" s="2" customFormat="1" ht="21.6" x14ac:dyDescent="0.3">
      <c r="A588" s="76"/>
      <c r="B588" s="53" t="s">
        <v>389</v>
      </c>
      <c r="C588" s="419" t="s">
        <v>390</v>
      </c>
      <c r="D588" s="419"/>
      <c r="E588" s="419"/>
      <c r="F588" s="419"/>
      <c r="G588" s="419"/>
      <c r="H588" s="419"/>
      <c r="I588" s="419"/>
      <c r="J588" s="419"/>
      <c r="K588" s="419"/>
      <c r="L588" s="419"/>
      <c r="M588" s="419"/>
      <c r="N588" s="420"/>
      <c r="R588" s="134"/>
      <c r="S588" s="134"/>
      <c r="T588" s="134"/>
      <c r="AG588" s="40"/>
      <c r="AH588" s="41"/>
      <c r="AI588" s="41"/>
      <c r="AN588" s="41"/>
      <c r="AP588" s="51" t="s">
        <v>390</v>
      </c>
      <c r="AR588" s="41"/>
      <c r="AT588" s="41"/>
    </row>
    <row r="589" spans="1:46" s="2" customFormat="1" ht="52.2" x14ac:dyDescent="0.3">
      <c r="A589" s="76"/>
      <c r="B589" s="53" t="s">
        <v>121</v>
      </c>
      <c r="C589" s="419" t="s">
        <v>122</v>
      </c>
      <c r="D589" s="419"/>
      <c r="E589" s="419"/>
      <c r="F589" s="419"/>
      <c r="G589" s="419"/>
      <c r="H589" s="419"/>
      <c r="I589" s="419"/>
      <c r="J589" s="419"/>
      <c r="K589" s="419"/>
      <c r="L589" s="419"/>
      <c r="M589" s="419"/>
      <c r="N589" s="420"/>
      <c r="R589" s="134"/>
      <c r="S589" s="134"/>
      <c r="T589" s="134"/>
      <c r="AG589" s="40"/>
      <c r="AH589" s="41"/>
      <c r="AI589" s="41"/>
      <c r="AN589" s="41"/>
      <c r="AP589" s="51" t="s">
        <v>122</v>
      </c>
      <c r="AR589" s="41"/>
      <c r="AT589" s="41"/>
    </row>
    <row r="590" spans="1:46" s="2" customFormat="1" ht="14.4" x14ac:dyDescent="0.3">
      <c r="A590" s="52"/>
      <c r="B590" s="53" t="s">
        <v>52</v>
      </c>
      <c r="C590" s="413" t="s">
        <v>57</v>
      </c>
      <c r="D590" s="413"/>
      <c r="E590" s="413"/>
      <c r="F590" s="54"/>
      <c r="G590" s="55"/>
      <c r="H590" s="55"/>
      <c r="I590" s="55"/>
      <c r="J590" s="56">
        <v>76.75</v>
      </c>
      <c r="K590" s="58">
        <v>1.38</v>
      </c>
      <c r="L590" s="56">
        <v>181.54</v>
      </c>
      <c r="M590" s="58">
        <v>44.77</v>
      </c>
      <c r="N590" s="59">
        <v>8127.55</v>
      </c>
      <c r="R590" s="134"/>
      <c r="S590" s="134"/>
      <c r="T590" s="134"/>
      <c r="AG590" s="40"/>
      <c r="AH590" s="41"/>
      <c r="AI590" s="41"/>
      <c r="AK590" s="51" t="s">
        <v>57</v>
      </c>
      <c r="AN590" s="41"/>
      <c r="AR590" s="41"/>
      <c r="AT590" s="41"/>
    </row>
    <row r="591" spans="1:46" s="2" customFormat="1" ht="14.4" x14ac:dyDescent="0.3">
      <c r="A591" s="52"/>
      <c r="B591" s="53" t="s">
        <v>58</v>
      </c>
      <c r="C591" s="413" t="s">
        <v>59</v>
      </c>
      <c r="D591" s="413"/>
      <c r="E591" s="413"/>
      <c r="F591" s="54"/>
      <c r="G591" s="55"/>
      <c r="H591" s="55"/>
      <c r="I591" s="55"/>
      <c r="J591" s="57">
        <v>3030.55</v>
      </c>
      <c r="K591" s="58">
        <v>1.38</v>
      </c>
      <c r="L591" s="57">
        <v>7168.22</v>
      </c>
      <c r="M591" s="58">
        <v>13.24</v>
      </c>
      <c r="N591" s="59">
        <v>94907.23</v>
      </c>
      <c r="R591" s="134"/>
      <c r="S591" s="134"/>
      <c r="T591" s="134"/>
      <c r="AG591" s="40"/>
      <c r="AH591" s="41"/>
      <c r="AI591" s="41"/>
      <c r="AK591" s="51" t="s">
        <v>59</v>
      </c>
      <c r="AN591" s="41"/>
      <c r="AR591" s="41"/>
      <c r="AT591" s="41"/>
    </row>
    <row r="592" spans="1:46" s="2" customFormat="1" ht="14.4" x14ac:dyDescent="0.3">
      <c r="A592" s="52"/>
      <c r="B592" s="53" t="s">
        <v>75</v>
      </c>
      <c r="C592" s="413" t="s">
        <v>84</v>
      </c>
      <c r="D592" s="413"/>
      <c r="E592" s="413"/>
      <c r="F592" s="54"/>
      <c r="G592" s="55"/>
      <c r="H592" s="55"/>
      <c r="I592" s="55"/>
      <c r="J592" s="56">
        <v>385.16</v>
      </c>
      <c r="K592" s="58">
        <v>1.38</v>
      </c>
      <c r="L592" s="56">
        <v>911.03</v>
      </c>
      <c r="M592" s="58">
        <v>44.77</v>
      </c>
      <c r="N592" s="59">
        <v>40786.81</v>
      </c>
      <c r="R592" s="134"/>
      <c r="S592" s="134"/>
      <c r="T592" s="134"/>
      <c r="AG592" s="40"/>
      <c r="AH592" s="41"/>
      <c r="AI592" s="41"/>
      <c r="AK592" s="51" t="s">
        <v>84</v>
      </c>
      <c r="AN592" s="41"/>
      <c r="AR592" s="41"/>
      <c r="AT592" s="41"/>
    </row>
    <row r="593" spans="1:46" s="2" customFormat="1" ht="14.4" x14ac:dyDescent="0.3">
      <c r="A593" s="52"/>
      <c r="B593" s="53" t="s">
        <v>79</v>
      </c>
      <c r="C593" s="413" t="s">
        <v>85</v>
      </c>
      <c r="D593" s="413"/>
      <c r="E593" s="413"/>
      <c r="F593" s="54"/>
      <c r="G593" s="55"/>
      <c r="H593" s="55"/>
      <c r="I593" s="55"/>
      <c r="J593" s="56">
        <v>4.34</v>
      </c>
      <c r="K593" s="55"/>
      <c r="L593" s="56">
        <v>7.44</v>
      </c>
      <c r="M593" s="58">
        <v>8.16</v>
      </c>
      <c r="N593" s="83">
        <v>60.71</v>
      </c>
      <c r="R593" s="134"/>
      <c r="S593" s="134"/>
      <c r="T593" s="134"/>
      <c r="AG593" s="40"/>
      <c r="AH593" s="41"/>
      <c r="AI593" s="41"/>
      <c r="AK593" s="51" t="s">
        <v>85</v>
      </c>
      <c r="AN593" s="41"/>
      <c r="AR593" s="41"/>
      <c r="AT593" s="41"/>
    </row>
    <row r="594" spans="1:46" s="2" customFormat="1" ht="14.4" x14ac:dyDescent="0.3">
      <c r="A594" s="60"/>
      <c r="B594" s="53"/>
      <c r="C594" s="413" t="s">
        <v>60</v>
      </c>
      <c r="D594" s="413"/>
      <c r="E594" s="413"/>
      <c r="F594" s="54" t="s">
        <v>61</v>
      </c>
      <c r="G594" s="58">
        <v>9.84</v>
      </c>
      <c r="H594" s="58">
        <v>1.38</v>
      </c>
      <c r="I594" s="78">
        <v>23.274748800000001</v>
      </c>
      <c r="J594" s="62"/>
      <c r="K594" s="55"/>
      <c r="L594" s="62"/>
      <c r="M594" s="55"/>
      <c r="N594" s="63"/>
      <c r="R594" s="134"/>
      <c r="S594" s="134"/>
      <c r="T594" s="134"/>
      <c r="AG594" s="40"/>
      <c r="AH594" s="41"/>
      <c r="AI594" s="41"/>
      <c r="AL594" s="51" t="s">
        <v>60</v>
      </c>
      <c r="AN594" s="41"/>
      <c r="AR594" s="41"/>
      <c r="AT594" s="41"/>
    </row>
    <row r="595" spans="1:46" s="2" customFormat="1" ht="14.4" x14ac:dyDescent="0.3">
      <c r="A595" s="60"/>
      <c r="B595" s="53"/>
      <c r="C595" s="413" t="s">
        <v>86</v>
      </c>
      <c r="D595" s="413"/>
      <c r="E595" s="413"/>
      <c r="F595" s="54" t="s">
        <v>61</v>
      </c>
      <c r="G595" s="58">
        <v>28.53</v>
      </c>
      <c r="H595" s="58">
        <v>1.38</v>
      </c>
      <c r="I595" s="78">
        <v>67.482579599999994</v>
      </c>
      <c r="J595" s="62"/>
      <c r="K595" s="55"/>
      <c r="L595" s="62"/>
      <c r="M595" s="55"/>
      <c r="N595" s="63"/>
      <c r="R595" s="134"/>
      <c r="S595" s="134"/>
      <c r="T595" s="134"/>
      <c r="AG595" s="40"/>
      <c r="AH595" s="41"/>
      <c r="AI595" s="41"/>
      <c r="AL595" s="51" t="s">
        <v>86</v>
      </c>
      <c r="AN595" s="41"/>
      <c r="AR595" s="41"/>
      <c r="AT595" s="41"/>
    </row>
    <row r="596" spans="1:46" s="2" customFormat="1" ht="14.4" x14ac:dyDescent="0.3">
      <c r="A596" s="52"/>
      <c r="B596" s="53"/>
      <c r="C596" s="418" t="s">
        <v>62</v>
      </c>
      <c r="D596" s="418"/>
      <c r="E596" s="418"/>
      <c r="F596" s="64"/>
      <c r="G596" s="65"/>
      <c r="H596" s="65"/>
      <c r="I596" s="65"/>
      <c r="J596" s="67">
        <v>3111.64</v>
      </c>
      <c r="K596" s="65"/>
      <c r="L596" s="67">
        <v>7357.2</v>
      </c>
      <c r="M596" s="65"/>
      <c r="N596" s="68">
        <v>103095.49</v>
      </c>
      <c r="R596" s="134"/>
      <c r="S596" s="134"/>
      <c r="T596" s="134"/>
      <c r="AG596" s="40"/>
      <c r="AH596" s="41"/>
      <c r="AI596" s="41"/>
      <c r="AM596" s="51" t="s">
        <v>62</v>
      </c>
      <c r="AN596" s="41"/>
      <c r="AR596" s="41"/>
      <c r="AT596" s="41"/>
    </row>
    <row r="597" spans="1:46" s="2" customFormat="1" ht="14.4" x14ac:dyDescent="0.3">
      <c r="A597" s="60"/>
      <c r="B597" s="53"/>
      <c r="C597" s="413" t="s">
        <v>63</v>
      </c>
      <c r="D597" s="413"/>
      <c r="E597" s="413"/>
      <c r="F597" s="54"/>
      <c r="G597" s="55"/>
      <c r="H597" s="55"/>
      <c r="I597" s="55"/>
      <c r="J597" s="62"/>
      <c r="K597" s="55"/>
      <c r="L597" s="57">
        <v>1092.57</v>
      </c>
      <c r="M597" s="55"/>
      <c r="N597" s="59">
        <v>48914.36</v>
      </c>
      <c r="R597" s="134"/>
      <c r="S597" s="134"/>
      <c r="T597" s="134"/>
      <c r="AG597" s="40"/>
      <c r="AH597" s="41"/>
      <c r="AI597" s="41"/>
      <c r="AL597" s="51" t="s">
        <v>63</v>
      </c>
      <c r="AN597" s="41"/>
      <c r="AR597" s="41"/>
      <c r="AT597" s="41"/>
    </row>
    <row r="598" spans="1:46" s="2" customFormat="1" ht="21.6" x14ac:dyDescent="0.3">
      <c r="A598" s="60"/>
      <c r="B598" s="53" t="s">
        <v>361</v>
      </c>
      <c r="C598" s="413" t="s">
        <v>362</v>
      </c>
      <c r="D598" s="413"/>
      <c r="E598" s="413"/>
      <c r="F598" s="54" t="s">
        <v>66</v>
      </c>
      <c r="G598" s="69">
        <v>92</v>
      </c>
      <c r="H598" s="55"/>
      <c r="I598" s="69">
        <v>92</v>
      </c>
      <c r="J598" s="62"/>
      <c r="K598" s="55"/>
      <c r="L598" s="57">
        <v>1005.16</v>
      </c>
      <c r="M598" s="55"/>
      <c r="N598" s="59">
        <v>45001.21</v>
      </c>
      <c r="R598" s="134"/>
      <c r="S598" s="134"/>
      <c r="T598" s="134"/>
      <c r="AG598" s="40"/>
      <c r="AH598" s="41"/>
      <c r="AI598" s="41"/>
      <c r="AL598" s="51" t="s">
        <v>362</v>
      </c>
      <c r="AN598" s="41"/>
      <c r="AR598" s="41"/>
      <c r="AT598" s="41"/>
    </row>
    <row r="599" spans="1:46" s="2" customFormat="1" ht="21.6" x14ac:dyDescent="0.3">
      <c r="A599" s="60"/>
      <c r="B599" s="53" t="s">
        <v>363</v>
      </c>
      <c r="C599" s="413" t="s">
        <v>364</v>
      </c>
      <c r="D599" s="413"/>
      <c r="E599" s="413"/>
      <c r="F599" s="54" t="s">
        <v>66</v>
      </c>
      <c r="G599" s="69">
        <v>46</v>
      </c>
      <c r="H599" s="55"/>
      <c r="I599" s="69">
        <v>46</v>
      </c>
      <c r="J599" s="62"/>
      <c r="K599" s="55"/>
      <c r="L599" s="56">
        <v>502.58</v>
      </c>
      <c r="M599" s="55"/>
      <c r="N599" s="59">
        <v>22500.61</v>
      </c>
      <c r="R599" s="134"/>
      <c r="S599" s="134"/>
      <c r="T599" s="134"/>
      <c r="AG599" s="40"/>
      <c r="AH599" s="41"/>
      <c r="AI599" s="41"/>
      <c r="AL599" s="51" t="s">
        <v>364</v>
      </c>
      <c r="AN599" s="41"/>
      <c r="AR599" s="41"/>
      <c r="AT599" s="41"/>
    </row>
    <row r="600" spans="1:46" s="2" customFormat="1" ht="14.4" x14ac:dyDescent="0.3">
      <c r="A600" s="70"/>
      <c r="B600" s="71"/>
      <c r="C600" s="417" t="s">
        <v>69</v>
      </c>
      <c r="D600" s="417"/>
      <c r="E600" s="417"/>
      <c r="F600" s="44"/>
      <c r="G600" s="45"/>
      <c r="H600" s="45"/>
      <c r="I600" s="45"/>
      <c r="J600" s="47"/>
      <c r="K600" s="45"/>
      <c r="L600" s="72">
        <v>8864.94</v>
      </c>
      <c r="M600" s="65"/>
      <c r="N600" s="73">
        <v>170597.31</v>
      </c>
      <c r="R600" s="134"/>
      <c r="S600" s="134"/>
      <c r="T600" s="134"/>
      <c r="AG600" s="40"/>
      <c r="AH600" s="41"/>
      <c r="AI600" s="41"/>
      <c r="AN600" s="41" t="s">
        <v>69</v>
      </c>
      <c r="AR600" s="41"/>
      <c r="AT600" s="41"/>
    </row>
    <row r="601" spans="1:46" s="167" customFormat="1" ht="31.8" x14ac:dyDescent="0.3">
      <c r="A601" s="157" t="s">
        <v>330</v>
      </c>
      <c r="B601" s="159" t="s">
        <v>354</v>
      </c>
      <c r="C601" s="421" t="s">
        <v>355</v>
      </c>
      <c r="D601" s="421"/>
      <c r="E601" s="421"/>
      <c r="F601" s="160" t="s">
        <v>308</v>
      </c>
      <c r="G601" s="161">
        <v>0.3</v>
      </c>
      <c r="H601" s="162">
        <v>1</v>
      </c>
      <c r="I601" s="175">
        <v>0.3</v>
      </c>
      <c r="J601" s="172"/>
      <c r="K601" s="161"/>
      <c r="L601" s="172"/>
      <c r="M601" s="161"/>
      <c r="N601" s="173"/>
      <c r="R601" s="168"/>
      <c r="S601" s="168"/>
      <c r="T601" s="168"/>
      <c r="AG601" s="169"/>
      <c r="AH601" s="170"/>
      <c r="AI601" s="170" t="s">
        <v>355</v>
      </c>
      <c r="AN601" s="170"/>
      <c r="AR601" s="170"/>
      <c r="AT601" s="170"/>
    </row>
    <row r="602" spans="1:46" s="2" customFormat="1" ht="14.4" x14ac:dyDescent="0.3">
      <c r="A602" s="49"/>
      <c r="B602" s="50"/>
      <c r="C602" s="413" t="s">
        <v>391</v>
      </c>
      <c r="D602" s="413"/>
      <c r="E602" s="413"/>
      <c r="F602" s="413"/>
      <c r="G602" s="413"/>
      <c r="H602" s="413"/>
      <c r="I602" s="413"/>
      <c r="J602" s="413"/>
      <c r="K602" s="413"/>
      <c r="L602" s="413"/>
      <c r="M602" s="413"/>
      <c r="N602" s="414"/>
      <c r="R602" s="134"/>
      <c r="S602" s="134"/>
      <c r="T602" s="134"/>
      <c r="AG602" s="40"/>
      <c r="AH602" s="41"/>
      <c r="AI602" s="41"/>
      <c r="AJ602" s="51" t="s">
        <v>391</v>
      </c>
      <c r="AN602" s="41"/>
      <c r="AR602" s="41"/>
      <c r="AT602" s="41"/>
    </row>
    <row r="603" spans="1:46" s="2" customFormat="1" ht="52.2" x14ac:dyDescent="0.3">
      <c r="A603" s="76"/>
      <c r="B603" s="53" t="s">
        <v>121</v>
      </c>
      <c r="C603" s="419" t="s">
        <v>122</v>
      </c>
      <c r="D603" s="419"/>
      <c r="E603" s="419"/>
      <c r="F603" s="419"/>
      <c r="G603" s="419"/>
      <c r="H603" s="419"/>
      <c r="I603" s="419"/>
      <c r="J603" s="419"/>
      <c r="K603" s="419"/>
      <c r="L603" s="419"/>
      <c r="M603" s="419"/>
      <c r="N603" s="420"/>
      <c r="R603" s="134"/>
      <c r="S603" s="134"/>
      <c r="T603" s="134"/>
      <c r="AG603" s="40"/>
      <c r="AH603" s="41"/>
      <c r="AI603" s="41"/>
      <c r="AN603" s="41"/>
      <c r="AP603" s="51" t="s">
        <v>122</v>
      </c>
      <c r="AR603" s="41"/>
      <c r="AT603" s="41"/>
    </row>
    <row r="604" spans="1:46" s="2" customFormat="1" ht="14.4" x14ac:dyDescent="0.3">
      <c r="A604" s="52"/>
      <c r="B604" s="53" t="s">
        <v>52</v>
      </c>
      <c r="C604" s="413" t="s">
        <v>57</v>
      </c>
      <c r="D604" s="413"/>
      <c r="E604" s="413"/>
      <c r="F604" s="54"/>
      <c r="G604" s="55"/>
      <c r="H604" s="55"/>
      <c r="I604" s="55"/>
      <c r="J604" s="57">
        <v>2751.21</v>
      </c>
      <c r="K604" s="58">
        <v>1.1499999999999999</v>
      </c>
      <c r="L604" s="56">
        <v>949.17</v>
      </c>
      <c r="M604" s="58">
        <v>44.77</v>
      </c>
      <c r="N604" s="59">
        <v>42494.34</v>
      </c>
      <c r="R604" s="134"/>
      <c r="S604" s="134"/>
      <c r="T604" s="134"/>
      <c r="AG604" s="40"/>
      <c r="AH604" s="41"/>
      <c r="AI604" s="41"/>
      <c r="AK604" s="51" t="s">
        <v>57</v>
      </c>
      <c r="AN604" s="41"/>
      <c r="AR604" s="41"/>
      <c r="AT604" s="41"/>
    </row>
    <row r="605" spans="1:46" s="2" customFormat="1" ht="14.4" x14ac:dyDescent="0.3">
      <c r="A605" s="52"/>
      <c r="B605" s="53" t="s">
        <v>58</v>
      </c>
      <c r="C605" s="413" t="s">
        <v>59</v>
      </c>
      <c r="D605" s="413"/>
      <c r="E605" s="413"/>
      <c r="F605" s="54"/>
      <c r="G605" s="55"/>
      <c r="H605" s="55"/>
      <c r="I605" s="55"/>
      <c r="J605" s="56">
        <v>0.66</v>
      </c>
      <c r="K605" s="58">
        <v>1.1499999999999999</v>
      </c>
      <c r="L605" s="56">
        <v>0.23</v>
      </c>
      <c r="M605" s="58">
        <v>13.24</v>
      </c>
      <c r="N605" s="83">
        <v>3.05</v>
      </c>
      <c r="R605" s="134"/>
      <c r="S605" s="134"/>
      <c r="T605" s="134"/>
      <c r="AG605" s="40"/>
      <c r="AH605" s="41"/>
      <c r="AI605" s="41"/>
      <c r="AK605" s="51" t="s">
        <v>59</v>
      </c>
      <c r="AN605" s="41"/>
      <c r="AR605" s="41"/>
      <c r="AT605" s="41"/>
    </row>
    <row r="606" spans="1:46" s="2" customFormat="1" ht="14.4" x14ac:dyDescent="0.3">
      <c r="A606" s="52"/>
      <c r="B606" s="53" t="s">
        <v>75</v>
      </c>
      <c r="C606" s="413" t="s">
        <v>84</v>
      </c>
      <c r="D606" s="413"/>
      <c r="E606" s="413"/>
      <c r="F606" s="54"/>
      <c r="G606" s="55"/>
      <c r="H606" s="55"/>
      <c r="I606" s="55"/>
      <c r="J606" s="56">
        <v>0.12</v>
      </c>
      <c r="K606" s="58">
        <v>1.1499999999999999</v>
      </c>
      <c r="L606" s="56">
        <v>0.04</v>
      </c>
      <c r="M606" s="58">
        <v>44.77</v>
      </c>
      <c r="N606" s="83">
        <v>1.79</v>
      </c>
      <c r="R606" s="134"/>
      <c r="S606" s="134"/>
      <c r="T606" s="134"/>
      <c r="AG606" s="40"/>
      <c r="AH606" s="41"/>
      <c r="AI606" s="41"/>
      <c r="AK606" s="51" t="s">
        <v>84</v>
      </c>
      <c r="AN606" s="41"/>
      <c r="AR606" s="41"/>
      <c r="AT606" s="41"/>
    </row>
    <row r="607" spans="1:46" s="2" customFormat="1" ht="14.4" x14ac:dyDescent="0.3">
      <c r="A607" s="60"/>
      <c r="B607" s="53"/>
      <c r="C607" s="413" t="s">
        <v>60</v>
      </c>
      <c r="D607" s="413"/>
      <c r="E607" s="413"/>
      <c r="F607" s="54" t="s">
        <v>61</v>
      </c>
      <c r="G607" s="77">
        <v>346.5</v>
      </c>
      <c r="H607" s="58">
        <v>1.1499999999999999</v>
      </c>
      <c r="I607" s="79">
        <v>119.5425</v>
      </c>
      <c r="J607" s="62"/>
      <c r="K607" s="55"/>
      <c r="L607" s="62"/>
      <c r="M607" s="55"/>
      <c r="N607" s="63"/>
      <c r="R607" s="134"/>
      <c r="S607" s="134"/>
      <c r="T607" s="134"/>
      <c r="AG607" s="40"/>
      <c r="AH607" s="41"/>
      <c r="AI607" s="41"/>
      <c r="AL607" s="51" t="s">
        <v>60</v>
      </c>
      <c r="AN607" s="41"/>
      <c r="AR607" s="41"/>
      <c r="AT607" s="41"/>
    </row>
    <row r="608" spans="1:46" s="2" customFormat="1" ht="14.4" x14ac:dyDescent="0.3">
      <c r="A608" s="60"/>
      <c r="B608" s="53"/>
      <c r="C608" s="413" t="s">
        <v>86</v>
      </c>
      <c r="D608" s="413"/>
      <c r="E608" s="413"/>
      <c r="F608" s="54" t="s">
        <v>61</v>
      </c>
      <c r="G608" s="58">
        <v>0.01</v>
      </c>
      <c r="H608" s="58">
        <v>1.1499999999999999</v>
      </c>
      <c r="I608" s="80">
        <v>3.4499999999999999E-3</v>
      </c>
      <c r="J608" s="62"/>
      <c r="K608" s="55"/>
      <c r="L608" s="62"/>
      <c r="M608" s="55"/>
      <c r="N608" s="63"/>
      <c r="R608" s="134"/>
      <c r="S608" s="134"/>
      <c r="T608" s="134"/>
      <c r="AG608" s="40"/>
      <c r="AH608" s="41"/>
      <c r="AI608" s="41"/>
      <c r="AL608" s="51" t="s">
        <v>86</v>
      </c>
      <c r="AN608" s="41"/>
      <c r="AR608" s="41"/>
      <c r="AT608" s="41"/>
    </row>
    <row r="609" spans="1:46" s="2" customFormat="1" ht="14.4" x14ac:dyDescent="0.3">
      <c r="A609" s="52"/>
      <c r="B609" s="53"/>
      <c r="C609" s="418" t="s">
        <v>62</v>
      </c>
      <c r="D609" s="418"/>
      <c r="E609" s="418"/>
      <c r="F609" s="64"/>
      <c r="G609" s="65"/>
      <c r="H609" s="65"/>
      <c r="I609" s="65"/>
      <c r="J609" s="67">
        <v>2751.87</v>
      </c>
      <c r="K609" s="65"/>
      <c r="L609" s="66">
        <v>949.4</v>
      </c>
      <c r="M609" s="65"/>
      <c r="N609" s="68">
        <v>42497.39</v>
      </c>
      <c r="R609" s="134"/>
      <c r="S609" s="134"/>
      <c r="T609" s="134"/>
      <c r="AG609" s="40"/>
      <c r="AH609" s="41"/>
      <c r="AI609" s="41"/>
      <c r="AM609" s="51" t="s">
        <v>62</v>
      </c>
      <c r="AN609" s="41"/>
      <c r="AR609" s="41"/>
      <c r="AT609" s="41"/>
    </row>
    <row r="610" spans="1:46" s="2" customFormat="1" ht="14.4" x14ac:dyDescent="0.3">
      <c r="A610" s="60"/>
      <c r="B610" s="53"/>
      <c r="C610" s="413" t="s">
        <v>63</v>
      </c>
      <c r="D610" s="413"/>
      <c r="E610" s="413"/>
      <c r="F610" s="54"/>
      <c r="G610" s="55"/>
      <c r="H610" s="55"/>
      <c r="I610" s="55"/>
      <c r="J610" s="62"/>
      <c r="K610" s="55"/>
      <c r="L610" s="56">
        <v>949.21</v>
      </c>
      <c r="M610" s="55"/>
      <c r="N610" s="59">
        <v>42496.13</v>
      </c>
      <c r="R610" s="134"/>
      <c r="S610" s="134"/>
      <c r="T610" s="134"/>
      <c r="AG610" s="40"/>
      <c r="AH610" s="41"/>
      <c r="AI610" s="41"/>
      <c r="AL610" s="51" t="s">
        <v>63</v>
      </c>
      <c r="AN610" s="41"/>
      <c r="AR610" s="41"/>
      <c r="AT610" s="41"/>
    </row>
    <row r="611" spans="1:46" s="2" customFormat="1" ht="21.6" x14ac:dyDescent="0.3">
      <c r="A611" s="60"/>
      <c r="B611" s="53" t="s">
        <v>356</v>
      </c>
      <c r="C611" s="413" t="s">
        <v>357</v>
      </c>
      <c r="D611" s="413"/>
      <c r="E611" s="413"/>
      <c r="F611" s="54" t="s">
        <v>66</v>
      </c>
      <c r="G611" s="69">
        <v>87</v>
      </c>
      <c r="H611" s="55"/>
      <c r="I611" s="69">
        <v>87</v>
      </c>
      <c r="J611" s="62"/>
      <c r="K611" s="55"/>
      <c r="L611" s="56">
        <v>825.81</v>
      </c>
      <c r="M611" s="55"/>
      <c r="N611" s="59">
        <v>36971.629999999997</v>
      </c>
      <c r="R611" s="134"/>
      <c r="S611" s="134"/>
      <c r="T611" s="134"/>
      <c r="AG611" s="40"/>
      <c r="AH611" s="41"/>
      <c r="AI611" s="41"/>
      <c r="AL611" s="51" t="s">
        <v>357</v>
      </c>
      <c r="AN611" s="41"/>
      <c r="AR611" s="41"/>
      <c r="AT611" s="41"/>
    </row>
    <row r="612" spans="1:46" s="2" customFormat="1" ht="21.6" x14ac:dyDescent="0.3">
      <c r="A612" s="60"/>
      <c r="B612" s="53" t="s">
        <v>358</v>
      </c>
      <c r="C612" s="413" t="s">
        <v>359</v>
      </c>
      <c r="D612" s="413"/>
      <c r="E612" s="413"/>
      <c r="F612" s="54" t="s">
        <v>66</v>
      </c>
      <c r="G612" s="69">
        <v>40</v>
      </c>
      <c r="H612" s="55"/>
      <c r="I612" s="69">
        <v>40</v>
      </c>
      <c r="J612" s="62"/>
      <c r="K612" s="55"/>
      <c r="L612" s="56">
        <v>379.68</v>
      </c>
      <c r="M612" s="55"/>
      <c r="N612" s="59">
        <v>16998.45</v>
      </c>
      <c r="R612" s="134"/>
      <c r="S612" s="134"/>
      <c r="T612" s="134"/>
      <c r="AG612" s="40"/>
      <c r="AH612" s="41"/>
      <c r="AI612" s="41"/>
      <c r="AL612" s="51" t="s">
        <v>359</v>
      </c>
      <c r="AN612" s="41"/>
      <c r="AR612" s="41"/>
      <c r="AT612" s="41"/>
    </row>
    <row r="613" spans="1:46" s="2" customFormat="1" ht="14.4" x14ac:dyDescent="0.3">
      <c r="A613" s="70"/>
      <c r="B613" s="71"/>
      <c r="C613" s="417" t="s">
        <v>69</v>
      </c>
      <c r="D613" s="417"/>
      <c r="E613" s="417"/>
      <c r="F613" s="44"/>
      <c r="G613" s="45"/>
      <c r="H613" s="45"/>
      <c r="I613" s="45"/>
      <c r="J613" s="47"/>
      <c r="K613" s="45"/>
      <c r="L613" s="72">
        <v>2154.89</v>
      </c>
      <c r="M613" s="65"/>
      <c r="N613" s="73">
        <v>96467.47</v>
      </c>
      <c r="R613" s="134"/>
      <c r="S613" s="134"/>
      <c r="T613" s="134"/>
      <c r="AG613" s="40"/>
      <c r="AH613" s="41"/>
      <c r="AI613" s="41"/>
      <c r="AN613" s="41" t="s">
        <v>69</v>
      </c>
      <c r="AR613" s="41"/>
      <c r="AT613" s="41"/>
    </row>
    <row r="614" spans="1:46" s="167" customFormat="1" ht="31.8" x14ac:dyDescent="0.3">
      <c r="A614" s="157" t="s">
        <v>353</v>
      </c>
      <c r="B614" s="159" t="s">
        <v>392</v>
      </c>
      <c r="C614" s="421" t="s">
        <v>393</v>
      </c>
      <c r="D614" s="421"/>
      <c r="E614" s="421"/>
      <c r="F614" s="160" t="s">
        <v>308</v>
      </c>
      <c r="G614" s="161">
        <v>0.3</v>
      </c>
      <c r="H614" s="162">
        <v>1</v>
      </c>
      <c r="I614" s="175">
        <v>0.3</v>
      </c>
      <c r="J614" s="172"/>
      <c r="K614" s="161"/>
      <c r="L614" s="172"/>
      <c r="M614" s="161"/>
      <c r="N614" s="173"/>
      <c r="R614" s="168"/>
      <c r="S614" s="168"/>
      <c r="T614" s="168"/>
      <c r="AG614" s="169"/>
      <c r="AH614" s="170"/>
      <c r="AI614" s="170" t="s">
        <v>393</v>
      </c>
      <c r="AN614" s="170"/>
      <c r="AR614" s="170"/>
      <c r="AT614" s="170"/>
    </row>
    <row r="615" spans="1:46" s="2" customFormat="1" ht="52.2" x14ac:dyDescent="0.3">
      <c r="A615" s="76"/>
      <c r="B615" s="53" t="s">
        <v>121</v>
      </c>
      <c r="C615" s="419" t="s">
        <v>122</v>
      </c>
      <c r="D615" s="419"/>
      <c r="E615" s="419"/>
      <c r="F615" s="419"/>
      <c r="G615" s="419"/>
      <c r="H615" s="419"/>
      <c r="I615" s="419"/>
      <c r="J615" s="419"/>
      <c r="K615" s="419"/>
      <c r="L615" s="419"/>
      <c r="M615" s="419"/>
      <c r="N615" s="420"/>
      <c r="R615" s="134"/>
      <c r="S615" s="134"/>
      <c r="T615" s="134"/>
      <c r="AG615" s="40"/>
      <c r="AH615" s="41"/>
      <c r="AI615" s="41"/>
      <c r="AN615" s="41"/>
      <c r="AP615" s="51" t="s">
        <v>122</v>
      </c>
      <c r="AR615" s="41"/>
      <c r="AT615" s="41"/>
    </row>
    <row r="616" spans="1:46" s="2" customFormat="1" ht="14.4" x14ac:dyDescent="0.3">
      <c r="A616" s="52"/>
      <c r="B616" s="53" t="s">
        <v>52</v>
      </c>
      <c r="C616" s="413" t="s">
        <v>57</v>
      </c>
      <c r="D616" s="413"/>
      <c r="E616" s="413"/>
      <c r="F616" s="54"/>
      <c r="G616" s="55"/>
      <c r="H616" s="55"/>
      <c r="I616" s="55"/>
      <c r="J616" s="56">
        <v>401.7</v>
      </c>
      <c r="K616" s="58">
        <v>1.1499999999999999</v>
      </c>
      <c r="L616" s="56">
        <v>138.59</v>
      </c>
      <c r="M616" s="58">
        <v>44.77</v>
      </c>
      <c r="N616" s="59">
        <v>6204.67</v>
      </c>
      <c r="R616" s="134"/>
      <c r="S616" s="134"/>
      <c r="T616" s="134"/>
      <c r="AG616" s="40"/>
      <c r="AH616" s="41"/>
      <c r="AI616" s="41"/>
      <c r="AK616" s="51" t="s">
        <v>57</v>
      </c>
      <c r="AN616" s="41"/>
      <c r="AR616" s="41"/>
      <c r="AT616" s="41"/>
    </row>
    <row r="617" spans="1:46" s="2" customFormat="1" ht="14.4" x14ac:dyDescent="0.3">
      <c r="A617" s="60"/>
      <c r="B617" s="53"/>
      <c r="C617" s="413" t="s">
        <v>60</v>
      </c>
      <c r="D617" s="413"/>
      <c r="E617" s="413"/>
      <c r="F617" s="54" t="s">
        <v>61</v>
      </c>
      <c r="G617" s="58">
        <v>53.56</v>
      </c>
      <c r="H617" s="58">
        <v>1.1499999999999999</v>
      </c>
      <c r="I617" s="79">
        <v>18.478200000000001</v>
      </c>
      <c r="J617" s="62"/>
      <c r="K617" s="55"/>
      <c r="L617" s="62"/>
      <c r="M617" s="55"/>
      <c r="N617" s="63"/>
      <c r="R617" s="134"/>
      <c r="S617" s="134"/>
      <c r="T617" s="134"/>
      <c r="AG617" s="40"/>
      <c r="AH617" s="41"/>
      <c r="AI617" s="41"/>
      <c r="AL617" s="51" t="s">
        <v>60</v>
      </c>
      <c r="AN617" s="41"/>
      <c r="AR617" s="41"/>
      <c r="AT617" s="41"/>
    </row>
    <row r="618" spans="1:46" s="2" customFormat="1" ht="14.4" x14ac:dyDescent="0.3">
      <c r="A618" s="52"/>
      <c r="B618" s="53"/>
      <c r="C618" s="418" t="s">
        <v>62</v>
      </c>
      <c r="D618" s="418"/>
      <c r="E618" s="418"/>
      <c r="F618" s="64"/>
      <c r="G618" s="65"/>
      <c r="H618" s="65"/>
      <c r="I618" s="65"/>
      <c r="J618" s="66">
        <v>401.7</v>
      </c>
      <c r="K618" s="65"/>
      <c r="L618" s="66">
        <v>138.59</v>
      </c>
      <c r="M618" s="65"/>
      <c r="N618" s="68">
        <v>6204.67</v>
      </c>
      <c r="R618" s="134"/>
      <c r="S618" s="134"/>
      <c r="T618" s="134"/>
      <c r="AG618" s="40"/>
      <c r="AH618" s="41"/>
      <c r="AI618" s="41"/>
      <c r="AM618" s="51" t="s">
        <v>62</v>
      </c>
      <c r="AN618" s="41"/>
      <c r="AR618" s="41"/>
      <c r="AT618" s="41"/>
    </row>
    <row r="619" spans="1:46" s="2" customFormat="1" ht="14.4" x14ac:dyDescent="0.3">
      <c r="A619" s="60"/>
      <c r="B619" s="53"/>
      <c r="C619" s="413" t="s">
        <v>63</v>
      </c>
      <c r="D619" s="413"/>
      <c r="E619" s="413"/>
      <c r="F619" s="54"/>
      <c r="G619" s="55"/>
      <c r="H619" s="55"/>
      <c r="I619" s="55"/>
      <c r="J619" s="62"/>
      <c r="K619" s="55"/>
      <c r="L619" s="56">
        <v>138.59</v>
      </c>
      <c r="M619" s="55"/>
      <c r="N619" s="59">
        <v>6204.67</v>
      </c>
      <c r="R619" s="134"/>
      <c r="S619" s="134"/>
      <c r="T619" s="134"/>
      <c r="AG619" s="40"/>
      <c r="AH619" s="41"/>
      <c r="AI619" s="41"/>
      <c r="AL619" s="51" t="s">
        <v>63</v>
      </c>
      <c r="AN619" s="41"/>
      <c r="AR619" s="41"/>
      <c r="AT619" s="41"/>
    </row>
    <row r="620" spans="1:46" s="2" customFormat="1" ht="20.399999999999999" x14ac:dyDescent="0.3">
      <c r="A620" s="60"/>
      <c r="B620" s="53" t="s">
        <v>394</v>
      </c>
      <c r="C620" s="413" t="s">
        <v>395</v>
      </c>
      <c r="D620" s="413"/>
      <c r="E620" s="413"/>
      <c r="F620" s="54" t="s">
        <v>66</v>
      </c>
      <c r="G620" s="69">
        <v>89</v>
      </c>
      <c r="H620" s="55"/>
      <c r="I620" s="69">
        <v>89</v>
      </c>
      <c r="J620" s="62"/>
      <c r="K620" s="55"/>
      <c r="L620" s="56">
        <v>123.35</v>
      </c>
      <c r="M620" s="55"/>
      <c r="N620" s="59">
        <v>5522.16</v>
      </c>
      <c r="R620" s="134"/>
      <c r="S620" s="134"/>
      <c r="T620" s="134"/>
      <c r="AG620" s="40"/>
      <c r="AH620" s="41"/>
      <c r="AI620" s="41"/>
      <c r="AL620" s="51" t="s">
        <v>395</v>
      </c>
      <c r="AN620" s="41"/>
      <c r="AR620" s="41"/>
      <c r="AT620" s="41"/>
    </row>
    <row r="621" spans="1:46" s="2" customFormat="1" ht="20.399999999999999" x14ac:dyDescent="0.3">
      <c r="A621" s="60"/>
      <c r="B621" s="53" t="s">
        <v>396</v>
      </c>
      <c r="C621" s="413" t="s">
        <v>397</v>
      </c>
      <c r="D621" s="413"/>
      <c r="E621" s="413"/>
      <c r="F621" s="54" t="s">
        <v>66</v>
      </c>
      <c r="G621" s="69">
        <v>40</v>
      </c>
      <c r="H621" s="55"/>
      <c r="I621" s="69">
        <v>40</v>
      </c>
      <c r="J621" s="62"/>
      <c r="K621" s="55"/>
      <c r="L621" s="56">
        <v>55.44</v>
      </c>
      <c r="M621" s="55"/>
      <c r="N621" s="59">
        <v>2481.87</v>
      </c>
      <c r="R621" s="134"/>
      <c r="S621" s="134"/>
      <c r="T621" s="134"/>
      <c r="AG621" s="40"/>
      <c r="AH621" s="41"/>
      <c r="AI621" s="41"/>
      <c r="AL621" s="51" t="s">
        <v>397</v>
      </c>
      <c r="AN621" s="41"/>
      <c r="AR621" s="41"/>
      <c r="AT621" s="41"/>
    </row>
    <row r="622" spans="1:46" s="2" customFormat="1" ht="14.4" x14ac:dyDescent="0.3">
      <c r="A622" s="70"/>
      <c r="B622" s="71"/>
      <c r="C622" s="417" t="s">
        <v>69</v>
      </c>
      <c r="D622" s="417"/>
      <c r="E622" s="417"/>
      <c r="F622" s="44"/>
      <c r="G622" s="45"/>
      <c r="H622" s="45"/>
      <c r="I622" s="45"/>
      <c r="J622" s="47"/>
      <c r="K622" s="45"/>
      <c r="L622" s="75">
        <v>317.38</v>
      </c>
      <c r="M622" s="65"/>
      <c r="N622" s="73">
        <v>14208.7</v>
      </c>
      <c r="R622" s="134"/>
      <c r="S622" s="134"/>
      <c r="T622" s="134"/>
      <c r="AG622" s="40"/>
      <c r="AH622" s="41"/>
      <c r="AI622" s="41"/>
      <c r="AN622" s="41" t="s">
        <v>69</v>
      </c>
      <c r="AR622" s="41"/>
      <c r="AT622" s="41"/>
    </row>
    <row r="623" spans="1:46" s="167" customFormat="1" ht="31.8" x14ac:dyDescent="0.3">
      <c r="A623" s="157" t="s">
        <v>360</v>
      </c>
      <c r="B623" s="159" t="s">
        <v>261</v>
      </c>
      <c r="C623" s="421" t="s">
        <v>398</v>
      </c>
      <c r="D623" s="421"/>
      <c r="E623" s="421"/>
      <c r="F623" s="160" t="s">
        <v>72</v>
      </c>
      <c r="G623" s="161">
        <v>2790.4</v>
      </c>
      <c r="H623" s="162">
        <v>1</v>
      </c>
      <c r="I623" s="175">
        <v>2790.4</v>
      </c>
      <c r="J623" s="164">
        <v>2.91</v>
      </c>
      <c r="K623" s="161"/>
      <c r="L623" s="165">
        <v>8120.06</v>
      </c>
      <c r="M623" s="163">
        <v>13.62</v>
      </c>
      <c r="N623" s="166">
        <v>110595.22</v>
      </c>
      <c r="R623" s="168"/>
      <c r="S623" s="168"/>
      <c r="T623" s="168"/>
      <c r="AG623" s="169"/>
      <c r="AH623" s="170"/>
      <c r="AI623" s="170" t="s">
        <v>398</v>
      </c>
      <c r="AN623" s="170"/>
      <c r="AR623" s="170"/>
      <c r="AT623" s="170"/>
    </row>
    <row r="624" spans="1:46" s="2" customFormat="1" ht="14.4" x14ac:dyDescent="0.3">
      <c r="A624" s="49"/>
      <c r="B624" s="50"/>
      <c r="C624" s="413" t="s">
        <v>399</v>
      </c>
      <c r="D624" s="413"/>
      <c r="E624" s="413"/>
      <c r="F624" s="413"/>
      <c r="G624" s="413"/>
      <c r="H624" s="413"/>
      <c r="I624" s="413"/>
      <c r="J624" s="413"/>
      <c r="K624" s="413"/>
      <c r="L624" s="413"/>
      <c r="M624" s="413"/>
      <c r="N624" s="414"/>
      <c r="R624" s="134"/>
      <c r="S624" s="134"/>
      <c r="T624" s="134"/>
      <c r="AG624" s="40"/>
      <c r="AH624" s="41"/>
      <c r="AI624" s="41"/>
      <c r="AJ624" s="51" t="s">
        <v>399</v>
      </c>
      <c r="AN624" s="41"/>
      <c r="AR624" s="41"/>
      <c r="AT624" s="41"/>
    </row>
    <row r="625" spans="1:46" s="2" customFormat="1" ht="14.4" x14ac:dyDescent="0.3">
      <c r="A625" s="70"/>
      <c r="B625" s="71"/>
      <c r="C625" s="417" t="s">
        <v>69</v>
      </c>
      <c r="D625" s="417"/>
      <c r="E625" s="417"/>
      <c r="F625" s="44"/>
      <c r="G625" s="45"/>
      <c r="H625" s="45"/>
      <c r="I625" s="45"/>
      <c r="J625" s="47"/>
      <c r="K625" s="45"/>
      <c r="L625" s="72">
        <v>8120.06</v>
      </c>
      <c r="M625" s="65"/>
      <c r="N625" s="73">
        <v>110595.22</v>
      </c>
      <c r="R625" s="134"/>
      <c r="S625" s="134"/>
      <c r="T625" s="134"/>
      <c r="AG625" s="40"/>
      <c r="AH625" s="41"/>
      <c r="AI625" s="41"/>
      <c r="AN625" s="41" t="s">
        <v>69</v>
      </c>
      <c r="AR625" s="41"/>
      <c r="AT625" s="41"/>
    </row>
    <row r="626" spans="1:46" s="167" customFormat="1" ht="31.8" x14ac:dyDescent="0.3">
      <c r="A626" s="157" t="s">
        <v>400</v>
      </c>
      <c r="B626" s="159" t="s">
        <v>401</v>
      </c>
      <c r="C626" s="421" t="s">
        <v>402</v>
      </c>
      <c r="D626" s="421"/>
      <c r="E626" s="421"/>
      <c r="F626" s="160" t="s">
        <v>72</v>
      </c>
      <c r="G626" s="161">
        <v>2790.4</v>
      </c>
      <c r="H626" s="162">
        <v>1</v>
      </c>
      <c r="I626" s="175">
        <v>2790.4</v>
      </c>
      <c r="J626" s="164">
        <v>3.96</v>
      </c>
      <c r="K626" s="161"/>
      <c r="L626" s="165">
        <v>11049.98</v>
      </c>
      <c r="M626" s="163">
        <v>13.24</v>
      </c>
      <c r="N626" s="166">
        <v>146301.74</v>
      </c>
      <c r="R626" s="168"/>
      <c r="S626" s="168"/>
      <c r="T626" s="168"/>
      <c r="AG626" s="169"/>
      <c r="AH626" s="170"/>
      <c r="AI626" s="170" t="s">
        <v>402</v>
      </c>
      <c r="AN626" s="170"/>
      <c r="AR626" s="170"/>
      <c r="AT626" s="170"/>
    </row>
    <row r="627" spans="1:46" s="2" customFormat="1" ht="14.4" x14ac:dyDescent="0.3">
      <c r="A627" s="70"/>
      <c r="B627" s="71"/>
      <c r="C627" s="413" t="s">
        <v>73</v>
      </c>
      <c r="D627" s="413"/>
      <c r="E627" s="413"/>
      <c r="F627" s="413"/>
      <c r="G627" s="413"/>
      <c r="H627" s="413"/>
      <c r="I627" s="413"/>
      <c r="J627" s="413"/>
      <c r="K627" s="413"/>
      <c r="L627" s="413"/>
      <c r="M627" s="413"/>
      <c r="N627" s="414"/>
      <c r="R627" s="134"/>
      <c r="S627" s="134"/>
      <c r="T627" s="134"/>
      <c r="AG627" s="40"/>
      <c r="AH627" s="41"/>
      <c r="AI627" s="41"/>
      <c r="AN627" s="41"/>
      <c r="AO627" s="51" t="s">
        <v>73</v>
      </c>
      <c r="AR627" s="41"/>
      <c r="AT627" s="41"/>
    </row>
    <row r="628" spans="1:46" s="2" customFormat="1" ht="14.4" x14ac:dyDescent="0.3">
      <c r="A628" s="70"/>
      <c r="B628" s="71"/>
      <c r="C628" s="417" t="s">
        <v>69</v>
      </c>
      <c r="D628" s="417"/>
      <c r="E628" s="417"/>
      <c r="F628" s="44"/>
      <c r="G628" s="45"/>
      <c r="H628" s="45"/>
      <c r="I628" s="45"/>
      <c r="J628" s="47"/>
      <c r="K628" s="45"/>
      <c r="L628" s="72">
        <v>11049.98</v>
      </c>
      <c r="M628" s="65"/>
      <c r="N628" s="73">
        <v>146301.74</v>
      </c>
      <c r="R628" s="134"/>
      <c r="S628" s="134"/>
      <c r="T628" s="134"/>
      <c r="AG628" s="40"/>
      <c r="AH628" s="41"/>
      <c r="AI628" s="41"/>
      <c r="AN628" s="41" t="s">
        <v>69</v>
      </c>
      <c r="AR628" s="41"/>
      <c r="AT628" s="41"/>
    </row>
    <row r="629" spans="1:46" s="167" customFormat="1" ht="31.8" x14ac:dyDescent="0.3">
      <c r="A629" s="157" t="s">
        <v>403</v>
      </c>
      <c r="B629" s="159" t="s">
        <v>261</v>
      </c>
      <c r="C629" s="421" t="s">
        <v>398</v>
      </c>
      <c r="D629" s="421"/>
      <c r="E629" s="421"/>
      <c r="F629" s="160" t="s">
        <v>72</v>
      </c>
      <c r="G629" s="161">
        <v>2790.4</v>
      </c>
      <c r="H629" s="162">
        <v>1</v>
      </c>
      <c r="I629" s="175">
        <v>2790.4</v>
      </c>
      <c r="J629" s="164">
        <v>2.91</v>
      </c>
      <c r="K629" s="161"/>
      <c r="L629" s="165">
        <v>8120.06</v>
      </c>
      <c r="M629" s="163">
        <v>13.62</v>
      </c>
      <c r="N629" s="166">
        <v>110595.22</v>
      </c>
      <c r="R629" s="168"/>
      <c r="S629" s="168"/>
      <c r="T629" s="168"/>
      <c r="AG629" s="169"/>
      <c r="AH629" s="170"/>
      <c r="AI629" s="170" t="s">
        <v>398</v>
      </c>
      <c r="AN629" s="170"/>
      <c r="AR629" s="170"/>
      <c r="AT629" s="170"/>
    </row>
    <row r="630" spans="1:46" s="2" customFormat="1" ht="14.4" x14ac:dyDescent="0.3">
      <c r="A630" s="49"/>
      <c r="B630" s="50"/>
      <c r="C630" s="413" t="s">
        <v>399</v>
      </c>
      <c r="D630" s="413"/>
      <c r="E630" s="413"/>
      <c r="F630" s="413"/>
      <c r="G630" s="413"/>
      <c r="H630" s="413"/>
      <c r="I630" s="413"/>
      <c r="J630" s="413"/>
      <c r="K630" s="413"/>
      <c r="L630" s="413"/>
      <c r="M630" s="413"/>
      <c r="N630" s="414"/>
      <c r="R630" s="134"/>
      <c r="S630" s="134"/>
      <c r="T630" s="134"/>
      <c r="AG630" s="40"/>
      <c r="AH630" s="41"/>
      <c r="AI630" s="41"/>
      <c r="AJ630" s="51" t="s">
        <v>399</v>
      </c>
      <c r="AN630" s="41"/>
      <c r="AR630" s="41"/>
      <c r="AT630" s="41"/>
    </row>
    <row r="631" spans="1:46" s="2" customFormat="1" ht="14.4" x14ac:dyDescent="0.3">
      <c r="A631" s="70"/>
      <c r="B631" s="71"/>
      <c r="C631" s="417" t="s">
        <v>69</v>
      </c>
      <c r="D631" s="417"/>
      <c r="E631" s="417"/>
      <c r="F631" s="44"/>
      <c r="G631" s="45"/>
      <c r="H631" s="45"/>
      <c r="I631" s="45"/>
      <c r="J631" s="47"/>
      <c r="K631" s="45"/>
      <c r="L631" s="72">
        <v>8120.06</v>
      </c>
      <c r="M631" s="65"/>
      <c r="N631" s="73">
        <v>110595.22</v>
      </c>
      <c r="R631" s="134"/>
      <c r="S631" s="134"/>
      <c r="T631" s="134"/>
      <c r="AG631" s="40"/>
      <c r="AH631" s="41"/>
      <c r="AI631" s="41"/>
      <c r="AN631" s="41" t="s">
        <v>69</v>
      </c>
      <c r="AR631" s="41"/>
      <c r="AT631" s="41"/>
    </row>
    <row r="632" spans="1:46" s="167" customFormat="1" ht="31.8" x14ac:dyDescent="0.3">
      <c r="A632" s="157" t="s">
        <v>404</v>
      </c>
      <c r="B632" s="159" t="s">
        <v>405</v>
      </c>
      <c r="C632" s="421" t="s">
        <v>406</v>
      </c>
      <c r="D632" s="421"/>
      <c r="E632" s="421"/>
      <c r="F632" s="160" t="s">
        <v>387</v>
      </c>
      <c r="G632" s="161">
        <v>1.879</v>
      </c>
      <c r="H632" s="162">
        <v>1</v>
      </c>
      <c r="I632" s="171">
        <v>1.879</v>
      </c>
      <c r="J632" s="172"/>
      <c r="K632" s="161"/>
      <c r="L632" s="172"/>
      <c r="M632" s="161"/>
      <c r="N632" s="173"/>
      <c r="R632" s="168"/>
      <c r="S632" s="168"/>
      <c r="T632" s="168"/>
      <c r="AG632" s="169"/>
      <c r="AH632" s="170"/>
      <c r="AI632" s="170" t="s">
        <v>406</v>
      </c>
      <c r="AN632" s="170"/>
      <c r="AR632" s="170"/>
      <c r="AT632" s="170"/>
    </row>
    <row r="633" spans="1:46" s="2" customFormat="1" ht="14.4" x14ac:dyDescent="0.3">
      <c r="A633" s="49"/>
      <c r="B633" s="50"/>
      <c r="C633" s="413" t="s">
        <v>407</v>
      </c>
      <c r="D633" s="413"/>
      <c r="E633" s="413"/>
      <c r="F633" s="413"/>
      <c r="G633" s="413"/>
      <c r="H633" s="413"/>
      <c r="I633" s="413"/>
      <c r="J633" s="413"/>
      <c r="K633" s="413"/>
      <c r="L633" s="413"/>
      <c r="M633" s="413"/>
      <c r="N633" s="414"/>
      <c r="R633" s="134"/>
      <c r="S633" s="134"/>
      <c r="T633" s="134"/>
      <c r="AG633" s="40"/>
      <c r="AH633" s="41"/>
      <c r="AI633" s="41"/>
      <c r="AJ633" s="51" t="s">
        <v>407</v>
      </c>
      <c r="AN633" s="41"/>
      <c r="AR633" s="41"/>
      <c r="AT633" s="41"/>
    </row>
    <row r="634" spans="1:46" s="2" customFormat="1" ht="52.2" x14ac:dyDescent="0.3">
      <c r="A634" s="76"/>
      <c r="B634" s="53" t="s">
        <v>121</v>
      </c>
      <c r="C634" s="419" t="s">
        <v>122</v>
      </c>
      <c r="D634" s="419"/>
      <c r="E634" s="419"/>
      <c r="F634" s="419"/>
      <c r="G634" s="419"/>
      <c r="H634" s="419"/>
      <c r="I634" s="419"/>
      <c r="J634" s="419"/>
      <c r="K634" s="419"/>
      <c r="L634" s="419"/>
      <c r="M634" s="419"/>
      <c r="N634" s="420"/>
      <c r="R634" s="134"/>
      <c r="S634" s="134"/>
      <c r="T634" s="134"/>
      <c r="AG634" s="40"/>
      <c r="AH634" s="41"/>
      <c r="AI634" s="41"/>
      <c r="AN634" s="41"/>
      <c r="AP634" s="51" t="s">
        <v>122</v>
      </c>
      <c r="AR634" s="41"/>
      <c r="AT634" s="41"/>
    </row>
    <row r="635" spans="1:46" s="2" customFormat="1" ht="14.4" x14ac:dyDescent="0.3">
      <c r="A635" s="52"/>
      <c r="B635" s="53" t="s">
        <v>58</v>
      </c>
      <c r="C635" s="413" t="s">
        <v>59</v>
      </c>
      <c r="D635" s="413"/>
      <c r="E635" s="413"/>
      <c r="F635" s="54"/>
      <c r="G635" s="55"/>
      <c r="H635" s="55"/>
      <c r="I635" s="55"/>
      <c r="J635" s="56">
        <v>479.33</v>
      </c>
      <c r="K635" s="58">
        <v>1.1499999999999999</v>
      </c>
      <c r="L635" s="57">
        <v>1035.76</v>
      </c>
      <c r="M635" s="58">
        <v>13.24</v>
      </c>
      <c r="N635" s="59">
        <v>13713.46</v>
      </c>
      <c r="R635" s="134"/>
      <c r="S635" s="134"/>
      <c r="T635" s="134"/>
      <c r="AG635" s="40"/>
      <c r="AH635" s="41"/>
      <c r="AI635" s="41"/>
      <c r="AK635" s="51" t="s">
        <v>59</v>
      </c>
      <c r="AN635" s="41"/>
      <c r="AR635" s="41"/>
      <c r="AT635" s="41"/>
    </row>
    <row r="636" spans="1:46" s="2" customFormat="1" ht="14.4" x14ac:dyDescent="0.3">
      <c r="A636" s="52"/>
      <c r="B636" s="53" t="s">
        <v>75</v>
      </c>
      <c r="C636" s="413" t="s">
        <v>84</v>
      </c>
      <c r="D636" s="413"/>
      <c r="E636" s="413"/>
      <c r="F636" s="54"/>
      <c r="G636" s="55"/>
      <c r="H636" s="55"/>
      <c r="I636" s="55"/>
      <c r="J636" s="56">
        <v>93.5</v>
      </c>
      <c r="K636" s="58">
        <v>1.1499999999999999</v>
      </c>
      <c r="L636" s="56">
        <v>202.04</v>
      </c>
      <c r="M636" s="58">
        <v>44.77</v>
      </c>
      <c r="N636" s="59">
        <v>9045.33</v>
      </c>
      <c r="R636" s="134"/>
      <c r="S636" s="134"/>
      <c r="T636" s="134"/>
      <c r="AG636" s="40"/>
      <c r="AH636" s="41"/>
      <c r="AI636" s="41"/>
      <c r="AK636" s="51" t="s">
        <v>84</v>
      </c>
      <c r="AN636" s="41"/>
      <c r="AR636" s="41"/>
      <c r="AT636" s="41"/>
    </row>
    <row r="637" spans="1:46" s="2" customFormat="1" ht="14.4" x14ac:dyDescent="0.3">
      <c r="A637" s="60"/>
      <c r="B637" s="53"/>
      <c r="C637" s="413" t="s">
        <v>86</v>
      </c>
      <c r="D637" s="413"/>
      <c r="E637" s="413"/>
      <c r="F637" s="54" t="s">
        <v>61</v>
      </c>
      <c r="G637" s="58">
        <v>8.06</v>
      </c>
      <c r="H637" s="58">
        <v>1.1499999999999999</v>
      </c>
      <c r="I637" s="61">
        <v>17.416450999999999</v>
      </c>
      <c r="J637" s="62"/>
      <c r="K637" s="55"/>
      <c r="L637" s="62"/>
      <c r="M637" s="55"/>
      <c r="N637" s="63"/>
      <c r="R637" s="134"/>
      <c r="S637" s="134"/>
      <c r="T637" s="134"/>
      <c r="AG637" s="40"/>
      <c r="AH637" s="41"/>
      <c r="AI637" s="41"/>
      <c r="AL637" s="51" t="s">
        <v>86</v>
      </c>
      <c r="AN637" s="41"/>
      <c r="AR637" s="41"/>
      <c r="AT637" s="41"/>
    </row>
    <row r="638" spans="1:46" s="2" customFormat="1" ht="14.4" x14ac:dyDescent="0.3">
      <c r="A638" s="52"/>
      <c r="B638" s="53"/>
      <c r="C638" s="418" t="s">
        <v>62</v>
      </c>
      <c r="D638" s="418"/>
      <c r="E638" s="418"/>
      <c r="F638" s="64"/>
      <c r="G638" s="65"/>
      <c r="H638" s="65"/>
      <c r="I638" s="65"/>
      <c r="J638" s="66">
        <v>479.33</v>
      </c>
      <c r="K638" s="65"/>
      <c r="L638" s="67">
        <v>1035.76</v>
      </c>
      <c r="M638" s="65"/>
      <c r="N638" s="68">
        <v>13713.46</v>
      </c>
      <c r="R638" s="134"/>
      <c r="S638" s="134"/>
      <c r="T638" s="134"/>
      <c r="AG638" s="40"/>
      <c r="AH638" s="41"/>
      <c r="AI638" s="41"/>
      <c r="AM638" s="51" t="s">
        <v>62</v>
      </c>
      <c r="AN638" s="41"/>
      <c r="AR638" s="41"/>
      <c r="AT638" s="41"/>
    </row>
    <row r="639" spans="1:46" s="2" customFormat="1" ht="14.4" x14ac:dyDescent="0.3">
      <c r="A639" s="60"/>
      <c r="B639" s="53"/>
      <c r="C639" s="413" t="s">
        <v>63</v>
      </c>
      <c r="D639" s="413"/>
      <c r="E639" s="413"/>
      <c r="F639" s="54"/>
      <c r="G639" s="55"/>
      <c r="H639" s="55"/>
      <c r="I639" s="55"/>
      <c r="J639" s="62"/>
      <c r="K639" s="55"/>
      <c r="L639" s="56">
        <v>202.04</v>
      </c>
      <c r="M639" s="55"/>
      <c r="N639" s="59">
        <v>9045.33</v>
      </c>
      <c r="R639" s="134"/>
      <c r="S639" s="134"/>
      <c r="T639" s="134"/>
      <c r="AG639" s="40"/>
      <c r="AH639" s="41"/>
      <c r="AI639" s="41"/>
      <c r="AL639" s="51" t="s">
        <v>63</v>
      </c>
      <c r="AN639" s="41"/>
      <c r="AR639" s="41"/>
      <c r="AT639" s="41"/>
    </row>
    <row r="640" spans="1:46" s="2" customFormat="1" ht="21.6" x14ac:dyDescent="0.3">
      <c r="A640" s="60"/>
      <c r="B640" s="53" t="s">
        <v>361</v>
      </c>
      <c r="C640" s="413" t="s">
        <v>362</v>
      </c>
      <c r="D640" s="413"/>
      <c r="E640" s="413"/>
      <c r="F640" s="54" t="s">
        <v>66</v>
      </c>
      <c r="G640" s="69">
        <v>92</v>
      </c>
      <c r="H640" s="55"/>
      <c r="I640" s="69">
        <v>92</v>
      </c>
      <c r="J640" s="62"/>
      <c r="K640" s="55"/>
      <c r="L640" s="56">
        <v>185.88</v>
      </c>
      <c r="M640" s="55"/>
      <c r="N640" s="59">
        <v>8321.7000000000007</v>
      </c>
      <c r="R640" s="134"/>
      <c r="S640" s="134"/>
      <c r="T640" s="134"/>
      <c r="AG640" s="40"/>
      <c r="AH640" s="41"/>
      <c r="AI640" s="41"/>
      <c r="AL640" s="51" t="s">
        <v>362</v>
      </c>
      <c r="AN640" s="41"/>
      <c r="AR640" s="41"/>
      <c r="AT640" s="41"/>
    </row>
    <row r="641" spans="1:46" s="2" customFormat="1" ht="21.6" x14ac:dyDescent="0.3">
      <c r="A641" s="60"/>
      <c r="B641" s="53" t="s">
        <v>363</v>
      </c>
      <c r="C641" s="413" t="s">
        <v>364</v>
      </c>
      <c r="D641" s="413"/>
      <c r="E641" s="413"/>
      <c r="F641" s="54" t="s">
        <v>66</v>
      </c>
      <c r="G641" s="69">
        <v>46</v>
      </c>
      <c r="H641" s="55"/>
      <c r="I641" s="69">
        <v>46</v>
      </c>
      <c r="J641" s="62"/>
      <c r="K641" s="55"/>
      <c r="L641" s="56">
        <v>92.94</v>
      </c>
      <c r="M641" s="55"/>
      <c r="N641" s="59">
        <v>4160.8500000000004</v>
      </c>
      <c r="R641" s="134"/>
      <c r="S641" s="134"/>
      <c r="T641" s="134"/>
      <c r="AG641" s="40"/>
      <c r="AH641" s="41"/>
      <c r="AI641" s="41"/>
      <c r="AL641" s="51" t="s">
        <v>364</v>
      </c>
      <c r="AN641" s="41"/>
      <c r="AR641" s="41"/>
      <c r="AT641" s="41"/>
    </row>
    <row r="642" spans="1:46" s="2" customFormat="1" ht="14.4" x14ac:dyDescent="0.3">
      <c r="A642" s="70"/>
      <c r="B642" s="71"/>
      <c r="C642" s="417" t="s">
        <v>69</v>
      </c>
      <c r="D642" s="417"/>
      <c r="E642" s="417"/>
      <c r="F642" s="44"/>
      <c r="G642" s="45"/>
      <c r="H642" s="45"/>
      <c r="I642" s="45"/>
      <c r="J642" s="47"/>
      <c r="K642" s="45"/>
      <c r="L642" s="72">
        <v>1314.58</v>
      </c>
      <c r="M642" s="65"/>
      <c r="N642" s="73">
        <v>26196.01</v>
      </c>
      <c r="R642" s="134"/>
      <c r="S642" s="134"/>
      <c r="T642" s="134"/>
      <c r="AG642" s="40"/>
      <c r="AH642" s="41"/>
      <c r="AI642" s="41"/>
      <c r="AN642" s="41" t="s">
        <v>69</v>
      </c>
      <c r="AR642" s="41"/>
      <c r="AT642" s="41"/>
    </row>
    <row r="643" spans="1:46" s="167" customFormat="1" ht="21.6" x14ac:dyDescent="0.3">
      <c r="A643" s="157" t="s">
        <v>408</v>
      </c>
      <c r="B643" s="159" t="s">
        <v>409</v>
      </c>
      <c r="C643" s="421" t="s">
        <v>410</v>
      </c>
      <c r="D643" s="421"/>
      <c r="E643" s="421"/>
      <c r="F643" s="160" t="s">
        <v>308</v>
      </c>
      <c r="G643" s="161">
        <v>0.38300000000000001</v>
      </c>
      <c r="H643" s="162">
        <v>1</v>
      </c>
      <c r="I643" s="171">
        <v>0.38300000000000001</v>
      </c>
      <c r="J643" s="172"/>
      <c r="K643" s="161"/>
      <c r="L643" s="172"/>
      <c r="M643" s="161"/>
      <c r="N643" s="173"/>
      <c r="R643" s="168"/>
      <c r="S643" s="168"/>
      <c r="T643" s="168"/>
      <c r="AG643" s="169"/>
      <c r="AH643" s="170"/>
      <c r="AI643" s="170" t="s">
        <v>410</v>
      </c>
      <c r="AN643" s="170"/>
      <c r="AR643" s="170"/>
      <c r="AT643" s="170"/>
    </row>
    <row r="644" spans="1:46" s="2" customFormat="1" ht="14.4" x14ac:dyDescent="0.3">
      <c r="A644" s="49"/>
      <c r="B644" s="50"/>
      <c r="C644" s="413" t="s">
        <v>411</v>
      </c>
      <c r="D644" s="413"/>
      <c r="E644" s="413"/>
      <c r="F644" s="413"/>
      <c r="G644" s="413"/>
      <c r="H644" s="413"/>
      <c r="I644" s="413"/>
      <c r="J644" s="413"/>
      <c r="K644" s="413"/>
      <c r="L644" s="413"/>
      <c r="M644" s="413"/>
      <c r="N644" s="414"/>
      <c r="R644" s="134"/>
      <c r="S644" s="134"/>
      <c r="T644" s="134"/>
      <c r="AG644" s="40"/>
      <c r="AH644" s="41"/>
      <c r="AI644" s="41"/>
      <c r="AJ644" s="51" t="s">
        <v>411</v>
      </c>
      <c r="AN644" s="41"/>
      <c r="AR644" s="41"/>
      <c r="AT644" s="41"/>
    </row>
    <row r="645" spans="1:46" s="2" customFormat="1" ht="52.2" x14ac:dyDescent="0.3">
      <c r="A645" s="76"/>
      <c r="B645" s="53" t="s">
        <v>121</v>
      </c>
      <c r="C645" s="419" t="s">
        <v>122</v>
      </c>
      <c r="D645" s="419"/>
      <c r="E645" s="419"/>
      <c r="F645" s="419"/>
      <c r="G645" s="419"/>
      <c r="H645" s="419"/>
      <c r="I645" s="419"/>
      <c r="J645" s="419"/>
      <c r="K645" s="419"/>
      <c r="L645" s="419"/>
      <c r="M645" s="419"/>
      <c r="N645" s="420"/>
      <c r="R645" s="134"/>
      <c r="S645" s="134"/>
      <c r="T645" s="134"/>
      <c r="AG645" s="40"/>
      <c r="AH645" s="41"/>
      <c r="AI645" s="41"/>
      <c r="AN645" s="41"/>
      <c r="AP645" s="51" t="s">
        <v>122</v>
      </c>
      <c r="AR645" s="41"/>
      <c r="AT645" s="41"/>
    </row>
    <row r="646" spans="1:46" s="2" customFormat="1" ht="14.4" x14ac:dyDescent="0.3">
      <c r="A646" s="52"/>
      <c r="B646" s="53" t="s">
        <v>52</v>
      </c>
      <c r="C646" s="413" t="s">
        <v>57</v>
      </c>
      <c r="D646" s="413"/>
      <c r="E646" s="413"/>
      <c r="F646" s="54"/>
      <c r="G646" s="55"/>
      <c r="H646" s="55"/>
      <c r="I646" s="55"/>
      <c r="J646" s="56">
        <v>729</v>
      </c>
      <c r="K646" s="58">
        <v>1.1499999999999999</v>
      </c>
      <c r="L646" s="56">
        <v>321.08999999999997</v>
      </c>
      <c r="M646" s="58">
        <v>44.77</v>
      </c>
      <c r="N646" s="59">
        <v>14375.2</v>
      </c>
      <c r="R646" s="134"/>
      <c r="S646" s="134"/>
      <c r="T646" s="134"/>
      <c r="AG646" s="40"/>
      <c r="AH646" s="41"/>
      <c r="AI646" s="41"/>
      <c r="AK646" s="51" t="s">
        <v>57</v>
      </c>
      <c r="AN646" s="41"/>
      <c r="AR646" s="41"/>
      <c r="AT646" s="41"/>
    </row>
    <row r="647" spans="1:46" s="2" customFormat="1" ht="14.4" x14ac:dyDescent="0.3">
      <c r="A647" s="60"/>
      <c r="B647" s="53"/>
      <c r="C647" s="413" t="s">
        <v>60</v>
      </c>
      <c r="D647" s="413"/>
      <c r="E647" s="413"/>
      <c r="F647" s="54" t="s">
        <v>61</v>
      </c>
      <c r="G647" s="77">
        <v>97.2</v>
      </c>
      <c r="H647" s="58">
        <v>1.1499999999999999</v>
      </c>
      <c r="I647" s="80">
        <v>42.81174</v>
      </c>
      <c r="J647" s="62"/>
      <c r="K647" s="55"/>
      <c r="L647" s="62"/>
      <c r="M647" s="55"/>
      <c r="N647" s="63"/>
      <c r="R647" s="134"/>
      <c r="S647" s="134"/>
      <c r="T647" s="134"/>
      <c r="AG647" s="40"/>
      <c r="AH647" s="41"/>
      <c r="AI647" s="41"/>
      <c r="AL647" s="51" t="s">
        <v>60</v>
      </c>
      <c r="AN647" s="41"/>
      <c r="AR647" s="41"/>
      <c r="AT647" s="41"/>
    </row>
    <row r="648" spans="1:46" s="2" customFormat="1" ht="14.4" x14ac:dyDescent="0.3">
      <c r="A648" s="52"/>
      <c r="B648" s="53"/>
      <c r="C648" s="418" t="s">
        <v>62</v>
      </c>
      <c r="D648" s="418"/>
      <c r="E648" s="418"/>
      <c r="F648" s="64"/>
      <c r="G648" s="65"/>
      <c r="H648" s="65"/>
      <c r="I648" s="65"/>
      <c r="J648" s="66">
        <v>729</v>
      </c>
      <c r="K648" s="65"/>
      <c r="L648" s="66">
        <v>321.08999999999997</v>
      </c>
      <c r="M648" s="65"/>
      <c r="N648" s="68">
        <v>14375.2</v>
      </c>
      <c r="R648" s="134"/>
      <c r="S648" s="134"/>
      <c r="T648" s="134"/>
      <c r="AG648" s="40"/>
      <c r="AH648" s="41"/>
      <c r="AI648" s="41"/>
      <c r="AM648" s="51" t="s">
        <v>62</v>
      </c>
      <c r="AN648" s="41"/>
      <c r="AR648" s="41"/>
      <c r="AT648" s="41"/>
    </row>
    <row r="649" spans="1:46" s="2" customFormat="1" ht="14.4" x14ac:dyDescent="0.3">
      <c r="A649" s="60"/>
      <c r="B649" s="53"/>
      <c r="C649" s="413" t="s">
        <v>63</v>
      </c>
      <c r="D649" s="413"/>
      <c r="E649" s="413"/>
      <c r="F649" s="54"/>
      <c r="G649" s="55"/>
      <c r="H649" s="55"/>
      <c r="I649" s="55"/>
      <c r="J649" s="62"/>
      <c r="K649" s="55"/>
      <c r="L649" s="56">
        <v>321.08999999999997</v>
      </c>
      <c r="M649" s="55"/>
      <c r="N649" s="59">
        <v>14375.2</v>
      </c>
      <c r="R649" s="134"/>
      <c r="S649" s="134"/>
      <c r="T649" s="134"/>
      <c r="AG649" s="40"/>
      <c r="AH649" s="41"/>
      <c r="AI649" s="41"/>
      <c r="AL649" s="51" t="s">
        <v>63</v>
      </c>
      <c r="AN649" s="41"/>
      <c r="AR649" s="41"/>
      <c r="AT649" s="41"/>
    </row>
    <row r="650" spans="1:46" s="2" customFormat="1" ht="20.399999999999999" x14ac:dyDescent="0.3">
      <c r="A650" s="60"/>
      <c r="B650" s="53" t="s">
        <v>394</v>
      </c>
      <c r="C650" s="413" t="s">
        <v>395</v>
      </c>
      <c r="D650" s="413"/>
      <c r="E650" s="413"/>
      <c r="F650" s="54" t="s">
        <v>66</v>
      </c>
      <c r="G650" s="69">
        <v>89</v>
      </c>
      <c r="H650" s="55"/>
      <c r="I650" s="69">
        <v>89</v>
      </c>
      <c r="J650" s="62"/>
      <c r="K650" s="55"/>
      <c r="L650" s="56">
        <v>285.77</v>
      </c>
      <c r="M650" s="55"/>
      <c r="N650" s="59">
        <v>12793.93</v>
      </c>
      <c r="R650" s="134"/>
      <c r="S650" s="134"/>
      <c r="T650" s="134"/>
      <c r="AG650" s="40"/>
      <c r="AH650" s="41"/>
      <c r="AI650" s="41"/>
      <c r="AL650" s="51" t="s">
        <v>395</v>
      </c>
      <c r="AN650" s="41"/>
      <c r="AR650" s="41"/>
      <c r="AT650" s="41"/>
    </row>
    <row r="651" spans="1:46" s="2" customFormat="1" ht="20.399999999999999" x14ac:dyDescent="0.3">
      <c r="A651" s="60"/>
      <c r="B651" s="53" t="s">
        <v>396</v>
      </c>
      <c r="C651" s="413" t="s">
        <v>397</v>
      </c>
      <c r="D651" s="413"/>
      <c r="E651" s="413"/>
      <c r="F651" s="54" t="s">
        <v>66</v>
      </c>
      <c r="G651" s="69">
        <v>40</v>
      </c>
      <c r="H651" s="55"/>
      <c r="I651" s="69">
        <v>40</v>
      </c>
      <c r="J651" s="62"/>
      <c r="K651" s="55"/>
      <c r="L651" s="56">
        <v>128.44</v>
      </c>
      <c r="M651" s="55"/>
      <c r="N651" s="59">
        <v>5750.08</v>
      </c>
      <c r="R651" s="134"/>
      <c r="S651" s="134"/>
      <c r="T651" s="134"/>
      <c r="AG651" s="40"/>
      <c r="AH651" s="41"/>
      <c r="AI651" s="41"/>
      <c r="AL651" s="51" t="s">
        <v>397</v>
      </c>
      <c r="AN651" s="41"/>
      <c r="AR651" s="41"/>
      <c r="AT651" s="41"/>
    </row>
    <row r="652" spans="1:46" s="2" customFormat="1" ht="14.4" x14ac:dyDescent="0.3">
      <c r="A652" s="70"/>
      <c r="B652" s="71"/>
      <c r="C652" s="417" t="s">
        <v>69</v>
      </c>
      <c r="D652" s="417"/>
      <c r="E652" s="417"/>
      <c r="F652" s="44"/>
      <c r="G652" s="45"/>
      <c r="H652" s="45"/>
      <c r="I652" s="45"/>
      <c r="J652" s="47"/>
      <c r="K652" s="45"/>
      <c r="L652" s="75">
        <v>735.3</v>
      </c>
      <c r="M652" s="65"/>
      <c r="N652" s="73">
        <v>32919.21</v>
      </c>
      <c r="R652" s="134"/>
      <c r="S652" s="134"/>
      <c r="T652" s="134"/>
      <c r="AG652" s="40"/>
      <c r="AH652" s="41"/>
      <c r="AI652" s="41"/>
      <c r="AN652" s="41" t="s">
        <v>69</v>
      </c>
      <c r="AR652" s="41"/>
      <c r="AT652" s="41"/>
    </row>
    <row r="653" spans="1:46" s="167" customFormat="1" ht="31.8" x14ac:dyDescent="0.3">
      <c r="A653" s="157" t="s">
        <v>412</v>
      </c>
      <c r="B653" s="159" t="s">
        <v>413</v>
      </c>
      <c r="C653" s="421" t="s">
        <v>414</v>
      </c>
      <c r="D653" s="421"/>
      <c r="E653" s="421"/>
      <c r="F653" s="160" t="s">
        <v>387</v>
      </c>
      <c r="G653" s="161">
        <v>1.879</v>
      </c>
      <c r="H653" s="162">
        <v>1</v>
      </c>
      <c r="I653" s="171">
        <v>1.879</v>
      </c>
      <c r="J653" s="172"/>
      <c r="K653" s="161"/>
      <c r="L653" s="172"/>
      <c r="M653" s="161"/>
      <c r="N653" s="173"/>
      <c r="R653" s="168"/>
      <c r="S653" s="168"/>
      <c r="T653" s="168"/>
      <c r="AG653" s="169"/>
      <c r="AH653" s="170"/>
      <c r="AI653" s="170" t="s">
        <v>414</v>
      </c>
      <c r="AN653" s="170"/>
      <c r="AR653" s="170"/>
      <c r="AT653" s="170"/>
    </row>
    <row r="654" spans="1:46" s="2" customFormat="1" ht="52.2" x14ac:dyDescent="0.3">
      <c r="A654" s="76"/>
      <c r="B654" s="53" t="s">
        <v>121</v>
      </c>
      <c r="C654" s="419" t="s">
        <v>122</v>
      </c>
      <c r="D654" s="419"/>
      <c r="E654" s="419"/>
      <c r="F654" s="419"/>
      <c r="G654" s="419"/>
      <c r="H654" s="419"/>
      <c r="I654" s="419"/>
      <c r="J654" s="419"/>
      <c r="K654" s="419"/>
      <c r="L654" s="419"/>
      <c r="M654" s="419"/>
      <c r="N654" s="420"/>
      <c r="R654" s="134"/>
      <c r="S654" s="134"/>
      <c r="T654" s="134"/>
      <c r="AG654" s="40"/>
      <c r="AH654" s="41"/>
      <c r="AI654" s="41"/>
      <c r="AN654" s="41"/>
      <c r="AP654" s="51" t="s">
        <v>122</v>
      </c>
      <c r="AR654" s="41"/>
      <c r="AT654" s="41"/>
    </row>
    <row r="655" spans="1:46" s="2" customFormat="1" ht="14.4" x14ac:dyDescent="0.3">
      <c r="A655" s="52"/>
      <c r="B655" s="53" t="s">
        <v>58</v>
      </c>
      <c r="C655" s="413" t="s">
        <v>59</v>
      </c>
      <c r="D655" s="413"/>
      <c r="E655" s="413"/>
      <c r="F655" s="54"/>
      <c r="G655" s="55"/>
      <c r="H655" s="55"/>
      <c r="I655" s="55"/>
      <c r="J655" s="57">
        <v>1160.98</v>
      </c>
      <c r="K655" s="58">
        <v>1.1499999999999999</v>
      </c>
      <c r="L655" s="57">
        <v>2508.6999999999998</v>
      </c>
      <c r="M655" s="58">
        <v>13.24</v>
      </c>
      <c r="N655" s="59">
        <v>33215.19</v>
      </c>
      <c r="R655" s="134"/>
      <c r="S655" s="134"/>
      <c r="T655" s="134"/>
      <c r="AG655" s="40"/>
      <c r="AH655" s="41"/>
      <c r="AI655" s="41"/>
      <c r="AK655" s="51" t="s">
        <v>59</v>
      </c>
      <c r="AN655" s="41"/>
      <c r="AR655" s="41"/>
      <c r="AT655" s="41"/>
    </row>
    <row r="656" spans="1:46" s="2" customFormat="1" ht="14.4" x14ac:dyDescent="0.3">
      <c r="A656" s="52"/>
      <c r="B656" s="53" t="s">
        <v>75</v>
      </c>
      <c r="C656" s="413" t="s">
        <v>84</v>
      </c>
      <c r="D656" s="413"/>
      <c r="E656" s="413"/>
      <c r="F656" s="54"/>
      <c r="G656" s="55"/>
      <c r="H656" s="55"/>
      <c r="I656" s="55"/>
      <c r="J656" s="56">
        <v>189.99</v>
      </c>
      <c r="K656" s="58">
        <v>1.1499999999999999</v>
      </c>
      <c r="L656" s="56">
        <v>410.54</v>
      </c>
      <c r="M656" s="58">
        <v>44.77</v>
      </c>
      <c r="N656" s="59">
        <v>18379.88</v>
      </c>
      <c r="R656" s="134"/>
      <c r="S656" s="134"/>
      <c r="T656" s="134"/>
      <c r="AG656" s="40"/>
      <c r="AH656" s="41"/>
      <c r="AI656" s="41"/>
      <c r="AK656" s="51" t="s">
        <v>84</v>
      </c>
      <c r="AN656" s="41"/>
      <c r="AR656" s="41"/>
      <c r="AT656" s="41"/>
    </row>
    <row r="657" spans="1:46" s="2" customFormat="1" ht="14.4" x14ac:dyDescent="0.3">
      <c r="A657" s="60"/>
      <c r="B657" s="53"/>
      <c r="C657" s="413" t="s">
        <v>86</v>
      </c>
      <c r="D657" s="413"/>
      <c r="E657" s="413"/>
      <c r="F657" s="54" t="s">
        <v>61</v>
      </c>
      <c r="G657" s="58">
        <v>13.99</v>
      </c>
      <c r="H657" s="58">
        <v>1.1499999999999999</v>
      </c>
      <c r="I657" s="78">
        <v>30.2302915</v>
      </c>
      <c r="J657" s="62"/>
      <c r="K657" s="55"/>
      <c r="L657" s="62"/>
      <c r="M657" s="55"/>
      <c r="N657" s="63"/>
      <c r="R657" s="134"/>
      <c r="S657" s="134"/>
      <c r="T657" s="134"/>
      <c r="AG657" s="40"/>
      <c r="AH657" s="41"/>
      <c r="AI657" s="41"/>
      <c r="AL657" s="51" t="s">
        <v>86</v>
      </c>
      <c r="AN657" s="41"/>
      <c r="AR657" s="41"/>
      <c r="AT657" s="41"/>
    </row>
    <row r="658" spans="1:46" s="2" customFormat="1" ht="14.4" x14ac:dyDescent="0.3">
      <c r="A658" s="52"/>
      <c r="B658" s="53"/>
      <c r="C658" s="418" t="s">
        <v>62</v>
      </c>
      <c r="D658" s="418"/>
      <c r="E658" s="418"/>
      <c r="F658" s="64"/>
      <c r="G658" s="65"/>
      <c r="H658" s="65"/>
      <c r="I658" s="65"/>
      <c r="J658" s="67">
        <v>1160.98</v>
      </c>
      <c r="K658" s="65"/>
      <c r="L658" s="67">
        <v>2508.6999999999998</v>
      </c>
      <c r="M658" s="65"/>
      <c r="N658" s="68">
        <v>33215.19</v>
      </c>
      <c r="R658" s="134"/>
      <c r="S658" s="134"/>
      <c r="T658" s="134"/>
      <c r="AG658" s="40"/>
      <c r="AH658" s="41"/>
      <c r="AI658" s="41"/>
      <c r="AM658" s="51" t="s">
        <v>62</v>
      </c>
      <c r="AN658" s="41"/>
      <c r="AR658" s="41"/>
      <c r="AT658" s="41"/>
    </row>
    <row r="659" spans="1:46" s="2" customFormat="1" ht="14.4" x14ac:dyDescent="0.3">
      <c r="A659" s="60"/>
      <c r="B659" s="53"/>
      <c r="C659" s="413" t="s">
        <v>63</v>
      </c>
      <c r="D659" s="413"/>
      <c r="E659" s="413"/>
      <c r="F659" s="54"/>
      <c r="G659" s="55"/>
      <c r="H659" s="55"/>
      <c r="I659" s="55"/>
      <c r="J659" s="62"/>
      <c r="K659" s="55"/>
      <c r="L659" s="56">
        <v>410.54</v>
      </c>
      <c r="M659" s="55"/>
      <c r="N659" s="59">
        <v>18379.88</v>
      </c>
      <c r="R659" s="134"/>
      <c r="S659" s="134"/>
      <c r="T659" s="134"/>
      <c r="AG659" s="40"/>
      <c r="AH659" s="41"/>
      <c r="AI659" s="41"/>
      <c r="AL659" s="51" t="s">
        <v>63</v>
      </c>
      <c r="AN659" s="41"/>
      <c r="AR659" s="41"/>
      <c r="AT659" s="41"/>
    </row>
    <row r="660" spans="1:46" s="2" customFormat="1" ht="21.6" x14ac:dyDescent="0.3">
      <c r="A660" s="60"/>
      <c r="B660" s="53" t="s">
        <v>361</v>
      </c>
      <c r="C660" s="413" t="s">
        <v>362</v>
      </c>
      <c r="D660" s="413"/>
      <c r="E660" s="413"/>
      <c r="F660" s="54" t="s">
        <v>66</v>
      </c>
      <c r="G660" s="69">
        <v>92</v>
      </c>
      <c r="H660" s="55"/>
      <c r="I660" s="69">
        <v>92</v>
      </c>
      <c r="J660" s="62"/>
      <c r="K660" s="55"/>
      <c r="L660" s="56">
        <v>377.7</v>
      </c>
      <c r="M660" s="55"/>
      <c r="N660" s="59">
        <v>16909.490000000002</v>
      </c>
      <c r="R660" s="134"/>
      <c r="S660" s="134"/>
      <c r="T660" s="134"/>
      <c r="AG660" s="40"/>
      <c r="AH660" s="41"/>
      <c r="AI660" s="41"/>
      <c r="AL660" s="51" t="s">
        <v>362</v>
      </c>
      <c r="AN660" s="41"/>
      <c r="AR660" s="41"/>
      <c r="AT660" s="41"/>
    </row>
    <row r="661" spans="1:46" s="2" customFormat="1" ht="21.6" x14ac:dyDescent="0.3">
      <c r="A661" s="60"/>
      <c r="B661" s="53" t="s">
        <v>363</v>
      </c>
      <c r="C661" s="413" t="s">
        <v>364</v>
      </c>
      <c r="D661" s="413"/>
      <c r="E661" s="413"/>
      <c r="F661" s="54" t="s">
        <v>66</v>
      </c>
      <c r="G661" s="69">
        <v>46</v>
      </c>
      <c r="H661" s="55"/>
      <c r="I661" s="69">
        <v>46</v>
      </c>
      <c r="J661" s="62"/>
      <c r="K661" s="55"/>
      <c r="L661" s="56">
        <v>188.85</v>
      </c>
      <c r="M661" s="55"/>
      <c r="N661" s="59">
        <v>8454.74</v>
      </c>
      <c r="R661" s="134"/>
      <c r="S661" s="134"/>
      <c r="T661" s="134"/>
      <c r="AG661" s="40"/>
      <c r="AH661" s="41"/>
      <c r="AI661" s="41"/>
      <c r="AL661" s="51" t="s">
        <v>364</v>
      </c>
      <c r="AN661" s="41"/>
      <c r="AR661" s="41"/>
      <c r="AT661" s="41"/>
    </row>
    <row r="662" spans="1:46" s="2" customFormat="1" ht="14.4" x14ac:dyDescent="0.3">
      <c r="A662" s="70"/>
      <c r="B662" s="71"/>
      <c r="C662" s="417" t="s">
        <v>69</v>
      </c>
      <c r="D662" s="417"/>
      <c r="E662" s="417"/>
      <c r="F662" s="44"/>
      <c r="G662" s="45"/>
      <c r="H662" s="45"/>
      <c r="I662" s="45"/>
      <c r="J662" s="47"/>
      <c r="K662" s="45"/>
      <c r="L662" s="72">
        <v>3075.25</v>
      </c>
      <c r="M662" s="65"/>
      <c r="N662" s="73">
        <v>58579.42</v>
      </c>
      <c r="R662" s="134"/>
      <c r="S662" s="134"/>
      <c r="T662" s="134"/>
      <c r="AG662" s="40"/>
      <c r="AH662" s="41"/>
      <c r="AI662" s="41"/>
      <c r="AN662" s="41" t="s">
        <v>69</v>
      </c>
      <c r="AR662" s="41"/>
      <c r="AT662" s="41"/>
    </row>
    <row r="663" spans="1:46" s="167" customFormat="1" ht="21.6" x14ac:dyDescent="0.3">
      <c r="A663" s="157" t="s">
        <v>415</v>
      </c>
      <c r="B663" s="159" t="s">
        <v>416</v>
      </c>
      <c r="C663" s="421" t="s">
        <v>417</v>
      </c>
      <c r="D663" s="421"/>
      <c r="E663" s="421"/>
      <c r="F663" s="160" t="s">
        <v>387</v>
      </c>
      <c r="G663" s="161">
        <v>1.879</v>
      </c>
      <c r="H663" s="162">
        <v>1</v>
      </c>
      <c r="I663" s="171">
        <v>1.879</v>
      </c>
      <c r="J663" s="172"/>
      <c r="K663" s="161"/>
      <c r="L663" s="172"/>
      <c r="M663" s="161"/>
      <c r="N663" s="173"/>
      <c r="R663" s="168"/>
      <c r="S663" s="168"/>
      <c r="T663" s="168"/>
      <c r="AG663" s="169"/>
      <c r="AH663" s="170"/>
      <c r="AI663" s="170" t="s">
        <v>417</v>
      </c>
      <c r="AN663" s="170"/>
      <c r="AR663" s="170"/>
      <c r="AT663" s="170"/>
    </row>
    <row r="664" spans="1:46" s="2" customFormat="1" ht="52.2" x14ac:dyDescent="0.3">
      <c r="A664" s="76"/>
      <c r="B664" s="53" t="s">
        <v>121</v>
      </c>
      <c r="C664" s="419" t="s">
        <v>122</v>
      </c>
      <c r="D664" s="419"/>
      <c r="E664" s="419"/>
      <c r="F664" s="419"/>
      <c r="G664" s="419"/>
      <c r="H664" s="419"/>
      <c r="I664" s="419"/>
      <c r="J664" s="419"/>
      <c r="K664" s="419"/>
      <c r="L664" s="419"/>
      <c r="M664" s="419"/>
      <c r="N664" s="420"/>
      <c r="R664" s="134"/>
      <c r="S664" s="134"/>
      <c r="T664" s="134"/>
      <c r="AG664" s="40"/>
      <c r="AH664" s="41"/>
      <c r="AI664" s="41"/>
      <c r="AN664" s="41"/>
      <c r="AP664" s="51" t="s">
        <v>122</v>
      </c>
      <c r="AR664" s="41"/>
      <c r="AT664" s="41"/>
    </row>
    <row r="665" spans="1:46" s="2" customFormat="1" ht="14.4" x14ac:dyDescent="0.3">
      <c r="A665" s="52"/>
      <c r="B665" s="53" t="s">
        <v>58</v>
      </c>
      <c r="C665" s="413" t="s">
        <v>59</v>
      </c>
      <c r="D665" s="413"/>
      <c r="E665" s="413"/>
      <c r="F665" s="54"/>
      <c r="G665" s="55"/>
      <c r="H665" s="55"/>
      <c r="I665" s="55"/>
      <c r="J665" s="56">
        <v>153.63</v>
      </c>
      <c r="K665" s="58">
        <v>1.1499999999999999</v>
      </c>
      <c r="L665" s="56">
        <v>331.97</v>
      </c>
      <c r="M665" s="58">
        <v>13.24</v>
      </c>
      <c r="N665" s="59">
        <v>4395.28</v>
      </c>
      <c r="R665" s="134"/>
      <c r="S665" s="134"/>
      <c r="T665" s="134"/>
      <c r="AG665" s="40"/>
      <c r="AH665" s="41"/>
      <c r="AI665" s="41"/>
      <c r="AK665" s="51" t="s">
        <v>59</v>
      </c>
      <c r="AN665" s="41"/>
      <c r="AR665" s="41"/>
      <c r="AT665" s="41"/>
    </row>
    <row r="666" spans="1:46" s="2" customFormat="1" ht="14.4" x14ac:dyDescent="0.3">
      <c r="A666" s="52"/>
      <c r="B666" s="53" t="s">
        <v>75</v>
      </c>
      <c r="C666" s="413" t="s">
        <v>84</v>
      </c>
      <c r="D666" s="413"/>
      <c r="E666" s="413"/>
      <c r="F666" s="54"/>
      <c r="G666" s="55"/>
      <c r="H666" s="55"/>
      <c r="I666" s="55"/>
      <c r="J666" s="56">
        <v>18</v>
      </c>
      <c r="K666" s="58">
        <v>1.1499999999999999</v>
      </c>
      <c r="L666" s="56">
        <v>38.9</v>
      </c>
      <c r="M666" s="58">
        <v>44.77</v>
      </c>
      <c r="N666" s="59">
        <v>1741.55</v>
      </c>
      <c r="R666" s="134"/>
      <c r="S666" s="134"/>
      <c r="T666" s="134"/>
      <c r="AG666" s="40"/>
      <c r="AH666" s="41"/>
      <c r="AI666" s="41"/>
      <c r="AK666" s="51" t="s">
        <v>84</v>
      </c>
      <c r="AN666" s="41"/>
      <c r="AR666" s="41"/>
      <c r="AT666" s="41"/>
    </row>
    <row r="667" spans="1:46" s="2" customFormat="1" ht="14.4" x14ac:dyDescent="0.3">
      <c r="A667" s="60"/>
      <c r="B667" s="53"/>
      <c r="C667" s="413" t="s">
        <v>86</v>
      </c>
      <c r="D667" s="413"/>
      <c r="E667" s="413"/>
      <c r="F667" s="54" t="s">
        <v>61</v>
      </c>
      <c r="G667" s="58">
        <v>1.25</v>
      </c>
      <c r="H667" s="58">
        <v>1.1499999999999999</v>
      </c>
      <c r="I667" s="78">
        <v>2.7010624999999999</v>
      </c>
      <c r="J667" s="62"/>
      <c r="K667" s="55"/>
      <c r="L667" s="62"/>
      <c r="M667" s="55"/>
      <c r="N667" s="63"/>
      <c r="R667" s="134"/>
      <c r="S667" s="134"/>
      <c r="T667" s="134"/>
      <c r="AG667" s="40"/>
      <c r="AH667" s="41"/>
      <c r="AI667" s="41"/>
      <c r="AL667" s="51" t="s">
        <v>86</v>
      </c>
      <c r="AN667" s="41"/>
      <c r="AR667" s="41"/>
      <c r="AT667" s="41"/>
    </row>
    <row r="668" spans="1:46" s="2" customFormat="1" ht="14.4" x14ac:dyDescent="0.3">
      <c r="A668" s="52"/>
      <c r="B668" s="53"/>
      <c r="C668" s="418" t="s">
        <v>62</v>
      </c>
      <c r="D668" s="418"/>
      <c r="E668" s="418"/>
      <c r="F668" s="64"/>
      <c r="G668" s="65"/>
      <c r="H668" s="65"/>
      <c r="I668" s="65"/>
      <c r="J668" s="66">
        <v>153.63</v>
      </c>
      <c r="K668" s="65"/>
      <c r="L668" s="66">
        <v>331.97</v>
      </c>
      <c r="M668" s="65"/>
      <c r="N668" s="68">
        <v>4395.28</v>
      </c>
      <c r="R668" s="134"/>
      <c r="S668" s="134"/>
      <c r="T668" s="134"/>
      <c r="AG668" s="40"/>
      <c r="AH668" s="41"/>
      <c r="AI668" s="41"/>
      <c r="AM668" s="51" t="s">
        <v>62</v>
      </c>
      <c r="AN668" s="41"/>
      <c r="AR668" s="41"/>
      <c r="AT668" s="41"/>
    </row>
    <row r="669" spans="1:46" s="2" customFormat="1" ht="14.4" x14ac:dyDescent="0.3">
      <c r="A669" s="60"/>
      <c r="B669" s="53"/>
      <c r="C669" s="413" t="s">
        <v>63</v>
      </c>
      <c r="D669" s="413"/>
      <c r="E669" s="413"/>
      <c r="F669" s="54"/>
      <c r="G669" s="55"/>
      <c r="H669" s="55"/>
      <c r="I669" s="55"/>
      <c r="J669" s="62"/>
      <c r="K669" s="55"/>
      <c r="L669" s="56">
        <v>38.9</v>
      </c>
      <c r="M669" s="55"/>
      <c r="N669" s="59">
        <v>1741.55</v>
      </c>
      <c r="R669" s="134"/>
      <c r="S669" s="134"/>
      <c r="T669" s="134"/>
      <c r="AG669" s="40"/>
      <c r="AH669" s="41"/>
      <c r="AI669" s="41"/>
      <c r="AL669" s="51" t="s">
        <v>63</v>
      </c>
      <c r="AN669" s="41"/>
      <c r="AR669" s="41"/>
      <c r="AT669" s="41"/>
    </row>
    <row r="670" spans="1:46" s="2" customFormat="1" ht="21.6" x14ac:dyDescent="0.3">
      <c r="A670" s="60"/>
      <c r="B670" s="53" t="s">
        <v>361</v>
      </c>
      <c r="C670" s="413" t="s">
        <v>362</v>
      </c>
      <c r="D670" s="413"/>
      <c r="E670" s="413"/>
      <c r="F670" s="54" t="s">
        <v>66</v>
      </c>
      <c r="G670" s="69">
        <v>92</v>
      </c>
      <c r="H670" s="55"/>
      <c r="I670" s="69">
        <v>92</v>
      </c>
      <c r="J670" s="62"/>
      <c r="K670" s="55"/>
      <c r="L670" s="56">
        <v>35.79</v>
      </c>
      <c r="M670" s="55"/>
      <c r="N670" s="59">
        <v>1602.23</v>
      </c>
      <c r="R670" s="134"/>
      <c r="S670" s="134"/>
      <c r="T670" s="134"/>
      <c r="AG670" s="40"/>
      <c r="AH670" s="41"/>
      <c r="AI670" s="41"/>
      <c r="AL670" s="51" t="s">
        <v>362</v>
      </c>
      <c r="AN670" s="41"/>
      <c r="AR670" s="41"/>
      <c r="AT670" s="41"/>
    </row>
    <row r="671" spans="1:46" s="2" customFormat="1" ht="21.6" x14ac:dyDescent="0.3">
      <c r="A671" s="60"/>
      <c r="B671" s="53" t="s">
        <v>363</v>
      </c>
      <c r="C671" s="413" t="s">
        <v>364</v>
      </c>
      <c r="D671" s="413"/>
      <c r="E671" s="413"/>
      <c r="F671" s="54" t="s">
        <v>66</v>
      </c>
      <c r="G671" s="69">
        <v>46</v>
      </c>
      <c r="H671" s="55"/>
      <c r="I671" s="69">
        <v>46</v>
      </c>
      <c r="J671" s="62"/>
      <c r="K671" s="55"/>
      <c r="L671" s="56">
        <v>17.89</v>
      </c>
      <c r="M671" s="55"/>
      <c r="N671" s="83">
        <v>801.11</v>
      </c>
      <c r="R671" s="134"/>
      <c r="S671" s="134"/>
      <c r="T671" s="134"/>
      <c r="AG671" s="40"/>
      <c r="AH671" s="41"/>
      <c r="AI671" s="41"/>
      <c r="AL671" s="51" t="s">
        <v>364</v>
      </c>
      <c r="AN671" s="41"/>
      <c r="AR671" s="41"/>
      <c r="AT671" s="41"/>
    </row>
    <row r="672" spans="1:46" s="2" customFormat="1" ht="14.4" x14ac:dyDescent="0.3">
      <c r="A672" s="70"/>
      <c r="B672" s="71"/>
      <c r="C672" s="417" t="s">
        <v>69</v>
      </c>
      <c r="D672" s="417"/>
      <c r="E672" s="417"/>
      <c r="F672" s="44"/>
      <c r="G672" s="45"/>
      <c r="H672" s="45"/>
      <c r="I672" s="45"/>
      <c r="J672" s="47"/>
      <c r="K672" s="45"/>
      <c r="L672" s="75">
        <v>385.65</v>
      </c>
      <c r="M672" s="65"/>
      <c r="N672" s="73">
        <v>6798.62</v>
      </c>
      <c r="R672" s="134"/>
      <c r="S672" s="134"/>
      <c r="T672" s="134"/>
      <c r="AG672" s="40"/>
      <c r="AH672" s="41"/>
      <c r="AI672" s="41"/>
      <c r="AN672" s="41" t="s">
        <v>69</v>
      </c>
      <c r="AR672" s="41"/>
      <c r="AT672" s="41"/>
    </row>
    <row r="673" spans="1:46" s="2" customFormat="1" ht="0" hidden="1" customHeight="1" x14ac:dyDescent="0.3">
      <c r="A673" s="84"/>
      <c r="B673" s="85"/>
      <c r="C673" s="85"/>
      <c r="D673" s="85"/>
      <c r="E673" s="85"/>
      <c r="F673" s="86"/>
      <c r="G673" s="86"/>
      <c r="H673" s="86"/>
      <c r="I673" s="86"/>
      <c r="J673" s="87"/>
      <c r="K673" s="86"/>
      <c r="L673" s="87"/>
      <c r="M673" s="55"/>
      <c r="N673" s="87"/>
      <c r="R673" s="131"/>
      <c r="S673" s="131"/>
      <c r="T673" s="131"/>
      <c r="AG673" s="40"/>
      <c r="AH673" s="41"/>
      <c r="AI673" s="41"/>
      <c r="AN673" s="41"/>
      <c r="AR673" s="41"/>
      <c r="AT673" s="41"/>
    </row>
    <row r="674" spans="1:46" s="2" customFormat="1" ht="14.4" x14ac:dyDescent="0.3">
      <c r="A674" s="88"/>
      <c r="B674" s="89"/>
      <c r="C674" s="417" t="s">
        <v>365</v>
      </c>
      <c r="D674" s="417"/>
      <c r="E674" s="417"/>
      <c r="F674" s="417"/>
      <c r="G674" s="417"/>
      <c r="H674" s="417"/>
      <c r="I674" s="417"/>
      <c r="J674" s="417"/>
      <c r="K674" s="417"/>
      <c r="L674" s="90"/>
      <c r="M674" s="91"/>
      <c r="N674" s="92"/>
      <c r="R674" s="131"/>
      <c r="S674" s="131"/>
      <c r="T674" s="131"/>
      <c r="AG674" s="40"/>
      <c r="AH674" s="41"/>
      <c r="AI674" s="41"/>
      <c r="AN674" s="41"/>
      <c r="AR674" s="41" t="s">
        <v>365</v>
      </c>
      <c r="AT674" s="41"/>
    </row>
    <row r="675" spans="1:46" s="2" customFormat="1" ht="14.4" x14ac:dyDescent="0.3">
      <c r="A675" s="93"/>
      <c r="B675" s="53"/>
      <c r="C675" s="413" t="s">
        <v>332</v>
      </c>
      <c r="D675" s="413"/>
      <c r="E675" s="413"/>
      <c r="F675" s="413"/>
      <c r="G675" s="413"/>
      <c r="H675" s="413"/>
      <c r="I675" s="413"/>
      <c r="J675" s="413"/>
      <c r="K675" s="413"/>
      <c r="L675" s="94">
        <v>39932.81</v>
      </c>
      <c r="M675" s="95"/>
      <c r="N675" s="96"/>
      <c r="R675" s="131"/>
      <c r="S675" s="131"/>
      <c r="T675" s="131"/>
      <c r="AG675" s="40"/>
      <c r="AH675" s="41"/>
      <c r="AI675" s="41"/>
      <c r="AN675" s="41"/>
      <c r="AR675" s="41"/>
      <c r="AS675" s="51" t="s">
        <v>332</v>
      </c>
      <c r="AT675" s="41"/>
    </row>
    <row r="676" spans="1:46" s="2" customFormat="1" ht="14.4" x14ac:dyDescent="0.3">
      <c r="A676" s="93"/>
      <c r="B676" s="53"/>
      <c r="C676" s="413" t="s">
        <v>333</v>
      </c>
      <c r="D676" s="413"/>
      <c r="E676" s="413"/>
      <c r="F676" s="413"/>
      <c r="G676" s="413"/>
      <c r="H676" s="413"/>
      <c r="I676" s="413"/>
      <c r="J676" s="413"/>
      <c r="K676" s="413"/>
      <c r="L676" s="97"/>
      <c r="M676" s="95"/>
      <c r="N676" s="96"/>
      <c r="R676" s="131"/>
      <c r="S676" s="131"/>
      <c r="T676" s="131"/>
      <c r="AG676" s="40"/>
      <c r="AH676" s="41"/>
      <c r="AI676" s="41"/>
      <c r="AN676" s="41"/>
      <c r="AR676" s="41"/>
      <c r="AS676" s="51" t="s">
        <v>333</v>
      </c>
      <c r="AT676" s="41"/>
    </row>
    <row r="677" spans="1:46" s="2" customFormat="1" ht="14.4" x14ac:dyDescent="0.3">
      <c r="A677" s="93"/>
      <c r="B677" s="53"/>
      <c r="C677" s="413" t="s">
        <v>334</v>
      </c>
      <c r="D677" s="413"/>
      <c r="E677" s="413"/>
      <c r="F677" s="413"/>
      <c r="G677" s="413"/>
      <c r="H677" s="413"/>
      <c r="I677" s="413"/>
      <c r="J677" s="413"/>
      <c r="K677" s="413"/>
      <c r="L677" s="94">
        <v>1590.39</v>
      </c>
      <c r="M677" s="95"/>
      <c r="N677" s="96"/>
      <c r="R677" s="131"/>
      <c r="S677" s="131"/>
      <c r="T677" s="131"/>
      <c r="AG677" s="40"/>
      <c r="AH677" s="41"/>
      <c r="AI677" s="41"/>
      <c r="AN677" s="41"/>
      <c r="AR677" s="41"/>
      <c r="AS677" s="51" t="s">
        <v>334</v>
      </c>
      <c r="AT677" s="41"/>
    </row>
    <row r="678" spans="1:46" s="2" customFormat="1" ht="14.4" x14ac:dyDescent="0.3">
      <c r="A678" s="93"/>
      <c r="B678" s="53"/>
      <c r="C678" s="413" t="s">
        <v>335</v>
      </c>
      <c r="D678" s="413"/>
      <c r="E678" s="413"/>
      <c r="F678" s="413"/>
      <c r="G678" s="413"/>
      <c r="H678" s="413"/>
      <c r="I678" s="413"/>
      <c r="J678" s="413"/>
      <c r="K678" s="413"/>
      <c r="L678" s="94">
        <v>11044.88</v>
      </c>
      <c r="M678" s="95"/>
      <c r="N678" s="96"/>
      <c r="R678" s="131"/>
      <c r="S678" s="131"/>
      <c r="T678" s="131"/>
      <c r="AG678" s="40"/>
      <c r="AH678" s="41"/>
      <c r="AI678" s="41"/>
      <c r="AN678" s="41"/>
      <c r="AR678" s="41"/>
      <c r="AS678" s="51" t="s">
        <v>335</v>
      </c>
      <c r="AT678" s="41"/>
    </row>
    <row r="679" spans="1:46" s="2" customFormat="1" ht="14.4" x14ac:dyDescent="0.3">
      <c r="A679" s="93"/>
      <c r="B679" s="53"/>
      <c r="C679" s="413" t="s">
        <v>336</v>
      </c>
      <c r="D679" s="413"/>
      <c r="E679" s="413"/>
      <c r="F679" s="413"/>
      <c r="G679" s="413"/>
      <c r="H679" s="413"/>
      <c r="I679" s="413"/>
      <c r="J679" s="413"/>
      <c r="K679" s="413"/>
      <c r="L679" s="94">
        <v>1562.55</v>
      </c>
      <c r="M679" s="95"/>
      <c r="N679" s="96"/>
      <c r="R679" s="131"/>
      <c r="S679" s="131"/>
      <c r="T679" s="131"/>
      <c r="AG679" s="40"/>
      <c r="AH679" s="41"/>
      <c r="AI679" s="41"/>
      <c r="AN679" s="41"/>
      <c r="AR679" s="41"/>
      <c r="AS679" s="51" t="s">
        <v>336</v>
      </c>
      <c r="AT679" s="41"/>
    </row>
    <row r="680" spans="1:46" s="2" customFormat="1" ht="14.4" x14ac:dyDescent="0.3">
      <c r="A680" s="93"/>
      <c r="B680" s="53"/>
      <c r="C680" s="413" t="s">
        <v>337</v>
      </c>
      <c r="D680" s="413"/>
      <c r="E680" s="413"/>
      <c r="F680" s="413"/>
      <c r="G680" s="413"/>
      <c r="H680" s="413"/>
      <c r="I680" s="413"/>
      <c r="J680" s="413"/>
      <c r="K680" s="413"/>
      <c r="L680" s="94">
        <v>11057.42</v>
      </c>
      <c r="M680" s="95"/>
      <c r="N680" s="96"/>
      <c r="R680" s="131"/>
      <c r="S680" s="131"/>
      <c r="T680" s="131"/>
      <c r="AG680" s="40"/>
      <c r="AH680" s="41"/>
      <c r="AI680" s="41"/>
      <c r="AN680" s="41"/>
      <c r="AR680" s="41"/>
      <c r="AS680" s="51" t="s">
        <v>337</v>
      </c>
      <c r="AT680" s="41"/>
    </row>
    <row r="681" spans="1:46" s="2" customFormat="1" ht="14.4" x14ac:dyDescent="0.3">
      <c r="A681" s="93"/>
      <c r="B681" s="53"/>
      <c r="C681" s="413" t="s">
        <v>418</v>
      </c>
      <c r="D681" s="413"/>
      <c r="E681" s="413"/>
      <c r="F681" s="413"/>
      <c r="G681" s="413"/>
      <c r="H681" s="413"/>
      <c r="I681" s="413"/>
      <c r="J681" s="413"/>
      <c r="K681" s="413"/>
      <c r="L681" s="94">
        <v>16240.12</v>
      </c>
      <c r="M681" s="95"/>
      <c r="N681" s="96"/>
      <c r="R681" s="131"/>
      <c r="S681" s="131"/>
      <c r="T681" s="131"/>
      <c r="AG681" s="40"/>
      <c r="AH681" s="41"/>
      <c r="AI681" s="41"/>
      <c r="AN681" s="41"/>
      <c r="AR681" s="41"/>
      <c r="AS681" s="51" t="s">
        <v>418</v>
      </c>
      <c r="AT681" s="41"/>
    </row>
    <row r="682" spans="1:46" s="2" customFormat="1" ht="14.4" x14ac:dyDescent="0.3">
      <c r="A682" s="93"/>
      <c r="B682" s="53"/>
      <c r="C682" s="413" t="s">
        <v>338</v>
      </c>
      <c r="D682" s="413"/>
      <c r="E682" s="413"/>
      <c r="F682" s="413"/>
      <c r="G682" s="413"/>
      <c r="H682" s="413"/>
      <c r="I682" s="413"/>
      <c r="J682" s="413"/>
      <c r="K682" s="413"/>
      <c r="L682" s="94">
        <v>44138.09</v>
      </c>
      <c r="M682" s="95"/>
      <c r="N682" s="96"/>
      <c r="R682" s="131"/>
      <c r="S682" s="131"/>
      <c r="T682" s="131"/>
      <c r="AG682" s="40"/>
      <c r="AH682" s="41"/>
      <c r="AI682" s="41"/>
      <c r="AN682" s="41"/>
      <c r="AR682" s="41"/>
      <c r="AS682" s="51" t="s">
        <v>338</v>
      </c>
      <c r="AT682" s="41"/>
    </row>
    <row r="683" spans="1:46" s="2" customFormat="1" ht="14.4" x14ac:dyDescent="0.3">
      <c r="A683" s="93"/>
      <c r="B683" s="53"/>
      <c r="C683" s="413" t="s">
        <v>339</v>
      </c>
      <c r="D683" s="413"/>
      <c r="E683" s="413"/>
      <c r="F683" s="413"/>
      <c r="G683" s="413"/>
      <c r="H683" s="413"/>
      <c r="I683" s="413"/>
      <c r="J683" s="413"/>
      <c r="K683" s="413"/>
      <c r="L683" s="94">
        <v>27897.97</v>
      </c>
      <c r="M683" s="95"/>
      <c r="N683" s="96"/>
      <c r="R683" s="131"/>
      <c r="S683" s="131"/>
      <c r="T683" s="131"/>
      <c r="AG683" s="40"/>
      <c r="AH683" s="41"/>
      <c r="AI683" s="41"/>
      <c r="AN683" s="41"/>
      <c r="AR683" s="41"/>
      <c r="AS683" s="51" t="s">
        <v>339</v>
      </c>
      <c r="AT683" s="41"/>
    </row>
    <row r="684" spans="1:46" s="2" customFormat="1" ht="14.4" x14ac:dyDescent="0.3">
      <c r="A684" s="93"/>
      <c r="B684" s="53"/>
      <c r="C684" s="413" t="s">
        <v>340</v>
      </c>
      <c r="D684" s="413"/>
      <c r="E684" s="413"/>
      <c r="F684" s="413"/>
      <c r="G684" s="413"/>
      <c r="H684" s="413"/>
      <c r="I684" s="413"/>
      <c r="J684" s="413"/>
      <c r="K684" s="413"/>
      <c r="L684" s="97"/>
      <c r="M684" s="95"/>
      <c r="N684" s="96"/>
      <c r="R684" s="131"/>
      <c r="S684" s="131"/>
      <c r="T684" s="131"/>
      <c r="AG684" s="40"/>
      <c r="AH684" s="41"/>
      <c r="AI684" s="41"/>
      <c r="AN684" s="41"/>
      <c r="AR684" s="41"/>
      <c r="AS684" s="51" t="s">
        <v>340</v>
      </c>
      <c r="AT684" s="41"/>
    </row>
    <row r="685" spans="1:46" s="2" customFormat="1" ht="14.4" x14ac:dyDescent="0.3">
      <c r="A685" s="93"/>
      <c r="B685" s="53"/>
      <c r="C685" s="413" t="s">
        <v>341</v>
      </c>
      <c r="D685" s="413"/>
      <c r="E685" s="413"/>
      <c r="F685" s="413"/>
      <c r="G685" s="413"/>
      <c r="H685" s="413"/>
      <c r="I685" s="413"/>
      <c r="J685" s="413"/>
      <c r="K685" s="413"/>
      <c r="L685" s="94">
        <v>1590.39</v>
      </c>
      <c r="M685" s="95"/>
      <c r="N685" s="96"/>
      <c r="R685" s="131"/>
      <c r="S685" s="131"/>
      <c r="T685" s="131"/>
      <c r="AG685" s="40"/>
      <c r="AH685" s="41"/>
      <c r="AI685" s="41"/>
      <c r="AN685" s="41"/>
      <c r="AR685" s="41"/>
      <c r="AS685" s="51" t="s">
        <v>341</v>
      </c>
      <c r="AT685" s="41"/>
    </row>
    <row r="686" spans="1:46" s="2" customFormat="1" ht="14.4" x14ac:dyDescent="0.3">
      <c r="A686" s="93"/>
      <c r="B686" s="53"/>
      <c r="C686" s="413" t="s">
        <v>342</v>
      </c>
      <c r="D686" s="413"/>
      <c r="E686" s="413"/>
      <c r="F686" s="413"/>
      <c r="G686" s="413"/>
      <c r="H686" s="413"/>
      <c r="I686" s="413"/>
      <c r="J686" s="413"/>
      <c r="K686" s="413"/>
      <c r="L686" s="94">
        <v>11044.88</v>
      </c>
      <c r="M686" s="95"/>
      <c r="N686" s="96"/>
      <c r="R686" s="131"/>
      <c r="S686" s="131"/>
      <c r="T686" s="131"/>
      <c r="AG686" s="40"/>
      <c r="AH686" s="41"/>
      <c r="AI686" s="41"/>
      <c r="AN686" s="41"/>
      <c r="AR686" s="41"/>
      <c r="AS686" s="51" t="s">
        <v>342</v>
      </c>
      <c r="AT686" s="41"/>
    </row>
    <row r="687" spans="1:46" s="2" customFormat="1" ht="14.4" x14ac:dyDescent="0.3">
      <c r="A687" s="93"/>
      <c r="B687" s="53"/>
      <c r="C687" s="413" t="s">
        <v>343</v>
      </c>
      <c r="D687" s="413"/>
      <c r="E687" s="413"/>
      <c r="F687" s="413"/>
      <c r="G687" s="413"/>
      <c r="H687" s="413"/>
      <c r="I687" s="413"/>
      <c r="J687" s="413"/>
      <c r="K687" s="413"/>
      <c r="L687" s="94">
        <v>1562.55</v>
      </c>
      <c r="M687" s="95"/>
      <c r="N687" s="96"/>
      <c r="R687" s="131"/>
      <c r="S687" s="131"/>
      <c r="T687" s="131"/>
      <c r="AG687" s="40"/>
      <c r="AH687" s="41"/>
      <c r="AI687" s="41"/>
      <c r="AN687" s="41"/>
      <c r="AR687" s="41"/>
      <c r="AS687" s="51" t="s">
        <v>343</v>
      </c>
      <c r="AT687" s="41"/>
    </row>
    <row r="688" spans="1:46" s="2" customFormat="1" ht="14.4" x14ac:dyDescent="0.3">
      <c r="A688" s="93"/>
      <c r="B688" s="53"/>
      <c r="C688" s="413" t="s">
        <v>344</v>
      </c>
      <c r="D688" s="413"/>
      <c r="E688" s="413"/>
      <c r="F688" s="413"/>
      <c r="G688" s="413"/>
      <c r="H688" s="413"/>
      <c r="I688" s="413"/>
      <c r="J688" s="413"/>
      <c r="K688" s="413"/>
      <c r="L688" s="94">
        <v>11057.42</v>
      </c>
      <c r="M688" s="95"/>
      <c r="N688" s="96"/>
      <c r="R688" s="131"/>
      <c r="S688" s="131"/>
      <c r="T688" s="131"/>
      <c r="AG688" s="40"/>
      <c r="AH688" s="41"/>
      <c r="AI688" s="41"/>
      <c r="AN688" s="41"/>
      <c r="AR688" s="41"/>
      <c r="AS688" s="51" t="s">
        <v>344</v>
      </c>
      <c r="AT688" s="41"/>
    </row>
    <row r="689" spans="1:48" s="2" customFormat="1" ht="14.4" x14ac:dyDescent="0.3">
      <c r="A689" s="93"/>
      <c r="B689" s="53"/>
      <c r="C689" s="413" t="s">
        <v>345</v>
      </c>
      <c r="D689" s="413"/>
      <c r="E689" s="413"/>
      <c r="F689" s="413"/>
      <c r="G689" s="413"/>
      <c r="H689" s="413"/>
      <c r="I689" s="413"/>
      <c r="J689" s="413"/>
      <c r="K689" s="413"/>
      <c r="L689" s="94">
        <v>2839.46</v>
      </c>
      <c r="M689" s="95"/>
      <c r="N689" s="96"/>
      <c r="R689" s="131"/>
      <c r="S689" s="131"/>
      <c r="T689" s="131"/>
      <c r="AG689" s="40"/>
      <c r="AH689" s="41"/>
      <c r="AI689" s="41"/>
      <c r="AN689" s="41"/>
      <c r="AR689" s="41"/>
      <c r="AS689" s="51" t="s">
        <v>345</v>
      </c>
      <c r="AT689" s="41"/>
    </row>
    <row r="690" spans="1:48" s="2" customFormat="1" ht="14.4" x14ac:dyDescent="0.3">
      <c r="A690" s="93"/>
      <c r="B690" s="53"/>
      <c r="C690" s="413" t="s">
        <v>346</v>
      </c>
      <c r="D690" s="413"/>
      <c r="E690" s="413"/>
      <c r="F690" s="413"/>
      <c r="G690" s="413"/>
      <c r="H690" s="413"/>
      <c r="I690" s="413"/>
      <c r="J690" s="413"/>
      <c r="K690" s="413"/>
      <c r="L690" s="94">
        <v>1365.82</v>
      </c>
      <c r="M690" s="95"/>
      <c r="N690" s="96"/>
      <c r="R690" s="131"/>
      <c r="S690" s="131"/>
      <c r="T690" s="131"/>
      <c r="AG690" s="40"/>
      <c r="AH690" s="41"/>
      <c r="AI690" s="41"/>
      <c r="AN690" s="41"/>
      <c r="AR690" s="41"/>
      <c r="AS690" s="51" t="s">
        <v>346</v>
      </c>
      <c r="AT690" s="41"/>
    </row>
    <row r="691" spans="1:48" s="2" customFormat="1" ht="14.4" x14ac:dyDescent="0.3">
      <c r="A691" s="93"/>
      <c r="B691" s="53"/>
      <c r="C691" s="413" t="s">
        <v>419</v>
      </c>
      <c r="D691" s="413"/>
      <c r="E691" s="413"/>
      <c r="F691" s="413"/>
      <c r="G691" s="413"/>
      <c r="H691" s="413"/>
      <c r="I691" s="413"/>
      <c r="J691" s="413"/>
      <c r="K691" s="413"/>
      <c r="L691" s="94">
        <v>16240.12</v>
      </c>
      <c r="M691" s="95"/>
      <c r="N691" s="96"/>
      <c r="R691" s="131"/>
      <c r="S691" s="131"/>
      <c r="T691" s="131"/>
      <c r="AG691" s="40"/>
      <c r="AH691" s="41"/>
      <c r="AI691" s="41"/>
      <c r="AN691" s="41"/>
      <c r="AR691" s="41"/>
      <c r="AS691" s="51" t="s">
        <v>419</v>
      </c>
      <c r="AT691" s="41"/>
    </row>
    <row r="692" spans="1:48" s="2" customFormat="1" ht="14.4" x14ac:dyDescent="0.3">
      <c r="A692" s="93"/>
      <c r="B692" s="53"/>
      <c r="C692" s="413" t="s">
        <v>348</v>
      </c>
      <c r="D692" s="413"/>
      <c r="E692" s="413"/>
      <c r="F692" s="413"/>
      <c r="G692" s="413"/>
      <c r="H692" s="413"/>
      <c r="I692" s="413"/>
      <c r="J692" s="413"/>
      <c r="K692" s="413"/>
      <c r="L692" s="94">
        <v>3152.94</v>
      </c>
      <c r="M692" s="95"/>
      <c r="N692" s="96"/>
      <c r="R692" s="131"/>
      <c r="S692" s="131"/>
      <c r="T692" s="131"/>
      <c r="AG692" s="40"/>
      <c r="AH692" s="41"/>
      <c r="AI692" s="41"/>
      <c r="AN692" s="41"/>
      <c r="AR692" s="41"/>
      <c r="AS692" s="51" t="s">
        <v>348</v>
      </c>
      <c r="AT692" s="41"/>
    </row>
    <row r="693" spans="1:48" s="2" customFormat="1" ht="14.4" x14ac:dyDescent="0.3">
      <c r="A693" s="93"/>
      <c r="B693" s="53"/>
      <c r="C693" s="413" t="s">
        <v>349</v>
      </c>
      <c r="D693" s="413"/>
      <c r="E693" s="413"/>
      <c r="F693" s="413"/>
      <c r="G693" s="413"/>
      <c r="H693" s="413"/>
      <c r="I693" s="413"/>
      <c r="J693" s="413"/>
      <c r="K693" s="413"/>
      <c r="L693" s="94">
        <v>2839.46</v>
      </c>
      <c r="M693" s="95"/>
      <c r="N693" s="96"/>
      <c r="R693" s="131"/>
      <c r="S693" s="131"/>
      <c r="T693" s="131"/>
      <c r="AG693" s="40"/>
      <c r="AH693" s="41"/>
      <c r="AI693" s="41"/>
      <c r="AN693" s="41"/>
      <c r="AR693" s="41"/>
      <c r="AS693" s="51" t="s">
        <v>349</v>
      </c>
      <c r="AT693" s="41"/>
    </row>
    <row r="694" spans="1:48" s="2" customFormat="1" ht="14.4" x14ac:dyDescent="0.3">
      <c r="A694" s="93"/>
      <c r="B694" s="53"/>
      <c r="C694" s="413" t="s">
        <v>350</v>
      </c>
      <c r="D694" s="413"/>
      <c r="E694" s="413"/>
      <c r="F694" s="413"/>
      <c r="G694" s="413"/>
      <c r="H694" s="413"/>
      <c r="I694" s="413"/>
      <c r="J694" s="413"/>
      <c r="K694" s="413"/>
      <c r="L694" s="94">
        <v>1365.82</v>
      </c>
      <c r="M694" s="95"/>
      <c r="N694" s="96"/>
      <c r="R694" s="131"/>
      <c r="S694" s="131"/>
      <c r="T694" s="131"/>
      <c r="AG694" s="40"/>
      <c r="AH694" s="41"/>
      <c r="AI694" s="41"/>
      <c r="AN694" s="41"/>
      <c r="AR694" s="41"/>
      <c r="AS694" s="51" t="s">
        <v>350</v>
      </c>
      <c r="AT694" s="41"/>
    </row>
    <row r="695" spans="1:48" s="2" customFormat="1" ht="14.4" x14ac:dyDescent="0.3">
      <c r="A695" s="93"/>
      <c r="B695" s="98"/>
      <c r="C695" s="422" t="s">
        <v>366</v>
      </c>
      <c r="D695" s="422"/>
      <c r="E695" s="422"/>
      <c r="F695" s="422"/>
      <c r="G695" s="422"/>
      <c r="H695" s="422"/>
      <c r="I695" s="422"/>
      <c r="J695" s="422"/>
      <c r="K695" s="422"/>
      <c r="L695" s="99">
        <v>44138.09</v>
      </c>
      <c r="M695" s="100"/>
      <c r="N695" s="101"/>
      <c r="R695" s="131"/>
      <c r="S695" s="131"/>
      <c r="T695" s="131"/>
      <c r="AG695" s="40"/>
      <c r="AH695" s="41"/>
      <c r="AI695" s="41"/>
      <c r="AN695" s="41"/>
      <c r="AR695" s="41"/>
      <c r="AT695" s="41" t="s">
        <v>366</v>
      </c>
    </row>
    <row r="696" spans="1:48" s="2" customFormat="1" ht="11.25" hidden="1" customHeight="1" x14ac:dyDescent="0.3">
      <c r="B696" s="102"/>
      <c r="C696" s="102"/>
      <c r="D696" s="102"/>
      <c r="E696" s="102"/>
      <c r="F696" s="102"/>
      <c r="G696" s="102"/>
      <c r="H696" s="102"/>
      <c r="I696" s="102"/>
      <c r="J696" s="102"/>
      <c r="K696" s="102"/>
      <c r="L696" s="103"/>
      <c r="M696" s="103"/>
      <c r="N696" s="103"/>
      <c r="R696" s="135"/>
      <c r="S696" s="131"/>
      <c r="T696" s="131"/>
    </row>
    <row r="697" spans="1:48" s="2" customFormat="1" ht="14.4" x14ac:dyDescent="0.3">
      <c r="A697" s="88"/>
      <c r="B697" s="89"/>
      <c r="C697" s="417" t="s">
        <v>367</v>
      </c>
      <c r="D697" s="417"/>
      <c r="E697" s="417"/>
      <c r="F697" s="417"/>
      <c r="G697" s="417"/>
      <c r="H697" s="417"/>
      <c r="I697" s="417"/>
      <c r="J697" s="417"/>
      <c r="K697" s="417"/>
      <c r="L697" s="90"/>
      <c r="M697" s="91"/>
      <c r="N697" s="92"/>
      <c r="R697" s="131"/>
      <c r="S697" s="131"/>
      <c r="T697" s="131"/>
      <c r="AU697" s="41" t="s">
        <v>367</v>
      </c>
    </row>
    <row r="698" spans="1:48" s="2" customFormat="1" ht="14.4" x14ac:dyDescent="0.3">
      <c r="A698" s="93"/>
      <c r="B698" s="53"/>
      <c r="C698" s="413" t="s">
        <v>332</v>
      </c>
      <c r="D698" s="413"/>
      <c r="E698" s="413"/>
      <c r="F698" s="413"/>
      <c r="G698" s="413"/>
      <c r="H698" s="413"/>
      <c r="I698" s="413"/>
      <c r="J698" s="413"/>
      <c r="K698" s="413"/>
      <c r="L698" s="94">
        <v>1444107.71</v>
      </c>
      <c r="M698" s="95"/>
      <c r="N698" s="104">
        <v>24740641.170000002</v>
      </c>
      <c r="R698" s="131"/>
      <c r="S698" s="131"/>
      <c r="T698" s="131"/>
      <c r="AU698" s="41"/>
      <c r="AV698" s="51" t="s">
        <v>332</v>
      </c>
    </row>
    <row r="699" spans="1:48" s="2" customFormat="1" ht="14.4" x14ac:dyDescent="0.3">
      <c r="A699" s="93"/>
      <c r="B699" s="53"/>
      <c r="C699" s="413" t="s">
        <v>333</v>
      </c>
      <c r="D699" s="413"/>
      <c r="E699" s="413"/>
      <c r="F699" s="413"/>
      <c r="G699" s="413"/>
      <c r="H699" s="413"/>
      <c r="I699" s="413"/>
      <c r="J699" s="413"/>
      <c r="K699" s="413"/>
      <c r="L699" s="97"/>
      <c r="M699" s="95"/>
      <c r="N699" s="96"/>
      <c r="R699" s="131"/>
      <c r="S699" s="131"/>
      <c r="T699" s="131"/>
      <c r="AU699" s="41"/>
      <c r="AV699" s="51" t="s">
        <v>333</v>
      </c>
    </row>
    <row r="700" spans="1:48" s="2" customFormat="1" ht="14.4" x14ac:dyDescent="0.3">
      <c r="A700" s="93"/>
      <c r="B700" s="53"/>
      <c r="C700" s="413" t="s">
        <v>334</v>
      </c>
      <c r="D700" s="413"/>
      <c r="E700" s="413"/>
      <c r="F700" s="413"/>
      <c r="G700" s="413"/>
      <c r="H700" s="413"/>
      <c r="I700" s="413"/>
      <c r="J700" s="413"/>
      <c r="K700" s="413"/>
      <c r="L700" s="94">
        <v>219636.81</v>
      </c>
      <c r="M700" s="95"/>
      <c r="N700" s="104">
        <v>9805570.5600000005</v>
      </c>
      <c r="R700" s="131"/>
      <c r="S700" s="131"/>
      <c r="T700" s="131"/>
      <c r="AU700" s="41"/>
      <c r="AV700" s="51" t="s">
        <v>334</v>
      </c>
    </row>
    <row r="701" spans="1:48" s="2" customFormat="1" ht="14.4" x14ac:dyDescent="0.3">
      <c r="A701" s="93"/>
      <c r="B701" s="53"/>
      <c r="C701" s="413" t="s">
        <v>335</v>
      </c>
      <c r="D701" s="413"/>
      <c r="E701" s="413"/>
      <c r="F701" s="413"/>
      <c r="G701" s="413"/>
      <c r="H701" s="413"/>
      <c r="I701" s="413"/>
      <c r="J701" s="413"/>
      <c r="K701" s="413"/>
      <c r="L701" s="94">
        <v>897511.35</v>
      </c>
      <c r="M701" s="95"/>
      <c r="N701" s="104">
        <v>11883056.77</v>
      </c>
      <c r="R701" s="131"/>
      <c r="S701" s="131"/>
      <c r="T701" s="131"/>
      <c r="AU701" s="41"/>
      <c r="AV701" s="51" t="s">
        <v>335</v>
      </c>
    </row>
    <row r="702" spans="1:48" s="2" customFormat="1" ht="14.4" x14ac:dyDescent="0.3">
      <c r="A702" s="93"/>
      <c r="B702" s="53"/>
      <c r="C702" s="413" t="s">
        <v>336</v>
      </c>
      <c r="D702" s="413"/>
      <c r="E702" s="413"/>
      <c r="F702" s="413"/>
      <c r="G702" s="413"/>
      <c r="H702" s="413"/>
      <c r="I702" s="413"/>
      <c r="J702" s="413"/>
      <c r="K702" s="413"/>
      <c r="L702" s="94">
        <v>13735.02</v>
      </c>
      <c r="M702" s="95"/>
      <c r="N702" s="104">
        <v>614912.46</v>
      </c>
      <c r="R702" s="131"/>
      <c r="S702" s="131"/>
      <c r="T702" s="131"/>
      <c r="AU702" s="41"/>
      <c r="AV702" s="51" t="s">
        <v>336</v>
      </c>
    </row>
    <row r="703" spans="1:48" s="2" customFormat="1" ht="14.4" x14ac:dyDescent="0.3">
      <c r="A703" s="93"/>
      <c r="B703" s="53"/>
      <c r="C703" s="413" t="s">
        <v>337</v>
      </c>
      <c r="D703" s="413"/>
      <c r="E703" s="413"/>
      <c r="F703" s="413"/>
      <c r="G703" s="413"/>
      <c r="H703" s="413"/>
      <c r="I703" s="413"/>
      <c r="J703" s="413"/>
      <c r="K703" s="413"/>
      <c r="L703" s="94">
        <v>310719.43</v>
      </c>
      <c r="M703" s="95"/>
      <c r="N703" s="104">
        <v>2830823.4</v>
      </c>
      <c r="R703" s="131"/>
      <c r="S703" s="131"/>
      <c r="T703" s="131"/>
      <c r="AU703" s="41"/>
      <c r="AV703" s="51" t="s">
        <v>337</v>
      </c>
    </row>
    <row r="704" spans="1:48" s="2" customFormat="1" ht="14.4" x14ac:dyDescent="0.3">
      <c r="A704" s="93"/>
      <c r="B704" s="53"/>
      <c r="C704" s="413" t="s">
        <v>418</v>
      </c>
      <c r="D704" s="413"/>
      <c r="E704" s="413"/>
      <c r="F704" s="413"/>
      <c r="G704" s="413"/>
      <c r="H704" s="413"/>
      <c r="I704" s="413"/>
      <c r="J704" s="413"/>
      <c r="K704" s="413"/>
      <c r="L704" s="94">
        <v>16240.12</v>
      </c>
      <c r="M704" s="95"/>
      <c r="N704" s="104">
        <v>221190.44</v>
      </c>
      <c r="R704" s="131"/>
      <c r="S704" s="131"/>
      <c r="T704" s="131"/>
      <c r="AU704" s="41"/>
      <c r="AV704" s="51" t="s">
        <v>418</v>
      </c>
    </row>
    <row r="705" spans="1:48" s="2" customFormat="1" ht="14.4" x14ac:dyDescent="0.3">
      <c r="A705" s="93"/>
      <c r="B705" s="53"/>
      <c r="C705" s="413" t="s">
        <v>338</v>
      </c>
      <c r="D705" s="413"/>
      <c r="E705" s="413"/>
      <c r="F705" s="413"/>
      <c r="G705" s="413"/>
      <c r="H705" s="413"/>
      <c r="I705" s="413"/>
      <c r="J705" s="413"/>
      <c r="K705" s="413"/>
      <c r="L705" s="94">
        <v>1787154.32</v>
      </c>
      <c r="M705" s="95"/>
      <c r="N705" s="104">
        <v>40054718.460000001</v>
      </c>
      <c r="R705" s="131"/>
      <c r="S705" s="131"/>
      <c r="T705" s="131"/>
      <c r="AU705" s="41"/>
      <c r="AV705" s="51" t="s">
        <v>338</v>
      </c>
    </row>
    <row r="706" spans="1:48" s="2" customFormat="1" ht="14.4" x14ac:dyDescent="0.3">
      <c r="A706" s="93"/>
      <c r="B706" s="53"/>
      <c r="C706" s="413" t="s">
        <v>339</v>
      </c>
      <c r="D706" s="413"/>
      <c r="E706" s="413"/>
      <c r="F706" s="413"/>
      <c r="G706" s="413"/>
      <c r="H706" s="413"/>
      <c r="I706" s="413"/>
      <c r="J706" s="413"/>
      <c r="K706" s="413"/>
      <c r="L706" s="94">
        <v>1703461.31</v>
      </c>
      <c r="M706" s="95"/>
      <c r="N706" s="104">
        <v>39166572.420000002</v>
      </c>
      <c r="R706" s="131"/>
      <c r="S706" s="131"/>
      <c r="T706" s="131"/>
      <c r="AU706" s="41"/>
      <c r="AV706" s="51" t="s">
        <v>339</v>
      </c>
    </row>
    <row r="707" spans="1:48" s="2" customFormat="1" ht="14.4" x14ac:dyDescent="0.3">
      <c r="A707" s="93"/>
      <c r="B707" s="53"/>
      <c r="C707" s="413" t="s">
        <v>340</v>
      </c>
      <c r="D707" s="413"/>
      <c r="E707" s="413"/>
      <c r="F707" s="413"/>
      <c r="G707" s="413"/>
      <c r="H707" s="413"/>
      <c r="I707" s="413"/>
      <c r="J707" s="413"/>
      <c r="K707" s="413"/>
      <c r="L707" s="97"/>
      <c r="M707" s="95"/>
      <c r="N707" s="96"/>
      <c r="R707" s="131"/>
      <c r="S707" s="131"/>
      <c r="T707" s="131"/>
      <c r="AU707" s="41"/>
      <c r="AV707" s="51" t="s">
        <v>340</v>
      </c>
    </row>
    <row r="708" spans="1:48" s="2" customFormat="1" ht="14.4" x14ac:dyDescent="0.3">
      <c r="A708" s="93"/>
      <c r="B708" s="53"/>
      <c r="C708" s="413" t="s">
        <v>341</v>
      </c>
      <c r="D708" s="413"/>
      <c r="E708" s="413"/>
      <c r="F708" s="413"/>
      <c r="G708" s="413"/>
      <c r="H708" s="413"/>
      <c r="I708" s="413"/>
      <c r="J708" s="413"/>
      <c r="K708" s="413"/>
      <c r="L708" s="94">
        <v>219636.81</v>
      </c>
      <c r="M708" s="95"/>
      <c r="N708" s="104">
        <v>9805570.5600000005</v>
      </c>
      <c r="R708" s="131"/>
      <c r="S708" s="131"/>
      <c r="T708" s="131"/>
      <c r="AU708" s="41"/>
      <c r="AV708" s="51" t="s">
        <v>341</v>
      </c>
    </row>
    <row r="709" spans="1:48" s="2" customFormat="1" ht="14.4" x14ac:dyDescent="0.3">
      <c r="A709" s="93"/>
      <c r="B709" s="53"/>
      <c r="C709" s="413" t="s">
        <v>342</v>
      </c>
      <c r="D709" s="413"/>
      <c r="E709" s="413"/>
      <c r="F709" s="413"/>
      <c r="G709" s="413"/>
      <c r="H709" s="413"/>
      <c r="I709" s="413"/>
      <c r="J709" s="413"/>
      <c r="K709" s="413"/>
      <c r="L709" s="94">
        <v>874970.02</v>
      </c>
      <c r="M709" s="95"/>
      <c r="N709" s="104">
        <v>11584603.07</v>
      </c>
      <c r="R709" s="131"/>
      <c r="S709" s="131"/>
      <c r="T709" s="131"/>
      <c r="AU709" s="41"/>
      <c r="AV709" s="51" t="s">
        <v>342</v>
      </c>
    </row>
    <row r="710" spans="1:48" s="2" customFormat="1" ht="14.4" x14ac:dyDescent="0.3">
      <c r="A710" s="93"/>
      <c r="B710" s="53"/>
      <c r="C710" s="413" t="s">
        <v>343</v>
      </c>
      <c r="D710" s="413"/>
      <c r="E710" s="413"/>
      <c r="F710" s="413"/>
      <c r="G710" s="413"/>
      <c r="H710" s="413"/>
      <c r="I710" s="413"/>
      <c r="J710" s="413"/>
      <c r="K710" s="413"/>
      <c r="L710" s="94">
        <v>13735.02</v>
      </c>
      <c r="M710" s="95"/>
      <c r="N710" s="104">
        <v>614912.46</v>
      </c>
      <c r="R710" s="131"/>
      <c r="S710" s="131"/>
      <c r="T710" s="131"/>
      <c r="AU710" s="41"/>
      <c r="AV710" s="51" t="s">
        <v>343</v>
      </c>
    </row>
    <row r="711" spans="1:48" s="2" customFormat="1" ht="14.4" x14ac:dyDescent="0.3">
      <c r="A711" s="93"/>
      <c r="B711" s="53"/>
      <c r="C711" s="413" t="s">
        <v>344</v>
      </c>
      <c r="D711" s="413"/>
      <c r="E711" s="413"/>
      <c r="F711" s="413"/>
      <c r="G711" s="413"/>
      <c r="H711" s="413"/>
      <c r="I711" s="413"/>
      <c r="J711" s="413"/>
      <c r="K711" s="413"/>
      <c r="L711" s="94">
        <v>265807.87</v>
      </c>
      <c r="M711" s="95"/>
      <c r="N711" s="104">
        <v>2462321.5</v>
      </c>
      <c r="R711" s="131"/>
      <c r="S711" s="131"/>
      <c r="T711" s="131"/>
      <c r="AU711" s="41"/>
      <c r="AV711" s="51" t="s">
        <v>344</v>
      </c>
    </row>
    <row r="712" spans="1:48" s="2" customFormat="1" ht="14.4" x14ac:dyDescent="0.3">
      <c r="A712" s="93"/>
      <c r="B712" s="53"/>
      <c r="C712" s="413" t="s">
        <v>345</v>
      </c>
      <c r="D712" s="413"/>
      <c r="E712" s="413"/>
      <c r="F712" s="413"/>
      <c r="G712" s="413"/>
      <c r="H712" s="413"/>
      <c r="I712" s="413"/>
      <c r="J712" s="413"/>
      <c r="K712" s="413"/>
      <c r="L712" s="94">
        <v>217492.91</v>
      </c>
      <c r="M712" s="95"/>
      <c r="N712" s="104">
        <v>9709031.3000000007</v>
      </c>
      <c r="R712" s="131"/>
      <c r="S712" s="131"/>
      <c r="T712" s="131"/>
      <c r="AU712" s="41"/>
      <c r="AV712" s="51" t="s">
        <v>345</v>
      </c>
    </row>
    <row r="713" spans="1:48" s="2" customFormat="1" ht="14.4" x14ac:dyDescent="0.3">
      <c r="A713" s="93"/>
      <c r="B713" s="53"/>
      <c r="C713" s="413" t="s">
        <v>346</v>
      </c>
      <c r="D713" s="413"/>
      <c r="E713" s="413"/>
      <c r="F713" s="413"/>
      <c r="G713" s="413"/>
      <c r="H713" s="413"/>
      <c r="I713" s="413"/>
      <c r="J713" s="413"/>
      <c r="K713" s="413"/>
      <c r="L713" s="94">
        <v>125553.7</v>
      </c>
      <c r="M713" s="95"/>
      <c r="N713" s="104">
        <v>5605045.9900000002</v>
      </c>
      <c r="R713" s="131"/>
      <c r="S713" s="131"/>
      <c r="T713" s="131"/>
      <c r="AU713" s="41"/>
      <c r="AV713" s="51" t="s">
        <v>346</v>
      </c>
    </row>
    <row r="714" spans="1:48" s="2" customFormat="1" ht="14.4" x14ac:dyDescent="0.3">
      <c r="A714" s="93"/>
      <c r="B714" s="53"/>
      <c r="C714" s="413" t="s">
        <v>347</v>
      </c>
      <c r="D714" s="413"/>
      <c r="E714" s="413"/>
      <c r="F714" s="413"/>
      <c r="G714" s="413"/>
      <c r="H714" s="413"/>
      <c r="I714" s="413"/>
      <c r="J714" s="413"/>
      <c r="K714" s="413"/>
      <c r="L714" s="94">
        <v>67452.89</v>
      </c>
      <c r="M714" s="95"/>
      <c r="N714" s="104">
        <v>666955.6</v>
      </c>
      <c r="R714" s="131"/>
      <c r="S714" s="131"/>
      <c r="T714" s="131"/>
      <c r="AU714" s="41"/>
      <c r="AV714" s="51" t="s">
        <v>347</v>
      </c>
    </row>
    <row r="715" spans="1:48" s="2" customFormat="1" ht="14.4" x14ac:dyDescent="0.3">
      <c r="A715" s="93"/>
      <c r="B715" s="53"/>
      <c r="C715" s="413" t="s">
        <v>340</v>
      </c>
      <c r="D715" s="413"/>
      <c r="E715" s="413"/>
      <c r="F715" s="413"/>
      <c r="G715" s="413"/>
      <c r="H715" s="413"/>
      <c r="I715" s="413"/>
      <c r="J715" s="413"/>
      <c r="K715" s="413"/>
      <c r="L715" s="97"/>
      <c r="M715" s="95"/>
      <c r="N715" s="96"/>
      <c r="R715" s="131"/>
      <c r="S715" s="131"/>
      <c r="T715" s="131"/>
      <c r="AU715" s="41"/>
      <c r="AV715" s="51" t="s">
        <v>340</v>
      </c>
    </row>
    <row r="716" spans="1:48" s="2" customFormat="1" ht="14.4" x14ac:dyDescent="0.3">
      <c r="A716" s="93"/>
      <c r="B716" s="53"/>
      <c r="C716" s="413" t="s">
        <v>342</v>
      </c>
      <c r="D716" s="413"/>
      <c r="E716" s="413"/>
      <c r="F716" s="413"/>
      <c r="G716" s="413"/>
      <c r="H716" s="413"/>
      <c r="I716" s="413"/>
      <c r="J716" s="413"/>
      <c r="K716" s="413"/>
      <c r="L716" s="94">
        <v>22541.33</v>
      </c>
      <c r="M716" s="95"/>
      <c r="N716" s="104">
        <v>298453.7</v>
      </c>
      <c r="R716" s="131"/>
      <c r="S716" s="131"/>
      <c r="T716" s="131"/>
      <c r="AU716" s="41"/>
      <c r="AV716" s="51" t="s">
        <v>342</v>
      </c>
    </row>
    <row r="717" spans="1:48" s="2" customFormat="1" ht="14.4" x14ac:dyDescent="0.3">
      <c r="A717" s="93"/>
      <c r="B717" s="53"/>
      <c r="C717" s="413" t="s">
        <v>344</v>
      </c>
      <c r="D717" s="413"/>
      <c r="E717" s="413"/>
      <c r="F717" s="413"/>
      <c r="G717" s="413"/>
      <c r="H717" s="413"/>
      <c r="I717" s="413"/>
      <c r="J717" s="413"/>
      <c r="K717" s="413"/>
      <c r="L717" s="94">
        <v>44911.56</v>
      </c>
      <c r="M717" s="95"/>
      <c r="N717" s="104">
        <v>368501.9</v>
      </c>
      <c r="R717" s="131"/>
      <c r="S717" s="131"/>
      <c r="T717" s="131"/>
      <c r="AU717" s="41"/>
      <c r="AV717" s="51" t="s">
        <v>344</v>
      </c>
    </row>
    <row r="718" spans="1:48" s="2" customFormat="1" ht="14.4" x14ac:dyDescent="0.3">
      <c r="A718" s="93"/>
      <c r="B718" s="53"/>
      <c r="C718" s="413" t="s">
        <v>419</v>
      </c>
      <c r="D718" s="413"/>
      <c r="E718" s="413"/>
      <c r="F718" s="413"/>
      <c r="G718" s="413"/>
      <c r="H718" s="413"/>
      <c r="I718" s="413"/>
      <c r="J718" s="413"/>
      <c r="K718" s="413"/>
      <c r="L718" s="94">
        <v>16240.12</v>
      </c>
      <c r="M718" s="95"/>
      <c r="N718" s="104">
        <v>221190.44</v>
      </c>
      <c r="R718" s="131"/>
      <c r="S718" s="131"/>
      <c r="T718" s="131"/>
      <c r="AU718" s="41"/>
      <c r="AV718" s="51" t="s">
        <v>419</v>
      </c>
    </row>
    <row r="719" spans="1:48" s="2" customFormat="1" ht="14.4" x14ac:dyDescent="0.3">
      <c r="A719" s="93"/>
      <c r="B719" s="53"/>
      <c r="C719" s="413" t="s">
        <v>348</v>
      </c>
      <c r="D719" s="413"/>
      <c r="E719" s="413"/>
      <c r="F719" s="413"/>
      <c r="G719" s="413"/>
      <c r="H719" s="413"/>
      <c r="I719" s="413"/>
      <c r="J719" s="413"/>
      <c r="K719" s="413"/>
      <c r="L719" s="94">
        <v>233371.83</v>
      </c>
      <c r="M719" s="95"/>
      <c r="N719" s="104">
        <v>10420483.02</v>
      </c>
      <c r="R719" s="131"/>
      <c r="S719" s="131"/>
      <c r="T719" s="131"/>
      <c r="AU719" s="41"/>
      <c r="AV719" s="51" t="s">
        <v>348</v>
      </c>
    </row>
    <row r="720" spans="1:48" s="2" customFormat="1" ht="14.4" x14ac:dyDescent="0.3">
      <c r="A720" s="93"/>
      <c r="B720" s="53"/>
      <c r="C720" s="413" t="s">
        <v>349</v>
      </c>
      <c r="D720" s="413"/>
      <c r="E720" s="413"/>
      <c r="F720" s="413"/>
      <c r="G720" s="413"/>
      <c r="H720" s="413"/>
      <c r="I720" s="413"/>
      <c r="J720" s="413"/>
      <c r="K720" s="413"/>
      <c r="L720" s="94">
        <v>217492.91</v>
      </c>
      <c r="M720" s="95"/>
      <c r="N720" s="104">
        <v>9709031.3000000007</v>
      </c>
      <c r="R720" s="131"/>
      <c r="S720" s="131"/>
      <c r="T720" s="131"/>
      <c r="AU720" s="41"/>
      <c r="AV720" s="51" t="s">
        <v>349</v>
      </c>
    </row>
    <row r="721" spans="1:53" s="2" customFormat="1" ht="14.4" x14ac:dyDescent="0.3">
      <c r="A721" s="93"/>
      <c r="B721" s="53"/>
      <c r="C721" s="413" t="s">
        <v>350</v>
      </c>
      <c r="D721" s="413"/>
      <c r="E721" s="413"/>
      <c r="F721" s="413"/>
      <c r="G721" s="413"/>
      <c r="H721" s="413"/>
      <c r="I721" s="413"/>
      <c r="J721" s="413"/>
      <c r="K721" s="413"/>
      <c r="L721" s="94">
        <v>125553.7</v>
      </c>
      <c r="M721" s="95"/>
      <c r="N721" s="104">
        <v>5605045.9900000002</v>
      </c>
      <c r="R721" s="131"/>
      <c r="S721" s="131"/>
      <c r="T721" s="131"/>
      <c r="AU721" s="41"/>
      <c r="AV721" s="51" t="s">
        <v>350</v>
      </c>
    </row>
    <row r="722" spans="1:53" s="2" customFormat="1" ht="14.4" x14ac:dyDescent="0.3">
      <c r="A722" s="93"/>
      <c r="B722" s="98"/>
      <c r="C722" s="422" t="s">
        <v>420</v>
      </c>
      <c r="D722" s="422"/>
      <c r="E722" s="422"/>
      <c r="F722" s="422"/>
      <c r="G722" s="422"/>
      <c r="H722" s="422"/>
      <c r="I722" s="422"/>
      <c r="J722" s="422"/>
      <c r="K722" s="422"/>
      <c r="L722" s="99">
        <v>1787154.32</v>
      </c>
      <c r="M722" s="100"/>
      <c r="N722" s="105">
        <v>40054718.460000001</v>
      </c>
      <c r="R722" s="131"/>
      <c r="S722" s="131"/>
      <c r="T722" s="131"/>
      <c r="AU722" s="41"/>
      <c r="AW722" s="41" t="s">
        <v>368</v>
      </c>
    </row>
    <row r="723" spans="1:53" s="14" customFormat="1" ht="14.4" x14ac:dyDescent="0.3">
      <c r="A723" s="106"/>
      <c r="B723" s="107"/>
      <c r="C723" s="424" t="s">
        <v>421</v>
      </c>
      <c r="D723" s="424"/>
      <c r="E723" s="424"/>
      <c r="F723" s="424"/>
      <c r="G723" s="424"/>
      <c r="H723" s="424"/>
      <c r="I723" s="424"/>
      <c r="J723" s="424"/>
      <c r="K723" s="424"/>
      <c r="L723" s="108"/>
      <c r="M723" s="109"/>
      <c r="N723" s="110">
        <f>ROUND(N722*0.082,2)</f>
        <v>3284486.91</v>
      </c>
      <c r="R723" s="133"/>
      <c r="S723" s="133"/>
      <c r="T723" s="133"/>
      <c r="AR723" s="111"/>
      <c r="AT723" s="111"/>
    </row>
    <row r="724" spans="1:53" s="14" customFormat="1" ht="14.4" x14ac:dyDescent="0.3">
      <c r="A724" s="106"/>
      <c r="B724" s="107"/>
      <c r="C724" s="423" t="s">
        <v>422</v>
      </c>
      <c r="D724" s="423"/>
      <c r="E724" s="423"/>
      <c r="F724" s="423"/>
      <c r="G724" s="423"/>
      <c r="H724" s="423"/>
      <c r="I724" s="423"/>
      <c r="J724" s="423"/>
      <c r="K724" s="423"/>
      <c r="L724" s="108"/>
      <c r="M724" s="109"/>
      <c r="N724" s="112">
        <f>N722+N723</f>
        <v>43339205.370000005</v>
      </c>
      <c r="R724" s="133"/>
      <c r="S724" s="133"/>
      <c r="T724" s="133"/>
      <c r="AR724" s="111"/>
      <c r="AT724" s="111"/>
    </row>
    <row r="725" spans="1:53" s="14" customFormat="1" ht="14.4" x14ac:dyDescent="0.3">
      <c r="A725" s="106"/>
      <c r="B725" s="107"/>
      <c r="C725" s="424" t="s">
        <v>423</v>
      </c>
      <c r="D725" s="424"/>
      <c r="E725" s="424"/>
      <c r="F725" s="424"/>
      <c r="G725" s="424"/>
      <c r="H725" s="424"/>
      <c r="I725" s="424"/>
      <c r="J725" s="424"/>
      <c r="K725" s="424"/>
      <c r="L725" s="108"/>
      <c r="M725" s="109"/>
      <c r="N725" s="110">
        <f>ROUND(N724*0.024,2)</f>
        <v>1040140.93</v>
      </c>
      <c r="R725" s="133"/>
      <c r="S725" s="133"/>
      <c r="T725" s="133"/>
      <c r="AR725" s="111"/>
      <c r="AT725" s="111"/>
    </row>
    <row r="726" spans="1:53" s="14" customFormat="1" ht="14.4" x14ac:dyDescent="0.3">
      <c r="A726" s="106"/>
      <c r="B726" s="107"/>
      <c r="C726" s="423" t="s">
        <v>424</v>
      </c>
      <c r="D726" s="423"/>
      <c r="E726" s="423"/>
      <c r="F726" s="423"/>
      <c r="G726" s="423"/>
      <c r="H726" s="423"/>
      <c r="I726" s="423"/>
      <c r="J726" s="423"/>
      <c r="K726" s="423"/>
      <c r="L726" s="108"/>
      <c r="M726" s="109"/>
      <c r="N726" s="112">
        <f>N724+N725</f>
        <v>44379346.300000004</v>
      </c>
      <c r="R726" s="133"/>
      <c r="S726" s="133"/>
      <c r="T726" s="133"/>
      <c r="AR726" s="111"/>
      <c r="AT726" s="111"/>
    </row>
    <row r="727" spans="1:53" s="14" customFormat="1" ht="14.4" x14ac:dyDescent="0.3">
      <c r="A727" s="106"/>
      <c r="B727" s="107"/>
      <c r="C727" s="423" t="s">
        <v>425</v>
      </c>
      <c r="D727" s="423"/>
      <c r="E727" s="423"/>
      <c r="F727" s="423"/>
      <c r="G727" s="423"/>
      <c r="H727" s="423"/>
      <c r="I727" s="423"/>
      <c r="J727" s="423"/>
      <c r="K727" s="423"/>
      <c r="L727" s="108"/>
      <c r="M727" s="109"/>
      <c r="N727" s="112">
        <f>ROUND(N726*1.05136042,2)</f>
        <v>46658688.170000002</v>
      </c>
      <c r="R727" s="133"/>
      <c r="S727" s="133"/>
      <c r="T727" s="133"/>
      <c r="AR727" s="111"/>
      <c r="AT727" s="111"/>
    </row>
    <row r="728" spans="1:53" s="14" customFormat="1" ht="14.4" x14ac:dyDescent="0.3">
      <c r="A728" s="113"/>
      <c r="B728" s="107"/>
      <c r="C728" s="423" t="s">
        <v>426</v>
      </c>
      <c r="D728" s="423"/>
      <c r="E728" s="423"/>
      <c r="F728" s="423"/>
      <c r="G728" s="423"/>
      <c r="H728" s="423"/>
      <c r="I728" s="423"/>
      <c r="J728" s="423"/>
      <c r="K728" s="423"/>
      <c r="L728" s="108"/>
      <c r="M728" s="109"/>
      <c r="N728" s="112">
        <f>N727</f>
        <v>46658688.170000002</v>
      </c>
      <c r="R728" s="133"/>
      <c r="S728" s="133"/>
      <c r="T728" s="133"/>
      <c r="AR728" s="111"/>
      <c r="AT728" s="111"/>
    </row>
    <row r="729" spans="1:53" s="14" customFormat="1" ht="14.4" x14ac:dyDescent="0.3">
      <c r="A729" s="106"/>
      <c r="B729" s="114"/>
      <c r="C729" s="424" t="s">
        <v>427</v>
      </c>
      <c r="D729" s="424"/>
      <c r="E729" s="424"/>
      <c r="F729" s="424"/>
      <c r="G729" s="424"/>
      <c r="H729" s="424"/>
      <c r="I729" s="424"/>
      <c r="J729" s="424"/>
      <c r="K729" s="424"/>
      <c r="L729" s="115"/>
      <c r="M729" s="116"/>
      <c r="N729" s="110">
        <f>ROUND(N728*0.2,2)</f>
        <v>9331737.6300000008</v>
      </c>
      <c r="R729" s="133"/>
      <c r="S729" s="133"/>
      <c r="T729" s="133"/>
      <c r="AR729" s="117"/>
      <c r="AT729" s="117"/>
    </row>
    <row r="730" spans="1:53" s="14" customFormat="1" ht="14.4" x14ac:dyDescent="0.3">
      <c r="A730" s="118"/>
      <c r="B730" s="119"/>
      <c r="C730" s="426" t="s">
        <v>428</v>
      </c>
      <c r="D730" s="426"/>
      <c r="E730" s="426"/>
      <c r="F730" s="426"/>
      <c r="G730" s="426"/>
      <c r="H730" s="426"/>
      <c r="I730" s="426"/>
      <c r="J730" s="426"/>
      <c r="K730" s="426"/>
      <c r="L730" s="120"/>
      <c r="M730" s="121"/>
      <c r="N730" s="122">
        <f>N728+N729</f>
        <v>55990425.800000004</v>
      </c>
      <c r="R730" s="133"/>
      <c r="S730" s="133"/>
      <c r="T730" s="133"/>
      <c r="AR730" s="111"/>
      <c r="AT730" s="111"/>
    </row>
    <row r="731" spans="1:53" s="2" customFormat="1" ht="26.25" customHeight="1" x14ac:dyDescent="0.3">
      <c r="A731" s="123"/>
      <c r="B731" s="124"/>
      <c r="C731" s="124"/>
      <c r="D731" s="124"/>
      <c r="E731" s="124"/>
      <c r="F731" s="124"/>
      <c r="G731" s="124"/>
      <c r="H731" s="124"/>
      <c r="I731" s="124"/>
      <c r="J731" s="124"/>
      <c r="K731" s="124"/>
      <c r="L731" s="124"/>
      <c r="M731" s="124"/>
      <c r="N731" s="124"/>
      <c r="R731" s="131"/>
      <c r="S731" s="131"/>
      <c r="T731" s="131"/>
    </row>
    <row r="732" spans="1:53" s="6" customFormat="1" ht="14.4" x14ac:dyDescent="0.3">
      <c r="A732" s="4"/>
      <c r="B732" s="125" t="s">
        <v>369</v>
      </c>
      <c r="C732" s="427"/>
      <c r="D732" s="427"/>
      <c r="E732" s="427"/>
      <c r="F732" s="427"/>
      <c r="G732" s="427"/>
      <c r="H732" s="428"/>
      <c r="I732" s="428"/>
      <c r="J732" s="428"/>
      <c r="K732" s="428"/>
      <c r="L732" s="428"/>
      <c r="M732" s="2"/>
      <c r="N732" s="2"/>
      <c r="O732" s="2"/>
      <c r="P732" s="2"/>
      <c r="Q732" s="2"/>
      <c r="R732" s="131"/>
      <c r="S732" s="131"/>
      <c r="T732" s="131"/>
      <c r="U732" s="2"/>
      <c r="V732" s="2"/>
      <c r="W732" s="10"/>
      <c r="X732" s="10"/>
      <c r="Y732" s="10"/>
      <c r="Z732" s="10"/>
      <c r="AA732" s="10"/>
      <c r="AB732" s="10"/>
      <c r="AC732" s="10"/>
      <c r="AD732" s="10"/>
      <c r="AE732" s="10"/>
      <c r="AF732" s="10"/>
      <c r="AG732" s="10"/>
      <c r="AH732" s="10"/>
      <c r="AI732" s="10"/>
      <c r="AJ732" s="10"/>
      <c r="AK732" s="10"/>
      <c r="AL732" s="10"/>
      <c r="AM732" s="10"/>
      <c r="AN732" s="10"/>
      <c r="AO732" s="10"/>
      <c r="AP732" s="10"/>
      <c r="AQ732" s="10"/>
      <c r="AR732" s="10"/>
      <c r="AS732" s="10"/>
      <c r="AT732" s="10"/>
      <c r="AU732" s="10"/>
      <c r="AV732" s="10"/>
      <c r="AW732" s="10"/>
      <c r="AX732" s="10" t="s">
        <v>10</v>
      </c>
      <c r="AY732" s="10" t="s">
        <v>10</v>
      </c>
      <c r="AZ732" s="10"/>
      <c r="BA732" s="10"/>
    </row>
    <row r="733" spans="1:53" s="126" customFormat="1" ht="16.5" customHeight="1" x14ac:dyDescent="0.3">
      <c r="A733" s="8"/>
      <c r="B733" s="125"/>
      <c r="C733" s="425" t="s">
        <v>370</v>
      </c>
      <c r="D733" s="425"/>
      <c r="E733" s="425"/>
      <c r="F733" s="425"/>
      <c r="G733" s="425"/>
      <c r="H733" s="425"/>
      <c r="I733" s="425"/>
      <c r="J733" s="425"/>
      <c r="K733" s="425"/>
      <c r="L733" s="425"/>
      <c r="R733" s="136"/>
      <c r="S733" s="136"/>
      <c r="T733" s="136"/>
      <c r="W733" s="127"/>
      <c r="X733" s="127"/>
      <c r="Y733" s="127"/>
      <c r="Z733" s="127"/>
      <c r="AA733" s="127"/>
      <c r="AB733" s="127"/>
      <c r="AC733" s="127"/>
      <c r="AD733" s="127"/>
      <c r="AE733" s="127"/>
      <c r="AF733" s="127"/>
      <c r="AG733" s="127"/>
      <c r="AH733" s="127"/>
      <c r="AI733" s="127"/>
      <c r="AJ733" s="127"/>
      <c r="AK733" s="127"/>
      <c r="AL733" s="127"/>
      <c r="AM733" s="127"/>
      <c r="AN733" s="127"/>
      <c r="AO733" s="127"/>
      <c r="AP733" s="127"/>
      <c r="AQ733" s="127"/>
      <c r="AR733" s="127"/>
      <c r="AS733" s="127"/>
      <c r="AT733" s="127"/>
      <c r="AU733" s="127"/>
      <c r="AV733" s="127"/>
      <c r="AW733" s="127"/>
      <c r="AX733" s="127"/>
      <c r="AY733" s="127"/>
      <c r="AZ733" s="127"/>
      <c r="BA733" s="127"/>
    </row>
    <row r="734" spans="1:53" s="6" customFormat="1" ht="14.4" x14ac:dyDescent="0.3">
      <c r="A734" s="4"/>
      <c r="B734" s="125" t="s">
        <v>371</v>
      </c>
      <c r="C734" s="427"/>
      <c r="D734" s="427"/>
      <c r="E734" s="427"/>
      <c r="F734" s="427"/>
      <c r="G734" s="427"/>
      <c r="H734" s="428"/>
      <c r="I734" s="428"/>
      <c r="J734" s="428"/>
      <c r="K734" s="428"/>
      <c r="L734" s="428"/>
      <c r="M734" s="2"/>
      <c r="N734" s="2"/>
      <c r="O734" s="2"/>
      <c r="P734" s="2"/>
      <c r="Q734" s="2"/>
      <c r="R734" s="131"/>
      <c r="S734" s="131"/>
      <c r="T734" s="131"/>
      <c r="U734" s="2"/>
      <c r="V734" s="2"/>
      <c r="W734" s="10"/>
      <c r="X734" s="10"/>
      <c r="Y734" s="10"/>
      <c r="Z734" s="10"/>
      <c r="AA734" s="10"/>
      <c r="AB734" s="10"/>
      <c r="AC734" s="10"/>
      <c r="AD734" s="10"/>
      <c r="AE734" s="10"/>
      <c r="AF734" s="10"/>
      <c r="AG734" s="10"/>
      <c r="AH734" s="10"/>
      <c r="AI734" s="10"/>
      <c r="AJ734" s="10"/>
      <c r="AK734" s="10"/>
      <c r="AL734" s="10"/>
      <c r="AM734" s="10"/>
      <c r="AN734" s="10"/>
      <c r="AO734" s="10"/>
      <c r="AP734" s="10"/>
      <c r="AQ734" s="10"/>
      <c r="AR734" s="10"/>
      <c r="AS734" s="10"/>
      <c r="AT734" s="10"/>
      <c r="AU734" s="10"/>
      <c r="AV734" s="10"/>
      <c r="AW734" s="10"/>
      <c r="AX734" s="10"/>
      <c r="AY734" s="10"/>
      <c r="AZ734" s="10" t="s">
        <v>10</v>
      </c>
      <c r="BA734" s="10" t="s">
        <v>10</v>
      </c>
    </row>
    <row r="735" spans="1:53" s="126" customFormat="1" ht="16.5" customHeight="1" x14ac:dyDescent="0.3">
      <c r="A735" s="8"/>
      <c r="C735" s="425" t="s">
        <v>370</v>
      </c>
      <c r="D735" s="425"/>
      <c r="E735" s="425"/>
      <c r="F735" s="425"/>
      <c r="G735" s="425"/>
      <c r="H735" s="425"/>
      <c r="I735" s="425"/>
      <c r="J735" s="425"/>
      <c r="K735" s="425"/>
      <c r="L735" s="425"/>
      <c r="R735" s="136"/>
      <c r="S735" s="136"/>
      <c r="T735" s="136"/>
      <c r="W735" s="127"/>
      <c r="X735" s="127"/>
      <c r="Y735" s="127"/>
      <c r="Z735" s="127"/>
      <c r="AA735" s="127"/>
      <c r="AB735" s="127"/>
      <c r="AC735" s="127"/>
      <c r="AD735" s="127"/>
      <c r="AE735" s="127"/>
      <c r="AF735" s="127"/>
      <c r="AG735" s="127"/>
      <c r="AH735" s="127"/>
      <c r="AI735" s="127"/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7"/>
      <c r="AY735" s="127"/>
      <c r="AZ735" s="127"/>
      <c r="BA735" s="127"/>
    </row>
    <row r="736" spans="1:53" s="6" customFormat="1" ht="19.5" customHeight="1" x14ac:dyDescent="0.2">
      <c r="A736" s="4"/>
      <c r="C736" s="128"/>
      <c r="D736" s="128"/>
      <c r="E736" s="128"/>
      <c r="F736" s="128"/>
      <c r="G736" s="128"/>
      <c r="H736" s="128"/>
      <c r="I736" s="128"/>
      <c r="J736" s="128"/>
      <c r="K736" s="128"/>
      <c r="L736" s="128"/>
      <c r="R736" s="136"/>
      <c r="S736" s="136"/>
      <c r="T736" s="136"/>
      <c r="W736" s="10"/>
      <c r="X736" s="10"/>
      <c r="Y736" s="10"/>
      <c r="Z736" s="10"/>
      <c r="AA736" s="10"/>
      <c r="AB736" s="10"/>
      <c r="AC736" s="10"/>
      <c r="AD736" s="10"/>
      <c r="AE736" s="10"/>
      <c r="AF736" s="10"/>
      <c r="AG736" s="10"/>
      <c r="AH736" s="10"/>
      <c r="AI736" s="10"/>
      <c r="AJ736" s="10"/>
      <c r="AK736" s="10"/>
      <c r="AL736" s="10"/>
      <c r="AM736" s="10"/>
      <c r="AN736" s="10"/>
      <c r="AO736" s="10"/>
      <c r="AP736" s="10"/>
      <c r="AQ736" s="10"/>
      <c r="AR736" s="10"/>
      <c r="AS736" s="10"/>
      <c r="AT736" s="10"/>
      <c r="AU736" s="10"/>
      <c r="AV736" s="10"/>
      <c r="AW736" s="10"/>
      <c r="AX736" s="10"/>
      <c r="AY736" s="10"/>
      <c r="AZ736" s="10"/>
      <c r="BA736" s="10"/>
    </row>
    <row r="737" spans="1:20" s="2" customFormat="1" ht="22.5" customHeight="1" x14ac:dyDescent="0.3">
      <c r="A737" s="419" t="s">
        <v>372</v>
      </c>
      <c r="B737" s="419"/>
      <c r="C737" s="419"/>
      <c r="D737" s="419"/>
      <c r="E737" s="419"/>
      <c r="F737" s="419"/>
      <c r="G737" s="419"/>
      <c r="H737" s="419"/>
      <c r="I737" s="419"/>
      <c r="J737" s="419"/>
      <c r="K737" s="419"/>
      <c r="L737" s="419"/>
      <c r="M737" s="419"/>
      <c r="N737" s="419"/>
      <c r="O737" s="102"/>
      <c r="P737" s="102"/>
      <c r="R737" s="131"/>
      <c r="S737" s="131"/>
      <c r="T737" s="131"/>
    </row>
    <row r="738" spans="1:20" s="2" customFormat="1" ht="12.75" customHeight="1" x14ac:dyDescent="0.3">
      <c r="A738" s="419" t="s">
        <v>373</v>
      </c>
      <c r="B738" s="419"/>
      <c r="C738" s="419"/>
      <c r="D738" s="419"/>
      <c r="E738" s="419"/>
      <c r="F738" s="419"/>
      <c r="G738" s="419"/>
      <c r="H738" s="419"/>
      <c r="I738" s="419"/>
      <c r="J738" s="419"/>
      <c r="K738" s="419"/>
      <c r="L738" s="419"/>
      <c r="M738" s="419"/>
      <c r="N738" s="419"/>
      <c r="O738" s="102"/>
      <c r="P738" s="102"/>
      <c r="R738" s="131"/>
      <c r="S738" s="131"/>
      <c r="T738" s="131"/>
    </row>
    <row r="739" spans="1:20" s="2" customFormat="1" ht="12.75" customHeight="1" x14ac:dyDescent="0.3">
      <c r="A739" s="419" t="s">
        <v>374</v>
      </c>
      <c r="B739" s="419"/>
      <c r="C739" s="419"/>
      <c r="D739" s="419"/>
      <c r="E739" s="419"/>
      <c r="F739" s="419"/>
      <c r="G739" s="419"/>
      <c r="H739" s="419"/>
      <c r="I739" s="419"/>
      <c r="J739" s="419"/>
      <c r="K739" s="419"/>
      <c r="L739" s="419"/>
      <c r="M739" s="419"/>
      <c r="N739" s="419"/>
      <c r="O739" s="102"/>
      <c r="P739" s="102"/>
      <c r="R739" s="131"/>
      <c r="S739" s="131"/>
      <c r="T739" s="131"/>
    </row>
    <row r="740" spans="1:20" s="2" customFormat="1" ht="19.5" customHeight="1" x14ac:dyDescent="0.3">
      <c r="R740" s="131"/>
      <c r="S740" s="131"/>
      <c r="T740" s="131"/>
    </row>
    <row r="741" spans="1:20" s="2" customFormat="1" ht="14.4" x14ac:dyDescent="0.3">
      <c r="B741" s="129"/>
      <c r="D741" s="129"/>
      <c r="F741" s="129"/>
      <c r="R741" s="131"/>
      <c r="S741" s="131"/>
      <c r="T741" s="131"/>
    </row>
  </sheetData>
  <mergeCells count="732">
    <mergeCell ref="C735:L735"/>
    <mergeCell ref="A737:N737"/>
    <mergeCell ref="A738:N738"/>
    <mergeCell ref="A739:N739"/>
    <mergeCell ref="C730:K730"/>
    <mergeCell ref="C732:G732"/>
    <mergeCell ref="H732:L732"/>
    <mergeCell ref="C733:L733"/>
    <mergeCell ref="C734:G734"/>
    <mergeCell ref="H734:L734"/>
    <mergeCell ref="C724:K724"/>
    <mergeCell ref="C725:K725"/>
    <mergeCell ref="C726:K726"/>
    <mergeCell ref="C727:K727"/>
    <mergeCell ref="C728:K728"/>
    <mergeCell ref="C729:K729"/>
    <mergeCell ref="C718:K718"/>
    <mergeCell ref="C719:K719"/>
    <mergeCell ref="C720:K720"/>
    <mergeCell ref="C721:K721"/>
    <mergeCell ref="C722:K722"/>
    <mergeCell ref="C723:K723"/>
    <mergeCell ref="C712:K712"/>
    <mergeCell ref="C713:K713"/>
    <mergeCell ref="C714:K714"/>
    <mergeCell ref="C715:K715"/>
    <mergeCell ref="C716:K716"/>
    <mergeCell ref="C717:K717"/>
    <mergeCell ref="C706:K706"/>
    <mergeCell ref="C707:K707"/>
    <mergeCell ref="C708:K708"/>
    <mergeCell ref="C709:K709"/>
    <mergeCell ref="C710:K710"/>
    <mergeCell ref="C711:K711"/>
    <mergeCell ref="C700:K700"/>
    <mergeCell ref="C701:K701"/>
    <mergeCell ref="C702:K702"/>
    <mergeCell ref="C703:K703"/>
    <mergeCell ref="C704:K704"/>
    <mergeCell ref="C705:K705"/>
    <mergeCell ref="C693:K693"/>
    <mergeCell ref="C694:K694"/>
    <mergeCell ref="C695:K695"/>
    <mergeCell ref="C697:K697"/>
    <mergeCell ref="C698:K698"/>
    <mergeCell ref="C699:K699"/>
    <mergeCell ref="C687:K687"/>
    <mergeCell ref="C688:K688"/>
    <mergeCell ref="C689:K689"/>
    <mergeCell ref="C690:K690"/>
    <mergeCell ref="C691:K691"/>
    <mergeCell ref="C692:K692"/>
    <mergeCell ref="C681:K681"/>
    <mergeCell ref="C682:K682"/>
    <mergeCell ref="C683:K683"/>
    <mergeCell ref="C684:K684"/>
    <mergeCell ref="C685:K685"/>
    <mergeCell ref="C686:K686"/>
    <mergeCell ref="C675:K675"/>
    <mergeCell ref="C676:K676"/>
    <mergeCell ref="C677:K677"/>
    <mergeCell ref="C678:K678"/>
    <mergeCell ref="C679:K679"/>
    <mergeCell ref="C680:K680"/>
    <mergeCell ref="C668:E668"/>
    <mergeCell ref="C669:E669"/>
    <mergeCell ref="C670:E670"/>
    <mergeCell ref="C671:E671"/>
    <mergeCell ref="C672:E672"/>
    <mergeCell ref="C674:K674"/>
    <mergeCell ref="C662:E662"/>
    <mergeCell ref="C663:E663"/>
    <mergeCell ref="C664:N664"/>
    <mergeCell ref="C665:E665"/>
    <mergeCell ref="C666:E666"/>
    <mergeCell ref="C667:E667"/>
    <mergeCell ref="C656:E656"/>
    <mergeCell ref="C657:E657"/>
    <mergeCell ref="C658:E658"/>
    <mergeCell ref="C659:E659"/>
    <mergeCell ref="C660:E660"/>
    <mergeCell ref="C661:E661"/>
    <mergeCell ref="C650:E650"/>
    <mergeCell ref="C651:E651"/>
    <mergeCell ref="C652:E652"/>
    <mergeCell ref="C653:E653"/>
    <mergeCell ref="C654:N654"/>
    <mergeCell ref="C655:E655"/>
    <mergeCell ref="C644:N644"/>
    <mergeCell ref="C645:N645"/>
    <mergeCell ref="C646:E646"/>
    <mergeCell ref="C647:E647"/>
    <mergeCell ref="C648:E648"/>
    <mergeCell ref="C649:E649"/>
    <mergeCell ref="C638:E638"/>
    <mergeCell ref="C639:E639"/>
    <mergeCell ref="C640:E640"/>
    <mergeCell ref="C641:E641"/>
    <mergeCell ref="C642:E642"/>
    <mergeCell ref="C643:E643"/>
    <mergeCell ref="C632:E632"/>
    <mergeCell ref="C633:N633"/>
    <mergeCell ref="C634:N634"/>
    <mergeCell ref="C635:E635"/>
    <mergeCell ref="C636:E636"/>
    <mergeCell ref="C637:E637"/>
    <mergeCell ref="C626:E626"/>
    <mergeCell ref="C627:N627"/>
    <mergeCell ref="C628:E628"/>
    <mergeCell ref="C629:E629"/>
    <mergeCell ref="C630:N630"/>
    <mergeCell ref="C631:E631"/>
    <mergeCell ref="C620:E620"/>
    <mergeCell ref="C621:E621"/>
    <mergeCell ref="C622:E622"/>
    <mergeCell ref="C623:E623"/>
    <mergeCell ref="C624:N624"/>
    <mergeCell ref="C625:E625"/>
    <mergeCell ref="C614:E614"/>
    <mergeCell ref="C615:N615"/>
    <mergeCell ref="C616:E616"/>
    <mergeCell ref="C617:E617"/>
    <mergeCell ref="C618:E618"/>
    <mergeCell ref="C619:E619"/>
    <mergeCell ref="C608:E608"/>
    <mergeCell ref="C609:E609"/>
    <mergeCell ref="C610:E610"/>
    <mergeCell ref="C611:E611"/>
    <mergeCell ref="C612:E612"/>
    <mergeCell ref="C613:E613"/>
    <mergeCell ref="C602:N602"/>
    <mergeCell ref="C603:N603"/>
    <mergeCell ref="C604:E604"/>
    <mergeCell ref="C605:E605"/>
    <mergeCell ref="C606:E606"/>
    <mergeCell ref="C607:E607"/>
    <mergeCell ref="C596:E596"/>
    <mergeCell ref="C597:E597"/>
    <mergeCell ref="C598:E598"/>
    <mergeCell ref="C599:E599"/>
    <mergeCell ref="C600:E600"/>
    <mergeCell ref="C601:E601"/>
    <mergeCell ref="C590:E590"/>
    <mergeCell ref="C591:E591"/>
    <mergeCell ref="C592:E592"/>
    <mergeCell ref="C593:E593"/>
    <mergeCell ref="C594:E594"/>
    <mergeCell ref="C595:E595"/>
    <mergeCell ref="C584:K584"/>
    <mergeCell ref="A585:N585"/>
    <mergeCell ref="C586:E586"/>
    <mergeCell ref="C587:N587"/>
    <mergeCell ref="C588:N588"/>
    <mergeCell ref="C589:N589"/>
    <mergeCell ref="C578:K578"/>
    <mergeCell ref="C579:K579"/>
    <mergeCell ref="C580:K580"/>
    <mergeCell ref="C581:K581"/>
    <mergeCell ref="C582:K582"/>
    <mergeCell ref="C583:K583"/>
    <mergeCell ref="C572:K572"/>
    <mergeCell ref="C573:K573"/>
    <mergeCell ref="C574:K574"/>
    <mergeCell ref="C575:K575"/>
    <mergeCell ref="C576:K576"/>
    <mergeCell ref="C577:K577"/>
    <mergeCell ref="C566:K566"/>
    <mergeCell ref="C567:K567"/>
    <mergeCell ref="C568:K568"/>
    <mergeCell ref="C569:K569"/>
    <mergeCell ref="C570:K570"/>
    <mergeCell ref="C571:K571"/>
    <mergeCell ref="C559:E559"/>
    <mergeCell ref="C561:K561"/>
    <mergeCell ref="C562:K562"/>
    <mergeCell ref="C563:K563"/>
    <mergeCell ref="C564:K564"/>
    <mergeCell ref="C565:K565"/>
    <mergeCell ref="C553:E553"/>
    <mergeCell ref="C554:N554"/>
    <mergeCell ref="C555:E555"/>
    <mergeCell ref="C556:E556"/>
    <mergeCell ref="C557:N557"/>
    <mergeCell ref="C558:N558"/>
    <mergeCell ref="C547:E547"/>
    <mergeCell ref="C548:E548"/>
    <mergeCell ref="C549:E549"/>
    <mergeCell ref="C550:E550"/>
    <mergeCell ref="C551:N551"/>
    <mergeCell ref="C552:E552"/>
    <mergeCell ref="C541:E541"/>
    <mergeCell ref="C542:E542"/>
    <mergeCell ref="C543:E543"/>
    <mergeCell ref="C544:E544"/>
    <mergeCell ref="C545:E545"/>
    <mergeCell ref="C546:E546"/>
    <mergeCell ref="C535:E535"/>
    <mergeCell ref="A536:N536"/>
    <mergeCell ref="C537:E537"/>
    <mergeCell ref="C538:N538"/>
    <mergeCell ref="C539:E539"/>
    <mergeCell ref="C540:E540"/>
    <mergeCell ref="C529:E529"/>
    <mergeCell ref="C530:N530"/>
    <mergeCell ref="C531:E531"/>
    <mergeCell ref="C532:E532"/>
    <mergeCell ref="C533:N533"/>
    <mergeCell ref="C534:N534"/>
    <mergeCell ref="C523:E523"/>
    <mergeCell ref="C524:E524"/>
    <mergeCell ref="C525:E525"/>
    <mergeCell ref="C526:E526"/>
    <mergeCell ref="C527:N527"/>
    <mergeCell ref="C528:E528"/>
    <mergeCell ref="C517:N517"/>
    <mergeCell ref="C518:E518"/>
    <mergeCell ref="C519:E519"/>
    <mergeCell ref="C520:E520"/>
    <mergeCell ref="C521:E521"/>
    <mergeCell ref="C522:E522"/>
    <mergeCell ref="C511:E511"/>
    <mergeCell ref="C512:E512"/>
    <mergeCell ref="C513:E513"/>
    <mergeCell ref="C514:E514"/>
    <mergeCell ref="C515:E515"/>
    <mergeCell ref="C516:E516"/>
    <mergeCell ref="C505:N505"/>
    <mergeCell ref="C506:E506"/>
    <mergeCell ref="C507:E507"/>
    <mergeCell ref="C508:E508"/>
    <mergeCell ref="C509:E509"/>
    <mergeCell ref="C510:E510"/>
    <mergeCell ref="C499:E499"/>
    <mergeCell ref="C500:E500"/>
    <mergeCell ref="A501:N501"/>
    <mergeCell ref="A502:N502"/>
    <mergeCell ref="C503:E503"/>
    <mergeCell ref="C504:N504"/>
    <mergeCell ref="C493:E493"/>
    <mergeCell ref="C494:E494"/>
    <mergeCell ref="C495:E495"/>
    <mergeCell ref="C496:N496"/>
    <mergeCell ref="C497:N497"/>
    <mergeCell ref="C498:E498"/>
    <mergeCell ref="C487:E487"/>
    <mergeCell ref="C488:E488"/>
    <mergeCell ref="C489:E489"/>
    <mergeCell ref="C490:E490"/>
    <mergeCell ref="C491:E491"/>
    <mergeCell ref="C492:E492"/>
    <mergeCell ref="C481:E481"/>
    <mergeCell ref="C482:E482"/>
    <mergeCell ref="C483:E483"/>
    <mergeCell ref="C484:E484"/>
    <mergeCell ref="C485:N485"/>
    <mergeCell ref="C486:N486"/>
    <mergeCell ref="C475:E475"/>
    <mergeCell ref="C476:E476"/>
    <mergeCell ref="C477:E477"/>
    <mergeCell ref="C478:E478"/>
    <mergeCell ref="C479:E479"/>
    <mergeCell ref="C480:E480"/>
    <mergeCell ref="C469:E469"/>
    <mergeCell ref="C470:E470"/>
    <mergeCell ref="C471:N471"/>
    <mergeCell ref="C472:N472"/>
    <mergeCell ref="C473:E473"/>
    <mergeCell ref="C474:E474"/>
    <mergeCell ref="C463:E463"/>
    <mergeCell ref="C464:E464"/>
    <mergeCell ref="C465:E465"/>
    <mergeCell ref="C466:E466"/>
    <mergeCell ref="C467:E467"/>
    <mergeCell ref="C468:E468"/>
    <mergeCell ref="C457:N457"/>
    <mergeCell ref="C458:N458"/>
    <mergeCell ref="C459:E459"/>
    <mergeCell ref="C460:E460"/>
    <mergeCell ref="C461:E461"/>
    <mergeCell ref="C462:E462"/>
    <mergeCell ref="C451:E451"/>
    <mergeCell ref="C452:N452"/>
    <mergeCell ref="C453:N453"/>
    <mergeCell ref="C454:E454"/>
    <mergeCell ref="A455:N455"/>
    <mergeCell ref="C456:E456"/>
    <mergeCell ref="C445:E445"/>
    <mergeCell ref="C446:N446"/>
    <mergeCell ref="C447:E447"/>
    <mergeCell ref="C448:E448"/>
    <mergeCell ref="C449:N449"/>
    <mergeCell ref="C450:E450"/>
    <mergeCell ref="C439:E439"/>
    <mergeCell ref="C440:E440"/>
    <mergeCell ref="C441:E441"/>
    <mergeCell ref="C442:E442"/>
    <mergeCell ref="C443:E443"/>
    <mergeCell ref="C444:E444"/>
    <mergeCell ref="A433:N433"/>
    <mergeCell ref="C434:E434"/>
    <mergeCell ref="C435:N435"/>
    <mergeCell ref="C436:N436"/>
    <mergeCell ref="C437:E437"/>
    <mergeCell ref="C438:E438"/>
    <mergeCell ref="C427:N427"/>
    <mergeCell ref="C428:E428"/>
    <mergeCell ref="C429:E429"/>
    <mergeCell ref="C430:N430"/>
    <mergeCell ref="C431:N431"/>
    <mergeCell ref="C432:E432"/>
    <mergeCell ref="C421:N421"/>
    <mergeCell ref="C422:E422"/>
    <mergeCell ref="C423:E423"/>
    <mergeCell ref="C424:N424"/>
    <mergeCell ref="C425:E425"/>
    <mergeCell ref="C426:E426"/>
    <mergeCell ref="C415:E415"/>
    <mergeCell ref="C416:E416"/>
    <mergeCell ref="C417:E417"/>
    <mergeCell ref="C418:N418"/>
    <mergeCell ref="C419:E419"/>
    <mergeCell ref="C420:E420"/>
    <mergeCell ref="C409:E409"/>
    <mergeCell ref="C410:E410"/>
    <mergeCell ref="C411:E411"/>
    <mergeCell ref="C412:E412"/>
    <mergeCell ref="C413:E413"/>
    <mergeCell ref="C414:E414"/>
    <mergeCell ref="C403:N403"/>
    <mergeCell ref="C404:N404"/>
    <mergeCell ref="C405:N405"/>
    <mergeCell ref="C406:E406"/>
    <mergeCell ref="C407:E407"/>
    <mergeCell ref="C408:E408"/>
    <mergeCell ref="C397:E397"/>
    <mergeCell ref="C398:E398"/>
    <mergeCell ref="C399:N399"/>
    <mergeCell ref="C400:E400"/>
    <mergeCell ref="A401:N401"/>
    <mergeCell ref="C402:E402"/>
    <mergeCell ref="C391:E391"/>
    <mergeCell ref="C392:E392"/>
    <mergeCell ref="C393:E393"/>
    <mergeCell ref="C394:N394"/>
    <mergeCell ref="C395:E395"/>
    <mergeCell ref="C396:E396"/>
    <mergeCell ref="C385:E385"/>
    <mergeCell ref="C386:E386"/>
    <mergeCell ref="C387:E387"/>
    <mergeCell ref="C388:E388"/>
    <mergeCell ref="C389:E389"/>
    <mergeCell ref="C390:E390"/>
    <mergeCell ref="C379:E379"/>
    <mergeCell ref="C380:N380"/>
    <mergeCell ref="C381:N381"/>
    <mergeCell ref="C382:E382"/>
    <mergeCell ref="C383:E383"/>
    <mergeCell ref="C384:E384"/>
    <mergeCell ref="C373:E373"/>
    <mergeCell ref="C374:E374"/>
    <mergeCell ref="C375:N375"/>
    <mergeCell ref="C376:N376"/>
    <mergeCell ref="C377:N377"/>
    <mergeCell ref="C378:E378"/>
    <mergeCell ref="C367:E367"/>
    <mergeCell ref="C368:E368"/>
    <mergeCell ref="C369:E369"/>
    <mergeCell ref="C370:E370"/>
    <mergeCell ref="C371:E371"/>
    <mergeCell ref="C372:N372"/>
    <mergeCell ref="C361:E361"/>
    <mergeCell ref="C362:E362"/>
    <mergeCell ref="C363:E363"/>
    <mergeCell ref="C364:E364"/>
    <mergeCell ref="C365:E365"/>
    <mergeCell ref="C366:E366"/>
    <mergeCell ref="C355:N355"/>
    <mergeCell ref="C356:E356"/>
    <mergeCell ref="A357:N357"/>
    <mergeCell ref="C358:E358"/>
    <mergeCell ref="C359:N359"/>
    <mergeCell ref="C360:N360"/>
    <mergeCell ref="C349:E349"/>
    <mergeCell ref="C350:N350"/>
    <mergeCell ref="C351:E351"/>
    <mergeCell ref="C352:E352"/>
    <mergeCell ref="C353:N353"/>
    <mergeCell ref="C354:N354"/>
    <mergeCell ref="C343:N343"/>
    <mergeCell ref="C344:N344"/>
    <mergeCell ref="C345:E345"/>
    <mergeCell ref="C346:E346"/>
    <mergeCell ref="C347:N347"/>
    <mergeCell ref="C348:E348"/>
    <mergeCell ref="C337:E337"/>
    <mergeCell ref="C338:E338"/>
    <mergeCell ref="C339:N339"/>
    <mergeCell ref="C340:N340"/>
    <mergeCell ref="C341:E341"/>
    <mergeCell ref="C342:E342"/>
    <mergeCell ref="C331:E331"/>
    <mergeCell ref="C332:E332"/>
    <mergeCell ref="C333:E333"/>
    <mergeCell ref="C334:E334"/>
    <mergeCell ref="C335:E335"/>
    <mergeCell ref="C336:N336"/>
    <mergeCell ref="C325:E325"/>
    <mergeCell ref="C326:E326"/>
    <mergeCell ref="C327:E327"/>
    <mergeCell ref="C328:E328"/>
    <mergeCell ref="C329:E329"/>
    <mergeCell ref="C330:E330"/>
    <mergeCell ref="C319:E319"/>
    <mergeCell ref="C320:E320"/>
    <mergeCell ref="C321:E321"/>
    <mergeCell ref="C322:E322"/>
    <mergeCell ref="C323:N323"/>
    <mergeCell ref="C324:N324"/>
    <mergeCell ref="C313:E313"/>
    <mergeCell ref="C314:E314"/>
    <mergeCell ref="C315:E315"/>
    <mergeCell ref="C316:E316"/>
    <mergeCell ref="C317:E317"/>
    <mergeCell ref="C318:E318"/>
    <mergeCell ref="C307:E307"/>
    <mergeCell ref="C308:N308"/>
    <mergeCell ref="C309:N309"/>
    <mergeCell ref="C310:N310"/>
    <mergeCell ref="C311:E311"/>
    <mergeCell ref="C312:E312"/>
    <mergeCell ref="C301:E301"/>
    <mergeCell ref="C302:E302"/>
    <mergeCell ref="C303:E303"/>
    <mergeCell ref="C304:E304"/>
    <mergeCell ref="C305:E305"/>
    <mergeCell ref="C306:E306"/>
    <mergeCell ref="C295:N295"/>
    <mergeCell ref="C296:E296"/>
    <mergeCell ref="C297:E297"/>
    <mergeCell ref="C298:E298"/>
    <mergeCell ref="C299:E299"/>
    <mergeCell ref="C300:E300"/>
    <mergeCell ref="C289:N289"/>
    <mergeCell ref="C290:E290"/>
    <mergeCell ref="A291:N291"/>
    <mergeCell ref="C292:E292"/>
    <mergeCell ref="C293:N293"/>
    <mergeCell ref="C294:N294"/>
    <mergeCell ref="C283:E283"/>
    <mergeCell ref="C284:N284"/>
    <mergeCell ref="C285:E285"/>
    <mergeCell ref="C286:E286"/>
    <mergeCell ref="C287:N287"/>
    <mergeCell ref="C288:N288"/>
    <mergeCell ref="C277:E277"/>
    <mergeCell ref="C278:E278"/>
    <mergeCell ref="C279:E279"/>
    <mergeCell ref="C280:E280"/>
    <mergeCell ref="C281:E281"/>
    <mergeCell ref="C282:E282"/>
    <mergeCell ref="C271:E271"/>
    <mergeCell ref="C272:N272"/>
    <mergeCell ref="C273:N273"/>
    <mergeCell ref="C274:E274"/>
    <mergeCell ref="C275:E275"/>
    <mergeCell ref="C276:E276"/>
    <mergeCell ref="C265:N265"/>
    <mergeCell ref="C266:E266"/>
    <mergeCell ref="C267:E267"/>
    <mergeCell ref="C268:N268"/>
    <mergeCell ref="C269:E269"/>
    <mergeCell ref="A270:N270"/>
    <mergeCell ref="C259:E259"/>
    <mergeCell ref="C260:E260"/>
    <mergeCell ref="C261:N261"/>
    <mergeCell ref="C262:N262"/>
    <mergeCell ref="C263:E263"/>
    <mergeCell ref="C264:E264"/>
    <mergeCell ref="C253:N253"/>
    <mergeCell ref="C254:N254"/>
    <mergeCell ref="C255:E255"/>
    <mergeCell ref="C256:E256"/>
    <mergeCell ref="C257:N257"/>
    <mergeCell ref="C258:N258"/>
    <mergeCell ref="C247:E247"/>
    <mergeCell ref="C248:E248"/>
    <mergeCell ref="C249:E249"/>
    <mergeCell ref="C250:E250"/>
    <mergeCell ref="C251:E251"/>
    <mergeCell ref="C252:E252"/>
    <mergeCell ref="C241:E241"/>
    <mergeCell ref="C242:E242"/>
    <mergeCell ref="C243:E243"/>
    <mergeCell ref="C244:E244"/>
    <mergeCell ref="C245:E245"/>
    <mergeCell ref="C246:E246"/>
    <mergeCell ref="C235:E235"/>
    <mergeCell ref="C236:E236"/>
    <mergeCell ref="C237:E237"/>
    <mergeCell ref="C238:E238"/>
    <mergeCell ref="C239:N239"/>
    <mergeCell ref="C240:N240"/>
    <mergeCell ref="C229:E229"/>
    <mergeCell ref="C230:E230"/>
    <mergeCell ref="C231:E231"/>
    <mergeCell ref="C232:E232"/>
    <mergeCell ref="C233:E233"/>
    <mergeCell ref="C234:E234"/>
    <mergeCell ref="C223:E223"/>
    <mergeCell ref="C224:N224"/>
    <mergeCell ref="C225:N225"/>
    <mergeCell ref="C226:N226"/>
    <mergeCell ref="C227:E227"/>
    <mergeCell ref="C228:E228"/>
    <mergeCell ref="C217:E217"/>
    <mergeCell ref="C218:N218"/>
    <mergeCell ref="C219:N219"/>
    <mergeCell ref="C220:N220"/>
    <mergeCell ref="C221:E221"/>
    <mergeCell ref="A222:N222"/>
    <mergeCell ref="C211:E211"/>
    <mergeCell ref="C212:N212"/>
    <mergeCell ref="C213:E213"/>
    <mergeCell ref="C214:E214"/>
    <mergeCell ref="C215:N215"/>
    <mergeCell ref="C216:E216"/>
    <mergeCell ref="C205:N205"/>
    <mergeCell ref="C206:N206"/>
    <mergeCell ref="C207:E207"/>
    <mergeCell ref="C208:E208"/>
    <mergeCell ref="C209:N209"/>
    <mergeCell ref="C210:E210"/>
    <mergeCell ref="C199:E199"/>
    <mergeCell ref="C200:E200"/>
    <mergeCell ref="C201:E201"/>
    <mergeCell ref="C202:E202"/>
    <mergeCell ref="C203:E203"/>
    <mergeCell ref="C204:E204"/>
    <mergeCell ref="C193:E193"/>
    <mergeCell ref="C194:E194"/>
    <mergeCell ref="C195:E195"/>
    <mergeCell ref="C196:E196"/>
    <mergeCell ref="C197:E197"/>
    <mergeCell ref="C198:E198"/>
    <mergeCell ref="C187:E187"/>
    <mergeCell ref="C188:E188"/>
    <mergeCell ref="C189:E189"/>
    <mergeCell ref="C190:N190"/>
    <mergeCell ref="C191:N191"/>
    <mergeCell ref="C192:N192"/>
    <mergeCell ref="C181:E181"/>
    <mergeCell ref="C182:E182"/>
    <mergeCell ref="C183:E183"/>
    <mergeCell ref="C184:E184"/>
    <mergeCell ref="C185:E185"/>
    <mergeCell ref="C186:E186"/>
    <mergeCell ref="C175:N175"/>
    <mergeCell ref="C176:N176"/>
    <mergeCell ref="C177:N177"/>
    <mergeCell ref="C178:E178"/>
    <mergeCell ref="C179:E179"/>
    <mergeCell ref="C180:E180"/>
    <mergeCell ref="C169:N169"/>
    <mergeCell ref="C170:N170"/>
    <mergeCell ref="C171:N171"/>
    <mergeCell ref="C172:E172"/>
    <mergeCell ref="A173:N173"/>
    <mergeCell ref="C174:E174"/>
    <mergeCell ref="C163:E163"/>
    <mergeCell ref="C164:E164"/>
    <mergeCell ref="C165:N165"/>
    <mergeCell ref="C166:N166"/>
    <mergeCell ref="C167:E167"/>
    <mergeCell ref="C168:E168"/>
    <mergeCell ref="C157:E157"/>
    <mergeCell ref="C158:E158"/>
    <mergeCell ref="C159:N159"/>
    <mergeCell ref="C160:E160"/>
    <mergeCell ref="C161:E161"/>
    <mergeCell ref="C162:N162"/>
    <mergeCell ref="C151:E151"/>
    <mergeCell ref="C152:E152"/>
    <mergeCell ref="C153:E153"/>
    <mergeCell ref="C154:E154"/>
    <mergeCell ref="C155:N155"/>
    <mergeCell ref="C156:N156"/>
    <mergeCell ref="C145:E145"/>
    <mergeCell ref="C146:E146"/>
    <mergeCell ref="C147:E147"/>
    <mergeCell ref="C148:E148"/>
    <mergeCell ref="C149:E149"/>
    <mergeCell ref="C150:E150"/>
    <mergeCell ref="C139:E139"/>
    <mergeCell ref="C140:N140"/>
    <mergeCell ref="C141:N141"/>
    <mergeCell ref="C142:N142"/>
    <mergeCell ref="C143:E143"/>
    <mergeCell ref="C144:E144"/>
    <mergeCell ref="C133:N133"/>
    <mergeCell ref="C134:E134"/>
    <mergeCell ref="C135:E135"/>
    <mergeCell ref="C136:N136"/>
    <mergeCell ref="C137:N137"/>
    <mergeCell ref="C138:E138"/>
    <mergeCell ref="C127:E127"/>
    <mergeCell ref="C128:E128"/>
    <mergeCell ref="C129:N129"/>
    <mergeCell ref="C130:N130"/>
    <mergeCell ref="C131:E131"/>
    <mergeCell ref="C132:E132"/>
    <mergeCell ref="C121:E121"/>
    <mergeCell ref="C122:E122"/>
    <mergeCell ref="C123:E123"/>
    <mergeCell ref="C124:E124"/>
    <mergeCell ref="C125:E125"/>
    <mergeCell ref="C126:E126"/>
    <mergeCell ref="C115:N115"/>
    <mergeCell ref="C116:N116"/>
    <mergeCell ref="C117:E117"/>
    <mergeCell ref="C118:E118"/>
    <mergeCell ref="C119:E119"/>
    <mergeCell ref="C120:E120"/>
    <mergeCell ref="C109:N109"/>
    <mergeCell ref="C110:N110"/>
    <mergeCell ref="C111:E111"/>
    <mergeCell ref="A112:N112"/>
    <mergeCell ref="C113:E113"/>
    <mergeCell ref="C114:N114"/>
    <mergeCell ref="C103:E103"/>
    <mergeCell ref="C104:E104"/>
    <mergeCell ref="C105:N105"/>
    <mergeCell ref="C106:E106"/>
    <mergeCell ref="C107:E107"/>
    <mergeCell ref="C108:N108"/>
    <mergeCell ref="C97:E97"/>
    <mergeCell ref="C98:E98"/>
    <mergeCell ref="C99:E99"/>
    <mergeCell ref="C100:E100"/>
    <mergeCell ref="C101:E101"/>
    <mergeCell ref="C102:E102"/>
    <mergeCell ref="C91:E91"/>
    <mergeCell ref="C92:E92"/>
    <mergeCell ref="C93:N93"/>
    <mergeCell ref="C94:E94"/>
    <mergeCell ref="C95:E95"/>
    <mergeCell ref="C96:E96"/>
    <mergeCell ref="C85:E85"/>
    <mergeCell ref="C86:E86"/>
    <mergeCell ref="C87:N87"/>
    <mergeCell ref="C88:E88"/>
    <mergeCell ref="C89:E89"/>
    <mergeCell ref="C90:N90"/>
    <mergeCell ref="C79:E79"/>
    <mergeCell ref="C80:E80"/>
    <mergeCell ref="C81:E81"/>
    <mergeCell ref="C82:E82"/>
    <mergeCell ref="C83:E83"/>
    <mergeCell ref="C84:E84"/>
    <mergeCell ref="C73:N73"/>
    <mergeCell ref="C74:N74"/>
    <mergeCell ref="C75:N75"/>
    <mergeCell ref="C76:E76"/>
    <mergeCell ref="C77:E77"/>
    <mergeCell ref="C78:E78"/>
    <mergeCell ref="C67:E67"/>
    <mergeCell ref="C68:E68"/>
    <mergeCell ref="C69:E69"/>
    <mergeCell ref="C70:E70"/>
    <mergeCell ref="C71:E71"/>
    <mergeCell ref="C72:E72"/>
    <mergeCell ref="C61:E61"/>
    <mergeCell ref="C62:E62"/>
    <mergeCell ref="C63:E63"/>
    <mergeCell ref="C64:E64"/>
    <mergeCell ref="C65:E65"/>
    <mergeCell ref="C66:E66"/>
    <mergeCell ref="C55:E55"/>
    <mergeCell ref="C56:N56"/>
    <mergeCell ref="C57:E57"/>
    <mergeCell ref="C58:E58"/>
    <mergeCell ref="C59:N59"/>
    <mergeCell ref="C60:N60"/>
    <mergeCell ref="C49:E49"/>
    <mergeCell ref="C50:E50"/>
    <mergeCell ref="C51:E51"/>
    <mergeCell ref="C52:N52"/>
    <mergeCell ref="C53:N53"/>
    <mergeCell ref="C54:E54"/>
    <mergeCell ref="C43:E43"/>
    <mergeCell ref="C44:E44"/>
    <mergeCell ref="C45:E45"/>
    <mergeCell ref="C46:E46"/>
    <mergeCell ref="C47:E47"/>
    <mergeCell ref="C48:E48"/>
    <mergeCell ref="N35:N37"/>
    <mergeCell ref="C38:E38"/>
    <mergeCell ref="A39:N39"/>
    <mergeCell ref="A40:N40"/>
    <mergeCell ref="C41:E41"/>
    <mergeCell ref="C42:N42"/>
    <mergeCell ref="L33:M33"/>
    <mergeCell ref="A35:A37"/>
    <mergeCell ref="B35:B37"/>
    <mergeCell ref="C35:E37"/>
    <mergeCell ref="F35:F37"/>
    <mergeCell ref="G35:I36"/>
    <mergeCell ref="J35:L36"/>
    <mergeCell ref="M35:M37"/>
    <mergeCell ref="A21:N21"/>
    <mergeCell ref="B23:F23"/>
    <mergeCell ref="B24:F24"/>
    <mergeCell ref="D26:F26"/>
    <mergeCell ref="L31:M31"/>
    <mergeCell ref="L32:M32"/>
    <mergeCell ref="A13:N13"/>
    <mergeCell ref="A14:N14"/>
    <mergeCell ref="A16:N16"/>
    <mergeCell ref="A17:N17"/>
    <mergeCell ref="A18:N18"/>
    <mergeCell ref="A20:N20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7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01-01-01</vt:lpstr>
      <vt:lpstr>01-01-02 </vt:lpstr>
      <vt:lpstr>'01-01-01'!Заголовки_для_печати</vt:lpstr>
      <vt:lpstr>'01-01-02 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cp:lastPrinted>2023-03-02T07:11:12Z</cp:lastPrinted>
  <dcterms:created xsi:type="dcterms:W3CDTF">2020-09-30T08:50:27Z</dcterms:created>
  <dcterms:modified xsi:type="dcterms:W3CDTF">2023-11-22T15:59:00Z</dcterms:modified>
</cp:coreProperties>
</file>