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Закрытия\2 выполнение\"/>
    </mc:Choice>
  </mc:AlternateContent>
  <xr:revisionPtr revIDLastSave="0" documentId="13_ncr:1_{722CCAEC-AC33-465F-97D6-C91671EDEAB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под КС реестр талонов" sheetId="6" r:id="rId1"/>
    <sheet name="Свод грунты" sheetId="5" r:id="rId2"/>
    <sheet name="ПЖ" sheetId="2" r:id="rId3"/>
    <sheet name="ГП1" sheetId="3" r:id="rId4"/>
    <sheet name="Дем" sheetId="4" r:id="rId5"/>
    <sheet name="АС1" sheetId="1" r:id="rId6"/>
  </sheets>
  <externalReferences>
    <externalReference r:id="rId7"/>
    <externalReference r:id="rId8"/>
    <externalReference r:id="rId9"/>
  </externalReferences>
  <definedNames>
    <definedName name="_xlnm._FilterDatabase" localSheetId="5" hidden="1">АС1!$A$29:$O$378</definedName>
    <definedName name="_xlnm._FilterDatabase" localSheetId="3" hidden="1">ГП1!$A$29:$O$103</definedName>
    <definedName name="_xlnm._FilterDatabase" localSheetId="2" hidden="1">ПЖ!$A$29:$O$609</definedName>
    <definedName name="_xlnm.Print_Titles" localSheetId="5">АС1!$32:$32</definedName>
    <definedName name="_xlnm.Print_Titles" localSheetId="3">ГП1!$32:$32</definedName>
    <definedName name="_xlnm.Print_Titles" localSheetId="4">Дем!$31:$31</definedName>
    <definedName name="_xlnm.Print_Titles" localSheetId="2">ПЖ!$32:$32</definedName>
    <definedName name="_xlnm.Print_Area" localSheetId="5">АС1!$A$1:$O$383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3" i="6" l="1"/>
  <c r="V612" i="6"/>
  <c r="G596" i="6"/>
  <c r="G594" i="6"/>
  <c r="Q911" i="6" l="1"/>
  <c r="J2" i="5"/>
  <c r="J5" i="5"/>
  <c r="V72" i="6"/>
  <c r="J3" i="5"/>
  <c r="V71" i="6"/>
  <c r="S911" i="6"/>
  <c r="S907" i="6"/>
  <c r="G296" i="6"/>
  <c r="J6" i="5" l="1"/>
  <c r="G6" i="5" l="1"/>
  <c r="G5" i="5"/>
  <c r="G3" i="5"/>
  <c r="G2" i="5"/>
  <c r="D5" i="5"/>
  <c r="E5" i="5" s="1"/>
  <c r="D4" i="5"/>
  <c r="E4" i="5" s="1"/>
  <c r="D3" i="5"/>
  <c r="E3" i="5" s="1"/>
  <c r="D2" i="5"/>
  <c r="D6" i="5" s="1"/>
  <c r="E2" i="5" l="1"/>
  <c r="E6" i="5" s="1"/>
  <c r="O96" i="4" l="1"/>
  <c r="M21" i="4"/>
  <c r="C11" i="4"/>
  <c r="O103" i="3"/>
  <c r="O118" i="3" s="1"/>
  <c r="O619" i="2" s="1"/>
  <c r="M103" i="3"/>
  <c r="M21" i="3"/>
  <c r="C11" i="3"/>
  <c r="O621" i="2"/>
  <c r="O620" i="2"/>
  <c r="O618" i="2"/>
  <c r="M21" i="2"/>
  <c r="C11" i="2"/>
  <c r="R378" i="1"/>
  <c r="M21" i="1"/>
  <c r="C11" i="1"/>
  <c r="O624" i="2" l="1"/>
</calcChain>
</file>

<file path=xl/sharedStrings.xml><?xml version="1.0" encoding="utf-8"?>
<sst xmlns="http://schemas.openxmlformats.org/spreadsheetml/2006/main" count="8252" uniqueCount="822">
  <si>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</si>
  <si>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</si>
  <si>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</si>
  <si>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</si>
  <si>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</si>
  <si>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</si>
  <si>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</si>
  <si>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</si>
  <si>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</si>
  <si>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</si>
  <si>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</si>
  <si>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</si>
  <si>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</si>
  <si>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</si>
  <si>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</si>
  <si>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</si>
  <si>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</si>
  <si>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</si>
  <si>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</si>
  <si>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</si>
  <si>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</si>
  <si>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</si>
  <si>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</si>
  <si>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</si>
  <si>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</si>
  <si>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</si>
  <si>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</si>
  <si>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07.12.2023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</si>
  <si>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</si>
  <si>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</si>
  <si>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(1029,14)</t>
  </si>
  <si>
    <t>тыс.руб.</t>
  </si>
  <si>
    <t>Средства на оплату труда</t>
  </si>
  <si>
    <t>(5,17)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</si>
  <si>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</si>
  <si>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</si>
  <si>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</si>
  <si>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</si>
  <si>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</si>
  <si>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</si>
  <si>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</si>
  <si>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</si>
  <si>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</si>
  <si>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</si>
  <si>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</si>
  <si>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</si>
  <si>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</si>
  <si>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</si>
  <si>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</si>
  <si>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</si>
  <si>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2. Земляное полотно железнодорожного пути</t>
  </si>
  <si>
    <t>6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</si>
  <si>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</si>
  <si>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</si>
  <si>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</si>
  <si>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1,08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</si>
  <si>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</si>
  <si>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</si>
  <si>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</si>
  <si>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</si>
  <si>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</si>
  <si>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</si>
  <si>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</si>
  <si>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</si>
  <si>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</si>
  <si>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</si>
  <si>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</si>
  <si>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</si>
  <si>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</si>
  <si>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</si>
  <si>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</si>
  <si>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</si>
  <si>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</si>
  <si>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</si>
  <si>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</si>
  <si>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</si>
  <si>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</si>
  <si>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</si>
  <si>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</si>
  <si>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</si>
  <si>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7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</si>
  <si>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</si>
  <si>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</si>
  <si>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</si>
  <si>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0,2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</si>
  <si>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</si>
  <si>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</si>
  <si>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</si>
  <si>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</si>
  <si>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</si>
  <si>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</si>
  <si>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</si>
  <si>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0,1</t>
  </si>
  <si>
    <t>9</t>
  </si>
  <si>
    <t>Цена поставщика ООО "Террус"</t>
  </si>
  <si>
    <t>Перевозка и утилизация отходов 4-5 класса опасности</t>
  </si>
  <si>
    <t>м3</t>
  </si>
  <si>
    <t>1090</t>
  </si>
  <si>
    <t>162,38</t>
  </si>
  <si>
    <t>176 994,20</t>
  </si>
  <si>
    <t>8,16</t>
  </si>
  <si>
    <t>1 444 272,67</t>
  </si>
  <si>
    <t>(Материалы для строительных работ)</t>
  </si>
  <si>
    <t>Цена=1590/1,2/8,16</t>
  </si>
  <si>
    <t>5</t>
  </si>
  <si>
    <t>10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</si>
  <si>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</si>
  <si>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</si>
  <si>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0,008</t>
  </si>
  <si>
    <t>11</t>
  </si>
  <si>
    <t>ФЕР01-02-061-02</t>
  </si>
  <si>
    <t>Засыпка вручную траншей, пазух котлованов и ям, группа грунтов: 2</t>
  </si>
  <si>
    <t>0,02</t>
  </si>
  <si>
    <t>12</t>
  </si>
  <si>
    <t>ФЕР01-02-005-01</t>
  </si>
  <si>
    <t>Уплотнение грунта пневматическими трамбовками, группа грунтов: 1-2</t>
  </si>
  <si>
    <t>0,08</t>
  </si>
  <si>
    <t>Итоги по разделу 2 Земляное полотно железнодорожного пути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</si>
  <si>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</si>
  <si>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</si>
  <si>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</si>
  <si>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</si>
  <si>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</si>
  <si>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</si>
  <si>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</si>
  <si>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</si>
  <si>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</si>
  <si>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</si>
  <si>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</si>
  <si>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</si>
  <si>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</si>
  <si>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</si>
  <si>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</si>
  <si>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</si>
  <si>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</si>
  <si>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</si>
  <si>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13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</si>
  <si>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</si>
  <si>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</si>
  <si>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</si>
  <si>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>0,90375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</si>
  <si>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</si>
  <si>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</si>
  <si>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</si>
  <si>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</si>
  <si>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14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</si>
  <si>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</si>
  <si>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</si>
  <si>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</si>
  <si>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15</t>
  </si>
  <si>
    <t>Цена Поставщика ООО “Грунт-маркет”</t>
  </si>
  <si>
    <t>ПГС фракция 20х40</t>
  </si>
  <si>
    <t>274,74</t>
  </si>
  <si>
    <t>106,72</t>
  </si>
  <si>
    <t>1,012</t>
  </si>
  <si>
    <t>29 672,10</t>
  </si>
  <si>
    <t>242 124,34</t>
  </si>
  <si>
    <t>Объем=903,75*0,2*1,52</t>
  </si>
  <si>
    <t>Цена=1045/1,2/8,16</t>
  </si>
  <si>
    <t>ЗГСР МАТ=1,012 к расх.</t>
  </si>
  <si>
    <t>16</t>
  </si>
  <si>
    <t>ФЕР27-04-001-01</t>
  </si>
  <si>
    <t>Устройство подстилающих и выравнивающих слоев оснований: из песка</t>
  </si>
  <si>
    <t>1,5394</t>
  </si>
  <si>
    <t>17</t>
  </si>
  <si>
    <t>Песок карьерный</t>
  </si>
  <si>
    <t>169,334</t>
  </si>
  <si>
    <t>99,98</t>
  </si>
  <si>
    <t>17 133,17</t>
  </si>
  <si>
    <t>139 806,67</t>
  </si>
  <si>
    <t>Цена=979/1,2/8,16</t>
  </si>
  <si>
    <t>ЗСР МАТ=1,012 к расх.</t>
  </si>
  <si>
    <t>18</t>
  </si>
  <si>
    <t>ФЕР27-04-001-04</t>
  </si>
  <si>
    <t>Устройство подстилающих и выравнивающих слоев оснований: из щебня</t>
  </si>
  <si>
    <t>1,94</t>
  </si>
  <si>
    <t>19</t>
  </si>
  <si>
    <t>Щебень известняковый М600 фр. 20/40</t>
  </si>
  <si>
    <t>244,44</t>
  </si>
  <si>
    <t>325,21</t>
  </si>
  <si>
    <t>80 448,26</t>
  </si>
  <si>
    <t>656 457,80</t>
  </si>
  <si>
    <t>Цена=3184,5/1,2/8,16</t>
  </si>
  <si>
    <t>20</t>
  </si>
  <si>
    <t>ФЕР30-01-001-01</t>
  </si>
  <si>
    <t>Устройство подушек под фундаменты опор мостов: щебеночных / прим. подушка под рельсы</t>
  </si>
  <si>
    <t>1,1299</t>
  </si>
  <si>
    <t>Пр/812-024.0-1</t>
  </si>
  <si>
    <t>НР Мосты и трубы</t>
  </si>
  <si>
    <t>Пр/774-024.0, Приказ № 774/пр от 11.12.2020 п.16</t>
  </si>
  <si>
    <t>СП Мосты и трубы</t>
  </si>
  <si>
    <t>21</t>
  </si>
  <si>
    <t>Щебень фр.25-60 (балластного 2 кат.) ГОСТ 7392 для ЖД пути</t>
  </si>
  <si>
    <t>157,0561</t>
  </si>
  <si>
    <t>493,16</t>
  </si>
  <si>
    <t>78 383,23</t>
  </si>
  <si>
    <t>639 607,16</t>
  </si>
  <si>
    <t>Цена=4829/1,2/8,16</t>
  </si>
  <si>
    <t>22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</si>
  <si>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</si>
  <si>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</si>
  <si>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0,779</t>
  </si>
  <si>
    <t>23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</si>
  <si>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</si>
  <si>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</si>
  <si>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</si>
  <si>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24</t>
  </si>
  <si>
    <t>ФССЦ-04.2.01.02-0008</t>
  </si>
  <si>
    <t>Смеси асфальтобетонные пористые мелкозернистые марка II</t>
  </si>
  <si>
    <t>т</t>
  </si>
  <si>
    <t>104,29252</t>
  </si>
  <si>
    <t>483,02</t>
  </si>
  <si>
    <t>50 375,37</t>
  </si>
  <si>
    <t>411 063,02</t>
  </si>
  <si>
    <t>25</t>
  </si>
  <si>
    <t>ФЕР27-02-010-02</t>
  </si>
  <si>
    <t>Установка бортовых камней бетонных: при других видах покрытий</t>
  </si>
  <si>
    <t>100 м</t>
  </si>
  <si>
    <t>0,62</t>
  </si>
  <si>
    <t>26</t>
  </si>
  <si>
    <t>ФССЦ-05.2.03.03-0032</t>
  </si>
  <si>
    <t>Камни бортовые БР 100.30.15, бетон В30 (М400), объем 0,043 м3</t>
  </si>
  <si>
    <t>шт</t>
  </si>
  <si>
    <t>62</t>
  </si>
  <si>
    <t>63,12</t>
  </si>
  <si>
    <t>3 913,44</t>
  </si>
  <si>
    <t>31 933,67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</si>
  <si>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</si>
  <si>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</si>
  <si>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</si>
  <si>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27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</si>
  <si>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</si>
  <si>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</si>
  <si>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</si>
  <si>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>0,078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</si>
  <si>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</si>
  <si>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</si>
  <si>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</si>
  <si>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</si>
  <si>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28</t>
  </si>
  <si>
    <t>ФССЦ-25.1.05.05-0041</t>
  </si>
  <si>
    <t>Рельсы железнодорожные Р-50, категория Т1</t>
  </si>
  <si>
    <t>-8,06052</t>
  </si>
  <si>
    <t>5 160,00</t>
  </si>
  <si>
    <t>-41 592,28</t>
  </si>
  <si>
    <t>-339 393,00</t>
  </si>
  <si>
    <t>(Железные дороги)</t>
  </si>
  <si>
    <t>29</t>
  </si>
  <si>
    <t>АО "НТПК", КП № 8562 от 31.08.2023 г.(п.1)</t>
  </si>
  <si>
    <t>Рельсы Р-50 L=12.5 м (справочно 16 шт.)</t>
  </si>
  <si>
    <t>10,36</t>
  </si>
  <si>
    <t>17 488,77</t>
  </si>
  <si>
    <t>183 357,86</t>
  </si>
  <si>
    <t>1 496 200,14</t>
  </si>
  <si>
    <t>Цена=171250/1,2/8,16</t>
  </si>
  <si>
    <t>30</t>
  </si>
  <si>
    <t>ФССЦ-25.1.02.01-0035</t>
  </si>
  <si>
    <t>Шпалы железобетонные Ш1, объем бетона 0,106 м3, расход стали 7,25 кг</t>
  </si>
  <si>
    <t>-143,52</t>
  </si>
  <si>
    <t>188,10</t>
  </si>
  <si>
    <t>-26 996,11</t>
  </si>
  <si>
    <t>-220 288,26</t>
  </si>
  <si>
    <t>31</t>
  </si>
  <si>
    <t>АО "НТПК", КП № 8562 от 31.08.2023 г.(п.2)</t>
  </si>
  <si>
    <t>Полушпала железобетонная ПШП-310</t>
  </si>
  <si>
    <t>284</t>
  </si>
  <si>
    <t>418,71</t>
  </si>
  <si>
    <t>120 340,60</t>
  </si>
  <si>
    <t>981 979,30</t>
  </si>
  <si>
    <t>Цена=4100/1,2/8,16</t>
  </si>
  <si>
    <t>32</t>
  </si>
  <si>
    <t>ФССЦ-25.1.05.02-0005</t>
  </si>
  <si>
    <t>Подкладка раздельного скрепления железнодорожного пути КБ-50</t>
  </si>
  <si>
    <t>-2,0202</t>
  </si>
  <si>
    <t>4 900,00</t>
  </si>
  <si>
    <t>-9 898,98</t>
  </si>
  <si>
    <t>-80 775,68</t>
  </si>
  <si>
    <t>33</t>
  </si>
  <si>
    <t>АО "НТПК", КП № 8562 от 31.08.2023 г.(п.3)</t>
  </si>
  <si>
    <t>Подкладка КБ-50, с/г (справочно 284 шт.)</t>
  </si>
  <si>
    <t>1,945</t>
  </si>
  <si>
    <t>10 620,92</t>
  </si>
  <si>
    <t>20 905,58</t>
  </si>
  <si>
    <t>170 589,53</t>
  </si>
  <si>
    <t>Цена=104000/1,2/8,16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</si>
  <si>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</si>
  <si>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</si>
  <si>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</si>
  <si>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-0,43056</t>
  </si>
  <si>
    <t>10 948,00</t>
  </si>
  <si>
    <t>-4 713,77</t>
  </si>
  <si>
    <t>-38 464,36</t>
  </si>
  <si>
    <t>35</t>
  </si>
  <si>
    <t>АО "НТПК", КП № 8562 от 31.08.2023 г.(п.4)</t>
  </si>
  <si>
    <t>Болт закладной М22х175 в сборе (справочно 568 шт.)</t>
  </si>
  <si>
    <t>0,569</t>
  </si>
  <si>
    <t>19 914,22</t>
  </si>
  <si>
    <t>11 467,17</t>
  </si>
  <si>
    <t>93 572,11</t>
  </si>
  <si>
    <t>Цена=195000/1,2/8,16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</si>
  <si>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</si>
  <si>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</si>
  <si>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</si>
  <si>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-0,26832</t>
  </si>
  <si>
    <t>11 859,00</t>
  </si>
  <si>
    <t>-3 182,01</t>
  </si>
  <si>
    <t>-25 965,20</t>
  </si>
  <si>
    <t>37</t>
  </si>
  <si>
    <t>АО "НТПК", КП № 8562 от 31.08.2023 г.(п.5)</t>
  </si>
  <si>
    <t>Болт клеммный М22х75 в сборе (справочно 568 шт.)</t>
  </si>
  <si>
    <t>0,713</t>
  </si>
  <si>
    <t>20 884,40</t>
  </si>
  <si>
    <t>15 069,26</t>
  </si>
  <si>
    <t>122 965,16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</si>
  <si>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</si>
  <si>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</si>
  <si>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</si>
  <si>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</si>
  <si>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</si>
  <si>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</si>
  <si>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</si>
  <si>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</si>
  <si>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</si>
  <si>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</si>
  <si>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</si>
  <si>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</si>
  <si>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</si>
  <si>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</si>
  <si>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</si>
  <si>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</si>
  <si>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</si>
  <si>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</si>
  <si>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ДС№4 от 15.11.23</t>
  </si>
  <si>
    <t>03.07.2023</t>
  </si>
  <si>
    <t>21.11.2023</t>
  </si>
  <si>
    <t>За декабрь, 2023 г.</t>
  </si>
  <si>
    <t>Смета  № 02-03-01, Архитектурно-строительные решения. Часть 1.АС1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</si>
  <si>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</si>
  <si>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</si>
  <si>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</si>
  <si>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</si>
  <si>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Раздел 4. Устройство верхнего строения пути (АОСР №131-23-АС1-11)</t>
  </si>
  <si>
    <t>Раздел 2. Земляное полотно железнодорожного пути (АОСР №131-23-АС1-07)</t>
  </si>
  <si>
    <t>Раздел 3. Устройство основания строения пути (АОСР №131-23-АС1-08, АОСР №131-23-АС1-09, АОСР №131-23-АС1-10, АОСР №131-23-АС1-12, АОСР №131-23-АС1-13)</t>
  </si>
  <si>
    <t>Смета № 02-01-01 Верхнее строение пути</t>
  </si>
  <si>
    <t>(6238,82)</t>
  </si>
  <si>
    <t>(18,95)</t>
  </si>
  <si>
    <t>Раздел 1. Сооружение земляного полотна</t>
  </si>
  <si>
    <t>АОСР №131-23-ПЖ-64, АОСР №131-23-ПЖ-68, АОСР №131-23-ПЖ-74, АОСР №131-23-ПЖ-35, АОСР №131-23-ПЖ-06, АОСР №131-23-ПЖ-71, АОСР №131-23-ПЖ-77, АОСР №131-23-ПЖ-81, АОСР №131-23-ПЖ-85, АОСР №131-23-ПЖ-89, АОСР №131-23-ПЖ-93,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</si>
  <si>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</si>
  <si>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</si>
  <si>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2,85</t>
  </si>
  <si>
    <t>ФЕР01-02-057-01</t>
  </si>
  <si>
    <t>Разработка грунта вручную в траншеях глубиной до 2 м без креплений с откосами, группа грунтов: 1</t>
  </si>
  <si>
    <t>1,43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</si>
  <si>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</si>
  <si>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</si>
  <si>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</si>
  <si>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</si>
  <si>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</si>
  <si>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</si>
  <si>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</si>
  <si>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78,47</t>
  </si>
  <si>
    <t>2,91</t>
  </si>
  <si>
    <t>228,35</t>
  </si>
  <si>
    <t>13,62</t>
  </si>
  <si>
    <t>3 110,13</t>
  </si>
  <si>
    <t>УПД №3 от 19.11.2023 ООО "ШЕЛЛРОКК"</t>
  </si>
  <si>
    <t>2905,82</t>
  </si>
  <si>
    <t>471 847,05</t>
  </si>
  <si>
    <t>3 850 271,93</t>
  </si>
  <si>
    <t>ФЕР01-01-036-02</t>
  </si>
  <si>
    <t>Планировка площадей бульдозерами мощностью: 79 кВт (108 л.с.)</t>
  </si>
  <si>
    <t>1,82</t>
  </si>
  <si>
    <t>ФЕР01-01-111-01</t>
  </si>
  <si>
    <t>Планировка вручную: дна и откосов выемок каналов, группа грунтов 1</t>
  </si>
  <si>
    <t>0,46</t>
  </si>
  <si>
    <t>ФЕР01-01-109-01</t>
  </si>
  <si>
    <t>Планировка откосов выемок и насыпей экскаваторами, группа грунтов: 1-2</t>
  </si>
  <si>
    <t>0,93</t>
  </si>
  <si>
    <t>0,24</t>
  </si>
  <si>
    <t>8,78</t>
  </si>
  <si>
    <t>ТН №4 от 19.11.2023 ООО "ШЕЛЛРОКК"</t>
  </si>
  <si>
    <t>1106,28</t>
  </si>
  <si>
    <t>552 119,92</t>
  </si>
  <si>
    <t>4 505 298,55</t>
  </si>
  <si>
    <t xml:space="preserve"> МАТ=1,012 к расх.</t>
  </si>
  <si>
    <t>Итоги по разделу 1 Сооружение земляного полотна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</si>
  <si>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</si>
  <si>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</si>
  <si>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</si>
  <si>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</si>
  <si>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</si>
  <si>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</si>
  <si>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</si>
  <si>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</si>
  <si>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</si>
  <si>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Итого по разделу 1 Сооружение земляного полотна</t>
  </si>
  <si>
    <t>Раздел 2. Демонтажные работы</t>
  </si>
  <si>
    <t>АОСР №131-23-ПЖ-63</t>
  </si>
  <si>
    <t>ФЕР28-01-100-01</t>
  </si>
  <si>
    <t>Разборка упорной призмы и конструкции упора</t>
  </si>
  <si>
    <t>Итоги по разделу 2 Демонтажные работы :</t>
  </si>
  <si>
    <t xml:space="preserve">  Итого по разделу 2 Демонтажные работы</t>
  </si>
  <si>
    <t>Раздел 3. Устройство верхнего строения пути</t>
  </si>
  <si>
    <t>АОСР №131-23-ПЖ-72, АОСР №131-23-ПЖ-24, АОСР №131-23-ПЖ-46, АОСР №131-23-ПЖ-78, АОСР №131-23-ПЖ-86, АОСР №131-23-ПЖ-90, АОСР №131-23-ПЖ-94, АОСР №131-23-ПЖ-82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</si>
  <si>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</si>
  <si>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</si>
  <si>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0,062</t>
  </si>
  <si>
    <t>ФССЦ-25.1.05.05-0043</t>
  </si>
  <si>
    <t>Рельсы железнодорожные Р-65 категория Т1</t>
  </si>
  <si>
    <t>м</t>
  </si>
  <si>
    <t>-124</t>
  </si>
  <si>
    <t>351,20</t>
  </si>
  <si>
    <t>-43 548,80</t>
  </si>
  <si>
    <t>-355 358,21</t>
  </si>
  <si>
    <t>ТН №1 от 01.10.2023 ООО "ШЕЛЛРОКК"</t>
  </si>
  <si>
    <t>Рельсы Р-65 НТ260, L-12,5 м (156 шт.)</t>
  </si>
  <si>
    <t>8,05</t>
  </si>
  <si>
    <t>16 758,58</t>
  </si>
  <si>
    <t>136 525,45</t>
  </si>
  <si>
    <t>1 114 047,67</t>
  </si>
  <si>
    <t>Цена=164100/1,2/8,16</t>
  </si>
  <si>
    <t>ФССЦ-25.1.01.05-0011</t>
  </si>
  <si>
    <t>Шпалы деревянные пропитанные, тип I</t>
  </si>
  <si>
    <t>-115</t>
  </si>
  <si>
    <t>287,60</t>
  </si>
  <si>
    <t>-33 074,00</t>
  </si>
  <si>
    <t>-269 883,84</t>
  </si>
  <si>
    <t>Шпала деревян. пропит. II тип, пр-во РБ (с доставкой ж/д транспортом до ст.Мытищи код 234808)</t>
  </si>
  <si>
    <t>115</t>
  </si>
  <si>
    <t>245,10</t>
  </si>
  <si>
    <t>28 524,74</t>
  </si>
  <si>
    <t>232 761,88</t>
  </si>
  <si>
    <t>Цена=2400/1,2/8,16</t>
  </si>
  <si>
    <t>ФССЦ-25.1.05.02-0008</t>
  </si>
  <si>
    <t>Подкладка раздельного скрепления железнодорожного пути КД-65</t>
  </si>
  <si>
    <t>-1833</t>
  </si>
  <si>
    <t>66,40</t>
  </si>
  <si>
    <t>-121 711,20</t>
  </si>
  <si>
    <t>-993 163,39</t>
  </si>
  <si>
    <t>-1,07</t>
  </si>
  <si>
    <t>-12 689,13</t>
  </si>
  <si>
    <t>-103 543,30</t>
  </si>
  <si>
    <t>ФССЦ-25.1.04.07-0003</t>
  </si>
  <si>
    <t>Шурупы путевые, размер 24х170 мм</t>
  </si>
  <si>
    <t>-0,329</t>
  </si>
  <si>
    <t>11 856,00</t>
  </si>
  <si>
    <t>-3 900,62</t>
  </si>
  <si>
    <t>-31 829,06</t>
  </si>
  <si>
    <t>38</t>
  </si>
  <si>
    <t>ФССЦ-25.1.06.19-0070</t>
  </si>
  <si>
    <t>Прокладки под подкладку КД65, ЦП361 из смеси РП 101-710</t>
  </si>
  <si>
    <t>5,50</t>
  </si>
  <si>
    <t>-10 081,50</t>
  </si>
  <si>
    <t>-82 265,04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</si>
  <si>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</si>
  <si>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</si>
  <si>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компл</t>
  </si>
  <si>
    <t>1833</t>
  </si>
  <si>
    <t>368,67</t>
  </si>
  <si>
    <t>683 881,38</t>
  </si>
  <si>
    <t>5 580 472,06</t>
  </si>
  <si>
    <t>Цена=3610/1,2/8,16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</si>
  <si>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</si>
  <si>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</si>
  <si>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</si>
  <si>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0,57</t>
  </si>
  <si>
    <t>52</t>
  </si>
  <si>
    <t>-1133,96</t>
  </si>
  <si>
    <t>-398 246,75</t>
  </si>
  <si>
    <t>-3 249 693,48</t>
  </si>
  <si>
    <t>53</t>
  </si>
  <si>
    <t>АО "НТПК", КП от 30.07.2023г. (п.1)</t>
  </si>
  <si>
    <t>Рельсы Р-65 НТ260, L-12,5 м (110 шт.)</t>
  </si>
  <si>
    <t>73,57</t>
  </si>
  <si>
    <t>1 247 723,88</t>
  </si>
  <si>
    <t>10 181 426,86</t>
  </si>
  <si>
    <t>54</t>
  </si>
  <si>
    <t>-1044</t>
  </si>
  <si>
    <t>-196 376,40</t>
  </si>
  <si>
    <t>-1 602 431,42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</si>
  <si>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</si>
  <si>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</si>
  <si>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</si>
  <si>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>1044</t>
  </si>
  <si>
    <t>464,46</t>
  </si>
  <si>
    <t>490 714,99</t>
  </si>
  <si>
    <t>4 004 234,32</t>
  </si>
  <si>
    <t>Цена=4548/1,2/8,16</t>
  </si>
  <si>
    <t>56</t>
  </si>
  <si>
    <t>ФССЦ-25.1.05.01-0002</t>
  </si>
  <si>
    <t>Накладка рельсовая двухголовая 2Р65</t>
  </si>
  <si>
    <t>-192</t>
  </si>
  <si>
    <t>145,30</t>
  </si>
  <si>
    <t>-27 897,60</t>
  </si>
  <si>
    <t>-227 644,42</t>
  </si>
  <si>
    <t>57</t>
  </si>
  <si>
    <t>АО "НТПК", КП от 30.07.2023г. (п.2)</t>
  </si>
  <si>
    <t>Накладка 1Р-65 (110 к-т.)</t>
  </si>
  <si>
    <t>3,245</t>
  </si>
  <si>
    <t>28 084,15</t>
  </si>
  <si>
    <t>92 226,66</t>
  </si>
  <si>
    <t>752 569,55</t>
  </si>
  <si>
    <t>Цена=275000/1,2/8,16</t>
  </si>
  <si>
    <t>58</t>
  </si>
  <si>
    <t>ФССЦ-25.1.04.04-0003</t>
  </si>
  <si>
    <t>Болты для рельсовых стыков железнодорожного пути с гайками, М27х160-180 мм</t>
  </si>
  <si>
    <t>-0,454</t>
  </si>
  <si>
    <t>10 424,00</t>
  </si>
  <si>
    <t>-4 732,50</t>
  </si>
  <si>
    <t>-38 617,20</t>
  </si>
  <si>
    <t>59</t>
  </si>
  <si>
    <t>-2,367</t>
  </si>
  <si>
    <t>-28 070,25</t>
  </si>
  <si>
    <t>-229 053,24</t>
  </si>
  <si>
    <t>60</t>
  </si>
  <si>
    <t>-2,58</t>
  </si>
  <si>
    <t>-28 245,84</t>
  </si>
  <si>
    <t>-230 486,05</t>
  </si>
  <si>
    <t>61</t>
  </si>
  <si>
    <t>ФССЦ-25.1.05.02-0006</t>
  </si>
  <si>
    <t>Подкладка раздельного скрепления железнодорожного пути КБ-65</t>
  </si>
  <si>
    <t>-2088</t>
  </si>
  <si>
    <t>43,61</t>
  </si>
  <si>
    <t>-91 057,68</t>
  </si>
  <si>
    <t>-743 030,67</t>
  </si>
  <si>
    <t>ФССЦ-25.1.06.19-0051</t>
  </si>
  <si>
    <t>Прокладки повышенной упругости под подкладку КБ, КБ10 ЦП 328 из смеси РП 101-710</t>
  </si>
  <si>
    <t>5,60</t>
  </si>
  <si>
    <t>-11 692,80</t>
  </si>
  <si>
    <t>-95 413,25</t>
  </si>
  <si>
    <t>63</t>
  </si>
  <si>
    <t>ФССЦ-25.1.06.19-0085</t>
  </si>
  <si>
    <t>Прокладки ПБР65х8 ЦП143 (ПБР 65х7 ЦП318) из смеси РП 101-710</t>
  </si>
  <si>
    <t>2,50</t>
  </si>
  <si>
    <t>-5 220,00</t>
  </si>
  <si>
    <t>-42 595,20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</si>
  <si>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</si>
  <si>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</si>
  <si>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</si>
  <si>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2088</t>
  </si>
  <si>
    <t>275,74</t>
  </si>
  <si>
    <t>582 654,06</t>
  </si>
  <si>
    <t>4 754 457,13</t>
  </si>
  <si>
    <t>Цена=2700/1,2/8,16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</si>
  <si>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</si>
  <si>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</si>
  <si>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</si>
  <si>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</si>
  <si>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</si>
  <si>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</si>
  <si>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</si>
  <si>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ТН №2 от 01.10.2023 ООО "ШЕЛЛРОКК"</t>
  </si>
  <si>
    <t>Стрелочный перевод тип Р65 марка 1/9 правый пр. 2769.00.000</t>
  </si>
  <si>
    <t>402 573,53</t>
  </si>
  <si>
    <t>407 404,41</t>
  </si>
  <si>
    <t>3 324 419,99</t>
  </si>
  <si>
    <t>Цена=3942000,00/1,2/8,16</t>
  </si>
  <si>
    <t>40</t>
  </si>
  <si>
    <t>92</t>
  </si>
  <si>
    <t>Брус ж.б. пр. 2769</t>
  </si>
  <si>
    <t>64 848,86</t>
  </si>
  <si>
    <t>65 627,05</t>
  </si>
  <si>
    <t>535 516,73</t>
  </si>
  <si>
    <t>Цена=635000/1,2/8,16</t>
  </si>
  <si>
    <t>131-23-ПЖ.ВР.3</t>
  </si>
  <si>
    <t>41</t>
  </si>
  <si>
    <t>116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</si>
  <si>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</si>
  <si>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</si>
  <si>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0,04</t>
  </si>
  <si>
    <t>42</t>
  </si>
  <si>
    <t>117</t>
  </si>
  <si>
    <t>42,78</t>
  </si>
  <si>
    <t>21 350,55</t>
  </si>
  <si>
    <t>174 220,49</t>
  </si>
  <si>
    <t>43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</si>
  <si>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</si>
  <si>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</si>
  <si>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</si>
  <si>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0,51</t>
  </si>
  <si>
    <t>44</t>
  </si>
  <si>
    <t>120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</si>
  <si>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</si>
  <si>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</si>
  <si>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-595,07</t>
  </si>
  <si>
    <t>196,81</t>
  </si>
  <si>
    <t>-117 115,73</t>
  </si>
  <si>
    <t>-955 664,36</t>
  </si>
  <si>
    <t>45</t>
  </si>
  <si>
    <t>121</t>
  </si>
  <si>
    <t>595,07</t>
  </si>
  <si>
    <t>296 986,30</t>
  </si>
  <si>
    <t>2 423 408,21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</si>
  <si>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</si>
  <si>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</si>
  <si>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</si>
  <si>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АОСР №131-23-ПЖ-95</t>
  </si>
  <si>
    <t>Демонтаж м/конструкций</t>
  </si>
  <si>
    <t>46</t>
  </si>
  <si>
    <t>123</t>
  </si>
  <si>
    <t>ФЕР09-03-012-12</t>
  </si>
  <si>
    <t>Демонтаж опорных стоек для пролетов: до 24 м</t>
  </si>
  <si>
    <t>4,62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</si>
  <si>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</si>
  <si>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</si>
  <si>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</si>
  <si>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</si>
  <si>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</si>
  <si>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</si>
  <si>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47</t>
  </si>
  <si>
    <t>124</t>
  </si>
  <si>
    <t>ФЕР09-03-012-01</t>
  </si>
  <si>
    <t>Демонтаж стропильных и подстропильных ферм на высоте до 25 м пролетом: до 24 м массой до 3,0 т</t>
  </si>
  <si>
    <t>6,82</t>
  </si>
  <si>
    <t>48</t>
  </si>
  <si>
    <t>125</t>
  </si>
  <si>
    <t>ФССЦпг-01-01-01-015</t>
  </si>
  <si>
    <t>Погрузка при автомобильных перевозках металлических конструкций массой до 1 т</t>
  </si>
  <si>
    <t>11,44</t>
  </si>
  <si>
    <t>22,33</t>
  </si>
  <si>
    <t>255,46</t>
  </si>
  <si>
    <t>13,24</t>
  </si>
  <si>
    <t>3 382,29</t>
  </si>
  <si>
    <t>(Погрузо-разгрузочные работы)</t>
  </si>
  <si>
    <t>49</t>
  </si>
  <si>
    <t>126</t>
  </si>
  <si>
    <t>ФССЦпг-01-01-02-015</t>
  </si>
  <si>
    <t>Разгрузка при автомобильных перевозках металлических конструкций массой до 1 т</t>
  </si>
  <si>
    <t>50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</si>
  <si>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</si>
  <si>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</si>
  <si>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33,29</t>
  </si>
  <si>
    <t>453,41</t>
  </si>
  <si>
    <t>Демонтаж ж/б конструкций</t>
  </si>
  <si>
    <t>128</t>
  </si>
  <si>
    <t>ФЕР46-09-005-01</t>
  </si>
  <si>
    <t>Разборка монолитных железобетонных конструкций гидромолотом на базе экскаватора/применит. фундамента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</si>
  <si>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</si>
  <si>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</si>
  <si>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</si>
  <si>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</si>
  <si>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</si>
  <si>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</si>
  <si>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19,2</t>
  </si>
  <si>
    <t>130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</si>
  <si>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</si>
  <si>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</si>
  <si>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98,4</t>
  </si>
  <si>
    <t>3,28</t>
  </si>
  <si>
    <t>322,75</t>
  </si>
  <si>
    <t>4 273,21</t>
  </si>
  <si>
    <t>131</t>
  </si>
  <si>
    <t>ФССЦпг-01-01-01-041</t>
  </si>
  <si>
    <t>Погрузка при автомобильных перевозках мусора строительного с погрузкой вручную</t>
  </si>
  <si>
    <t>24,6</t>
  </si>
  <si>
    <t>42,98</t>
  </si>
  <si>
    <t>1 057,31</t>
  </si>
  <si>
    <t>13 998,78</t>
  </si>
  <si>
    <t>132</t>
  </si>
  <si>
    <t>49,2</t>
  </si>
  <si>
    <t>7 989,10</t>
  </si>
  <si>
    <t>108 811,54</t>
  </si>
  <si>
    <t>(Перевозка грузов (грунт, мусор и подобное))</t>
  </si>
  <si>
    <t>Земляные работы</t>
  </si>
  <si>
    <t>133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</si>
  <si>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</si>
  <si>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</si>
  <si>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0,157</t>
  </si>
  <si>
    <t>134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</si>
  <si>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</si>
  <si>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</si>
  <si>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0,03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</si>
  <si>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</si>
  <si>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</si>
  <si>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</si>
  <si>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</si>
  <si>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135</t>
  </si>
  <si>
    <t>136</t>
  </si>
  <si>
    <t>252</t>
  </si>
  <si>
    <t>733,32</t>
  </si>
  <si>
    <t>9 987,82</t>
  </si>
  <si>
    <t>137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</si>
  <si>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</si>
  <si>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</si>
  <si>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47,4</t>
  </si>
  <si>
    <t>3,96</t>
  </si>
  <si>
    <t>187,70</t>
  </si>
  <si>
    <t>2 485,15</t>
  </si>
  <si>
    <t>138</t>
  </si>
  <si>
    <t>299,4</t>
  </si>
  <si>
    <t>871,25</t>
  </si>
  <si>
    <t>11 866,43</t>
  </si>
  <si>
    <t>139</t>
  </si>
  <si>
    <t>0,187</t>
  </si>
  <si>
    <t>140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</si>
  <si>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</si>
  <si>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</si>
  <si>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141</t>
  </si>
  <si>
    <t>ФЕР01-02-001-08</t>
  </si>
  <si>
    <t>На каждый последующий проход по одному следу добавлять: к расценке 01-02-001-02</t>
  </si>
  <si>
    <t>Итоги по разделу 4 Демонтажные работы :</t>
  </si>
  <si>
    <t xml:space="preserve">               Перевозка</t>
  </si>
  <si>
    <t xml:space="preserve">          Перевозка</t>
  </si>
  <si>
    <t xml:space="preserve">  Итого по разделу 4 Демонтажные работы</t>
  </si>
  <si>
    <t xml:space="preserve">     Итого с учетом доп. работ и затрат</t>
  </si>
  <si>
    <t>Смета  № 07-01-01, Генеральный план. Трансбордер. ГП1</t>
  </si>
  <si>
    <t>(267,55)</t>
  </si>
  <si>
    <t>(0)</t>
  </si>
  <si>
    <t>Раздел 1.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</si>
  <si>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</si>
  <si>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</si>
  <si>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1,109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</si>
  <si>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</si>
  <si>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</si>
  <si>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</si>
  <si>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1752,22</t>
  </si>
  <si>
    <t>6 938,79</t>
  </si>
  <si>
    <t>91 869,58</t>
  </si>
  <si>
    <t>1109</t>
  </si>
  <si>
    <t>180 079,42</t>
  </si>
  <si>
    <t>1 469 448,07</t>
  </si>
  <si>
    <t>Итоги по разделу 1 Вертикальная планировка :</t>
  </si>
  <si>
    <t xml:space="preserve">  Итого по разделу 1 Вертикальная планировка</t>
  </si>
  <si>
    <t>01-01-01  Выполнение работ по ликвидации объектов по трассе ж.д. путей, подготовке трассы ж.д. путей.</t>
  </si>
  <si>
    <t>(9,53)</t>
  </si>
  <si>
    <t>(1,62)</t>
  </si>
  <si>
    <t xml:space="preserve">Раздел 1. </t>
  </si>
  <si>
    <t>Демонтаж весовой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</si>
  <si>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</si>
  <si>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</si>
  <si>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</si>
  <si>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4,32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</si>
  <si>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</si>
  <si>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</si>
  <si>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п.40.2</t>
  </si>
  <si>
    <t>Приказ № 774/пр от 11.12.2020 Прил. п.40.2</t>
  </si>
  <si>
    <t>Итоги по разделу 1  :</t>
  </si>
  <si>
    <t xml:space="preserve">  Итого по разделу 1 </t>
  </si>
  <si>
    <t>02-01-01</t>
  </si>
  <si>
    <t xml:space="preserve"> Верхнее строение пути</t>
  </si>
  <si>
    <t>07-01-01</t>
  </si>
  <si>
    <t>Генеральный план. Трансбордер. ГП1</t>
  </si>
  <si>
    <t>01-01-01</t>
  </si>
  <si>
    <t>Выполнение работ по ликвидации объектов по трассе ж.д. путей, подготовке трассы ж.д. путей.</t>
  </si>
  <si>
    <t>02-03-01</t>
  </si>
  <si>
    <t>Архитектурно-строительные решения  АС1</t>
  </si>
  <si>
    <t>без НДС</t>
  </si>
  <si>
    <t>с НДС</t>
  </si>
  <si>
    <t>Титул сметы</t>
  </si>
  <si>
    <t>шифр</t>
  </si>
  <si>
    <t>№</t>
  </si>
  <si>
    <t>Утилизация</t>
  </si>
  <si>
    <t>ИТОГО</t>
  </si>
  <si>
    <t>Примечания</t>
  </si>
  <si>
    <t>п.5+п.55 КС</t>
  </si>
  <si>
    <t>п.4 КС</t>
  </si>
  <si>
    <t>реестр 1</t>
  </si>
  <si>
    <t>реестр 2</t>
  </si>
  <si>
    <t>реестр 3</t>
  </si>
  <si>
    <t>Талоны</t>
  </si>
  <si>
    <t>Дата</t>
  </si>
  <si>
    <t>Марка авто</t>
  </si>
  <si>
    <t>Гос. Номер</t>
  </si>
  <si>
    <t>Наименование груза</t>
  </si>
  <si>
    <t>Кол-во рейсов</t>
  </si>
  <si>
    <t>Объем</t>
  </si>
  <si>
    <t>Номер талона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</si>
  <si>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</si>
  <si>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</si>
  <si>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</si>
  <si>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</si>
  <si>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</si>
  <si>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</si>
  <si>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</si>
  <si>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</si>
  <si>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</si>
  <si>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</si>
  <si>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</si>
  <si>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</si>
  <si>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</si>
  <si>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</si>
  <si>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</si>
  <si>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</si>
  <si>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</si>
  <si>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</si>
  <si>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</si>
  <si>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</si>
  <si>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</si>
  <si>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HOВО</t>
  </si>
  <si>
    <t>Е792УО799</t>
  </si>
  <si>
    <t>КАМАЗ</t>
  </si>
  <si>
    <t>Х909ЕЕ799</t>
  </si>
  <si>
    <t>МЕРСЕДЕС</t>
  </si>
  <si>
    <t>К831СС799</t>
  </si>
  <si>
    <t>К908СС799</t>
  </si>
  <si>
    <t>НОВО</t>
  </si>
  <si>
    <t>С926ТХ799</t>
  </si>
  <si>
    <t>В943РХ799</t>
  </si>
  <si>
    <t>Е028ХВ799</t>
  </si>
  <si>
    <t>Е266ХВ799</t>
  </si>
  <si>
    <t>С911ТВ799</t>
  </si>
  <si>
    <t>Х860ЕЕ799</t>
  </si>
  <si>
    <t>С901ТВ799</t>
  </si>
  <si>
    <t>30,08,2023</t>
  </si>
  <si>
    <t>С927ТХ799</t>
  </si>
  <si>
    <t>Х837ЕЕ799</t>
  </si>
  <si>
    <t>м280вх977</t>
  </si>
  <si>
    <t>м217ах977</t>
  </si>
  <si>
    <t>е028ха799</t>
  </si>
  <si>
    <t>м280ах977</t>
  </si>
  <si>
    <t>м485от799</t>
  </si>
  <si>
    <t>м629вх799</t>
  </si>
  <si>
    <t>0020</t>
  </si>
  <si>
    <t>м247от799</t>
  </si>
  <si>
    <t>0005</t>
  </si>
  <si>
    <t>0004</t>
  </si>
  <si>
    <t>0006</t>
  </si>
  <si>
    <t>Кол-во по талонам</t>
  </si>
  <si>
    <t>по талонам</t>
  </si>
  <si>
    <t>по 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</si>
</sst>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"/>
    <numFmt numFmtId="165" formatCode="0.0000000"/>
    <numFmt numFmtId="166" formatCode="0.00000"/>
    <numFmt numFmtId="167" formatCode="0.0"/>
    <numFmt numFmtId="168" formatCode="0.0000"/>
    <numFmt numFmtId="169" formatCode="0.000000"/>
    <numFmt numFmtId="170" formatCode="dd\.mm\.yyyy"/>
    <numFmt numFmtId="171" formatCode="0.00_ "/>
    <numFmt numFmtId="172" formatCode="dd\.mmm"/>
  </numFmts>
  <fonts count="2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8"/>
      <name val="Calibri"/>
      <family val="2"/>
      <charset val="204"/>
    </font>
    <font>
      <sz val="11"/>
      <color rgb="FF000000"/>
      <name val="Cambria"/>
      <family val="1"/>
      <charset val="204"/>
    </font>
    <font>
      <sz val="11"/>
      <name val="Cambria"/>
      <family val="1"/>
      <charset val="204"/>
    </font>
    <font>
      <b/>
      <sz val="11"/>
      <color rgb="FF000000"/>
      <name val="Cambria"/>
      <family val="1"/>
      <charset val="204"/>
    </font>
    <font>
      <b/>
      <sz val="11"/>
      <name val="Cambria"/>
      <family val="1"/>
      <charset val="204"/>
    </font>
    <font>
      <b/>
      <sz val="11"/>
      <color rgb="FFFF0000"/>
      <name val="Cambria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3" fillId="0" borderId="0"/>
  </cellStyleXfs>
  <cellXfs count="358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right" vertical="top" wrapText="1"/>
    </xf>
    <xf numFmtId="49" fontId="4" fillId="0" borderId="6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center" vertical="top" wrapText="1"/>
    </xf>
    <xf numFmtId="0" fontId="4" fillId="0" borderId="5" xfId="0" applyNumberFormat="1" applyFont="1" applyFill="1" applyBorder="1" applyAlignment="1" applyProtection="1">
      <alignment horizontal="right" vertical="top" wrapText="1"/>
    </xf>
    <xf numFmtId="4" fontId="4" fillId="0" borderId="5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2" fontId="4" fillId="0" borderId="5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/>
    </xf>
    <xf numFmtId="2" fontId="2" fillId="0" borderId="6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4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right" vertical="top"/>
    </xf>
    <xf numFmtId="0" fontId="4" fillId="0" borderId="5" xfId="0" applyNumberFormat="1" applyFont="1" applyFill="1" applyBorder="1" applyAlignment="1" applyProtection="1">
      <alignment horizontal="center" vertical="top"/>
    </xf>
    <xf numFmtId="0" fontId="4" fillId="0" borderId="6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/>
    <xf numFmtId="49" fontId="6" fillId="2" borderId="0" xfId="0" applyNumberFormat="1" applyFont="1" applyFill="1"/>
    <xf numFmtId="0" fontId="7" fillId="0" borderId="0" xfId="0" applyFont="1"/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wrapText="1"/>
    </xf>
    <xf numFmtId="49" fontId="6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6" fillId="2" borderId="5" xfId="0" applyNumberFormat="1" applyFont="1" applyFill="1" applyBorder="1"/>
    <xf numFmtId="49" fontId="6" fillId="0" borderId="9" xfId="0" applyNumberFormat="1" applyFont="1" applyBorder="1" applyAlignment="1">
      <alignment horizontal="center"/>
    </xf>
    <xf numFmtId="49" fontId="9" fillId="0" borderId="0" xfId="0" applyNumberFormat="1" applyFont="1"/>
    <xf numFmtId="49" fontId="9" fillId="2" borderId="0" xfId="0" applyNumberFormat="1" applyFont="1" applyFill="1"/>
    <xf numFmtId="49" fontId="9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49" fontId="6" fillId="0" borderId="9" xfId="0" applyNumberFormat="1" applyFont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/>
    </xf>
    <xf numFmtId="0" fontId="6" fillId="0" borderId="9" xfId="0" applyFont="1" applyBorder="1" applyAlignment="1">
      <alignment horizontal="center"/>
    </xf>
    <xf numFmtId="49" fontId="2" fillId="0" borderId="5" xfId="0" applyNumberFormat="1" applyFont="1" applyBorder="1"/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49" fontId="9" fillId="0" borderId="0" xfId="0" applyNumberFormat="1" applyFont="1" applyAlignment="1">
      <alignment vertical="top"/>
    </xf>
    <xf numFmtId="49" fontId="2" fillId="0" borderId="0" xfId="0" applyNumberFormat="1" applyFont="1"/>
    <xf numFmtId="49" fontId="12" fillId="0" borderId="4" xfId="0" applyNumberFormat="1" applyFont="1" applyFill="1" applyBorder="1" applyAlignment="1" applyProtection="1">
      <alignment horizontal="center" vertical="top" wrapText="1"/>
    </xf>
    <xf numFmtId="49" fontId="12" fillId="0" borderId="5" xfId="0" applyNumberFormat="1" applyFont="1" applyFill="1" applyBorder="1" applyAlignment="1" applyProtection="1">
      <alignment horizontal="center" vertical="top" wrapText="1"/>
    </xf>
    <xf numFmtId="49" fontId="12" fillId="0" borderId="5" xfId="0" applyNumberFormat="1" applyFont="1" applyFill="1" applyBorder="1" applyAlignment="1" applyProtection="1">
      <alignment horizontal="left" vertical="top" wrapText="1"/>
    </xf>
    <xf numFmtId="49" fontId="12" fillId="0" borderId="5" xfId="0" applyNumberFormat="1" applyFont="1" applyFill="1" applyBorder="1" applyAlignment="1" applyProtection="1">
      <alignment horizontal="right" vertical="top" wrapText="1"/>
    </xf>
    <xf numFmtId="49" fontId="12" fillId="0" borderId="6" xfId="0" applyNumberFormat="1" applyFont="1" applyFill="1" applyBorder="1" applyAlignment="1" applyProtection="1">
      <alignment horizontal="right" vertical="top" wrapText="1"/>
    </xf>
    <xf numFmtId="0" fontId="13" fillId="0" borderId="0" xfId="0" applyFont="1"/>
    <xf numFmtId="49" fontId="2" fillId="0" borderId="0" xfId="1" applyNumberFormat="1" applyFont="1"/>
    <xf numFmtId="0" fontId="7" fillId="0" borderId="0" xfId="1"/>
    <xf numFmtId="49" fontId="2" fillId="0" borderId="0" xfId="1" applyNumberFormat="1" applyFont="1" applyAlignment="1">
      <alignment horizontal="right"/>
    </xf>
    <xf numFmtId="49" fontId="2" fillId="0" borderId="0" xfId="1" applyNumberFormat="1" applyFont="1" applyAlignment="1">
      <alignment vertical="top"/>
    </xf>
    <xf numFmtId="0" fontId="2" fillId="0" borderId="0" xfId="1" applyFont="1" applyAlignment="1">
      <alignment wrapText="1"/>
    </xf>
    <xf numFmtId="49" fontId="2" fillId="0" borderId="5" xfId="1" applyNumberFormat="1" applyFont="1" applyBorder="1"/>
    <xf numFmtId="49" fontId="8" fillId="0" borderId="5" xfId="1" applyNumberFormat="1" applyFont="1" applyBorder="1" applyAlignment="1">
      <alignment horizontal="center"/>
    </xf>
    <xf numFmtId="49" fontId="2" fillId="0" borderId="9" xfId="1" applyNumberFormat="1" applyFont="1" applyBorder="1" applyAlignment="1">
      <alignment horizontal="center"/>
    </xf>
    <xf numFmtId="49" fontId="3" fillId="0" borderId="0" xfId="1" applyNumberFormat="1" applyFont="1"/>
    <xf numFmtId="49" fontId="3" fillId="0" borderId="0" xfId="1" applyNumberFormat="1" applyFont="1" applyAlignment="1">
      <alignment horizontal="right"/>
    </xf>
    <xf numFmtId="49" fontId="2" fillId="0" borderId="0" xfId="1" applyNumberFormat="1" applyFont="1" applyAlignment="1">
      <alignment horizontal="center"/>
    </xf>
    <xf numFmtId="49" fontId="2" fillId="0" borderId="9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/>
    </xf>
    <xf numFmtId="0" fontId="2" fillId="0" borderId="9" xfId="1" applyFont="1" applyBorder="1" applyAlignment="1">
      <alignment horizontal="center"/>
    </xf>
    <xf numFmtId="0" fontId="3" fillId="0" borderId="0" xfId="1" applyFont="1"/>
    <xf numFmtId="4" fontId="3" fillId="0" borderId="10" xfId="1" applyNumberFormat="1" applyFont="1" applyBorder="1"/>
    <xf numFmtId="49" fontId="2" fillId="0" borderId="10" xfId="1" applyNumberFormat="1" applyFont="1" applyBorder="1" applyAlignment="1">
      <alignment horizontal="right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3" fillId="0" borderId="10" xfId="1" applyFont="1" applyBorder="1"/>
    <xf numFmtId="49" fontId="3" fillId="0" borderId="10" xfId="1" applyNumberFormat="1" applyFont="1" applyBorder="1" applyAlignment="1">
      <alignment horizontal="right"/>
    </xf>
    <xf numFmtId="0" fontId="3" fillId="0" borderId="2" xfId="1" applyFont="1" applyBorder="1"/>
    <xf numFmtId="4" fontId="3" fillId="0" borderId="2" xfId="1" applyNumberFormat="1" applyFont="1" applyBorder="1" applyAlignment="1">
      <alignment horizontal="right"/>
    </xf>
    <xf numFmtId="0" fontId="3" fillId="0" borderId="0" xfId="1" applyFont="1" applyAlignment="1">
      <alignment horizontal="left"/>
    </xf>
    <xf numFmtId="49" fontId="2" fillId="0" borderId="0" xfId="1" applyNumberFormat="1" applyFont="1" applyAlignment="1">
      <alignment vertical="center"/>
    </xf>
    <xf numFmtId="49" fontId="2" fillId="0" borderId="11" xfId="1" applyNumberFormat="1" applyFont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7" fillId="0" borderId="0" xfId="2"/>
    <xf numFmtId="0" fontId="4" fillId="0" borderId="0" xfId="2" applyFont="1" applyAlignment="1">
      <alignment wrapText="1"/>
    </xf>
    <xf numFmtId="49" fontId="4" fillId="0" borderId="4" xfId="1" applyNumberFormat="1" applyFont="1" applyBorder="1" applyAlignment="1">
      <alignment horizontal="center" vertical="top" wrapText="1"/>
    </xf>
    <xf numFmtId="49" fontId="4" fillId="0" borderId="5" xfId="1" applyNumberFormat="1" applyFont="1" applyBorder="1" applyAlignment="1">
      <alignment horizontal="center" vertical="top" wrapText="1"/>
    </xf>
    <xf numFmtId="49" fontId="4" fillId="0" borderId="5" xfId="1" applyNumberFormat="1" applyFont="1" applyBorder="1" applyAlignment="1">
      <alignment horizontal="left" vertical="top" wrapText="1"/>
    </xf>
    <xf numFmtId="49" fontId="4" fillId="4" borderId="5" xfId="1" applyNumberFormat="1" applyFont="1" applyFill="1" applyBorder="1" applyAlignment="1">
      <alignment horizontal="center" vertical="top" wrapText="1"/>
    </xf>
    <xf numFmtId="49" fontId="4" fillId="0" borderId="5" xfId="1" applyNumberFormat="1" applyFont="1" applyBorder="1" applyAlignment="1">
      <alignment horizontal="right" vertical="top" wrapText="1"/>
    </xf>
    <xf numFmtId="49" fontId="4" fillId="0" borderId="6" xfId="1" applyNumberFormat="1" applyFont="1" applyBorder="1" applyAlignment="1">
      <alignment horizontal="right" vertical="top" wrapText="1"/>
    </xf>
    <xf numFmtId="49" fontId="2" fillId="0" borderId="7" xfId="1" applyNumberFormat="1" applyFont="1" applyBorder="1"/>
    <xf numFmtId="49" fontId="2" fillId="0" borderId="0" xfId="1" applyNumberFormat="1" applyFont="1" applyAlignment="1">
      <alignment vertical="center" wrapText="1"/>
    </xf>
    <xf numFmtId="49" fontId="2" fillId="0" borderId="0" xfId="1" applyNumberFormat="1" applyFont="1" applyAlignment="1">
      <alignment horizontal="right" vertical="top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2" fontId="2" fillId="0" borderId="0" xfId="1" applyNumberFormat="1" applyFont="1" applyAlignment="1">
      <alignment horizontal="right" vertical="top" wrapText="1"/>
    </xf>
    <xf numFmtId="164" fontId="2" fillId="0" borderId="0" xfId="1" applyNumberFormat="1" applyFont="1" applyAlignment="1">
      <alignment horizontal="center" vertical="top" wrapText="1"/>
    </xf>
    <xf numFmtId="2" fontId="2" fillId="0" borderId="0" xfId="1" applyNumberFormat="1" applyFont="1" applyAlignment="1">
      <alignment horizontal="center" vertical="top" wrapText="1"/>
    </xf>
    <xf numFmtId="4" fontId="2" fillId="0" borderId="8" xfId="1" applyNumberFormat="1" applyFont="1" applyBorder="1" applyAlignment="1">
      <alignment horizontal="right" vertical="top" wrapText="1"/>
    </xf>
    <xf numFmtId="4" fontId="2" fillId="0" borderId="0" xfId="1" applyNumberFormat="1" applyFont="1" applyAlignment="1">
      <alignment horizontal="right" vertical="top" wrapText="1"/>
    </xf>
    <xf numFmtId="2" fontId="2" fillId="0" borderId="8" xfId="1" applyNumberFormat="1" applyFont="1" applyBorder="1" applyAlignment="1">
      <alignment horizontal="right" vertical="top" wrapText="1"/>
    </xf>
    <xf numFmtId="167" fontId="2" fillId="0" borderId="0" xfId="1" applyNumberFormat="1" applyFont="1" applyAlignment="1">
      <alignment horizontal="center" vertical="top" wrapText="1"/>
    </xf>
    <xf numFmtId="166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right" vertical="top" wrapText="1"/>
    </xf>
    <xf numFmtId="0" fontId="2" fillId="0" borderId="8" xfId="1" applyFont="1" applyBorder="1" applyAlignment="1">
      <alignment horizontal="right" vertical="top" wrapText="1"/>
    </xf>
    <xf numFmtId="168" fontId="2" fillId="0" borderId="0" xfId="1" applyNumberFormat="1" applyFont="1" applyAlignment="1">
      <alignment horizontal="center" vertical="top" wrapText="1"/>
    </xf>
    <xf numFmtId="49" fontId="2" fillId="0" borderId="7" xfId="1" applyNumberFormat="1" applyFont="1" applyBorder="1" applyAlignment="1">
      <alignment horizontal="center" vertical="top"/>
    </xf>
    <xf numFmtId="49" fontId="2" fillId="0" borderId="5" xfId="1" applyNumberFormat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4" fontId="2" fillId="0" borderId="5" xfId="1" applyNumberFormat="1" applyFont="1" applyBorder="1" applyAlignment="1">
      <alignment horizontal="right" vertical="top" wrapText="1"/>
    </xf>
    <xf numFmtId="4" fontId="2" fillId="0" borderId="6" xfId="1" applyNumberFormat="1" applyFont="1" applyBorder="1" applyAlignment="1">
      <alignment horizontal="right" vertical="top" wrapText="1"/>
    </xf>
    <xf numFmtId="1" fontId="2" fillId="0" borderId="0" xfId="1" applyNumberFormat="1" applyFont="1" applyAlignment="1">
      <alignment horizontal="center" vertical="top" wrapText="1"/>
    </xf>
    <xf numFmtId="49" fontId="4" fillId="0" borderId="0" xfId="1" applyNumberFormat="1" applyFont="1" applyAlignment="1">
      <alignment horizontal="center" vertical="top" wrapText="1"/>
    </xf>
    <xf numFmtId="49" fontId="4" fillId="0" borderId="0" xfId="1" applyNumberFormat="1" applyFont="1" applyAlignment="1">
      <alignment horizontal="left" vertical="top" wrapText="1"/>
    </xf>
    <xf numFmtId="0" fontId="4" fillId="0" borderId="5" xfId="1" applyFont="1" applyBorder="1" applyAlignment="1">
      <alignment horizontal="center" vertical="top" wrapText="1"/>
    </xf>
    <xf numFmtId="0" fontId="4" fillId="0" borderId="5" xfId="1" applyFont="1" applyBorder="1" applyAlignment="1">
      <alignment horizontal="right" vertical="top" wrapText="1"/>
    </xf>
    <xf numFmtId="4" fontId="4" fillId="0" borderId="5" xfId="1" applyNumberFormat="1" applyFont="1" applyBorder="1" applyAlignment="1">
      <alignment horizontal="right" vertical="top" wrapText="1"/>
    </xf>
    <xf numFmtId="4" fontId="4" fillId="0" borderId="6" xfId="1" applyNumberFormat="1" applyFont="1" applyBorder="1" applyAlignment="1">
      <alignment horizontal="right" vertical="top" wrapText="1"/>
    </xf>
    <xf numFmtId="2" fontId="2" fillId="0" borderId="5" xfId="1" applyNumberFormat="1" applyFont="1" applyBorder="1" applyAlignment="1">
      <alignment horizontal="right" vertical="top" wrapText="1"/>
    </xf>
    <xf numFmtId="169" fontId="2" fillId="0" borderId="0" xfId="1" applyNumberFormat="1" applyFont="1" applyAlignment="1">
      <alignment horizontal="center" vertical="top" wrapText="1"/>
    </xf>
    <xf numFmtId="2" fontId="4" fillId="0" borderId="5" xfId="1" applyNumberFormat="1" applyFont="1" applyBorder="1" applyAlignment="1">
      <alignment horizontal="right" vertical="top" wrapText="1"/>
    </xf>
    <xf numFmtId="49" fontId="12" fillId="0" borderId="4" xfId="1" applyNumberFormat="1" applyFont="1" applyBorder="1" applyAlignment="1">
      <alignment horizontal="center" vertical="top" wrapText="1"/>
    </xf>
    <xf numFmtId="49" fontId="12" fillId="0" borderId="5" xfId="1" applyNumberFormat="1" applyFont="1" applyBorder="1" applyAlignment="1">
      <alignment horizontal="center" vertical="top" wrapText="1"/>
    </xf>
    <xf numFmtId="49" fontId="12" fillId="0" borderId="5" xfId="1" applyNumberFormat="1" applyFont="1" applyBorder="1" applyAlignment="1">
      <alignment horizontal="left" vertical="top" wrapText="1"/>
    </xf>
    <xf numFmtId="49" fontId="12" fillId="4" borderId="5" xfId="1" applyNumberFormat="1" applyFont="1" applyFill="1" applyBorder="1" applyAlignment="1">
      <alignment horizontal="center" vertical="top" wrapText="1"/>
    </xf>
    <xf numFmtId="49" fontId="12" fillId="0" borderId="5" xfId="1" applyNumberFormat="1" applyFont="1" applyBorder="1" applyAlignment="1">
      <alignment horizontal="right" vertical="top" wrapText="1"/>
    </xf>
    <xf numFmtId="49" fontId="12" fillId="0" borderId="6" xfId="1" applyNumberFormat="1" applyFont="1" applyBorder="1" applyAlignment="1">
      <alignment horizontal="right" vertical="top" wrapText="1"/>
    </xf>
    <xf numFmtId="0" fontId="13" fillId="0" borderId="0" xfId="1" applyFont="1"/>
    <xf numFmtId="49" fontId="4" fillId="0" borderId="7" xfId="1" applyNumberFormat="1" applyFont="1" applyBorder="1" applyAlignment="1">
      <alignment horizontal="center" vertical="top"/>
    </xf>
    <xf numFmtId="165" fontId="2" fillId="0" borderId="0" xfId="1" applyNumberFormat="1" applyFont="1" applyAlignment="1">
      <alignment horizontal="center" vertical="top" wrapText="1"/>
    </xf>
    <xf numFmtId="2" fontId="2" fillId="0" borderId="6" xfId="1" applyNumberFormat="1" applyFont="1" applyBorder="1" applyAlignment="1">
      <alignment horizontal="right" vertical="top" wrapText="1"/>
    </xf>
    <xf numFmtId="49" fontId="2" fillId="0" borderId="4" xfId="1" applyNumberFormat="1" applyFont="1" applyBorder="1"/>
    <xf numFmtId="0" fontId="4" fillId="0" borderId="5" xfId="1" applyFont="1" applyBorder="1" applyAlignment="1">
      <alignment horizontal="right" vertical="top"/>
    </xf>
    <xf numFmtId="0" fontId="4" fillId="0" borderId="5" xfId="1" applyFont="1" applyBorder="1" applyAlignment="1">
      <alignment horizontal="center" vertical="top"/>
    </xf>
    <xf numFmtId="0" fontId="4" fillId="0" borderId="6" xfId="1" applyFont="1" applyBorder="1" applyAlignment="1">
      <alignment horizontal="right" vertical="top"/>
    </xf>
    <xf numFmtId="0" fontId="4" fillId="0" borderId="0" xfId="1" applyFont="1" applyAlignment="1">
      <alignment horizontal="right" vertical="top"/>
    </xf>
    <xf numFmtId="4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2" fillId="0" borderId="8" xfId="1" applyFont="1" applyBorder="1" applyAlignment="1">
      <alignment horizontal="right" vertical="top"/>
    </xf>
    <xf numFmtId="0" fontId="2" fillId="0" borderId="0" xfId="1" applyFont="1" applyAlignment="1">
      <alignment horizontal="right" vertical="top"/>
    </xf>
    <xf numFmtId="2" fontId="2" fillId="0" borderId="0" xfId="1" applyNumberFormat="1" applyFont="1" applyAlignment="1">
      <alignment horizontal="right" vertical="top"/>
    </xf>
    <xf numFmtId="49" fontId="4" fillId="0" borderId="0" xfId="1" applyNumberFormat="1" applyFont="1" applyAlignment="1">
      <alignment horizontal="right" vertical="top" wrapText="1"/>
    </xf>
    <xf numFmtId="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horizontal="center" vertical="top"/>
    </xf>
    <xf numFmtId="0" fontId="4" fillId="0" borderId="8" xfId="1" applyFont="1" applyBorder="1" applyAlignment="1">
      <alignment horizontal="right" vertical="top"/>
    </xf>
    <xf numFmtId="0" fontId="5" fillId="0" borderId="0" xfId="1" applyFont="1" applyAlignment="1">
      <alignment horizontal="right" vertical="top"/>
    </xf>
    <xf numFmtId="0" fontId="14" fillId="0" borderId="0" xfId="2" applyFont="1" applyAlignment="1">
      <alignment wrapText="1"/>
    </xf>
    <xf numFmtId="2" fontId="4" fillId="0" borderId="6" xfId="1" applyNumberFormat="1" applyFont="1" applyBorder="1" applyAlignment="1">
      <alignment horizontal="right" vertical="top" wrapText="1"/>
    </xf>
    <xf numFmtId="4" fontId="2" fillId="0" borderId="8" xfId="1" applyNumberFormat="1" applyFont="1" applyBorder="1" applyAlignment="1">
      <alignment horizontal="right" vertical="top"/>
    </xf>
    <xf numFmtId="4" fontId="4" fillId="0" borderId="8" xfId="1" applyNumberFormat="1" applyFont="1" applyBorder="1" applyAlignment="1">
      <alignment horizontal="right" vertical="top"/>
    </xf>
    <xf numFmtId="49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wrapText="1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49" fontId="3" fillId="0" borderId="0" xfId="1" applyNumberFormat="1" applyFont="1" applyAlignment="1">
      <alignment vertical="top"/>
    </xf>
    <xf numFmtId="4" fontId="7" fillId="0" borderId="0" xfId="1" applyNumberFormat="1"/>
    <xf numFmtId="0" fontId="2" fillId="0" borderId="0" xfId="1" applyFont="1"/>
    <xf numFmtId="4" fontId="2" fillId="0" borderId="0" xfId="1" applyNumberFormat="1" applyFont="1"/>
    <xf numFmtId="49" fontId="2" fillId="0" borderId="0" xfId="3" applyNumberFormat="1" applyFont="1"/>
    <xf numFmtId="0" fontId="7" fillId="0" borderId="0" xfId="3"/>
    <xf numFmtId="49" fontId="17" fillId="0" borderId="9" xfId="4" applyNumberFormat="1" applyFont="1" applyBorder="1" applyAlignment="1">
      <alignment horizontal="center" vertical="center"/>
    </xf>
    <xf numFmtId="0" fontId="16" fillId="0" borderId="9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9" xfId="4" applyFont="1" applyBorder="1" applyAlignment="1">
      <alignment horizontal="left" vertical="center" wrapText="1"/>
    </xf>
    <xf numFmtId="0" fontId="17" fillId="0" borderId="9" xfId="4" applyFont="1" applyFill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4" fontId="16" fillId="0" borderId="9" xfId="0" applyNumberFormat="1" applyFont="1" applyBorder="1" applyAlignment="1">
      <alignment horizontal="right" vertical="center"/>
    </xf>
    <xf numFmtId="4" fontId="18" fillId="0" borderId="9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8" fillId="5" borderId="9" xfId="0" applyFont="1" applyFill="1" applyBorder="1" applyAlignment="1">
      <alignment horizontal="center" vertical="center"/>
    </xf>
    <xf numFmtId="49" fontId="19" fillId="5" borderId="9" xfId="4" applyNumberFormat="1" applyFont="1" applyFill="1" applyBorder="1" applyAlignment="1">
      <alignment horizontal="center" vertical="center"/>
    </xf>
    <xf numFmtId="0" fontId="19" fillId="5" borderId="9" xfId="4" applyFont="1" applyFill="1" applyBorder="1" applyAlignment="1">
      <alignment horizontal="center" vertical="center" wrapText="1"/>
    </xf>
    <xf numFmtId="4" fontId="20" fillId="5" borderId="9" xfId="0" applyNumberFormat="1" applyFont="1" applyFill="1" applyBorder="1" applyAlignment="1">
      <alignment horizontal="right" vertical="center"/>
    </xf>
    <xf numFmtId="49" fontId="11" fillId="0" borderId="5" xfId="1" applyNumberFormat="1" applyFont="1" applyBorder="1" applyAlignment="1">
      <alignment horizontal="center" vertical="top"/>
    </xf>
    <xf numFmtId="49" fontId="3" fillId="0" borderId="10" xfId="1" applyNumberFormat="1" applyFont="1" applyBorder="1" applyAlignment="1">
      <alignment vertical="top" wrapText="1"/>
    </xf>
    <xf numFmtId="49" fontId="3" fillId="0" borderId="10" xfId="1" applyNumberFormat="1" applyFont="1" applyBorder="1" applyAlignment="1">
      <alignment horizontal="right" vertical="top" wrapText="1"/>
    </xf>
    <xf numFmtId="49" fontId="4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 wrapText="1"/>
    </xf>
    <xf numFmtId="49" fontId="4" fillId="0" borderId="5" xfId="1" applyNumberFormat="1" applyFont="1" applyBorder="1" applyAlignment="1">
      <alignment horizontal="left" vertical="top" wrapText="1"/>
    </xf>
    <xf numFmtId="49" fontId="2" fillId="0" borderId="5" xfId="1" applyNumberFormat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top" wrapText="1"/>
    </xf>
    <xf numFmtId="0" fontId="4" fillId="3" borderId="1" xfId="2" applyFont="1" applyFill="1" applyBorder="1" applyAlignment="1">
      <alignment horizontal="left" vertical="center" wrapText="1"/>
    </xf>
    <xf numFmtId="0" fontId="4" fillId="3" borderId="2" xfId="2" applyFont="1" applyFill="1" applyBorder="1" applyAlignment="1">
      <alignment horizontal="left" vertical="center" wrapText="1"/>
    </xf>
    <xf numFmtId="0" fontId="4" fillId="3" borderId="3" xfId="2" applyFont="1" applyFill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wrapText="1"/>
    </xf>
    <xf numFmtId="49" fontId="2" fillId="0" borderId="2" xfId="1" applyNumberFormat="1" applyFont="1" applyBorder="1" applyAlignment="1">
      <alignment horizontal="center" wrapText="1"/>
    </xf>
    <xf numFmtId="49" fontId="2" fillId="0" borderId="3" xfId="1" applyNumberFormat="1" applyFont="1" applyBorder="1" applyAlignment="1">
      <alignment horizontal="center" wrapText="1"/>
    </xf>
    <xf numFmtId="49" fontId="2" fillId="0" borderId="1" xfId="1" applyNumberFormat="1" applyFont="1" applyBorder="1" applyAlignment="1">
      <alignment horizontal="center"/>
    </xf>
    <xf numFmtId="49" fontId="2" fillId="0" borderId="2" xfId="1" applyNumberFormat="1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49" fontId="2" fillId="0" borderId="7" xfId="1" applyNumberFormat="1" applyFont="1" applyBorder="1" applyAlignment="1">
      <alignment horizontal="center"/>
    </xf>
    <xf numFmtId="49" fontId="2" fillId="0" borderId="0" xfId="1" applyNumberFormat="1" applyFont="1" applyAlignment="1">
      <alignment horizontal="center"/>
    </xf>
    <xf numFmtId="49" fontId="2" fillId="0" borderId="8" xfId="1" applyNumberFormat="1" applyFont="1" applyBorder="1" applyAlignment="1">
      <alignment horizontal="center"/>
    </xf>
    <xf numFmtId="49" fontId="2" fillId="0" borderId="4" xfId="1" applyNumberFormat="1" applyFont="1" applyBorder="1" applyAlignment="1">
      <alignment horizontal="center"/>
    </xf>
    <xf numFmtId="49" fontId="2" fillId="0" borderId="5" xfId="1" applyNumberFormat="1" applyFont="1" applyBorder="1" applyAlignment="1">
      <alignment horizontal="center"/>
    </xf>
    <xf numFmtId="49" fontId="2" fillId="0" borderId="6" xfId="1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vertical="top" wrapText="1"/>
    </xf>
    <xf numFmtId="49" fontId="9" fillId="0" borderId="10" xfId="0" applyNumberFormat="1" applyFont="1" applyBorder="1" applyAlignment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49" fontId="6" fillId="0" borderId="7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12" fillId="0" borderId="5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6" fillId="0" borderId="9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 wrapText="1"/>
    </xf>
    <xf numFmtId="4" fontId="16" fillId="0" borderId="0" xfId="0" applyNumberFormat="1" applyFont="1" applyAlignment="1">
      <alignment horizontal="center" vertical="center"/>
    </xf>
    <xf numFmtId="4" fontId="18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18" fillId="0" borderId="0" xfId="0" applyNumberFormat="1" applyFont="1" applyAlignment="1">
      <alignment horizontal="center" vertical="center"/>
    </xf>
    <xf numFmtId="0" fontId="22" fillId="5" borderId="9" xfId="5" applyFont="1" applyFill="1" applyBorder="1" applyAlignment="1">
      <alignment horizontal="center" vertical="center" wrapText="1"/>
    </xf>
    <xf numFmtId="170" fontId="22" fillId="5" borderId="9" xfId="5" applyNumberFormat="1" applyFont="1" applyFill="1" applyBorder="1" applyAlignment="1">
      <alignment horizontal="center" vertical="center" wrapText="1"/>
    </xf>
    <xf numFmtId="171" fontId="22" fillId="5" borderId="9" xfId="5" applyNumberFormat="1" applyFont="1" applyFill="1" applyBorder="1" applyAlignment="1">
      <alignment horizontal="center" vertical="center" wrapText="1"/>
    </xf>
    <xf numFmtId="0" fontId="22" fillId="0" borderId="0" xfId="5" applyFont="1" applyAlignment="1">
      <alignment horizontal="center" vertical="center" wrapText="1"/>
    </xf>
    <xf numFmtId="0" fontId="23" fillId="0" borderId="9" xfId="5" applyBorder="1" applyAlignment="1">
      <alignment horizontal="center" vertical="center"/>
    </xf>
    <xf numFmtId="170" fontId="23" fillId="0" borderId="9" xfId="5" applyNumberFormat="1" applyBorder="1" applyAlignment="1">
      <alignment horizontal="center" vertical="center"/>
    </xf>
    <xf numFmtId="171" fontId="23" fillId="6" borderId="9" xfId="5" applyNumberFormat="1" applyFill="1" applyBorder="1" applyAlignment="1">
      <alignment horizontal="center" vertical="center"/>
    </xf>
    <xf numFmtId="0" fontId="23" fillId="0" borderId="0" xfId="5" applyAlignment="1">
      <alignment horizontal="center" vertical="center"/>
    </xf>
    <xf numFmtId="172" fontId="23" fillId="0" borderId="9" xfId="5" applyNumberFormat="1" applyBorder="1" applyAlignment="1">
      <alignment horizontal="center" vertical="center"/>
    </xf>
    <xf numFmtId="171" fontId="23" fillId="0" borderId="9" xfId="5" applyNumberFormat="1" applyBorder="1" applyAlignment="1">
      <alignment horizontal="center" vertical="center"/>
    </xf>
    <xf numFmtId="171" fontId="23" fillId="0" borderId="0" xfId="5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70" fontId="0" fillId="0" borderId="9" xfId="0" applyNumberFormat="1" applyBorder="1" applyAlignment="1">
      <alignment horizontal="center" vertical="center"/>
    </xf>
    <xf numFmtId="171" fontId="0" fillId="0" borderId="9" xfId="0" applyNumberFormat="1" applyBorder="1" applyAlignment="1">
      <alignment horizontal="center" vertical="center"/>
    </xf>
    <xf numFmtId="172" fontId="0" fillId="0" borderId="9" xfId="0" applyNumberFormat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170" fontId="0" fillId="6" borderId="9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70" fontId="0" fillId="0" borderId="9" xfId="0" applyNumberFormat="1" applyFill="1" applyBorder="1" applyAlignment="1">
      <alignment horizontal="center" vertical="center"/>
    </xf>
    <xf numFmtId="171" fontId="0" fillId="0" borderId="9" xfId="0" applyNumberFormat="1" applyFill="1" applyBorder="1" applyAlignment="1">
      <alignment horizontal="center" vertical="center"/>
    </xf>
    <xf numFmtId="172" fontId="0" fillId="0" borderId="9" xfId="0" applyNumberFormat="1" applyFill="1" applyBorder="1" applyAlignment="1">
      <alignment horizontal="center" vertical="center"/>
    </xf>
    <xf numFmtId="171" fontId="21" fillId="0" borderId="9" xfId="0" applyNumberFormat="1" applyFont="1" applyFill="1" applyBorder="1" applyAlignment="1">
      <alignment horizontal="center" vertical="center"/>
    </xf>
    <xf numFmtId="49" fontId="0" fillId="0" borderId="9" xfId="0" applyNumberFormat="1" applyFill="1" applyBorder="1" applyAlignment="1">
      <alignment horizontal="center" vertical="center"/>
    </xf>
    <xf numFmtId="171" fontId="0" fillId="0" borderId="0" xfId="0" applyNumberFormat="1" applyFill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171" fontId="0" fillId="7" borderId="9" xfId="0" applyNumberFormat="1" applyFill="1" applyBorder="1" applyAlignment="1">
      <alignment horizontal="center" vertical="center"/>
    </xf>
    <xf numFmtId="4" fontId="23" fillId="0" borderId="0" xfId="5" applyNumberFormat="1" applyAlignment="1">
      <alignment horizontal="center" vertical="center"/>
    </xf>
    <xf numFmtId="2" fontId="23" fillId="0" borderId="0" xfId="5" applyNumberFormat="1" applyAlignment="1">
      <alignment horizontal="center" vertical="center"/>
    </xf>
    <xf numFmtId="171" fontId="23" fillId="7" borderId="0" xfId="5" applyNumberFormat="1" applyFill="1" applyAlignment="1">
      <alignment horizontal="center" vertical="center"/>
    </xf>
    <xf numFmtId="171" fontId="0" fillId="8" borderId="9" xfId="0" applyNumberFormat="1" applyFill="1" applyBorder="1" applyAlignment="1">
      <alignment horizontal="center" vertical="center"/>
    </xf>
    <xf numFmtId="171" fontId="0" fillId="6" borderId="9" xfId="0" applyNumberFormat="1" applyFill="1" applyBorder="1" applyAlignment="1">
      <alignment horizontal="center" vertical="center"/>
    </xf>
    <xf numFmtId="172" fontId="0" fillId="6" borderId="9" xfId="0" applyNumberFormat="1" applyFill="1" applyBorder="1" applyAlignment="1">
      <alignment horizontal="center" vertical="center"/>
    </xf>
    <xf numFmtId="2" fontId="23" fillId="8" borderId="0" xfId="5" applyNumberFormat="1" applyFill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4" fontId="16" fillId="0" borderId="9" xfId="0" applyNumberFormat="1" applyFont="1" applyBorder="1" applyAlignment="1">
      <alignment vertical="center"/>
    </xf>
    <xf numFmtId="4" fontId="16" fillId="7" borderId="9" xfId="0" applyNumberFormat="1" applyFont="1" applyFill="1" applyBorder="1" applyAlignment="1">
      <alignment vertical="center"/>
    </xf>
    <xf numFmtId="4" fontId="16" fillId="8" borderId="9" xfId="0" applyNumberFormat="1" applyFont="1" applyFill="1" applyBorder="1" applyAlignment="1">
      <alignment vertical="center"/>
    </xf>
    <xf numFmtId="171" fontId="0" fillId="9" borderId="9" xfId="0" applyNumberFormat="1" applyFill="1" applyBorder="1" applyAlignment="1">
      <alignment horizontal="center" vertical="center"/>
    </xf>
    <xf numFmtId="171" fontId="23" fillId="9" borderId="0" xfId="5" applyNumberFormat="1" applyFill="1" applyAlignment="1">
      <alignment horizontal="center" vertical="center"/>
    </xf>
    <xf numFmtId="0" fontId="16" fillId="9" borderId="9" xfId="0" applyFont="1" applyFill="1" applyBorder="1" applyAlignment="1">
      <alignment horizontal="center" vertical="center"/>
    </xf>
    <xf numFmtId="4" fontId="16" fillId="9" borderId="9" xfId="0" applyNumberFormat="1" applyFont="1" applyFill="1" applyBorder="1" applyAlignment="1">
      <alignment vertical="center"/>
    </xf>
    <xf numFmtId="0" fontId="22" fillId="5" borderId="9" xfId="0" applyFont="1" applyFill="1" applyBorder="1" applyAlignment="1">
      <alignment horizontal="center" vertical="center" wrapText="1"/>
    </xf>
    <xf numFmtId="170" fontId="22" fillId="5" borderId="9" xfId="0" applyNumberFormat="1" applyFont="1" applyFill="1" applyBorder="1" applyAlignment="1">
      <alignment horizontal="center" vertical="center" wrapText="1"/>
    </xf>
    <xf numFmtId="171" fontId="22" fillId="5" borderId="9" xfId="0" applyNumberFormat="1" applyFont="1" applyFill="1" applyBorder="1" applyAlignment="1">
      <alignment horizontal="center" vertical="center" wrapText="1"/>
    </xf>
    <xf numFmtId="171" fontId="0" fillId="6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3" fillId="6" borderId="0" xfId="5" applyFill="1" applyAlignment="1">
      <alignment horizontal="center" vertical="center"/>
    </xf>
    <xf numFmtId="171" fontId="24" fillId="9" borderId="9" xfId="0" applyNumberFormat="1" applyFont="1" applyFill="1" applyBorder="1" applyAlignment="1">
      <alignment horizontal="center" vertical="center"/>
    </xf>
    <xf numFmtId="171" fontId="24" fillId="0" borderId="9" xfId="0" applyNumberFormat="1" applyFont="1" applyFill="1" applyBorder="1" applyAlignment="1">
      <alignment horizontal="center" vertical="center"/>
    </xf>
    <xf numFmtId="4" fontId="18" fillId="5" borderId="9" xfId="0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D84E9E36-073D-4CCC-85EC-C0086838339B}"/>
    <cellStyle name="Обычный 2 3" xfId="2" xr:uid="{84ACC796-57DB-4D72-B1BC-366C9B63BA36}"/>
    <cellStyle name="Обычный 3" xfId="4" xr:uid="{63E5D7DC-8B20-4A87-939E-1704765A0D63}"/>
    <cellStyle name="Обычный 4" xfId="3" xr:uid="{CF8E4E4A-2357-4BCB-9826-A4F9B4506BC6}"/>
    <cellStyle name="Обычный 5" xfId="5" xr:uid="{AD046FD9-A803-4B8B-BE05-3205AA911DB8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+%2012.23_&#1082;&#1089;-2_&#1090;&#1088;&#1072;&#1085;&#1089;&#1073;&#1086;&#1088;&#1076;&#1077;&#1088;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42;&#1099;&#1074;&#1086;&#1079;%20&#1075;&#1088;&#1091;&#1085;&#1090;&#1072;/+%20&#1074;&#1099;&#1074;&#1086;&#1079;%20&#1075;&#1088;&#1091;&#1085;&#1090;&#1072;-&#1074;&#1077;&#1089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КС3"/>
      <sheetName val="КС2 №1  Объекты по трассе жд "/>
      <sheetName val="КС2 №2 Демонтаж. 417 цех "/>
      <sheetName val="КС2№3 ПЖ "/>
      <sheetName val="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1"/>
    </sheetNames>
    <sheetDataSet>
      <sheetData sheetId="0">
        <row r="140">
          <cell r="K140">
            <v>11611642.113118831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 кс"/>
      <sheetName val="Амархан реестр"/>
      <sheetName val="закрытия"/>
      <sheetName val="Свод реестров"/>
      <sheetName val="УПД"/>
      <sheetName val="17.10-21.10"/>
      <sheetName val="10.10-15.10"/>
      <sheetName val="03.10-09.10"/>
      <sheetName val="29.08-28.09"/>
      <sheetName val="накладные 2 этап"/>
      <sheetName val="накл-тб-1эт-арх"/>
      <sheetName val="талоны-тб-1эт-ар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2126-7D2E-44CD-A92F-186F7B507A12}">
  <sheetPr>
    <tabColor rgb="FF7030A0"/>
  </sheetPr>
  <dimension ref="A1:V911"/>
  <sheetViews>
    <sheetView topLeftCell="F1" zoomScale="70" zoomScaleNormal="70" workbookViewId="0">
      <pane ySplit="1" topLeftCell="A610" activePane="bottomLeft" state="frozen"/>
      <selection pane="bottomLeft" activeCell="Y627" sqref="Y627"/>
    </sheetView>
  </sheetViews>
  <sheetFormatPr defaultRowHeight="14.4" x14ac:dyDescent="0.3"/>
  <cols>
    <col min="1" max="1" width="10.6640625" style="313" customWidth="1"/>
    <col min="2" max="2" width="15.44140625" style="313" customWidth="1"/>
    <col min="3" max="3" width="15.109375" style="313" customWidth="1"/>
    <col min="4" max="4" width="13.88671875" style="313" customWidth="1"/>
    <col min="5" max="5" width="22.33203125" style="313" customWidth="1"/>
    <col min="6" max="6" width="12.109375" style="313" customWidth="1"/>
    <col min="7" max="7" width="14.21875" style="313" customWidth="1"/>
    <col min="8" max="8" width="21.5546875" style="313" customWidth="1"/>
    <col min="9" max="12" width="8.88671875" style="313"/>
    <col min="13" max="13" width="10.6640625" style="324" customWidth="1"/>
    <col min="14" max="14" width="15.44140625" style="324" customWidth="1"/>
    <col min="15" max="15" width="15.109375" style="324" customWidth="1"/>
    <col min="16" max="16" width="13.88671875" style="324" customWidth="1"/>
    <col min="17" max="17" width="19" style="324" customWidth="1"/>
    <col min="18" max="18" width="6.33203125" style="324" customWidth="1"/>
    <col min="19" max="20" width="11.77734375" style="324" customWidth="1"/>
    <col min="21" max="16384" width="8.88671875" style="313"/>
  </cols>
  <sheetData>
    <row r="1" spans="1:20" s="309" customFormat="1" ht="26.4" customHeight="1" x14ac:dyDescent="0.3">
      <c r="A1" s="306" t="s">
        <v>752</v>
      </c>
      <c r="B1" s="307" t="s">
        <v>762</v>
      </c>
      <c r="C1" s="306" t="s">
        <v>763</v>
      </c>
      <c r="D1" s="306" t="s">
        <v>764</v>
      </c>
      <c r="E1" s="306" t="s">
        <v>765</v>
      </c>
      <c r="F1" s="306" t="s">
        <v>766</v>
      </c>
      <c r="G1" s="308" t="s">
        <v>767</v>
      </c>
      <c r="H1" s="306" t="s">
        <v>768</v>
      </c>
      <c r="M1" s="306" t="s">
        <v>752</v>
      </c>
      <c r="N1" s="307" t="s">
        <v>762</v>
      </c>
      <c r="O1" s="306" t="s">
        <v>763</v>
      </c>
      <c r="P1" s="306" t="s">
        <v>764</v>
      </c>
      <c r="Q1" s="306" t="s">
        <v>765</v>
      </c>
      <c r="R1" s="306" t="s">
        <v>766</v>
      </c>
      <c r="S1" s="308" t="s">
        <v>767</v>
      </c>
      <c r="T1" s="306" t="s">
        <v>768</v>
      </c>
    </row>
    <row r="2" spans="1:20" x14ac:dyDescent="0.3">
      <c r="A2" s="310">
        <v>1</v>
      </c>
      <c r="B2" s="311">
        <v>45167</v>
      </c>
      <c r="C2" s="310" t="s">
        <v>769</v>
      </c>
      <c r="D2" s="310" t="s">
        <v>770</v>
      </c>
      <c r="E2" s="310" t="s">
        <v>771</v>
      </c>
      <c r="F2" s="310">
        <v>1</v>
      </c>
      <c r="G2" s="312">
        <v>13.8</v>
      </c>
      <c r="H2" s="310">
        <v>3954</v>
      </c>
      <c r="M2" s="325">
        <v>1</v>
      </c>
      <c r="N2" s="326">
        <v>45166</v>
      </c>
      <c r="O2" s="325" t="s">
        <v>790</v>
      </c>
      <c r="P2" s="325" t="s">
        <v>791</v>
      </c>
      <c r="Q2" s="325" t="s">
        <v>771</v>
      </c>
      <c r="R2" s="325">
        <v>1</v>
      </c>
      <c r="S2" s="333">
        <v>13</v>
      </c>
      <c r="T2" s="325">
        <v>3300</v>
      </c>
    </row>
    <row r="3" spans="1:20" x14ac:dyDescent="0.3">
      <c r="A3" s="310">
        <v>2</v>
      </c>
      <c r="B3" s="311">
        <v>45167</v>
      </c>
      <c r="C3" s="310" t="s">
        <v>769</v>
      </c>
      <c r="D3" s="310" t="s">
        <v>770</v>
      </c>
      <c r="E3" s="310" t="s">
        <v>771</v>
      </c>
      <c r="F3" s="310">
        <v>1</v>
      </c>
      <c r="G3" s="312">
        <v>12.6</v>
      </c>
      <c r="H3" s="310">
        <v>4148</v>
      </c>
      <c r="M3" s="325">
        <v>2</v>
      </c>
      <c r="N3" s="326">
        <v>45166</v>
      </c>
      <c r="O3" s="325" t="s">
        <v>792</v>
      </c>
      <c r="P3" s="325" t="s">
        <v>793</v>
      </c>
      <c r="Q3" s="325" t="s">
        <v>771</v>
      </c>
      <c r="R3" s="325">
        <v>1</v>
      </c>
      <c r="S3" s="333">
        <v>16.5</v>
      </c>
      <c r="T3" s="325">
        <v>3298</v>
      </c>
    </row>
    <row r="4" spans="1:20" x14ac:dyDescent="0.3">
      <c r="A4" s="310">
        <v>3</v>
      </c>
      <c r="B4" s="311">
        <v>45167</v>
      </c>
      <c r="C4" s="310" t="s">
        <v>769</v>
      </c>
      <c r="D4" s="310" t="s">
        <v>770</v>
      </c>
      <c r="E4" s="310" t="s">
        <v>771</v>
      </c>
      <c r="F4" s="310">
        <v>1</v>
      </c>
      <c r="G4" s="312">
        <v>13.6</v>
      </c>
      <c r="H4" s="310">
        <v>3989</v>
      </c>
      <c r="M4" s="325">
        <v>3</v>
      </c>
      <c r="N4" s="326">
        <v>45166</v>
      </c>
      <c r="O4" s="325" t="s">
        <v>794</v>
      </c>
      <c r="P4" s="325" t="s">
        <v>795</v>
      </c>
      <c r="Q4" s="325" t="s">
        <v>771</v>
      </c>
      <c r="R4" s="325">
        <v>1</v>
      </c>
      <c r="S4" s="333">
        <v>15</v>
      </c>
      <c r="T4" s="325">
        <v>3295</v>
      </c>
    </row>
    <row r="5" spans="1:20" x14ac:dyDescent="0.3">
      <c r="A5" s="310">
        <v>4</v>
      </c>
      <c r="B5" s="311">
        <v>45187</v>
      </c>
      <c r="C5" s="310" t="s">
        <v>772</v>
      </c>
      <c r="D5" s="310" t="s">
        <v>773</v>
      </c>
      <c r="E5" s="310" t="s">
        <v>771</v>
      </c>
      <c r="F5" s="310">
        <v>1</v>
      </c>
      <c r="G5" s="312">
        <v>15.5</v>
      </c>
      <c r="H5" s="310">
        <v>3436</v>
      </c>
      <c r="M5" s="325">
        <v>4</v>
      </c>
      <c r="N5" s="326">
        <v>45166</v>
      </c>
      <c r="O5" s="325" t="s">
        <v>794</v>
      </c>
      <c r="P5" s="325" t="s">
        <v>796</v>
      </c>
      <c r="Q5" s="325" t="s">
        <v>771</v>
      </c>
      <c r="R5" s="325">
        <v>1</v>
      </c>
      <c r="S5" s="333">
        <v>16.3</v>
      </c>
      <c r="T5" s="325">
        <v>3296</v>
      </c>
    </row>
    <row r="6" spans="1:20" x14ac:dyDescent="0.3">
      <c r="A6" s="310">
        <v>5</v>
      </c>
      <c r="B6" s="311">
        <v>45187</v>
      </c>
      <c r="C6" s="310" t="s">
        <v>772</v>
      </c>
      <c r="D6" s="310" t="s">
        <v>774</v>
      </c>
      <c r="E6" s="310" t="s">
        <v>771</v>
      </c>
      <c r="F6" s="310">
        <v>1</v>
      </c>
      <c r="G6" s="312">
        <v>16.899999999999999</v>
      </c>
      <c r="H6" s="310">
        <v>4846</v>
      </c>
      <c r="M6" s="325">
        <v>5</v>
      </c>
      <c r="N6" s="326">
        <v>45166</v>
      </c>
      <c r="O6" s="325" t="s">
        <v>797</v>
      </c>
      <c r="P6" s="325" t="s">
        <v>798</v>
      </c>
      <c r="Q6" s="325" t="s">
        <v>771</v>
      </c>
      <c r="R6" s="325">
        <v>1</v>
      </c>
      <c r="S6" s="333">
        <v>16.7</v>
      </c>
      <c r="T6" s="325">
        <v>3297</v>
      </c>
    </row>
    <row r="7" spans="1:20" x14ac:dyDescent="0.3">
      <c r="A7" s="310">
        <v>6</v>
      </c>
      <c r="B7" s="311">
        <v>45187</v>
      </c>
      <c r="C7" s="310" t="s">
        <v>772</v>
      </c>
      <c r="D7" s="310" t="s">
        <v>774</v>
      </c>
      <c r="E7" s="310" t="s">
        <v>771</v>
      </c>
      <c r="F7" s="310">
        <v>1</v>
      </c>
      <c r="G7" s="312">
        <v>16.899999999999999</v>
      </c>
      <c r="H7" s="310">
        <v>4848</v>
      </c>
      <c r="M7" s="325">
        <v>6</v>
      </c>
      <c r="N7" s="326">
        <v>45166</v>
      </c>
      <c r="O7" s="325" t="s">
        <v>792</v>
      </c>
      <c r="P7" s="325" t="s">
        <v>793</v>
      </c>
      <c r="Q7" s="325" t="s">
        <v>771</v>
      </c>
      <c r="R7" s="325">
        <v>1</v>
      </c>
      <c r="S7" s="333">
        <v>15.6</v>
      </c>
      <c r="T7" s="325">
        <v>3442</v>
      </c>
    </row>
    <row r="8" spans="1:20" x14ac:dyDescent="0.3">
      <c r="A8" s="310">
        <v>7</v>
      </c>
      <c r="B8" s="311">
        <v>45187</v>
      </c>
      <c r="C8" s="310" t="s">
        <v>772</v>
      </c>
      <c r="D8" s="310" t="s">
        <v>774</v>
      </c>
      <c r="E8" s="310" t="s">
        <v>771</v>
      </c>
      <c r="F8" s="310">
        <v>1</v>
      </c>
      <c r="G8" s="312">
        <v>17.3</v>
      </c>
      <c r="H8" s="310">
        <v>4858</v>
      </c>
      <c r="M8" s="325">
        <v>7</v>
      </c>
      <c r="N8" s="326">
        <v>45166</v>
      </c>
      <c r="O8" s="325" t="s">
        <v>797</v>
      </c>
      <c r="P8" s="325" t="s">
        <v>798</v>
      </c>
      <c r="Q8" s="325" t="s">
        <v>771</v>
      </c>
      <c r="R8" s="325">
        <v>1</v>
      </c>
      <c r="S8" s="333">
        <v>15.1</v>
      </c>
      <c r="T8" s="325">
        <v>3440</v>
      </c>
    </row>
    <row r="9" spans="1:20" x14ac:dyDescent="0.3">
      <c r="A9" s="310">
        <v>8</v>
      </c>
      <c r="B9" s="311">
        <v>45187</v>
      </c>
      <c r="C9" s="310" t="s">
        <v>775</v>
      </c>
      <c r="D9" s="310" t="s">
        <v>776</v>
      </c>
      <c r="E9" s="310" t="s">
        <v>771</v>
      </c>
      <c r="F9" s="310">
        <v>1</v>
      </c>
      <c r="G9" s="312">
        <v>16.3</v>
      </c>
      <c r="H9" s="310">
        <v>4853</v>
      </c>
      <c r="M9" s="325">
        <v>8</v>
      </c>
      <c r="N9" s="326">
        <v>45166</v>
      </c>
      <c r="O9" s="325" t="s">
        <v>797</v>
      </c>
      <c r="P9" s="325" t="s">
        <v>798</v>
      </c>
      <c r="Q9" s="325" t="s">
        <v>771</v>
      </c>
      <c r="R9" s="325">
        <v>1</v>
      </c>
      <c r="S9" s="333">
        <v>13.9</v>
      </c>
      <c r="T9" s="325">
        <v>3441</v>
      </c>
    </row>
    <row r="10" spans="1:20" x14ac:dyDescent="0.3">
      <c r="A10" s="310">
        <v>9</v>
      </c>
      <c r="B10" s="311">
        <v>45187</v>
      </c>
      <c r="C10" s="310" t="s">
        <v>772</v>
      </c>
      <c r="D10" s="310" t="s">
        <v>777</v>
      </c>
      <c r="E10" s="310" t="s">
        <v>771</v>
      </c>
      <c r="F10" s="310">
        <v>1</v>
      </c>
      <c r="G10" s="312">
        <v>16.7</v>
      </c>
      <c r="H10" s="310">
        <v>4856</v>
      </c>
      <c r="M10" s="325">
        <v>9</v>
      </c>
      <c r="N10" s="326">
        <v>45166</v>
      </c>
      <c r="O10" s="325" t="s">
        <v>792</v>
      </c>
      <c r="P10" s="325" t="s">
        <v>799</v>
      </c>
      <c r="Q10" s="325" t="s">
        <v>771</v>
      </c>
      <c r="R10" s="325">
        <v>1</v>
      </c>
      <c r="S10" s="333">
        <v>18.2</v>
      </c>
      <c r="T10" s="325">
        <v>3293</v>
      </c>
    </row>
    <row r="11" spans="1:20" x14ac:dyDescent="0.3">
      <c r="A11" s="310">
        <v>10</v>
      </c>
      <c r="B11" s="311">
        <v>45187</v>
      </c>
      <c r="C11" s="310" t="s">
        <v>775</v>
      </c>
      <c r="D11" s="310" t="s">
        <v>776</v>
      </c>
      <c r="E11" s="310" t="s">
        <v>771</v>
      </c>
      <c r="F11" s="310">
        <v>1</v>
      </c>
      <c r="G11" s="312">
        <v>15</v>
      </c>
      <c r="H11" s="310">
        <v>3289</v>
      </c>
      <c r="M11" s="325">
        <v>10</v>
      </c>
      <c r="N11" s="326">
        <v>45167</v>
      </c>
      <c r="O11" s="325" t="s">
        <v>797</v>
      </c>
      <c r="P11" s="325" t="s">
        <v>798</v>
      </c>
      <c r="Q11" s="325" t="s">
        <v>771</v>
      </c>
      <c r="R11" s="325">
        <v>1</v>
      </c>
      <c r="S11" s="333">
        <v>15.4</v>
      </c>
      <c r="T11" s="325">
        <v>4756</v>
      </c>
    </row>
    <row r="12" spans="1:20" x14ac:dyDescent="0.3">
      <c r="A12" s="310">
        <v>11</v>
      </c>
      <c r="B12" s="311">
        <v>45187</v>
      </c>
      <c r="C12" s="310" t="s">
        <v>772</v>
      </c>
      <c r="D12" s="310" t="s">
        <v>777</v>
      </c>
      <c r="E12" s="310" t="s">
        <v>771</v>
      </c>
      <c r="F12" s="310">
        <v>1</v>
      </c>
      <c r="G12" s="312">
        <v>9.1999999999999993</v>
      </c>
      <c r="H12" s="310">
        <v>4826</v>
      </c>
      <c r="M12" s="325">
        <v>11</v>
      </c>
      <c r="N12" s="326">
        <v>45167</v>
      </c>
      <c r="O12" s="325" t="s">
        <v>794</v>
      </c>
      <c r="P12" s="325" t="s">
        <v>796</v>
      </c>
      <c r="Q12" s="325" t="s">
        <v>771</v>
      </c>
      <c r="R12" s="325">
        <v>1</v>
      </c>
      <c r="S12" s="333">
        <v>15.8</v>
      </c>
      <c r="T12" s="325">
        <v>3191</v>
      </c>
    </row>
    <row r="13" spans="1:20" x14ac:dyDescent="0.3">
      <c r="A13" s="310">
        <v>12</v>
      </c>
      <c r="B13" s="311">
        <v>45187</v>
      </c>
      <c r="C13" s="310" t="s">
        <v>775</v>
      </c>
      <c r="D13" s="310" t="s">
        <v>776</v>
      </c>
      <c r="E13" s="310" t="s">
        <v>771</v>
      </c>
      <c r="F13" s="310">
        <v>1</v>
      </c>
      <c r="G13" s="312">
        <v>16.899999999999999</v>
      </c>
      <c r="H13" s="310">
        <v>4854</v>
      </c>
      <c r="M13" s="325">
        <v>12</v>
      </c>
      <c r="N13" s="326">
        <v>45167</v>
      </c>
      <c r="O13" s="325" t="s">
        <v>794</v>
      </c>
      <c r="P13" s="325" t="s">
        <v>796</v>
      </c>
      <c r="Q13" s="325" t="s">
        <v>771</v>
      </c>
      <c r="R13" s="325">
        <v>1</v>
      </c>
      <c r="S13" s="333">
        <v>17</v>
      </c>
      <c r="T13" s="325">
        <v>3229</v>
      </c>
    </row>
    <row r="14" spans="1:20" x14ac:dyDescent="0.3">
      <c r="A14" s="310">
        <v>13</v>
      </c>
      <c r="B14" s="311">
        <v>45187</v>
      </c>
      <c r="C14" s="310" t="s">
        <v>775</v>
      </c>
      <c r="D14" s="310" t="s">
        <v>778</v>
      </c>
      <c r="E14" s="310" t="s">
        <v>771</v>
      </c>
      <c r="F14" s="310">
        <v>1</v>
      </c>
      <c r="G14" s="312">
        <v>16.399999999999999</v>
      </c>
      <c r="H14" s="310">
        <v>3471</v>
      </c>
      <c r="M14" s="325">
        <v>13</v>
      </c>
      <c r="N14" s="326">
        <v>45167</v>
      </c>
      <c r="O14" s="325" t="s">
        <v>792</v>
      </c>
      <c r="P14" s="325" t="s">
        <v>800</v>
      </c>
      <c r="Q14" s="325" t="s">
        <v>771</v>
      </c>
      <c r="R14" s="325">
        <v>1</v>
      </c>
      <c r="S14" s="333">
        <v>14.2</v>
      </c>
      <c r="T14" s="325">
        <v>3207</v>
      </c>
    </row>
    <row r="15" spans="1:20" x14ac:dyDescent="0.3">
      <c r="A15" s="310">
        <v>14</v>
      </c>
      <c r="B15" s="311">
        <v>45187</v>
      </c>
      <c r="C15" s="310" t="s">
        <v>772</v>
      </c>
      <c r="D15" s="310" t="s">
        <v>779</v>
      </c>
      <c r="E15" s="310" t="s">
        <v>771</v>
      </c>
      <c r="F15" s="310">
        <v>1</v>
      </c>
      <c r="G15" s="312">
        <v>16</v>
      </c>
      <c r="H15" s="310">
        <v>3479</v>
      </c>
      <c r="M15" s="325">
        <v>14</v>
      </c>
      <c r="N15" s="326">
        <v>45167</v>
      </c>
      <c r="O15" s="325" t="s">
        <v>797</v>
      </c>
      <c r="P15" s="325" t="s">
        <v>798</v>
      </c>
      <c r="Q15" s="325" t="s">
        <v>771</v>
      </c>
      <c r="R15" s="325">
        <v>1</v>
      </c>
      <c r="S15" s="333">
        <v>15.5</v>
      </c>
      <c r="T15" s="325">
        <v>3219</v>
      </c>
    </row>
    <row r="16" spans="1:20" x14ac:dyDescent="0.3">
      <c r="A16" s="310">
        <v>15</v>
      </c>
      <c r="B16" s="311">
        <v>45187</v>
      </c>
      <c r="C16" s="310" t="s">
        <v>775</v>
      </c>
      <c r="D16" s="310" t="s">
        <v>778</v>
      </c>
      <c r="E16" s="310" t="s">
        <v>771</v>
      </c>
      <c r="F16" s="310">
        <v>1</v>
      </c>
      <c r="G16" s="312">
        <v>15.6</v>
      </c>
      <c r="H16" s="310">
        <v>4898</v>
      </c>
      <c r="M16" s="325">
        <v>15</v>
      </c>
      <c r="N16" s="326">
        <v>45167</v>
      </c>
      <c r="O16" s="325" t="s">
        <v>792</v>
      </c>
      <c r="P16" s="325" t="s">
        <v>801</v>
      </c>
      <c r="Q16" s="325" t="s">
        <v>771</v>
      </c>
      <c r="R16" s="325">
        <v>1</v>
      </c>
      <c r="S16" s="333">
        <v>16.600000000000001</v>
      </c>
      <c r="T16" s="325">
        <v>3194</v>
      </c>
    </row>
    <row r="17" spans="1:20" x14ac:dyDescent="0.3">
      <c r="A17" s="310">
        <v>16</v>
      </c>
      <c r="B17" s="311">
        <v>45187</v>
      </c>
      <c r="C17" s="310" t="s">
        <v>772</v>
      </c>
      <c r="D17" s="310" t="s">
        <v>779</v>
      </c>
      <c r="E17" s="310" t="s">
        <v>771</v>
      </c>
      <c r="F17" s="310">
        <v>1</v>
      </c>
      <c r="G17" s="312">
        <v>15.7</v>
      </c>
      <c r="H17" s="310">
        <v>4843</v>
      </c>
      <c r="M17" s="325">
        <v>16</v>
      </c>
      <c r="N17" s="326">
        <v>45167</v>
      </c>
      <c r="O17" s="325" t="s">
        <v>794</v>
      </c>
      <c r="P17" s="325" t="s">
        <v>802</v>
      </c>
      <c r="Q17" s="325" t="s">
        <v>771</v>
      </c>
      <c r="R17" s="325">
        <v>1</v>
      </c>
      <c r="S17" s="333">
        <v>14.3</v>
      </c>
      <c r="T17" s="325">
        <v>3204</v>
      </c>
    </row>
    <row r="18" spans="1:20" x14ac:dyDescent="0.3">
      <c r="A18" s="310">
        <v>17</v>
      </c>
      <c r="B18" s="311">
        <v>45187</v>
      </c>
      <c r="C18" s="310" t="s">
        <v>772</v>
      </c>
      <c r="D18" s="310" t="s">
        <v>773</v>
      </c>
      <c r="E18" s="310" t="s">
        <v>771</v>
      </c>
      <c r="F18" s="310">
        <v>1</v>
      </c>
      <c r="G18" s="312">
        <v>15.7</v>
      </c>
      <c r="H18" s="310">
        <v>3070</v>
      </c>
      <c r="M18" s="325">
        <v>17</v>
      </c>
      <c r="N18" s="326">
        <v>45167</v>
      </c>
      <c r="O18" s="325" t="s">
        <v>792</v>
      </c>
      <c r="P18" s="325" t="s">
        <v>799</v>
      </c>
      <c r="Q18" s="325" t="s">
        <v>771</v>
      </c>
      <c r="R18" s="325">
        <v>1</v>
      </c>
      <c r="S18" s="333">
        <v>17.2</v>
      </c>
      <c r="T18" s="325">
        <v>3227</v>
      </c>
    </row>
    <row r="19" spans="1:20" x14ac:dyDescent="0.3">
      <c r="A19" s="310">
        <v>18</v>
      </c>
      <c r="B19" s="311">
        <v>45188</v>
      </c>
      <c r="C19" s="310" t="s">
        <v>772</v>
      </c>
      <c r="D19" s="310" t="s">
        <v>779</v>
      </c>
      <c r="E19" s="310" t="s">
        <v>771</v>
      </c>
      <c r="F19" s="310">
        <v>1</v>
      </c>
      <c r="G19" s="312">
        <v>16.8</v>
      </c>
      <c r="H19" s="310">
        <v>3062</v>
      </c>
      <c r="M19" s="325">
        <v>18</v>
      </c>
      <c r="N19" s="326">
        <v>45167</v>
      </c>
      <c r="O19" s="325" t="s">
        <v>792</v>
      </c>
      <c r="P19" s="325" t="s">
        <v>803</v>
      </c>
      <c r="Q19" s="325" t="s">
        <v>771</v>
      </c>
      <c r="R19" s="325">
        <v>1</v>
      </c>
      <c r="S19" s="333">
        <v>17.3</v>
      </c>
      <c r="T19" s="325">
        <v>3186</v>
      </c>
    </row>
    <row r="20" spans="1:20" x14ac:dyDescent="0.3">
      <c r="A20" s="310">
        <v>19</v>
      </c>
      <c r="B20" s="311">
        <v>45188</v>
      </c>
      <c r="C20" s="310" t="s">
        <v>775</v>
      </c>
      <c r="D20" s="310" t="s">
        <v>776</v>
      </c>
      <c r="E20" s="310" t="s">
        <v>771</v>
      </c>
      <c r="F20" s="310">
        <v>1</v>
      </c>
      <c r="G20" s="312">
        <v>17</v>
      </c>
      <c r="H20" s="310">
        <v>4832</v>
      </c>
      <c r="M20" s="325">
        <v>19</v>
      </c>
      <c r="N20" s="326">
        <v>45167</v>
      </c>
      <c r="O20" s="325" t="s">
        <v>794</v>
      </c>
      <c r="P20" s="325" t="s">
        <v>795</v>
      </c>
      <c r="Q20" s="325" t="s">
        <v>771</v>
      </c>
      <c r="R20" s="325">
        <v>1</v>
      </c>
      <c r="S20" s="333">
        <v>15.4</v>
      </c>
      <c r="T20" s="325">
        <v>3196</v>
      </c>
    </row>
    <row r="21" spans="1:20" x14ac:dyDescent="0.3">
      <c r="A21" s="310">
        <v>20</v>
      </c>
      <c r="B21" s="311">
        <v>45188</v>
      </c>
      <c r="C21" s="310" t="s">
        <v>775</v>
      </c>
      <c r="D21" s="310" t="s">
        <v>780</v>
      </c>
      <c r="E21" s="310" t="s">
        <v>771</v>
      </c>
      <c r="F21" s="310">
        <v>1</v>
      </c>
      <c r="G21" s="312">
        <v>11.3</v>
      </c>
      <c r="H21" s="310">
        <v>3069</v>
      </c>
      <c r="M21" s="325">
        <v>20</v>
      </c>
      <c r="N21" s="326">
        <v>45167</v>
      </c>
      <c r="O21" s="325" t="s">
        <v>792</v>
      </c>
      <c r="P21" s="325" t="s">
        <v>801</v>
      </c>
      <c r="Q21" s="325" t="s">
        <v>771</v>
      </c>
      <c r="R21" s="325">
        <v>1</v>
      </c>
      <c r="S21" s="333">
        <v>17.2</v>
      </c>
      <c r="T21" s="325">
        <v>3187</v>
      </c>
    </row>
    <row r="22" spans="1:20" x14ac:dyDescent="0.3">
      <c r="A22" s="310">
        <v>21</v>
      </c>
      <c r="B22" s="311">
        <v>45188</v>
      </c>
      <c r="C22" s="310" t="s">
        <v>775</v>
      </c>
      <c r="D22" s="310" t="s">
        <v>776</v>
      </c>
      <c r="E22" s="310" t="s">
        <v>771</v>
      </c>
      <c r="F22" s="310">
        <v>1</v>
      </c>
      <c r="G22" s="312">
        <v>16</v>
      </c>
      <c r="H22" s="310">
        <v>3061</v>
      </c>
      <c r="M22" s="325">
        <v>21</v>
      </c>
      <c r="N22" s="326">
        <v>45167</v>
      </c>
      <c r="O22" s="325" t="s">
        <v>792</v>
      </c>
      <c r="P22" s="325" t="s">
        <v>793</v>
      </c>
      <c r="Q22" s="325" t="s">
        <v>771</v>
      </c>
      <c r="R22" s="325">
        <v>1</v>
      </c>
      <c r="S22" s="333">
        <v>15.2</v>
      </c>
      <c r="T22" s="325">
        <v>3213</v>
      </c>
    </row>
    <row r="23" spans="1:20" x14ac:dyDescent="0.3">
      <c r="A23" s="310">
        <v>22</v>
      </c>
      <c r="B23" s="311">
        <v>45188</v>
      </c>
      <c r="C23" s="310" t="s">
        <v>772</v>
      </c>
      <c r="D23" s="310" t="s">
        <v>774</v>
      </c>
      <c r="E23" s="310" t="s">
        <v>771</v>
      </c>
      <c r="F23" s="310">
        <v>1</v>
      </c>
      <c r="G23" s="312">
        <v>16.3</v>
      </c>
      <c r="H23" s="310">
        <v>3067</v>
      </c>
      <c r="M23" s="325">
        <v>22</v>
      </c>
      <c r="N23" s="326">
        <v>45167</v>
      </c>
      <c r="O23" s="325" t="s">
        <v>792</v>
      </c>
      <c r="P23" s="325" t="s">
        <v>800</v>
      </c>
      <c r="Q23" s="325" t="s">
        <v>771</v>
      </c>
      <c r="R23" s="325">
        <v>1</v>
      </c>
      <c r="S23" s="333">
        <v>16.5</v>
      </c>
      <c r="T23" s="325">
        <v>3198</v>
      </c>
    </row>
    <row r="24" spans="1:20" x14ac:dyDescent="0.3">
      <c r="A24" s="310">
        <v>23</v>
      </c>
      <c r="B24" s="311">
        <v>45188</v>
      </c>
      <c r="C24" s="310" t="s">
        <v>772</v>
      </c>
      <c r="D24" s="310" t="s">
        <v>774</v>
      </c>
      <c r="E24" s="310" t="s">
        <v>771</v>
      </c>
      <c r="F24" s="310">
        <v>1</v>
      </c>
      <c r="G24" s="312">
        <v>15.5</v>
      </c>
      <c r="H24" s="310">
        <v>3060</v>
      </c>
      <c r="M24" s="325">
        <v>23</v>
      </c>
      <c r="N24" s="326">
        <v>45167</v>
      </c>
      <c r="O24" s="325" t="s">
        <v>792</v>
      </c>
      <c r="P24" s="325" t="s">
        <v>793</v>
      </c>
      <c r="Q24" s="325" t="s">
        <v>771</v>
      </c>
      <c r="R24" s="325">
        <v>1</v>
      </c>
      <c r="S24" s="333">
        <v>16</v>
      </c>
      <c r="T24" s="325">
        <v>3199</v>
      </c>
    </row>
    <row r="25" spans="1:20" x14ac:dyDescent="0.3">
      <c r="A25" s="310">
        <v>24</v>
      </c>
      <c r="B25" s="311">
        <v>45188</v>
      </c>
      <c r="C25" s="310" t="s">
        <v>775</v>
      </c>
      <c r="D25" s="310" t="s">
        <v>780</v>
      </c>
      <c r="E25" s="310" t="s">
        <v>771</v>
      </c>
      <c r="F25" s="310">
        <v>1</v>
      </c>
      <c r="G25" s="312">
        <v>13.6</v>
      </c>
      <c r="H25" s="310">
        <v>4485</v>
      </c>
      <c r="M25" s="325">
        <v>24</v>
      </c>
      <c r="N25" s="326">
        <v>45167</v>
      </c>
      <c r="O25" s="325" t="s">
        <v>792</v>
      </c>
      <c r="P25" s="325" t="s">
        <v>793</v>
      </c>
      <c r="Q25" s="325" t="s">
        <v>771</v>
      </c>
      <c r="R25" s="325">
        <v>1</v>
      </c>
      <c r="S25" s="333">
        <v>15.5</v>
      </c>
      <c r="T25" s="325">
        <v>3226</v>
      </c>
    </row>
    <row r="26" spans="1:20" x14ac:dyDescent="0.3">
      <c r="A26" s="310">
        <v>25</v>
      </c>
      <c r="B26" s="311">
        <v>45188</v>
      </c>
      <c r="C26" s="310" t="s">
        <v>772</v>
      </c>
      <c r="D26" s="310" t="s">
        <v>774</v>
      </c>
      <c r="E26" s="310" t="s">
        <v>771</v>
      </c>
      <c r="F26" s="310">
        <v>1</v>
      </c>
      <c r="G26" s="312">
        <v>14</v>
      </c>
      <c r="H26" s="310">
        <v>4396</v>
      </c>
      <c r="M26" s="325">
        <v>25</v>
      </c>
      <c r="N26" s="326">
        <v>45167</v>
      </c>
      <c r="O26" s="325" t="s">
        <v>797</v>
      </c>
      <c r="P26" s="325" t="s">
        <v>798</v>
      </c>
      <c r="Q26" s="325" t="s">
        <v>771</v>
      </c>
      <c r="R26" s="325">
        <v>1</v>
      </c>
      <c r="S26" s="333">
        <v>14.7</v>
      </c>
      <c r="T26" s="325">
        <v>3188</v>
      </c>
    </row>
    <row r="27" spans="1:20" x14ac:dyDescent="0.3">
      <c r="A27" s="310">
        <v>26</v>
      </c>
      <c r="B27" s="311">
        <v>45188</v>
      </c>
      <c r="C27" s="310" t="s">
        <v>772</v>
      </c>
      <c r="D27" s="310" t="s">
        <v>774</v>
      </c>
      <c r="E27" s="310" t="s">
        <v>771</v>
      </c>
      <c r="F27" s="310">
        <v>1</v>
      </c>
      <c r="G27" s="312">
        <v>16</v>
      </c>
      <c r="H27" s="310">
        <v>4847</v>
      </c>
      <c r="M27" s="325">
        <v>26</v>
      </c>
      <c r="N27" s="326">
        <v>45167</v>
      </c>
      <c r="O27" s="325" t="s">
        <v>794</v>
      </c>
      <c r="P27" s="325" t="s">
        <v>796</v>
      </c>
      <c r="Q27" s="325" t="s">
        <v>771</v>
      </c>
      <c r="R27" s="325">
        <v>1</v>
      </c>
      <c r="S27" s="333">
        <v>16.100000000000001</v>
      </c>
      <c r="T27" s="325">
        <v>3203</v>
      </c>
    </row>
    <row r="28" spans="1:20" x14ac:dyDescent="0.3">
      <c r="A28" s="310">
        <v>27</v>
      </c>
      <c r="B28" s="311">
        <v>45188</v>
      </c>
      <c r="C28" s="310" t="s">
        <v>772</v>
      </c>
      <c r="D28" s="310" t="s">
        <v>777</v>
      </c>
      <c r="E28" s="310" t="s">
        <v>771</v>
      </c>
      <c r="F28" s="310">
        <v>1</v>
      </c>
      <c r="G28" s="312">
        <v>16.600000000000001</v>
      </c>
      <c r="H28" s="310">
        <v>3473</v>
      </c>
      <c r="M28" s="325">
        <v>27</v>
      </c>
      <c r="N28" s="326">
        <v>45167</v>
      </c>
      <c r="O28" s="325" t="s">
        <v>797</v>
      </c>
      <c r="P28" s="325" t="s">
        <v>791</v>
      </c>
      <c r="Q28" s="325" t="s">
        <v>771</v>
      </c>
      <c r="R28" s="325">
        <v>1</v>
      </c>
      <c r="S28" s="333">
        <v>14.2</v>
      </c>
      <c r="T28" s="325">
        <v>3225</v>
      </c>
    </row>
    <row r="29" spans="1:20" x14ac:dyDescent="0.3">
      <c r="A29" s="310">
        <v>28</v>
      </c>
      <c r="B29" s="311">
        <v>45188</v>
      </c>
      <c r="C29" s="310" t="s">
        <v>775</v>
      </c>
      <c r="D29" s="310" t="s">
        <v>776</v>
      </c>
      <c r="E29" s="310" t="s">
        <v>771</v>
      </c>
      <c r="F29" s="310">
        <v>1</v>
      </c>
      <c r="G29" s="312">
        <v>16</v>
      </c>
      <c r="H29" s="310">
        <v>4857</v>
      </c>
      <c r="M29" s="325">
        <v>28</v>
      </c>
      <c r="N29" s="326">
        <v>45167</v>
      </c>
      <c r="O29" s="325" t="s">
        <v>797</v>
      </c>
      <c r="P29" s="325" t="s">
        <v>791</v>
      </c>
      <c r="Q29" s="325" t="s">
        <v>771</v>
      </c>
      <c r="R29" s="325">
        <v>1</v>
      </c>
      <c r="S29" s="333">
        <v>12.8</v>
      </c>
      <c r="T29" s="325">
        <v>3230</v>
      </c>
    </row>
    <row r="30" spans="1:20" x14ac:dyDescent="0.3">
      <c r="A30" s="310">
        <v>29</v>
      </c>
      <c r="B30" s="311">
        <v>45188</v>
      </c>
      <c r="C30" s="310" t="s">
        <v>775</v>
      </c>
      <c r="D30" s="310" t="s">
        <v>776</v>
      </c>
      <c r="E30" s="310" t="s">
        <v>771</v>
      </c>
      <c r="F30" s="310">
        <v>1</v>
      </c>
      <c r="G30" s="312">
        <v>17.3</v>
      </c>
      <c r="H30" s="310">
        <v>4879</v>
      </c>
      <c r="M30" s="325">
        <v>29</v>
      </c>
      <c r="N30" s="326">
        <v>45167</v>
      </c>
      <c r="O30" s="325" t="s">
        <v>792</v>
      </c>
      <c r="P30" s="325" t="s">
        <v>803</v>
      </c>
      <c r="Q30" s="325" t="s">
        <v>771</v>
      </c>
      <c r="R30" s="325">
        <v>1</v>
      </c>
      <c r="S30" s="333">
        <v>16.3</v>
      </c>
      <c r="T30" s="325">
        <v>3210</v>
      </c>
    </row>
    <row r="31" spans="1:20" x14ac:dyDescent="0.3">
      <c r="A31" s="310">
        <v>30</v>
      </c>
      <c r="B31" s="311">
        <v>45188</v>
      </c>
      <c r="C31" s="310" t="s">
        <v>772</v>
      </c>
      <c r="D31" s="310" t="s">
        <v>779</v>
      </c>
      <c r="E31" s="310" t="s">
        <v>771</v>
      </c>
      <c r="F31" s="310">
        <v>1</v>
      </c>
      <c r="G31" s="312">
        <v>17.2</v>
      </c>
      <c r="H31" s="310">
        <v>3103</v>
      </c>
      <c r="M31" s="325">
        <v>30</v>
      </c>
      <c r="N31" s="326">
        <v>45167</v>
      </c>
      <c r="O31" s="325" t="s">
        <v>792</v>
      </c>
      <c r="P31" s="325" t="s">
        <v>799</v>
      </c>
      <c r="Q31" s="325" t="s">
        <v>771</v>
      </c>
      <c r="R31" s="325">
        <v>1</v>
      </c>
      <c r="S31" s="333">
        <v>15.1</v>
      </c>
      <c r="T31" s="325">
        <v>3193</v>
      </c>
    </row>
    <row r="32" spans="1:20" x14ac:dyDescent="0.3">
      <c r="A32" s="310">
        <v>31</v>
      </c>
      <c r="B32" s="311">
        <v>45188</v>
      </c>
      <c r="C32" s="310" t="s">
        <v>772</v>
      </c>
      <c r="D32" s="310" t="s">
        <v>779</v>
      </c>
      <c r="E32" s="310" t="s">
        <v>771</v>
      </c>
      <c r="F32" s="310">
        <v>1</v>
      </c>
      <c r="G32" s="312">
        <v>16.899999999999999</v>
      </c>
      <c r="H32" s="310">
        <v>4855</v>
      </c>
      <c r="M32" s="325">
        <v>31</v>
      </c>
      <c r="N32" s="326">
        <v>45167</v>
      </c>
      <c r="O32" s="325" t="s">
        <v>792</v>
      </c>
      <c r="P32" s="325" t="s">
        <v>799</v>
      </c>
      <c r="Q32" s="325" t="s">
        <v>771</v>
      </c>
      <c r="R32" s="325">
        <v>1</v>
      </c>
      <c r="S32" s="333">
        <v>16.600000000000001</v>
      </c>
      <c r="T32" s="325">
        <v>3200</v>
      </c>
    </row>
    <row r="33" spans="1:20" x14ac:dyDescent="0.3">
      <c r="A33" s="310">
        <v>32</v>
      </c>
      <c r="B33" s="311">
        <v>45189</v>
      </c>
      <c r="C33" s="310" t="s">
        <v>775</v>
      </c>
      <c r="D33" s="310" t="s">
        <v>776</v>
      </c>
      <c r="E33" s="310" t="s">
        <v>771</v>
      </c>
      <c r="F33" s="310">
        <v>1</v>
      </c>
      <c r="G33" s="312">
        <v>16.600000000000001</v>
      </c>
      <c r="H33" s="310">
        <v>4163</v>
      </c>
      <c r="M33" s="325">
        <v>32</v>
      </c>
      <c r="N33" s="326">
        <v>45167</v>
      </c>
      <c r="O33" s="325" t="s">
        <v>797</v>
      </c>
      <c r="P33" s="325" t="s">
        <v>791</v>
      </c>
      <c r="Q33" s="325" t="s">
        <v>771</v>
      </c>
      <c r="R33" s="325">
        <v>1</v>
      </c>
      <c r="S33" s="333">
        <v>14.3</v>
      </c>
      <c r="T33" s="325">
        <v>3197</v>
      </c>
    </row>
    <row r="34" spans="1:20" x14ac:dyDescent="0.3">
      <c r="A34" s="310">
        <v>33</v>
      </c>
      <c r="B34" s="311">
        <v>45189</v>
      </c>
      <c r="C34" s="310" t="s">
        <v>775</v>
      </c>
      <c r="D34" s="310" t="s">
        <v>781</v>
      </c>
      <c r="E34" s="310" t="s">
        <v>771</v>
      </c>
      <c r="F34" s="310">
        <v>1</v>
      </c>
      <c r="G34" s="312">
        <v>17.5</v>
      </c>
      <c r="H34" s="310">
        <v>5170</v>
      </c>
      <c r="M34" s="325">
        <v>33</v>
      </c>
      <c r="N34" s="326">
        <v>45167</v>
      </c>
      <c r="O34" s="325" t="s">
        <v>797</v>
      </c>
      <c r="P34" s="325" t="s">
        <v>798</v>
      </c>
      <c r="Q34" s="325" t="s">
        <v>771</v>
      </c>
      <c r="R34" s="325">
        <v>1</v>
      </c>
      <c r="S34" s="333">
        <v>14.5</v>
      </c>
      <c r="T34" s="325">
        <v>3190</v>
      </c>
    </row>
    <row r="35" spans="1:20" x14ac:dyDescent="0.3">
      <c r="A35" s="310">
        <v>34</v>
      </c>
      <c r="B35" s="311">
        <v>45189</v>
      </c>
      <c r="C35" s="310" t="s">
        <v>772</v>
      </c>
      <c r="D35" s="310" t="s">
        <v>773</v>
      </c>
      <c r="E35" s="310" t="s">
        <v>771</v>
      </c>
      <c r="F35" s="310">
        <v>1</v>
      </c>
      <c r="G35" s="312">
        <v>17</v>
      </c>
      <c r="H35" s="310">
        <v>3476</v>
      </c>
      <c r="M35" s="325">
        <v>34</v>
      </c>
      <c r="N35" s="326">
        <v>45167</v>
      </c>
      <c r="O35" s="325" t="s">
        <v>797</v>
      </c>
      <c r="P35" s="325" t="s">
        <v>798</v>
      </c>
      <c r="Q35" s="325" t="s">
        <v>771</v>
      </c>
      <c r="R35" s="325">
        <v>1</v>
      </c>
      <c r="S35" s="333">
        <v>15.5</v>
      </c>
      <c r="T35" s="325">
        <v>3202</v>
      </c>
    </row>
    <row r="36" spans="1:20" x14ac:dyDescent="0.3">
      <c r="A36" s="310">
        <v>35</v>
      </c>
      <c r="B36" s="311">
        <v>45189</v>
      </c>
      <c r="C36" s="310" t="s">
        <v>772</v>
      </c>
      <c r="D36" s="310" t="s">
        <v>774</v>
      </c>
      <c r="E36" s="310" t="s">
        <v>771</v>
      </c>
      <c r="F36" s="310">
        <v>1</v>
      </c>
      <c r="G36" s="312">
        <v>15.6</v>
      </c>
      <c r="H36" s="310">
        <v>3075</v>
      </c>
      <c r="M36" s="325">
        <v>35</v>
      </c>
      <c r="N36" s="326">
        <v>45167</v>
      </c>
      <c r="O36" s="325" t="s">
        <v>797</v>
      </c>
      <c r="P36" s="325" t="s">
        <v>798</v>
      </c>
      <c r="Q36" s="325" t="s">
        <v>771</v>
      </c>
      <c r="R36" s="325">
        <v>1</v>
      </c>
      <c r="S36" s="333">
        <v>15.5</v>
      </c>
      <c r="T36" s="325">
        <v>4780</v>
      </c>
    </row>
    <row r="37" spans="1:20" x14ac:dyDescent="0.3">
      <c r="A37" s="310">
        <v>36</v>
      </c>
      <c r="B37" s="311">
        <v>45189</v>
      </c>
      <c r="C37" s="310" t="s">
        <v>772</v>
      </c>
      <c r="D37" s="310" t="s">
        <v>779</v>
      </c>
      <c r="E37" s="310" t="s">
        <v>771</v>
      </c>
      <c r="F37" s="310">
        <v>1</v>
      </c>
      <c r="G37" s="312">
        <v>17.3</v>
      </c>
      <c r="H37" s="310">
        <v>3074</v>
      </c>
      <c r="M37" s="325">
        <v>36</v>
      </c>
      <c r="N37" s="326">
        <v>45167</v>
      </c>
      <c r="O37" s="325" t="s">
        <v>794</v>
      </c>
      <c r="P37" s="325" t="s">
        <v>796</v>
      </c>
      <c r="Q37" s="325" t="s">
        <v>771</v>
      </c>
      <c r="R37" s="325">
        <v>1</v>
      </c>
      <c r="S37" s="333">
        <v>14.4</v>
      </c>
      <c r="T37" s="325">
        <v>3446</v>
      </c>
    </row>
    <row r="38" spans="1:20" x14ac:dyDescent="0.3">
      <c r="A38" s="310">
        <v>37</v>
      </c>
      <c r="B38" s="311">
        <v>45189</v>
      </c>
      <c r="C38" s="310" t="s">
        <v>775</v>
      </c>
      <c r="D38" s="310" t="s">
        <v>776</v>
      </c>
      <c r="E38" s="310" t="s">
        <v>771</v>
      </c>
      <c r="F38" s="310">
        <v>1</v>
      </c>
      <c r="G38" s="312">
        <v>16</v>
      </c>
      <c r="H38" s="310">
        <v>3078</v>
      </c>
      <c r="M38" s="325">
        <v>37</v>
      </c>
      <c r="N38" s="326">
        <v>45167</v>
      </c>
      <c r="O38" s="325" t="s">
        <v>794</v>
      </c>
      <c r="P38" s="325" t="s">
        <v>802</v>
      </c>
      <c r="Q38" s="325" t="s">
        <v>771</v>
      </c>
      <c r="R38" s="325">
        <v>1</v>
      </c>
      <c r="S38" s="333">
        <v>15</v>
      </c>
      <c r="T38" s="325">
        <v>3445</v>
      </c>
    </row>
    <row r="39" spans="1:20" x14ac:dyDescent="0.3">
      <c r="A39" s="310">
        <v>38</v>
      </c>
      <c r="B39" s="311">
        <v>45190</v>
      </c>
      <c r="C39" s="310" t="s">
        <v>775</v>
      </c>
      <c r="D39" s="310" t="s">
        <v>778</v>
      </c>
      <c r="E39" s="310" t="s">
        <v>771</v>
      </c>
      <c r="F39" s="310">
        <v>1</v>
      </c>
      <c r="G39" s="312">
        <v>15.6</v>
      </c>
      <c r="H39" s="310">
        <v>3474</v>
      </c>
      <c r="M39" s="325">
        <v>38</v>
      </c>
      <c r="N39" s="326">
        <v>45167</v>
      </c>
      <c r="O39" s="325" t="s">
        <v>792</v>
      </c>
      <c r="P39" s="325" t="s">
        <v>799</v>
      </c>
      <c r="Q39" s="325" t="s">
        <v>771</v>
      </c>
      <c r="R39" s="325">
        <v>1</v>
      </c>
      <c r="S39" s="333">
        <v>15.3</v>
      </c>
      <c r="T39" s="325">
        <v>4781</v>
      </c>
    </row>
    <row r="40" spans="1:20" x14ac:dyDescent="0.3">
      <c r="A40" s="310">
        <v>39</v>
      </c>
      <c r="B40" s="311">
        <v>45192</v>
      </c>
      <c r="C40" s="310" t="s">
        <v>775</v>
      </c>
      <c r="D40" s="310" t="s">
        <v>780</v>
      </c>
      <c r="E40" s="310" t="s">
        <v>771</v>
      </c>
      <c r="F40" s="310">
        <v>1</v>
      </c>
      <c r="G40" s="312">
        <v>16.5</v>
      </c>
      <c r="H40" s="310">
        <v>5440</v>
      </c>
      <c r="M40" s="325">
        <v>39</v>
      </c>
      <c r="N40" s="326">
        <v>45167</v>
      </c>
      <c r="O40" s="325" t="s">
        <v>794</v>
      </c>
      <c r="P40" s="325" t="s">
        <v>804</v>
      </c>
      <c r="Q40" s="325" t="s">
        <v>771</v>
      </c>
      <c r="R40" s="325">
        <v>1</v>
      </c>
      <c r="S40" s="333">
        <v>15.6</v>
      </c>
      <c r="T40" s="325">
        <v>3458</v>
      </c>
    </row>
    <row r="41" spans="1:20" x14ac:dyDescent="0.3">
      <c r="A41" s="310">
        <v>40</v>
      </c>
      <c r="B41" s="311">
        <v>45193</v>
      </c>
      <c r="C41" s="310" t="s">
        <v>769</v>
      </c>
      <c r="D41" s="310" t="s">
        <v>782</v>
      </c>
      <c r="E41" s="310" t="s">
        <v>771</v>
      </c>
      <c r="F41" s="310">
        <v>1</v>
      </c>
      <c r="G41" s="312">
        <v>16.2</v>
      </c>
      <c r="H41" s="310">
        <v>4202</v>
      </c>
      <c r="M41" s="325">
        <v>40</v>
      </c>
      <c r="N41" s="326">
        <v>45167</v>
      </c>
      <c r="O41" s="325" t="s">
        <v>794</v>
      </c>
      <c r="P41" s="325" t="s">
        <v>796</v>
      </c>
      <c r="Q41" s="325" t="s">
        <v>771</v>
      </c>
      <c r="R41" s="325">
        <v>1</v>
      </c>
      <c r="S41" s="333">
        <v>15.7</v>
      </c>
      <c r="T41" s="325">
        <v>4752</v>
      </c>
    </row>
    <row r="42" spans="1:20" x14ac:dyDescent="0.3">
      <c r="A42" s="310">
        <v>41</v>
      </c>
      <c r="B42" s="311">
        <v>45194</v>
      </c>
      <c r="C42" s="310" t="s">
        <v>772</v>
      </c>
      <c r="D42" s="310" t="s">
        <v>779</v>
      </c>
      <c r="E42" s="310" t="s">
        <v>771</v>
      </c>
      <c r="F42" s="310">
        <v>1</v>
      </c>
      <c r="G42" s="312">
        <v>15.6</v>
      </c>
      <c r="H42" s="310">
        <v>3102</v>
      </c>
      <c r="M42" s="325">
        <v>41</v>
      </c>
      <c r="N42" s="326">
        <v>45168</v>
      </c>
      <c r="O42" s="325" t="s">
        <v>797</v>
      </c>
      <c r="P42" s="325" t="s">
        <v>791</v>
      </c>
      <c r="Q42" s="325" t="s">
        <v>771</v>
      </c>
      <c r="R42" s="325">
        <v>1</v>
      </c>
      <c r="S42" s="333">
        <v>15.6</v>
      </c>
      <c r="T42" s="325">
        <v>3214</v>
      </c>
    </row>
    <row r="43" spans="1:20" x14ac:dyDescent="0.3">
      <c r="A43" s="310">
        <v>42</v>
      </c>
      <c r="B43" s="311">
        <v>45194</v>
      </c>
      <c r="C43" s="310" t="s">
        <v>772</v>
      </c>
      <c r="D43" s="310" t="s">
        <v>779</v>
      </c>
      <c r="E43" s="310" t="s">
        <v>771</v>
      </c>
      <c r="F43" s="310">
        <v>1</v>
      </c>
      <c r="G43" s="312">
        <v>17.2</v>
      </c>
      <c r="H43" s="310">
        <v>3090</v>
      </c>
      <c r="M43" s="325">
        <v>42</v>
      </c>
      <c r="N43" s="326">
        <v>45168</v>
      </c>
      <c r="O43" s="325" t="s">
        <v>792</v>
      </c>
      <c r="P43" s="325" t="s">
        <v>799</v>
      </c>
      <c r="Q43" s="325" t="s">
        <v>771</v>
      </c>
      <c r="R43" s="325">
        <v>1</v>
      </c>
      <c r="S43" s="333">
        <v>15.7</v>
      </c>
      <c r="T43" s="325">
        <v>3231</v>
      </c>
    </row>
    <row r="44" spans="1:20" x14ac:dyDescent="0.3">
      <c r="A44" s="310">
        <v>43</v>
      </c>
      <c r="B44" s="311">
        <v>45194</v>
      </c>
      <c r="C44" s="310" t="s">
        <v>772</v>
      </c>
      <c r="D44" s="310" t="s">
        <v>779</v>
      </c>
      <c r="E44" s="310" t="s">
        <v>771</v>
      </c>
      <c r="F44" s="310">
        <v>1</v>
      </c>
      <c r="G44" s="312">
        <v>16.2</v>
      </c>
      <c r="H44" s="310">
        <v>3084</v>
      </c>
      <c r="M44" s="325">
        <v>43</v>
      </c>
      <c r="N44" s="326">
        <v>45168</v>
      </c>
      <c r="O44" s="325" t="s">
        <v>792</v>
      </c>
      <c r="P44" s="325" t="s">
        <v>799</v>
      </c>
      <c r="Q44" s="325" t="s">
        <v>771</v>
      </c>
      <c r="R44" s="325">
        <v>1</v>
      </c>
      <c r="S44" s="333">
        <v>16.399999999999999</v>
      </c>
      <c r="T44" s="325">
        <v>3239</v>
      </c>
    </row>
    <row r="45" spans="1:20" x14ac:dyDescent="0.3">
      <c r="A45" s="310">
        <v>44</v>
      </c>
      <c r="B45" s="311">
        <v>45194</v>
      </c>
      <c r="C45" s="310" t="s">
        <v>775</v>
      </c>
      <c r="D45" s="310" t="s">
        <v>780</v>
      </c>
      <c r="E45" s="310" t="s">
        <v>771</v>
      </c>
      <c r="F45" s="310">
        <v>1</v>
      </c>
      <c r="G45" s="312">
        <v>17.100000000000001</v>
      </c>
      <c r="H45" s="310">
        <v>3114</v>
      </c>
      <c r="M45" s="325">
        <v>44</v>
      </c>
      <c r="N45" s="326">
        <v>45168</v>
      </c>
      <c r="O45" s="325" t="s">
        <v>792</v>
      </c>
      <c r="P45" s="325" t="s">
        <v>799</v>
      </c>
      <c r="Q45" s="325" t="s">
        <v>771</v>
      </c>
      <c r="R45" s="325">
        <v>1</v>
      </c>
      <c r="S45" s="333">
        <v>12.6</v>
      </c>
      <c r="T45" s="325">
        <v>3306</v>
      </c>
    </row>
    <row r="46" spans="1:20" x14ac:dyDescent="0.3">
      <c r="A46" s="310">
        <v>45</v>
      </c>
      <c r="B46" s="311">
        <v>45194</v>
      </c>
      <c r="C46" s="310" t="s">
        <v>775</v>
      </c>
      <c r="D46" s="310" t="s">
        <v>776</v>
      </c>
      <c r="E46" s="310" t="s">
        <v>771</v>
      </c>
      <c r="F46" s="310">
        <v>1</v>
      </c>
      <c r="G46" s="312">
        <v>15.4</v>
      </c>
      <c r="H46" s="310">
        <v>3111</v>
      </c>
      <c r="M46" s="325">
        <v>45</v>
      </c>
      <c r="N46" s="326">
        <v>45168</v>
      </c>
      <c r="O46" s="325" t="s">
        <v>797</v>
      </c>
      <c r="P46" s="325" t="s">
        <v>798</v>
      </c>
      <c r="Q46" s="325" t="s">
        <v>771</v>
      </c>
      <c r="R46" s="325">
        <v>1</v>
      </c>
      <c r="S46" s="333">
        <v>12.8</v>
      </c>
      <c r="T46" s="325">
        <v>3315</v>
      </c>
    </row>
    <row r="47" spans="1:20" x14ac:dyDescent="0.3">
      <c r="A47" s="310">
        <v>46</v>
      </c>
      <c r="B47" s="311">
        <v>45194</v>
      </c>
      <c r="C47" s="310" t="s">
        <v>772</v>
      </c>
      <c r="D47" s="310" t="s">
        <v>777</v>
      </c>
      <c r="E47" s="310" t="s">
        <v>771</v>
      </c>
      <c r="F47" s="310">
        <v>1</v>
      </c>
      <c r="G47" s="312">
        <v>17.100000000000001</v>
      </c>
      <c r="H47" s="310">
        <v>3480</v>
      </c>
      <c r="M47" s="325">
        <v>46</v>
      </c>
      <c r="N47" s="326">
        <v>45168</v>
      </c>
      <c r="O47" s="325" t="s">
        <v>797</v>
      </c>
      <c r="P47" s="325" t="s">
        <v>798</v>
      </c>
      <c r="Q47" s="325" t="s">
        <v>771</v>
      </c>
      <c r="R47" s="325">
        <v>1</v>
      </c>
      <c r="S47" s="333">
        <v>17</v>
      </c>
      <c r="T47" s="325">
        <v>3304</v>
      </c>
    </row>
    <row r="48" spans="1:20" x14ac:dyDescent="0.3">
      <c r="A48" s="310">
        <v>47</v>
      </c>
      <c r="B48" s="311">
        <v>45194</v>
      </c>
      <c r="C48" s="310" t="s">
        <v>775</v>
      </c>
      <c r="D48" s="310" t="s">
        <v>776</v>
      </c>
      <c r="E48" s="310" t="s">
        <v>771</v>
      </c>
      <c r="F48" s="310">
        <v>1</v>
      </c>
      <c r="G48" s="312">
        <v>18</v>
      </c>
      <c r="H48" s="310">
        <v>5176</v>
      </c>
      <c r="M48" s="325">
        <v>47</v>
      </c>
      <c r="N48" s="326" t="s">
        <v>805</v>
      </c>
      <c r="O48" s="325" t="s">
        <v>797</v>
      </c>
      <c r="P48" s="325" t="s">
        <v>798</v>
      </c>
      <c r="Q48" s="325" t="s">
        <v>771</v>
      </c>
      <c r="R48" s="325">
        <v>1</v>
      </c>
      <c r="S48" s="333">
        <v>11.6</v>
      </c>
      <c r="T48" s="325">
        <v>3232</v>
      </c>
    </row>
    <row r="49" spans="1:20" x14ac:dyDescent="0.3">
      <c r="A49" s="310">
        <v>48</v>
      </c>
      <c r="B49" s="311">
        <v>45194</v>
      </c>
      <c r="C49" s="310" t="s">
        <v>772</v>
      </c>
      <c r="D49" s="310" t="s">
        <v>774</v>
      </c>
      <c r="E49" s="310" t="s">
        <v>771</v>
      </c>
      <c r="F49" s="310">
        <v>1</v>
      </c>
      <c r="G49" s="312">
        <v>16.3</v>
      </c>
      <c r="H49" s="310">
        <v>3093</v>
      </c>
      <c r="M49" s="325">
        <v>48</v>
      </c>
      <c r="N49" s="326">
        <v>45168</v>
      </c>
      <c r="O49" s="325" t="s">
        <v>797</v>
      </c>
      <c r="P49" s="325" t="s">
        <v>798</v>
      </c>
      <c r="Q49" s="325" t="s">
        <v>771</v>
      </c>
      <c r="R49" s="325">
        <v>1</v>
      </c>
      <c r="S49" s="333">
        <v>15.5</v>
      </c>
      <c r="T49" s="325">
        <v>3220</v>
      </c>
    </row>
    <row r="50" spans="1:20" x14ac:dyDescent="0.3">
      <c r="A50" s="310">
        <v>49</v>
      </c>
      <c r="B50" s="311">
        <v>45194</v>
      </c>
      <c r="C50" s="310" t="s">
        <v>772</v>
      </c>
      <c r="D50" s="310" t="s">
        <v>783</v>
      </c>
      <c r="E50" s="310" t="s">
        <v>771</v>
      </c>
      <c r="F50" s="310">
        <v>1</v>
      </c>
      <c r="G50" s="312">
        <v>17.2</v>
      </c>
      <c r="H50" s="310">
        <v>3108</v>
      </c>
      <c r="M50" s="325">
        <v>49</v>
      </c>
      <c r="N50" s="326">
        <v>45168</v>
      </c>
      <c r="O50" s="325" t="s">
        <v>792</v>
      </c>
      <c r="P50" s="325" t="s">
        <v>793</v>
      </c>
      <c r="Q50" s="325" t="s">
        <v>771</v>
      </c>
      <c r="R50" s="325">
        <v>1</v>
      </c>
      <c r="S50" s="333">
        <v>16</v>
      </c>
      <c r="T50" s="325">
        <v>3208</v>
      </c>
    </row>
    <row r="51" spans="1:20" x14ac:dyDescent="0.3">
      <c r="A51" s="310">
        <v>50</v>
      </c>
      <c r="B51" s="311">
        <v>45194</v>
      </c>
      <c r="C51" s="310" t="s">
        <v>775</v>
      </c>
      <c r="D51" s="310" t="s">
        <v>778</v>
      </c>
      <c r="E51" s="310" t="s">
        <v>771</v>
      </c>
      <c r="F51" s="310">
        <v>1</v>
      </c>
      <c r="G51" s="312">
        <v>16.3</v>
      </c>
      <c r="H51" s="310">
        <v>3106</v>
      </c>
      <c r="M51" s="325">
        <v>50</v>
      </c>
      <c r="N51" s="326">
        <v>45168</v>
      </c>
      <c r="O51" s="325" t="s">
        <v>792</v>
      </c>
      <c r="P51" s="325" t="s">
        <v>793</v>
      </c>
      <c r="Q51" s="325" t="s">
        <v>771</v>
      </c>
      <c r="R51" s="325">
        <v>1</v>
      </c>
      <c r="S51" s="333">
        <v>15</v>
      </c>
      <c r="T51" s="325">
        <v>3302</v>
      </c>
    </row>
    <row r="52" spans="1:20" x14ac:dyDescent="0.3">
      <c r="A52" s="310">
        <v>51</v>
      </c>
      <c r="B52" s="311">
        <v>45194</v>
      </c>
      <c r="C52" s="310" t="s">
        <v>769</v>
      </c>
      <c r="D52" s="310" t="s">
        <v>770</v>
      </c>
      <c r="E52" s="310" t="s">
        <v>771</v>
      </c>
      <c r="F52" s="310">
        <v>1</v>
      </c>
      <c r="G52" s="312">
        <v>17.399999999999999</v>
      </c>
      <c r="H52" s="310">
        <v>4837</v>
      </c>
      <c r="M52" s="325">
        <v>51</v>
      </c>
      <c r="N52" s="326">
        <v>45168</v>
      </c>
      <c r="O52" s="325" t="s">
        <v>792</v>
      </c>
      <c r="P52" s="325" t="s">
        <v>793</v>
      </c>
      <c r="Q52" s="325" t="s">
        <v>771</v>
      </c>
      <c r="R52" s="325">
        <v>1</v>
      </c>
      <c r="S52" s="333">
        <v>14.3</v>
      </c>
      <c r="T52" s="325">
        <v>3238</v>
      </c>
    </row>
    <row r="53" spans="1:20" x14ac:dyDescent="0.3">
      <c r="A53" s="310">
        <v>52</v>
      </c>
      <c r="B53" s="311">
        <v>45194</v>
      </c>
      <c r="C53" s="310" t="s">
        <v>772</v>
      </c>
      <c r="D53" s="310" t="s">
        <v>779</v>
      </c>
      <c r="E53" s="310" t="s">
        <v>771</v>
      </c>
      <c r="F53" s="310">
        <v>1</v>
      </c>
      <c r="G53" s="312">
        <v>16.899999999999999</v>
      </c>
      <c r="H53" s="310">
        <v>4835</v>
      </c>
      <c r="M53" s="325">
        <v>52</v>
      </c>
      <c r="N53" s="326">
        <v>45168</v>
      </c>
      <c r="O53" s="325" t="s">
        <v>792</v>
      </c>
      <c r="P53" s="325" t="s">
        <v>800</v>
      </c>
      <c r="Q53" s="325" t="s">
        <v>771</v>
      </c>
      <c r="R53" s="325">
        <v>1</v>
      </c>
      <c r="S53" s="333">
        <v>15.5</v>
      </c>
      <c r="T53" s="325">
        <v>3236</v>
      </c>
    </row>
    <row r="54" spans="1:20" x14ac:dyDescent="0.3">
      <c r="A54" s="310">
        <v>53</v>
      </c>
      <c r="B54" s="311">
        <v>45194</v>
      </c>
      <c r="C54" s="310" t="s">
        <v>772</v>
      </c>
      <c r="D54" s="310" t="s">
        <v>784</v>
      </c>
      <c r="E54" s="310" t="s">
        <v>771</v>
      </c>
      <c r="F54" s="310">
        <v>1</v>
      </c>
      <c r="G54" s="312">
        <v>16.7</v>
      </c>
      <c r="H54" s="310">
        <v>4924</v>
      </c>
      <c r="M54" s="325">
        <v>53</v>
      </c>
      <c r="N54" s="326">
        <v>45168</v>
      </c>
      <c r="O54" s="325" t="s">
        <v>792</v>
      </c>
      <c r="P54" s="325" t="s">
        <v>800</v>
      </c>
      <c r="Q54" s="325" t="s">
        <v>771</v>
      </c>
      <c r="R54" s="325">
        <v>1</v>
      </c>
      <c r="S54" s="333">
        <v>15.9</v>
      </c>
      <c r="T54" s="325">
        <v>3307</v>
      </c>
    </row>
    <row r="55" spans="1:20" x14ac:dyDescent="0.3">
      <c r="A55" s="310">
        <v>54</v>
      </c>
      <c r="B55" s="311">
        <v>45194</v>
      </c>
      <c r="C55" s="310" t="s">
        <v>775</v>
      </c>
      <c r="D55" s="310" t="s">
        <v>776</v>
      </c>
      <c r="E55" s="310" t="s">
        <v>771</v>
      </c>
      <c r="F55" s="310">
        <v>1</v>
      </c>
      <c r="G55" s="312">
        <v>16.600000000000001</v>
      </c>
      <c r="H55" s="310">
        <v>3068</v>
      </c>
      <c r="M55" s="325">
        <v>54</v>
      </c>
      <c r="N55" s="326">
        <v>45168</v>
      </c>
      <c r="O55" s="325" t="s">
        <v>792</v>
      </c>
      <c r="P55" s="325" t="s">
        <v>800</v>
      </c>
      <c r="Q55" s="325" t="s">
        <v>771</v>
      </c>
      <c r="R55" s="325">
        <v>1</v>
      </c>
      <c r="S55" s="333">
        <v>17.3</v>
      </c>
      <c r="T55" s="325">
        <v>3217</v>
      </c>
    </row>
    <row r="56" spans="1:20" x14ac:dyDescent="0.3">
      <c r="A56" s="310">
        <v>55</v>
      </c>
      <c r="B56" s="311">
        <v>45194</v>
      </c>
      <c r="C56" s="310" t="s">
        <v>769</v>
      </c>
      <c r="D56" s="310" t="s">
        <v>782</v>
      </c>
      <c r="E56" s="310" t="s">
        <v>771</v>
      </c>
      <c r="F56" s="310">
        <v>1</v>
      </c>
      <c r="G56" s="312">
        <v>16</v>
      </c>
      <c r="H56" s="310">
        <v>3596</v>
      </c>
      <c r="M56" s="325">
        <v>55</v>
      </c>
      <c r="N56" s="326">
        <v>45168</v>
      </c>
      <c r="O56" s="325" t="s">
        <v>797</v>
      </c>
      <c r="P56" s="325" t="s">
        <v>791</v>
      </c>
      <c r="Q56" s="325" t="s">
        <v>771</v>
      </c>
      <c r="R56" s="325">
        <v>1</v>
      </c>
      <c r="S56" s="333">
        <v>15.7</v>
      </c>
      <c r="T56" s="325">
        <v>3211</v>
      </c>
    </row>
    <row r="57" spans="1:20" x14ac:dyDescent="0.3">
      <c r="A57" s="310">
        <v>56</v>
      </c>
      <c r="B57" s="311">
        <v>45194</v>
      </c>
      <c r="C57" s="310" t="s">
        <v>772</v>
      </c>
      <c r="D57" s="310" t="s">
        <v>777</v>
      </c>
      <c r="E57" s="310" t="s">
        <v>771</v>
      </c>
      <c r="F57" s="310">
        <v>1</v>
      </c>
      <c r="G57" s="312">
        <v>14.8</v>
      </c>
      <c r="H57" s="310">
        <v>3615</v>
      </c>
      <c r="M57" s="325">
        <v>56</v>
      </c>
      <c r="N57" s="326">
        <v>45168</v>
      </c>
      <c r="O57" s="325" t="s">
        <v>797</v>
      </c>
      <c r="P57" s="325" t="s">
        <v>791</v>
      </c>
      <c r="Q57" s="325" t="s">
        <v>771</v>
      </c>
      <c r="R57" s="325">
        <v>1</v>
      </c>
      <c r="S57" s="333">
        <v>14.3</v>
      </c>
      <c r="T57" s="325">
        <v>3305</v>
      </c>
    </row>
    <row r="58" spans="1:20" x14ac:dyDescent="0.3">
      <c r="A58" s="310">
        <v>57</v>
      </c>
      <c r="B58" s="311">
        <v>45194</v>
      </c>
      <c r="C58" s="310" t="s">
        <v>769</v>
      </c>
      <c r="D58" s="310" t="s">
        <v>770</v>
      </c>
      <c r="E58" s="310" t="s">
        <v>771</v>
      </c>
      <c r="F58" s="310">
        <v>1</v>
      </c>
      <c r="G58" s="312">
        <v>15.5</v>
      </c>
      <c r="H58" s="310">
        <v>3621</v>
      </c>
      <c r="M58" s="325">
        <v>57</v>
      </c>
      <c r="N58" s="326">
        <v>45168</v>
      </c>
      <c r="O58" s="325" t="s">
        <v>797</v>
      </c>
      <c r="P58" s="325" t="s">
        <v>791</v>
      </c>
      <c r="Q58" s="325" t="s">
        <v>771</v>
      </c>
      <c r="R58" s="325">
        <v>1</v>
      </c>
      <c r="S58" s="333">
        <v>13.1</v>
      </c>
      <c r="T58" s="325">
        <v>3237</v>
      </c>
    </row>
    <row r="59" spans="1:20" x14ac:dyDescent="0.3">
      <c r="A59" s="310">
        <v>58</v>
      </c>
      <c r="B59" s="311">
        <v>45194</v>
      </c>
      <c r="C59" s="310" t="s">
        <v>775</v>
      </c>
      <c r="D59" s="310" t="s">
        <v>781</v>
      </c>
      <c r="E59" s="310" t="s">
        <v>771</v>
      </c>
      <c r="F59" s="310">
        <v>1</v>
      </c>
      <c r="G59" s="312">
        <v>17</v>
      </c>
      <c r="H59" s="310">
        <v>4238</v>
      </c>
      <c r="M59" s="325">
        <v>58</v>
      </c>
      <c r="N59" s="326">
        <v>45168</v>
      </c>
      <c r="O59" s="325" t="s">
        <v>794</v>
      </c>
      <c r="P59" s="325" t="s">
        <v>802</v>
      </c>
      <c r="Q59" s="325" t="s">
        <v>771</v>
      </c>
      <c r="R59" s="325">
        <v>1</v>
      </c>
      <c r="S59" s="333">
        <v>15.4</v>
      </c>
      <c r="T59" s="325">
        <v>3234</v>
      </c>
    </row>
    <row r="60" spans="1:20" x14ac:dyDescent="0.3">
      <c r="A60" s="310">
        <v>59</v>
      </c>
      <c r="B60" s="311">
        <v>45194</v>
      </c>
      <c r="C60" s="310" t="s">
        <v>775</v>
      </c>
      <c r="D60" s="310" t="s">
        <v>785</v>
      </c>
      <c r="E60" s="310" t="s">
        <v>771</v>
      </c>
      <c r="F60" s="310">
        <v>1</v>
      </c>
      <c r="G60" s="312">
        <v>15.5</v>
      </c>
      <c r="H60" s="310">
        <v>3614</v>
      </c>
      <c r="M60" s="325">
        <v>59</v>
      </c>
      <c r="N60" s="326">
        <v>45168</v>
      </c>
      <c r="O60" s="325" t="s">
        <v>792</v>
      </c>
      <c r="P60" s="325" t="s">
        <v>803</v>
      </c>
      <c r="Q60" s="325" t="s">
        <v>771</v>
      </c>
      <c r="R60" s="325">
        <v>1</v>
      </c>
      <c r="S60" s="333">
        <v>17.3</v>
      </c>
      <c r="T60" s="325">
        <v>3222</v>
      </c>
    </row>
    <row r="61" spans="1:20" x14ac:dyDescent="0.3">
      <c r="A61" s="310">
        <v>60</v>
      </c>
      <c r="B61" s="311">
        <v>45194</v>
      </c>
      <c r="C61" s="310" t="s">
        <v>775</v>
      </c>
      <c r="D61" s="310" t="s">
        <v>785</v>
      </c>
      <c r="E61" s="310" t="s">
        <v>771</v>
      </c>
      <c r="F61" s="310">
        <v>1</v>
      </c>
      <c r="G61" s="312">
        <v>13.6</v>
      </c>
      <c r="H61" s="310">
        <v>3752</v>
      </c>
      <c r="M61" s="325">
        <v>60</v>
      </c>
      <c r="N61" s="326">
        <v>45168</v>
      </c>
      <c r="O61" s="325" t="s">
        <v>792</v>
      </c>
      <c r="P61" s="325" t="s">
        <v>803</v>
      </c>
      <c r="Q61" s="325" t="s">
        <v>771</v>
      </c>
      <c r="R61" s="325">
        <v>1</v>
      </c>
      <c r="S61" s="333">
        <v>17.8</v>
      </c>
      <c r="T61" s="325">
        <v>3310</v>
      </c>
    </row>
    <row r="62" spans="1:20" x14ac:dyDescent="0.3">
      <c r="A62" s="310">
        <v>61</v>
      </c>
      <c r="B62" s="311">
        <v>45195</v>
      </c>
      <c r="C62" s="310" t="s">
        <v>775</v>
      </c>
      <c r="D62" s="310" t="s">
        <v>778</v>
      </c>
      <c r="E62" s="310" t="s">
        <v>771</v>
      </c>
      <c r="F62" s="310">
        <v>1</v>
      </c>
      <c r="G62" s="312">
        <v>15.5</v>
      </c>
      <c r="H62" s="310">
        <v>3019</v>
      </c>
      <c r="M62" s="325">
        <v>61</v>
      </c>
      <c r="N62" s="326">
        <v>45168</v>
      </c>
      <c r="O62" s="325" t="s">
        <v>792</v>
      </c>
      <c r="P62" s="325" t="s">
        <v>803</v>
      </c>
      <c r="Q62" s="325" t="s">
        <v>771</v>
      </c>
      <c r="R62" s="325">
        <v>1</v>
      </c>
      <c r="S62" s="333">
        <v>15.6</v>
      </c>
      <c r="T62" s="325">
        <v>3233</v>
      </c>
    </row>
    <row r="63" spans="1:20" x14ac:dyDescent="0.3">
      <c r="A63" s="310">
        <v>62</v>
      </c>
      <c r="B63" s="311">
        <v>45195</v>
      </c>
      <c r="C63" s="310" t="s">
        <v>772</v>
      </c>
      <c r="D63" s="310" t="s">
        <v>784</v>
      </c>
      <c r="E63" s="310" t="s">
        <v>771</v>
      </c>
      <c r="F63" s="310">
        <v>1</v>
      </c>
      <c r="G63" s="312">
        <v>14.4</v>
      </c>
      <c r="H63" s="310">
        <v>4461</v>
      </c>
      <c r="M63" s="325">
        <v>62</v>
      </c>
      <c r="N63" s="326">
        <v>45168</v>
      </c>
      <c r="O63" s="325" t="s">
        <v>794</v>
      </c>
      <c r="P63" s="325" t="s">
        <v>802</v>
      </c>
      <c r="Q63" s="325" t="s">
        <v>771</v>
      </c>
      <c r="R63" s="325">
        <v>1</v>
      </c>
      <c r="S63" s="333">
        <v>8.6999999999999993</v>
      </c>
      <c r="T63" s="325">
        <v>4380</v>
      </c>
    </row>
    <row r="64" spans="1:20" x14ac:dyDescent="0.3">
      <c r="A64" s="310">
        <v>63</v>
      </c>
      <c r="B64" s="311">
        <v>45195</v>
      </c>
      <c r="C64" s="310" t="s">
        <v>775</v>
      </c>
      <c r="D64" s="310" t="s">
        <v>776</v>
      </c>
      <c r="E64" s="310" t="s">
        <v>771</v>
      </c>
      <c r="F64" s="310">
        <v>1</v>
      </c>
      <c r="G64" s="312">
        <v>13</v>
      </c>
      <c r="H64" s="310">
        <v>4374</v>
      </c>
      <c r="M64" s="325">
        <v>63</v>
      </c>
      <c r="N64" s="326">
        <v>45168</v>
      </c>
      <c r="O64" s="325" t="s">
        <v>794</v>
      </c>
      <c r="P64" s="325" t="s">
        <v>804</v>
      </c>
      <c r="Q64" s="325" t="s">
        <v>771</v>
      </c>
      <c r="R64" s="325">
        <v>1</v>
      </c>
      <c r="S64" s="333">
        <v>15</v>
      </c>
      <c r="T64" s="325">
        <v>4265</v>
      </c>
    </row>
    <row r="65" spans="1:22" x14ac:dyDescent="0.3">
      <c r="A65" s="310">
        <v>64</v>
      </c>
      <c r="B65" s="311">
        <v>45195</v>
      </c>
      <c r="C65" s="310" t="s">
        <v>775</v>
      </c>
      <c r="D65" s="310" t="s">
        <v>778</v>
      </c>
      <c r="E65" s="310" t="s">
        <v>771</v>
      </c>
      <c r="F65" s="310">
        <v>1</v>
      </c>
      <c r="G65" s="312">
        <v>15.2</v>
      </c>
      <c r="H65" s="310">
        <v>4190</v>
      </c>
      <c r="M65" s="325">
        <v>64</v>
      </c>
      <c r="N65" s="326">
        <v>45168</v>
      </c>
      <c r="O65" s="325" t="s">
        <v>797</v>
      </c>
      <c r="P65" s="325" t="s">
        <v>798</v>
      </c>
      <c r="Q65" s="325" t="s">
        <v>771</v>
      </c>
      <c r="R65" s="325">
        <v>1</v>
      </c>
      <c r="S65" s="333">
        <v>15.9</v>
      </c>
      <c r="T65" s="325">
        <v>4097</v>
      </c>
    </row>
    <row r="66" spans="1:22" x14ac:dyDescent="0.3">
      <c r="A66" s="310">
        <v>65</v>
      </c>
      <c r="B66" s="311">
        <v>45195</v>
      </c>
      <c r="C66" s="310" t="s">
        <v>775</v>
      </c>
      <c r="D66" s="310" t="s">
        <v>781</v>
      </c>
      <c r="E66" s="310" t="s">
        <v>771</v>
      </c>
      <c r="F66" s="310">
        <v>1</v>
      </c>
      <c r="G66" s="312">
        <v>14.3</v>
      </c>
      <c r="H66" s="310">
        <v>4422</v>
      </c>
      <c r="M66" s="325">
        <v>65</v>
      </c>
      <c r="N66" s="326">
        <v>45169</v>
      </c>
      <c r="O66" s="325" t="s">
        <v>792</v>
      </c>
      <c r="P66" s="325" t="s">
        <v>800</v>
      </c>
      <c r="Q66" s="325" t="s">
        <v>771</v>
      </c>
      <c r="R66" s="325">
        <v>1</v>
      </c>
      <c r="S66" s="333">
        <v>17</v>
      </c>
      <c r="T66" s="325">
        <v>4773</v>
      </c>
    </row>
    <row r="67" spans="1:22" x14ac:dyDescent="0.3">
      <c r="A67" s="310">
        <v>66</v>
      </c>
      <c r="B67" s="311">
        <v>45195</v>
      </c>
      <c r="C67" s="310" t="s">
        <v>775</v>
      </c>
      <c r="D67" s="310" t="s">
        <v>781</v>
      </c>
      <c r="E67" s="310" t="s">
        <v>771</v>
      </c>
      <c r="F67" s="310">
        <v>1</v>
      </c>
      <c r="G67" s="312">
        <v>16.7</v>
      </c>
      <c r="H67" s="310">
        <v>4379</v>
      </c>
      <c r="M67" s="325">
        <v>66</v>
      </c>
      <c r="N67" s="326">
        <v>45169</v>
      </c>
      <c r="O67" s="325" t="s">
        <v>792</v>
      </c>
      <c r="P67" s="325" t="s">
        <v>801</v>
      </c>
      <c r="Q67" s="325" t="s">
        <v>771</v>
      </c>
      <c r="R67" s="325">
        <v>1</v>
      </c>
      <c r="S67" s="333">
        <v>15.6</v>
      </c>
      <c r="T67" s="325">
        <v>3218</v>
      </c>
    </row>
    <row r="68" spans="1:22" x14ac:dyDescent="0.3">
      <c r="A68" s="310">
        <v>67</v>
      </c>
      <c r="B68" s="311">
        <v>45195</v>
      </c>
      <c r="C68" s="310" t="s">
        <v>775</v>
      </c>
      <c r="D68" s="310" t="s">
        <v>781</v>
      </c>
      <c r="E68" s="310" t="s">
        <v>771</v>
      </c>
      <c r="F68" s="310">
        <v>1</v>
      </c>
      <c r="G68" s="312">
        <v>16.600000000000001</v>
      </c>
      <c r="H68" s="310">
        <v>3601</v>
      </c>
      <c r="M68" s="325">
        <v>67</v>
      </c>
      <c r="N68" s="326">
        <v>45169</v>
      </c>
      <c r="O68" s="325" t="s">
        <v>792</v>
      </c>
      <c r="P68" s="325" t="s">
        <v>800</v>
      </c>
      <c r="Q68" s="325" t="s">
        <v>771</v>
      </c>
      <c r="R68" s="325">
        <v>1</v>
      </c>
      <c r="S68" s="333">
        <v>15.6</v>
      </c>
      <c r="T68" s="325">
        <v>4814</v>
      </c>
    </row>
    <row r="69" spans="1:22" x14ac:dyDescent="0.3">
      <c r="A69" s="310">
        <v>68</v>
      </c>
      <c r="B69" s="311">
        <v>45195</v>
      </c>
      <c r="C69" s="310" t="s">
        <v>775</v>
      </c>
      <c r="D69" s="310" t="s">
        <v>776</v>
      </c>
      <c r="E69" s="310" t="s">
        <v>771</v>
      </c>
      <c r="F69" s="310">
        <v>1</v>
      </c>
      <c r="G69" s="312">
        <v>20.399999999999999</v>
      </c>
      <c r="H69" s="310">
        <v>3753</v>
      </c>
      <c r="M69" s="325">
        <v>68</v>
      </c>
      <c r="N69" s="326">
        <v>45169</v>
      </c>
      <c r="O69" s="325" t="s">
        <v>792</v>
      </c>
      <c r="P69" s="325" t="s">
        <v>800</v>
      </c>
      <c r="Q69" s="325" t="s">
        <v>771</v>
      </c>
      <c r="R69" s="325">
        <v>1</v>
      </c>
      <c r="S69" s="333">
        <v>16.100000000000001</v>
      </c>
      <c r="T69" s="325">
        <v>3253</v>
      </c>
    </row>
    <row r="70" spans="1:22" x14ac:dyDescent="0.3">
      <c r="A70" s="310">
        <v>69</v>
      </c>
      <c r="B70" s="311">
        <v>45195</v>
      </c>
      <c r="C70" s="310" t="s">
        <v>772</v>
      </c>
      <c r="D70" s="310" t="s">
        <v>777</v>
      </c>
      <c r="E70" s="310" t="s">
        <v>771</v>
      </c>
      <c r="F70" s="310">
        <v>1</v>
      </c>
      <c r="G70" s="312">
        <v>10.199999999999999</v>
      </c>
      <c r="H70" s="310">
        <v>3616</v>
      </c>
      <c r="M70" s="325">
        <v>69</v>
      </c>
      <c r="N70" s="326">
        <v>45169</v>
      </c>
      <c r="O70" s="325" t="s">
        <v>792</v>
      </c>
      <c r="P70" s="325" t="s">
        <v>799</v>
      </c>
      <c r="Q70" s="325" t="s">
        <v>771</v>
      </c>
      <c r="R70" s="325">
        <v>1</v>
      </c>
      <c r="S70" s="333">
        <v>15.8</v>
      </c>
      <c r="T70" s="325">
        <v>4817</v>
      </c>
      <c r="V70" s="334"/>
    </row>
    <row r="71" spans="1:22" x14ac:dyDescent="0.3">
      <c r="A71" s="310">
        <v>70</v>
      </c>
      <c r="B71" s="311">
        <v>45195</v>
      </c>
      <c r="C71" s="310" t="s">
        <v>769</v>
      </c>
      <c r="D71" s="310" t="s">
        <v>782</v>
      </c>
      <c r="E71" s="310" t="s">
        <v>771</v>
      </c>
      <c r="F71" s="310">
        <v>1</v>
      </c>
      <c r="G71" s="312">
        <v>15.7</v>
      </c>
      <c r="H71" s="310">
        <v>4199</v>
      </c>
      <c r="M71" s="325">
        <v>70</v>
      </c>
      <c r="N71" s="326">
        <v>45169</v>
      </c>
      <c r="O71" s="325" t="s">
        <v>792</v>
      </c>
      <c r="P71" s="325" t="s">
        <v>803</v>
      </c>
      <c r="Q71" s="325" t="s">
        <v>771</v>
      </c>
      <c r="R71" s="325">
        <v>1</v>
      </c>
      <c r="S71" s="333">
        <v>15.5</v>
      </c>
      <c r="T71" s="325">
        <v>3314</v>
      </c>
      <c r="V71" s="336">
        <f>SUM(S2:S71)+S77+S78</f>
        <v>1108.9999999999998</v>
      </c>
    </row>
    <row r="72" spans="1:22" x14ac:dyDescent="0.3">
      <c r="A72" s="310">
        <v>71</v>
      </c>
      <c r="B72" s="311">
        <v>45195</v>
      </c>
      <c r="C72" s="310" t="s">
        <v>769</v>
      </c>
      <c r="D72" s="310" t="s">
        <v>782</v>
      </c>
      <c r="E72" s="310" t="s">
        <v>771</v>
      </c>
      <c r="F72" s="310">
        <v>1</v>
      </c>
      <c r="G72" s="312">
        <v>15.3</v>
      </c>
      <c r="H72" s="310">
        <v>4159</v>
      </c>
      <c r="M72" s="325">
        <v>71</v>
      </c>
      <c r="N72" s="326">
        <v>45169</v>
      </c>
      <c r="O72" s="325" t="s">
        <v>792</v>
      </c>
      <c r="P72" s="325" t="s">
        <v>793</v>
      </c>
      <c r="Q72" s="325" t="s">
        <v>771</v>
      </c>
      <c r="R72" s="325">
        <v>1</v>
      </c>
      <c r="S72" s="337">
        <v>14.5</v>
      </c>
      <c r="T72" s="325">
        <v>4671</v>
      </c>
      <c r="V72" s="340">
        <f>SUM(S72:S76)+SUM(S79:S95)+SUM(S97:S140)+S143+S151</f>
        <v>1090</v>
      </c>
    </row>
    <row r="73" spans="1:22" x14ac:dyDescent="0.3">
      <c r="A73" s="310">
        <v>72</v>
      </c>
      <c r="B73" s="311">
        <v>45195</v>
      </c>
      <c r="C73" s="310" t="s">
        <v>775</v>
      </c>
      <c r="D73" s="310" t="s">
        <v>780</v>
      </c>
      <c r="E73" s="310" t="s">
        <v>771</v>
      </c>
      <c r="F73" s="310">
        <v>1</v>
      </c>
      <c r="G73" s="312">
        <v>15.4</v>
      </c>
      <c r="H73" s="310">
        <v>3593</v>
      </c>
      <c r="M73" s="325">
        <v>72</v>
      </c>
      <c r="N73" s="326">
        <v>45169</v>
      </c>
      <c r="O73" s="325" t="s">
        <v>792</v>
      </c>
      <c r="P73" s="325" t="s">
        <v>803</v>
      </c>
      <c r="Q73" s="325" t="s">
        <v>771</v>
      </c>
      <c r="R73" s="325">
        <v>1</v>
      </c>
      <c r="S73" s="337">
        <v>14.3</v>
      </c>
      <c r="T73" s="325">
        <v>4662</v>
      </c>
      <c r="V73" s="346">
        <f>SUM(S141:S142)+SUM(S144:S150)+SUM(S152:S180)+S451+S464+SUM(S466:S612)-S591-S593</f>
        <v>2955.099999999999</v>
      </c>
    </row>
    <row r="74" spans="1:22" x14ac:dyDescent="0.3">
      <c r="A74" s="310">
        <v>73</v>
      </c>
      <c r="B74" s="311">
        <v>45195</v>
      </c>
      <c r="C74" s="310" t="s">
        <v>769</v>
      </c>
      <c r="D74" s="310" t="s">
        <v>782</v>
      </c>
      <c r="E74" s="310" t="s">
        <v>771</v>
      </c>
      <c r="F74" s="310">
        <v>1</v>
      </c>
      <c r="G74" s="312">
        <v>14.9</v>
      </c>
      <c r="H74" s="310">
        <v>3136</v>
      </c>
      <c r="M74" s="325">
        <v>73</v>
      </c>
      <c r="N74" s="326">
        <v>45169</v>
      </c>
      <c r="O74" s="325" t="s">
        <v>792</v>
      </c>
      <c r="P74" s="325" t="s">
        <v>800</v>
      </c>
      <c r="Q74" s="325" t="s">
        <v>771</v>
      </c>
      <c r="R74" s="325">
        <v>1</v>
      </c>
      <c r="S74" s="337">
        <v>15.6</v>
      </c>
      <c r="T74" s="325">
        <v>4668</v>
      </c>
      <c r="V74" s="334"/>
    </row>
    <row r="75" spans="1:22" x14ac:dyDescent="0.3">
      <c r="A75" s="310">
        <v>74</v>
      </c>
      <c r="B75" s="311">
        <v>45195</v>
      </c>
      <c r="C75" s="310" t="s">
        <v>772</v>
      </c>
      <c r="D75" s="310" t="s">
        <v>773</v>
      </c>
      <c r="E75" s="310" t="s">
        <v>771</v>
      </c>
      <c r="F75" s="310">
        <v>1</v>
      </c>
      <c r="G75" s="312">
        <v>15</v>
      </c>
      <c r="H75" s="310">
        <v>4162</v>
      </c>
      <c r="M75" s="325">
        <v>74</v>
      </c>
      <c r="N75" s="326">
        <v>45170</v>
      </c>
      <c r="O75" s="325" t="s">
        <v>792</v>
      </c>
      <c r="P75" s="325" t="s">
        <v>803</v>
      </c>
      <c r="Q75" s="325" t="s">
        <v>771</v>
      </c>
      <c r="R75" s="325">
        <v>1</v>
      </c>
      <c r="S75" s="337">
        <v>14.7</v>
      </c>
      <c r="T75" s="325">
        <v>3929</v>
      </c>
      <c r="V75" s="335"/>
    </row>
    <row r="76" spans="1:22" x14ac:dyDescent="0.3">
      <c r="A76" s="310">
        <v>75</v>
      </c>
      <c r="B76" s="311">
        <v>45195</v>
      </c>
      <c r="C76" s="310" t="s">
        <v>772</v>
      </c>
      <c r="D76" s="310" t="s">
        <v>779</v>
      </c>
      <c r="E76" s="310" t="s">
        <v>771</v>
      </c>
      <c r="F76" s="310">
        <v>1</v>
      </c>
      <c r="G76" s="312">
        <v>13.9</v>
      </c>
      <c r="H76" s="310">
        <v>4364</v>
      </c>
      <c r="M76" s="325">
        <v>75</v>
      </c>
      <c r="N76" s="326">
        <v>45170</v>
      </c>
      <c r="O76" s="325" t="s">
        <v>792</v>
      </c>
      <c r="P76" s="325" t="s">
        <v>800</v>
      </c>
      <c r="Q76" s="325" t="s">
        <v>771</v>
      </c>
      <c r="R76" s="325">
        <v>1</v>
      </c>
      <c r="S76" s="337">
        <v>15.5</v>
      </c>
      <c r="T76" s="325">
        <v>3463</v>
      </c>
      <c r="V76" s="335"/>
    </row>
    <row r="77" spans="1:22" x14ac:dyDescent="0.3">
      <c r="A77" s="310">
        <v>76</v>
      </c>
      <c r="B77" s="311">
        <v>45195</v>
      </c>
      <c r="C77" s="310" t="s">
        <v>772</v>
      </c>
      <c r="D77" s="310" t="s">
        <v>777</v>
      </c>
      <c r="E77" s="310" t="s">
        <v>771</v>
      </c>
      <c r="F77" s="310">
        <v>1</v>
      </c>
      <c r="G77" s="312">
        <v>14.7</v>
      </c>
      <c r="H77" s="310">
        <v>3595</v>
      </c>
      <c r="M77" s="325">
        <v>76</v>
      </c>
      <c r="N77" s="326">
        <v>45170</v>
      </c>
      <c r="O77" s="325" t="s">
        <v>792</v>
      </c>
      <c r="P77" s="325" t="s">
        <v>801</v>
      </c>
      <c r="Q77" s="325" t="s">
        <v>771</v>
      </c>
      <c r="R77" s="325">
        <v>1</v>
      </c>
      <c r="S77" s="333">
        <v>16.399999999999999</v>
      </c>
      <c r="T77" s="325">
        <v>4660</v>
      </c>
    </row>
    <row r="78" spans="1:22" x14ac:dyDescent="0.3">
      <c r="A78" s="310">
        <v>77</v>
      </c>
      <c r="B78" s="311">
        <v>45195</v>
      </c>
      <c r="C78" s="310" t="s">
        <v>772</v>
      </c>
      <c r="D78" s="310" t="s">
        <v>779</v>
      </c>
      <c r="E78" s="310" t="s">
        <v>771</v>
      </c>
      <c r="F78" s="310">
        <v>1</v>
      </c>
      <c r="G78" s="312">
        <v>16.600000000000001</v>
      </c>
      <c r="H78" s="310">
        <v>3096</v>
      </c>
      <c r="M78" s="325">
        <v>77</v>
      </c>
      <c r="N78" s="326">
        <v>45170</v>
      </c>
      <c r="O78" s="325" t="s">
        <v>794</v>
      </c>
      <c r="P78" s="325" t="s">
        <v>804</v>
      </c>
      <c r="Q78" s="325" t="s">
        <v>771</v>
      </c>
      <c r="R78" s="325">
        <v>1</v>
      </c>
      <c r="S78" s="333">
        <v>16</v>
      </c>
      <c r="T78" s="325">
        <v>3453</v>
      </c>
    </row>
    <row r="79" spans="1:22" x14ac:dyDescent="0.3">
      <c r="A79" s="310">
        <v>78</v>
      </c>
      <c r="B79" s="311">
        <v>45195</v>
      </c>
      <c r="C79" s="310" t="s">
        <v>772</v>
      </c>
      <c r="D79" s="310" t="s">
        <v>777</v>
      </c>
      <c r="E79" s="310" t="s">
        <v>771</v>
      </c>
      <c r="F79" s="310">
        <v>1</v>
      </c>
      <c r="G79" s="312">
        <v>17.399999999999999</v>
      </c>
      <c r="H79" s="310">
        <v>4878</v>
      </c>
      <c r="M79" s="325">
        <v>78</v>
      </c>
      <c r="N79" s="326">
        <v>45170</v>
      </c>
      <c r="O79" s="325" t="s">
        <v>794</v>
      </c>
      <c r="P79" s="325" t="s">
        <v>802</v>
      </c>
      <c r="Q79" s="325" t="s">
        <v>771</v>
      </c>
      <c r="R79" s="325">
        <v>1</v>
      </c>
      <c r="S79" s="337">
        <v>14.4</v>
      </c>
      <c r="T79" s="325">
        <v>3456</v>
      </c>
    </row>
    <row r="80" spans="1:22" x14ac:dyDescent="0.3">
      <c r="A80" s="310">
        <v>79</v>
      </c>
      <c r="B80" s="311">
        <v>45195</v>
      </c>
      <c r="C80" s="310" t="s">
        <v>775</v>
      </c>
      <c r="D80" s="310" t="s">
        <v>785</v>
      </c>
      <c r="E80" s="310" t="s">
        <v>771</v>
      </c>
      <c r="F80" s="310">
        <v>1</v>
      </c>
      <c r="G80" s="312">
        <v>16.100000000000001</v>
      </c>
      <c r="H80" s="310">
        <v>4865</v>
      </c>
      <c r="M80" s="325">
        <v>79</v>
      </c>
      <c r="N80" s="326">
        <v>45170</v>
      </c>
      <c r="O80" s="325" t="s">
        <v>792</v>
      </c>
      <c r="P80" s="325" t="s">
        <v>803</v>
      </c>
      <c r="Q80" s="325" t="s">
        <v>771</v>
      </c>
      <c r="R80" s="325">
        <v>1</v>
      </c>
      <c r="S80" s="337">
        <v>16.7</v>
      </c>
      <c r="T80" s="325">
        <v>3928</v>
      </c>
    </row>
    <row r="81" spans="1:20" x14ac:dyDescent="0.3">
      <c r="A81" s="310">
        <v>80</v>
      </c>
      <c r="B81" s="311">
        <v>45195</v>
      </c>
      <c r="C81" s="310" t="s">
        <v>775</v>
      </c>
      <c r="D81" s="310" t="s">
        <v>785</v>
      </c>
      <c r="E81" s="310" t="s">
        <v>771</v>
      </c>
      <c r="F81" s="310">
        <v>1</v>
      </c>
      <c r="G81" s="312">
        <v>16.899999999999999</v>
      </c>
      <c r="H81" s="310">
        <v>3482</v>
      </c>
      <c r="M81" s="325">
        <v>80</v>
      </c>
      <c r="N81" s="326">
        <v>45170</v>
      </c>
      <c r="O81" s="325" t="s">
        <v>792</v>
      </c>
      <c r="P81" s="325" t="s">
        <v>801</v>
      </c>
      <c r="Q81" s="325" t="s">
        <v>771</v>
      </c>
      <c r="R81" s="325">
        <v>1</v>
      </c>
      <c r="S81" s="337">
        <v>15.1</v>
      </c>
      <c r="T81" s="325">
        <v>4657</v>
      </c>
    </row>
    <row r="82" spans="1:20" x14ac:dyDescent="0.3">
      <c r="A82" s="310">
        <v>81</v>
      </c>
      <c r="B82" s="311">
        <v>45195</v>
      </c>
      <c r="C82" s="310" t="s">
        <v>775</v>
      </c>
      <c r="D82" s="310" t="s">
        <v>776</v>
      </c>
      <c r="E82" s="310" t="s">
        <v>771</v>
      </c>
      <c r="F82" s="310">
        <v>1</v>
      </c>
      <c r="G82" s="312">
        <v>15.6</v>
      </c>
      <c r="H82" s="310">
        <v>3486</v>
      </c>
      <c r="M82" s="325">
        <v>81</v>
      </c>
      <c r="N82" s="326">
        <v>45170</v>
      </c>
      <c r="O82" s="325" t="s">
        <v>792</v>
      </c>
      <c r="P82" s="325" t="s">
        <v>803</v>
      </c>
      <c r="Q82" s="325" t="s">
        <v>771</v>
      </c>
      <c r="R82" s="325">
        <v>1</v>
      </c>
      <c r="S82" s="337">
        <v>15.9</v>
      </c>
      <c r="T82" s="325">
        <v>3464</v>
      </c>
    </row>
    <row r="83" spans="1:20" x14ac:dyDescent="0.3">
      <c r="A83" s="310">
        <v>82</v>
      </c>
      <c r="B83" s="311">
        <v>45195</v>
      </c>
      <c r="C83" s="310" t="s">
        <v>772</v>
      </c>
      <c r="D83" s="310" t="s">
        <v>774</v>
      </c>
      <c r="E83" s="310" t="s">
        <v>771</v>
      </c>
      <c r="F83" s="310">
        <v>1</v>
      </c>
      <c r="G83" s="312">
        <v>17.600000000000001</v>
      </c>
      <c r="H83" s="310">
        <v>3493</v>
      </c>
      <c r="M83" s="325">
        <v>82</v>
      </c>
      <c r="N83" s="326">
        <v>45170</v>
      </c>
      <c r="O83" s="325" t="s">
        <v>794</v>
      </c>
      <c r="P83" s="325" t="s">
        <v>802</v>
      </c>
      <c r="Q83" s="325" t="s">
        <v>771</v>
      </c>
      <c r="R83" s="325">
        <v>1</v>
      </c>
      <c r="S83" s="337">
        <v>14.4</v>
      </c>
      <c r="T83" s="325">
        <v>3462</v>
      </c>
    </row>
    <row r="84" spans="1:20" x14ac:dyDescent="0.3">
      <c r="A84" s="310">
        <v>83</v>
      </c>
      <c r="B84" s="311">
        <v>45195</v>
      </c>
      <c r="C84" s="310" t="s">
        <v>772</v>
      </c>
      <c r="D84" s="310" t="s">
        <v>774</v>
      </c>
      <c r="E84" s="310" t="s">
        <v>771</v>
      </c>
      <c r="F84" s="310">
        <v>1</v>
      </c>
      <c r="G84" s="312">
        <v>19.8</v>
      </c>
      <c r="H84" s="310">
        <v>3484</v>
      </c>
      <c r="M84" s="325">
        <v>83</v>
      </c>
      <c r="N84" s="326">
        <v>45170</v>
      </c>
      <c r="O84" s="325" t="s">
        <v>794</v>
      </c>
      <c r="P84" s="325" t="s">
        <v>804</v>
      </c>
      <c r="Q84" s="325" t="s">
        <v>771</v>
      </c>
      <c r="R84" s="325">
        <v>1</v>
      </c>
      <c r="S84" s="337">
        <v>14.5</v>
      </c>
      <c r="T84" s="325">
        <v>3448</v>
      </c>
    </row>
    <row r="85" spans="1:20" x14ac:dyDescent="0.3">
      <c r="A85" s="310">
        <v>84</v>
      </c>
      <c r="B85" s="311">
        <v>45196</v>
      </c>
      <c r="C85" s="310" t="s">
        <v>769</v>
      </c>
      <c r="D85" s="310" t="s">
        <v>782</v>
      </c>
      <c r="E85" s="310" t="s">
        <v>771</v>
      </c>
      <c r="F85" s="310">
        <v>1</v>
      </c>
      <c r="G85" s="312">
        <v>19.7</v>
      </c>
      <c r="H85" s="310">
        <v>3723</v>
      </c>
      <c r="M85" s="325">
        <v>84</v>
      </c>
      <c r="N85" s="326">
        <v>45170</v>
      </c>
      <c r="O85" s="325" t="s">
        <v>792</v>
      </c>
      <c r="P85" s="325" t="s">
        <v>801</v>
      </c>
      <c r="Q85" s="325" t="s">
        <v>771</v>
      </c>
      <c r="R85" s="325">
        <v>1</v>
      </c>
      <c r="S85" s="337">
        <v>16.100000000000001</v>
      </c>
      <c r="T85" s="325">
        <v>3461</v>
      </c>
    </row>
    <row r="86" spans="1:20" x14ac:dyDescent="0.3">
      <c r="A86" s="310">
        <v>85</v>
      </c>
      <c r="B86" s="311">
        <v>45196</v>
      </c>
      <c r="C86" s="310" t="s">
        <v>769</v>
      </c>
      <c r="D86" s="310" t="s">
        <v>770</v>
      </c>
      <c r="E86" s="310" t="s">
        <v>771</v>
      </c>
      <c r="F86" s="310">
        <v>1</v>
      </c>
      <c r="G86" s="312">
        <v>16.600000000000001</v>
      </c>
      <c r="H86" s="310">
        <v>4876</v>
      </c>
      <c r="M86" s="325">
        <v>85</v>
      </c>
      <c r="N86" s="326">
        <v>45170</v>
      </c>
      <c r="O86" s="325" t="s">
        <v>792</v>
      </c>
      <c r="P86" s="325" t="s">
        <v>803</v>
      </c>
      <c r="Q86" s="325" t="s">
        <v>771</v>
      </c>
      <c r="R86" s="325">
        <v>1</v>
      </c>
      <c r="S86" s="337">
        <v>17.5</v>
      </c>
      <c r="T86" s="325">
        <v>3224</v>
      </c>
    </row>
    <row r="87" spans="1:20" x14ac:dyDescent="0.3">
      <c r="A87" s="310">
        <v>86</v>
      </c>
      <c r="B87" s="311">
        <v>45196</v>
      </c>
      <c r="C87" s="310" t="s">
        <v>772</v>
      </c>
      <c r="D87" s="310" t="s">
        <v>774</v>
      </c>
      <c r="E87" s="310" t="s">
        <v>771</v>
      </c>
      <c r="F87" s="310">
        <v>1</v>
      </c>
      <c r="G87" s="312">
        <v>17.899999999999999</v>
      </c>
      <c r="H87" s="310">
        <v>5178</v>
      </c>
      <c r="M87" s="325">
        <v>86</v>
      </c>
      <c r="N87" s="326">
        <v>45170</v>
      </c>
      <c r="O87" s="325" t="s">
        <v>794</v>
      </c>
      <c r="P87" s="325" t="s">
        <v>796</v>
      </c>
      <c r="Q87" s="325" t="s">
        <v>771</v>
      </c>
      <c r="R87" s="325">
        <v>1</v>
      </c>
      <c r="S87" s="337">
        <v>12.6</v>
      </c>
      <c r="T87" s="325">
        <v>3941</v>
      </c>
    </row>
    <row r="88" spans="1:20" x14ac:dyDescent="0.3">
      <c r="A88" s="310">
        <v>87</v>
      </c>
      <c r="B88" s="311">
        <v>45196</v>
      </c>
      <c r="C88" s="310" t="s">
        <v>775</v>
      </c>
      <c r="D88" s="310" t="s">
        <v>776</v>
      </c>
      <c r="E88" s="310" t="s">
        <v>771</v>
      </c>
      <c r="F88" s="310">
        <v>1</v>
      </c>
      <c r="G88" s="312">
        <v>16.2</v>
      </c>
      <c r="H88" s="310">
        <v>4934</v>
      </c>
      <c r="M88" s="325">
        <v>87</v>
      </c>
      <c r="N88" s="326">
        <v>45170</v>
      </c>
      <c r="O88" s="325" t="s">
        <v>797</v>
      </c>
      <c r="P88" s="325" t="s">
        <v>791</v>
      </c>
      <c r="Q88" s="325" t="s">
        <v>771</v>
      </c>
      <c r="R88" s="325">
        <v>1</v>
      </c>
      <c r="S88" s="337">
        <v>15.2</v>
      </c>
      <c r="T88" s="325">
        <v>4666</v>
      </c>
    </row>
    <row r="89" spans="1:20" x14ac:dyDescent="0.3">
      <c r="A89" s="310">
        <v>88</v>
      </c>
      <c r="B89" s="311">
        <v>45196</v>
      </c>
      <c r="C89" s="310" t="s">
        <v>775</v>
      </c>
      <c r="D89" s="310" t="s">
        <v>778</v>
      </c>
      <c r="E89" s="310" t="s">
        <v>771</v>
      </c>
      <c r="F89" s="310">
        <v>1</v>
      </c>
      <c r="G89" s="312">
        <v>16.3</v>
      </c>
      <c r="H89" s="310">
        <v>4951</v>
      </c>
      <c r="M89" s="325">
        <v>88</v>
      </c>
      <c r="N89" s="326">
        <v>45170</v>
      </c>
      <c r="O89" s="325" t="s">
        <v>797</v>
      </c>
      <c r="P89" s="325" t="s">
        <v>791</v>
      </c>
      <c r="Q89" s="325" t="s">
        <v>771</v>
      </c>
      <c r="R89" s="325">
        <v>1</v>
      </c>
      <c r="S89" s="337">
        <v>14.7</v>
      </c>
      <c r="T89" s="325">
        <v>3465</v>
      </c>
    </row>
    <row r="90" spans="1:20" x14ac:dyDescent="0.3">
      <c r="A90" s="310">
        <v>89</v>
      </c>
      <c r="B90" s="311">
        <v>45196</v>
      </c>
      <c r="C90" s="310" t="s">
        <v>772</v>
      </c>
      <c r="D90" s="310" t="s">
        <v>777</v>
      </c>
      <c r="E90" s="310" t="s">
        <v>771</v>
      </c>
      <c r="F90" s="310">
        <v>1</v>
      </c>
      <c r="G90" s="312">
        <v>14.7</v>
      </c>
      <c r="H90" s="310">
        <v>4922</v>
      </c>
      <c r="M90" s="325">
        <v>89</v>
      </c>
      <c r="N90" s="326">
        <v>45170</v>
      </c>
      <c r="O90" s="325" t="s">
        <v>794</v>
      </c>
      <c r="P90" s="325" t="s">
        <v>796</v>
      </c>
      <c r="Q90" s="325" t="s">
        <v>771</v>
      </c>
      <c r="R90" s="325">
        <v>1</v>
      </c>
      <c r="S90" s="337">
        <v>15.1</v>
      </c>
      <c r="T90" s="325">
        <v>3942</v>
      </c>
    </row>
    <row r="91" spans="1:20" x14ac:dyDescent="0.3">
      <c r="A91" s="310">
        <v>90</v>
      </c>
      <c r="B91" s="311">
        <v>45196</v>
      </c>
      <c r="C91" s="310" t="s">
        <v>775</v>
      </c>
      <c r="D91" s="310" t="s">
        <v>776</v>
      </c>
      <c r="E91" s="310" t="s">
        <v>771</v>
      </c>
      <c r="F91" s="310">
        <v>1</v>
      </c>
      <c r="G91" s="312">
        <v>14</v>
      </c>
      <c r="H91" s="310">
        <v>3617</v>
      </c>
      <c r="M91" s="325">
        <v>90</v>
      </c>
      <c r="N91" s="326">
        <v>45170</v>
      </c>
      <c r="O91" s="325" t="s">
        <v>792</v>
      </c>
      <c r="P91" s="325" t="s">
        <v>801</v>
      </c>
      <c r="Q91" s="325" t="s">
        <v>771</v>
      </c>
      <c r="R91" s="325">
        <v>1</v>
      </c>
      <c r="S91" s="337">
        <v>17.100000000000001</v>
      </c>
      <c r="T91" s="325">
        <v>4778</v>
      </c>
    </row>
    <row r="92" spans="1:20" x14ac:dyDescent="0.3">
      <c r="A92" s="310">
        <v>91</v>
      </c>
      <c r="B92" s="311">
        <v>45196</v>
      </c>
      <c r="C92" s="310" t="s">
        <v>772</v>
      </c>
      <c r="D92" s="310" t="s">
        <v>777</v>
      </c>
      <c r="E92" s="310" t="s">
        <v>771</v>
      </c>
      <c r="F92" s="310">
        <v>1</v>
      </c>
      <c r="G92" s="312">
        <v>14.8</v>
      </c>
      <c r="H92" s="310">
        <v>3585</v>
      </c>
      <c r="M92" s="325">
        <v>91</v>
      </c>
      <c r="N92" s="326">
        <v>45170</v>
      </c>
      <c r="O92" s="325" t="s">
        <v>792</v>
      </c>
      <c r="P92" s="325" t="s">
        <v>800</v>
      </c>
      <c r="Q92" s="325" t="s">
        <v>771</v>
      </c>
      <c r="R92" s="325">
        <v>1</v>
      </c>
      <c r="S92" s="337">
        <v>16.8</v>
      </c>
      <c r="T92" s="325">
        <v>3459</v>
      </c>
    </row>
    <row r="93" spans="1:20" x14ac:dyDescent="0.3">
      <c r="A93" s="310">
        <v>92</v>
      </c>
      <c r="B93" s="311">
        <v>45196</v>
      </c>
      <c r="C93" s="310" t="s">
        <v>772</v>
      </c>
      <c r="D93" s="310" t="s">
        <v>774</v>
      </c>
      <c r="E93" s="310" t="s">
        <v>771</v>
      </c>
      <c r="F93" s="310">
        <v>1</v>
      </c>
      <c r="G93" s="312">
        <v>18.899999999999999</v>
      </c>
      <c r="H93" s="310">
        <v>5182</v>
      </c>
      <c r="M93" s="325">
        <v>92</v>
      </c>
      <c r="N93" s="326">
        <v>45170</v>
      </c>
      <c r="O93" s="325" t="s">
        <v>792</v>
      </c>
      <c r="P93" s="325" t="s">
        <v>800</v>
      </c>
      <c r="Q93" s="325" t="s">
        <v>771</v>
      </c>
      <c r="R93" s="325">
        <v>1</v>
      </c>
      <c r="S93" s="337">
        <v>17</v>
      </c>
      <c r="T93" s="325">
        <v>4764</v>
      </c>
    </row>
    <row r="94" spans="1:20" x14ac:dyDescent="0.3">
      <c r="A94" s="310">
        <v>93</v>
      </c>
      <c r="B94" s="311">
        <v>45196</v>
      </c>
      <c r="C94" s="310" t="s">
        <v>772</v>
      </c>
      <c r="D94" s="310" t="s">
        <v>777</v>
      </c>
      <c r="E94" s="310" t="s">
        <v>771</v>
      </c>
      <c r="F94" s="310">
        <v>1</v>
      </c>
      <c r="G94" s="312">
        <v>18.399999999999999</v>
      </c>
      <c r="H94" s="310">
        <v>5188</v>
      </c>
      <c r="M94" s="325">
        <v>93</v>
      </c>
      <c r="N94" s="326">
        <v>45171</v>
      </c>
      <c r="O94" s="325" t="s">
        <v>794</v>
      </c>
      <c r="P94" s="325" t="s">
        <v>796</v>
      </c>
      <c r="Q94" s="325" t="s">
        <v>771</v>
      </c>
      <c r="R94" s="325">
        <v>1</v>
      </c>
      <c r="S94" s="337">
        <v>16</v>
      </c>
      <c r="T94" s="325">
        <v>3933</v>
      </c>
    </row>
    <row r="95" spans="1:20" x14ac:dyDescent="0.3">
      <c r="A95" s="310">
        <v>94</v>
      </c>
      <c r="B95" s="311">
        <v>45196</v>
      </c>
      <c r="C95" s="310" t="s">
        <v>775</v>
      </c>
      <c r="D95" s="310" t="s">
        <v>776</v>
      </c>
      <c r="E95" s="310" t="s">
        <v>771</v>
      </c>
      <c r="F95" s="310">
        <v>1</v>
      </c>
      <c r="G95" s="312">
        <v>16.899999999999999</v>
      </c>
      <c r="H95" s="310">
        <v>3362</v>
      </c>
      <c r="M95" s="325">
        <v>94</v>
      </c>
      <c r="N95" s="326">
        <v>45171</v>
      </c>
      <c r="O95" s="325" t="s">
        <v>792</v>
      </c>
      <c r="P95" s="325" t="s">
        <v>793</v>
      </c>
      <c r="Q95" s="325" t="s">
        <v>771</v>
      </c>
      <c r="R95" s="325">
        <v>1</v>
      </c>
      <c r="S95" s="337">
        <v>16.3</v>
      </c>
      <c r="T95" s="325">
        <v>4733</v>
      </c>
    </row>
    <row r="96" spans="1:20" x14ac:dyDescent="0.3">
      <c r="A96" s="310">
        <v>95</v>
      </c>
      <c r="B96" s="311">
        <v>45196</v>
      </c>
      <c r="C96" s="310" t="s">
        <v>775</v>
      </c>
      <c r="D96" s="310" t="s">
        <v>776</v>
      </c>
      <c r="E96" s="310" t="s">
        <v>771</v>
      </c>
      <c r="F96" s="310">
        <v>1</v>
      </c>
      <c r="G96" s="312">
        <v>16.3</v>
      </c>
      <c r="H96" s="310">
        <v>3420</v>
      </c>
      <c r="M96" s="325">
        <v>95</v>
      </c>
      <c r="N96" s="326">
        <v>45171</v>
      </c>
      <c r="O96" s="325" t="s">
        <v>792</v>
      </c>
      <c r="P96" s="325" t="s">
        <v>793</v>
      </c>
      <c r="Q96" s="325" t="s">
        <v>771</v>
      </c>
      <c r="R96" s="325">
        <v>1</v>
      </c>
      <c r="S96" s="333">
        <v>18.2</v>
      </c>
      <c r="T96" s="325">
        <v>4759</v>
      </c>
    </row>
    <row r="97" spans="1:20" x14ac:dyDescent="0.3">
      <c r="A97" s="310">
        <v>96</v>
      </c>
      <c r="B97" s="311">
        <v>45196</v>
      </c>
      <c r="C97" s="310" t="s">
        <v>775</v>
      </c>
      <c r="D97" s="310" t="s">
        <v>776</v>
      </c>
      <c r="E97" s="310" t="s">
        <v>771</v>
      </c>
      <c r="F97" s="310">
        <v>1</v>
      </c>
      <c r="G97" s="312">
        <v>16</v>
      </c>
      <c r="H97" s="310">
        <v>3277</v>
      </c>
      <c r="M97" s="325">
        <v>96</v>
      </c>
      <c r="N97" s="326">
        <v>45171</v>
      </c>
      <c r="O97" s="325" t="s">
        <v>792</v>
      </c>
      <c r="P97" s="325" t="s">
        <v>793</v>
      </c>
      <c r="Q97" s="325" t="s">
        <v>771</v>
      </c>
      <c r="R97" s="325">
        <v>1</v>
      </c>
      <c r="S97" s="337">
        <v>16.8</v>
      </c>
      <c r="T97" s="325">
        <v>3455</v>
      </c>
    </row>
    <row r="98" spans="1:20" x14ac:dyDescent="0.3">
      <c r="A98" s="310">
        <v>97</v>
      </c>
      <c r="B98" s="311">
        <v>45196</v>
      </c>
      <c r="C98" s="310" t="s">
        <v>772</v>
      </c>
      <c r="D98" s="310" t="s">
        <v>777</v>
      </c>
      <c r="E98" s="310" t="s">
        <v>771</v>
      </c>
      <c r="F98" s="310">
        <v>1</v>
      </c>
      <c r="G98" s="312">
        <v>14.5</v>
      </c>
      <c r="H98" s="310">
        <v>3811</v>
      </c>
      <c r="M98" s="325">
        <v>97</v>
      </c>
      <c r="N98" s="326">
        <v>45171</v>
      </c>
      <c r="O98" s="325" t="s">
        <v>792</v>
      </c>
      <c r="P98" s="325" t="s">
        <v>803</v>
      </c>
      <c r="Q98" s="325" t="s">
        <v>771</v>
      </c>
      <c r="R98" s="325">
        <v>1</v>
      </c>
      <c r="S98" s="337">
        <v>16</v>
      </c>
      <c r="T98" s="325">
        <v>4774</v>
      </c>
    </row>
    <row r="99" spans="1:20" x14ac:dyDescent="0.3">
      <c r="A99" s="310">
        <v>98</v>
      </c>
      <c r="B99" s="311">
        <v>45196</v>
      </c>
      <c r="C99" s="310" t="s">
        <v>769</v>
      </c>
      <c r="D99" s="310" t="s">
        <v>782</v>
      </c>
      <c r="E99" s="310" t="s">
        <v>771</v>
      </c>
      <c r="F99" s="310">
        <v>1</v>
      </c>
      <c r="G99" s="312">
        <v>16.100000000000001</v>
      </c>
      <c r="H99" s="310">
        <v>4888</v>
      </c>
      <c r="M99" s="325">
        <v>98</v>
      </c>
      <c r="N99" s="326">
        <v>45171</v>
      </c>
      <c r="O99" s="325" t="s">
        <v>797</v>
      </c>
      <c r="P99" s="325" t="s">
        <v>806</v>
      </c>
      <c r="Q99" s="325" t="s">
        <v>771</v>
      </c>
      <c r="R99" s="325">
        <v>1</v>
      </c>
      <c r="S99" s="337">
        <v>15.8</v>
      </c>
      <c r="T99" s="325">
        <v>4744</v>
      </c>
    </row>
    <row r="100" spans="1:20" x14ac:dyDescent="0.3">
      <c r="A100" s="310">
        <v>99</v>
      </c>
      <c r="B100" s="311">
        <v>45196</v>
      </c>
      <c r="C100" s="310" t="s">
        <v>775</v>
      </c>
      <c r="D100" s="310" t="s">
        <v>785</v>
      </c>
      <c r="E100" s="310" t="s">
        <v>771</v>
      </c>
      <c r="F100" s="310">
        <v>1</v>
      </c>
      <c r="G100" s="312">
        <v>16.399999999999999</v>
      </c>
      <c r="H100" s="310">
        <v>5175</v>
      </c>
      <c r="M100" s="325">
        <v>99</v>
      </c>
      <c r="N100" s="326">
        <v>45171</v>
      </c>
      <c r="O100" s="325" t="s">
        <v>797</v>
      </c>
      <c r="P100" s="325" t="s">
        <v>806</v>
      </c>
      <c r="Q100" s="325" t="s">
        <v>771</v>
      </c>
      <c r="R100" s="325">
        <v>1</v>
      </c>
      <c r="S100" s="337">
        <v>15.8</v>
      </c>
      <c r="T100" s="325">
        <v>4735</v>
      </c>
    </row>
    <row r="101" spans="1:20" x14ac:dyDescent="0.3">
      <c r="A101" s="310">
        <v>100</v>
      </c>
      <c r="B101" s="311">
        <v>45196</v>
      </c>
      <c r="C101" s="310" t="s">
        <v>775</v>
      </c>
      <c r="D101" s="310" t="s">
        <v>785</v>
      </c>
      <c r="E101" s="310" t="s">
        <v>771</v>
      </c>
      <c r="F101" s="310">
        <v>1</v>
      </c>
      <c r="G101" s="312">
        <v>17.600000000000001</v>
      </c>
      <c r="H101" s="310">
        <v>4892</v>
      </c>
      <c r="M101" s="325">
        <v>100</v>
      </c>
      <c r="N101" s="326">
        <v>45171</v>
      </c>
      <c r="O101" s="325" t="s">
        <v>797</v>
      </c>
      <c r="P101" s="325" t="s">
        <v>798</v>
      </c>
      <c r="Q101" s="325" t="s">
        <v>771</v>
      </c>
      <c r="R101" s="325">
        <v>1</v>
      </c>
      <c r="S101" s="337">
        <v>16</v>
      </c>
      <c r="T101" s="325">
        <v>4739</v>
      </c>
    </row>
    <row r="102" spans="1:20" x14ac:dyDescent="0.3">
      <c r="A102" s="310">
        <v>101</v>
      </c>
      <c r="B102" s="311">
        <v>45196</v>
      </c>
      <c r="C102" s="310" t="s">
        <v>775</v>
      </c>
      <c r="D102" s="310" t="s">
        <v>785</v>
      </c>
      <c r="E102" s="310" t="s">
        <v>771</v>
      </c>
      <c r="F102" s="310">
        <v>1</v>
      </c>
      <c r="G102" s="312">
        <v>16.899999999999999</v>
      </c>
      <c r="H102" s="310">
        <v>4900</v>
      </c>
      <c r="M102" s="325">
        <v>101</v>
      </c>
      <c r="N102" s="326">
        <v>45171</v>
      </c>
      <c r="O102" s="325" t="s">
        <v>797</v>
      </c>
      <c r="P102" s="325" t="s">
        <v>806</v>
      </c>
      <c r="Q102" s="325" t="s">
        <v>771</v>
      </c>
      <c r="R102" s="325">
        <v>1</v>
      </c>
      <c r="S102" s="337">
        <v>16.5</v>
      </c>
      <c r="T102" s="325">
        <v>4149</v>
      </c>
    </row>
    <row r="103" spans="1:20" x14ac:dyDescent="0.3">
      <c r="A103" s="310">
        <v>102</v>
      </c>
      <c r="B103" s="311">
        <v>45196</v>
      </c>
      <c r="C103" s="310" t="s">
        <v>772</v>
      </c>
      <c r="D103" s="310" t="s">
        <v>779</v>
      </c>
      <c r="E103" s="310" t="s">
        <v>771</v>
      </c>
      <c r="F103" s="310">
        <v>1</v>
      </c>
      <c r="G103" s="312">
        <v>17.3</v>
      </c>
      <c r="H103" s="310">
        <v>4943</v>
      </c>
      <c r="M103" s="325">
        <v>102</v>
      </c>
      <c r="N103" s="326">
        <v>45171</v>
      </c>
      <c r="O103" s="325" t="s">
        <v>794</v>
      </c>
      <c r="P103" s="325" t="s">
        <v>804</v>
      </c>
      <c r="Q103" s="325" t="s">
        <v>771</v>
      </c>
      <c r="R103" s="325">
        <v>1</v>
      </c>
      <c r="S103" s="337">
        <v>16</v>
      </c>
      <c r="T103" s="325">
        <v>4768</v>
      </c>
    </row>
    <row r="104" spans="1:20" x14ac:dyDescent="0.3">
      <c r="A104" s="310">
        <v>103</v>
      </c>
      <c r="B104" s="311">
        <v>45197</v>
      </c>
      <c r="C104" s="310" t="s">
        <v>772</v>
      </c>
      <c r="D104" s="310" t="s">
        <v>779</v>
      </c>
      <c r="E104" s="310" t="s">
        <v>771</v>
      </c>
      <c r="F104" s="310">
        <v>1</v>
      </c>
      <c r="G104" s="312">
        <v>14.9</v>
      </c>
      <c r="H104" s="310">
        <v>4954</v>
      </c>
      <c r="M104" s="325">
        <v>103</v>
      </c>
      <c r="N104" s="326">
        <v>45171</v>
      </c>
      <c r="O104" s="325" t="s">
        <v>794</v>
      </c>
      <c r="P104" s="325" t="s">
        <v>802</v>
      </c>
      <c r="Q104" s="325" t="s">
        <v>771</v>
      </c>
      <c r="R104" s="325">
        <v>1</v>
      </c>
      <c r="S104" s="337">
        <v>14.1</v>
      </c>
      <c r="T104" s="325">
        <v>4736</v>
      </c>
    </row>
    <row r="105" spans="1:20" x14ac:dyDescent="0.3">
      <c r="A105" s="310">
        <v>104</v>
      </c>
      <c r="B105" s="311">
        <v>45197</v>
      </c>
      <c r="C105" s="310" t="s">
        <v>772</v>
      </c>
      <c r="D105" s="310" t="s">
        <v>773</v>
      </c>
      <c r="E105" s="310" t="s">
        <v>771</v>
      </c>
      <c r="F105" s="310">
        <v>1</v>
      </c>
      <c r="G105" s="312">
        <v>15.4</v>
      </c>
      <c r="H105" s="310">
        <v>3613</v>
      </c>
      <c r="M105" s="325">
        <v>104</v>
      </c>
      <c r="N105" s="326">
        <v>45171</v>
      </c>
      <c r="O105" s="325" t="s">
        <v>794</v>
      </c>
      <c r="P105" s="325" t="s">
        <v>804</v>
      </c>
      <c r="Q105" s="325" t="s">
        <v>771</v>
      </c>
      <c r="R105" s="325">
        <v>1</v>
      </c>
      <c r="S105" s="337">
        <v>15.9</v>
      </c>
      <c r="T105" s="325">
        <v>3444</v>
      </c>
    </row>
    <row r="106" spans="1:20" x14ac:dyDescent="0.3">
      <c r="A106" s="310"/>
      <c r="B106" s="311"/>
      <c r="C106" s="310"/>
      <c r="D106" s="310"/>
      <c r="E106" s="310"/>
      <c r="F106" s="310"/>
      <c r="G106" s="312"/>
      <c r="H106" s="310"/>
      <c r="M106" s="325">
        <v>105</v>
      </c>
      <c r="N106" s="326">
        <v>45171</v>
      </c>
      <c r="O106" s="325" t="s">
        <v>792</v>
      </c>
      <c r="P106" s="325" t="s">
        <v>801</v>
      </c>
      <c r="Q106" s="325" t="s">
        <v>771</v>
      </c>
      <c r="R106" s="325">
        <v>1</v>
      </c>
      <c r="S106" s="337">
        <v>16</v>
      </c>
      <c r="T106" s="325">
        <v>4777</v>
      </c>
    </row>
    <row r="107" spans="1:20" x14ac:dyDescent="0.3">
      <c r="A107" s="310">
        <v>1</v>
      </c>
      <c r="B107" s="311">
        <v>45202</v>
      </c>
      <c r="C107" s="310" t="s">
        <v>775</v>
      </c>
      <c r="D107" s="310" t="s">
        <v>786</v>
      </c>
      <c r="E107" s="310" t="s">
        <v>771</v>
      </c>
      <c r="F107" s="310">
        <v>1</v>
      </c>
      <c r="G107" s="312">
        <v>12.9</v>
      </c>
      <c r="H107" s="310">
        <v>5000</v>
      </c>
      <c r="M107" s="325">
        <v>106</v>
      </c>
      <c r="N107" s="326">
        <v>45171</v>
      </c>
      <c r="O107" s="325" t="s">
        <v>792</v>
      </c>
      <c r="P107" s="325" t="s">
        <v>801</v>
      </c>
      <c r="Q107" s="325" t="s">
        <v>771</v>
      </c>
      <c r="R107" s="325">
        <v>1</v>
      </c>
      <c r="S107" s="337">
        <v>16.399999999999999</v>
      </c>
      <c r="T107" s="325">
        <v>4747</v>
      </c>
    </row>
    <row r="108" spans="1:20" x14ac:dyDescent="0.3">
      <c r="A108" s="310">
        <v>2</v>
      </c>
      <c r="B108" s="311">
        <v>45202</v>
      </c>
      <c r="C108" s="310" t="s">
        <v>775</v>
      </c>
      <c r="D108" s="310" t="s">
        <v>786</v>
      </c>
      <c r="E108" s="310" t="s">
        <v>771</v>
      </c>
      <c r="F108" s="310">
        <v>1</v>
      </c>
      <c r="G108" s="312">
        <v>17.899999999999999</v>
      </c>
      <c r="H108" s="310">
        <v>5091</v>
      </c>
      <c r="M108" s="325">
        <v>107</v>
      </c>
      <c r="N108" s="326">
        <v>45171</v>
      </c>
      <c r="O108" s="325" t="s">
        <v>792</v>
      </c>
      <c r="P108" s="325" t="s">
        <v>803</v>
      </c>
      <c r="Q108" s="325" t="s">
        <v>771</v>
      </c>
      <c r="R108" s="325">
        <v>1</v>
      </c>
      <c r="S108" s="337">
        <v>14</v>
      </c>
      <c r="T108" s="325">
        <v>3932</v>
      </c>
    </row>
    <row r="109" spans="1:20" x14ac:dyDescent="0.3">
      <c r="A109" s="310">
        <v>3</v>
      </c>
      <c r="B109" s="311">
        <v>45202</v>
      </c>
      <c r="C109" s="310" t="s">
        <v>775</v>
      </c>
      <c r="D109" s="310" t="s">
        <v>776</v>
      </c>
      <c r="E109" s="310" t="s">
        <v>771</v>
      </c>
      <c r="F109" s="310">
        <v>1</v>
      </c>
      <c r="G109" s="312">
        <v>14.2</v>
      </c>
      <c r="H109" s="310">
        <v>5079</v>
      </c>
      <c r="M109" s="325">
        <v>108</v>
      </c>
      <c r="N109" s="326">
        <v>45171</v>
      </c>
      <c r="O109" s="325" t="s">
        <v>792</v>
      </c>
      <c r="P109" s="325" t="s">
        <v>807</v>
      </c>
      <c r="Q109" s="325" t="s">
        <v>771</v>
      </c>
      <c r="R109" s="325">
        <v>1</v>
      </c>
      <c r="S109" s="337">
        <v>17.399999999999999</v>
      </c>
      <c r="T109" s="325">
        <v>4734</v>
      </c>
    </row>
    <row r="110" spans="1:20" x14ac:dyDescent="0.3">
      <c r="A110" s="310">
        <v>4</v>
      </c>
      <c r="B110" s="311">
        <v>45202</v>
      </c>
      <c r="C110" s="310" t="s">
        <v>775</v>
      </c>
      <c r="D110" s="310" t="s">
        <v>776</v>
      </c>
      <c r="E110" s="310" t="s">
        <v>771</v>
      </c>
      <c r="F110" s="310">
        <v>1</v>
      </c>
      <c r="G110" s="312">
        <v>16.600000000000001</v>
      </c>
      <c r="H110" s="310">
        <v>5024</v>
      </c>
      <c r="M110" s="325">
        <v>109</v>
      </c>
      <c r="N110" s="326">
        <v>45171</v>
      </c>
      <c r="O110" s="325" t="s">
        <v>792</v>
      </c>
      <c r="P110" s="325" t="s">
        <v>807</v>
      </c>
      <c r="Q110" s="325" t="s">
        <v>771</v>
      </c>
      <c r="R110" s="325">
        <v>1</v>
      </c>
      <c r="S110" s="337">
        <v>16.8</v>
      </c>
      <c r="T110" s="325">
        <v>4745</v>
      </c>
    </row>
    <row r="111" spans="1:20" x14ac:dyDescent="0.3">
      <c r="A111" s="310">
        <v>5</v>
      </c>
      <c r="B111" s="311">
        <v>45202</v>
      </c>
      <c r="C111" s="310" t="s">
        <v>775</v>
      </c>
      <c r="D111" s="310" t="s">
        <v>776</v>
      </c>
      <c r="E111" s="310" t="s">
        <v>771</v>
      </c>
      <c r="F111" s="310">
        <v>1</v>
      </c>
      <c r="G111" s="312">
        <v>17</v>
      </c>
      <c r="H111" s="310">
        <v>5036</v>
      </c>
      <c r="M111" s="325">
        <v>110</v>
      </c>
      <c r="N111" s="326">
        <v>45171</v>
      </c>
      <c r="O111" s="325" t="s">
        <v>792</v>
      </c>
      <c r="P111" s="325" t="s">
        <v>807</v>
      </c>
      <c r="Q111" s="325" t="s">
        <v>771</v>
      </c>
      <c r="R111" s="325">
        <v>1</v>
      </c>
      <c r="S111" s="337">
        <v>17.100000000000001</v>
      </c>
      <c r="T111" s="325">
        <v>4750</v>
      </c>
    </row>
    <row r="112" spans="1:20" x14ac:dyDescent="0.3">
      <c r="A112" s="310">
        <v>6</v>
      </c>
      <c r="B112" s="311">
        <v>45202</v>
      </c>
      <c r="C112" s="310" t="s">
        <v>775</v>
      </c>
      <c r="D112" s="310" t="s">
        <v>776</v>
      </c>
      <c r="E112" s="310" t="s">
        <v>771</v>
      </c>
      <c r="F112" s="310">
        <v>1</v>
      </c>
      <c r="G112" s="312">
        <v>16.399999999999999</v>
      </c>
      <c r="H112" s="310">
        <v>4962</v>
      </c>
      <c r="M112" s="325">
        <v>111</v>
      </c>
      <c r="N112" s="326">
        <v>45171</v>
      </c>
      <c r="O112" s="325" t="s">
        <v>794</v>
      </c>
      <c r="P112" s="325" t="s">
        <v>802</v>
      </c>
      <c r="Q112" s="325" t="s">
        <v>771</v>
      </c>
      <c r="R112" s="325">
        <v>1</v>
      </c>
      <c r="S112" s="337">
        <v>14.3</v>
      </c>
      <c r="T112" s="325">
        <v>4741</v>
      </c>
    </row>
    <row r="113" spans="1:20" x14ac:dyDescent="0.3">
      <c r="A113" s="310">
        <v>7</v>
      </c>
      <c r="B113" s="311">
        <v>45202</v>
      </c>
      <c r="C113" s="310" t="s">
        <v>775</v>
      </c>
      <c r="D113" s="310" t="s">
        <v>776</v>
      </c>
      <c r="E113" s="310" t="s">
        <v>771</v>
      </c>
      <c r="F113" s="310">
        <v>1</v>
      </c>
      <c r="G113" s="312">
        <v>16.8</v>
      </c>
      <c r="H113" s="310">
        <v>5005</v>
      </c>
      <c r="M113" s="325">
        <v>112</v>
      </c>
      <c r="N113" s="326">
        <v>45171</v>
      </c>
      <c r="O113" s="325" t="s">
        <v>794</v>
      </c>
      <c r="P113" s="325" t="s">
        <v>802</v>
      </c>
      <c r="Q113" s="325" t="s">
        <v>771</v>
      </c>
      <c r="R113" s="325">
        <v>1</v>
      </c>
      <c r="S113" s="337">
        <v>16.5</v>
      </c>
      <c r="T113" s="325">
        <v>4761</v>
      </c>
    </row>
    <row r="114" spans="1:20" x14ac:dyDescent="0.3">
      <c r="A114" s="310">
        <v>8</v>
      </c>
      <c r="B114" s="311">
        <v>45202</v>
      </c>
      <c r="C114" s="310" t="s">
        <v>775</v>
      </c>
      <c r="D114" s="310" t="s">
        <v>776</v>
      </c>
      <c r="E114" s="310" t="s">
        <v>771</v>
      </c>
      <c r="F114" s="310">
        <v>1</v>
      </c>
      <c r="G114" s="312">
        <v>18</v>
      </c>
      <c r="H114" s="310">
        <v>4974</v>
      </c>
      <c r="M114" s="325">
        <v>113</v>
      </c>
      <c r="N114" s="326">
        <v>45171</v>
      </c>
      <c r="O114" s="325" t="s">
        <v>794</v>
      </c>
      <c r="P114" s="325" t="s">
        <v>802</v>
      </c>
      <c r="Q114" s="325" t="s">
        <v>771</v>
      </c>
      <c r="R114" s="325">
        <v>1</v>
      </c>
      <c r="S114" s="337">
        <v>15.4</v>
      </c>
      <c r="T114" s="325">
        <v>3443</v>
      </c>
    </row>
    <row r="115" spans="1:20" x14ac:dyDescent="0.3">
      <c r="A115" s="310">
        <v>9</v>
      </c>
      <c r="B115" s="311">
        <v>45202</v>
      </c>
      <c r="C115" s="310" t="s">
        <v>775</v>
      </c>
      <c r="D115" s="310" t="s">
        <v>778</v>
      </c>
      <c r="E115" s="310" t="s">
        <v>771</v>
      </c>
      <c r="F115" s="310">
        <v>1</v>
      </c>
      <c r="G115" s="312">
        <v>15</v>
      </c>
      <c r="H115" s="310">
        <v>4960</v>
      </c>
      <c r="M115" s="325">
        <v>114</v>
      </c>
      <c r="N115" s="326">
        <v>45171</v>
      </c>
      <c r="O115" s="325" t="s">
        <v>792</v>
      </c>
      <c r="P115" s="325" t="s">
        <v>799</v>
      </c>
      <c r="Q115" s="325" t="s">
        <v>771</v>
      </c>
      <c r="R115" s="325">
        <v>1</v>
      </c>
      <c r="S115" s="337">
        <v>16.399999999999999</v>
      </c>
      <c r="T115" s="325">
        <v>3450</v>
      </c>
    </row>
    <row r="116" spans="1:20" x14ac:dyDescent="0.3">
      <c r="A116" s="310">
        <v>10</v>
      </c>
      <c r="B116" s="311">
        <v>45202</v>
      </c>
      <c r="C116" s="310" t="s">
        <v>772</v>
      </c>
      <c r="D116" s="310" t="s">
        <v>777</v>
      </c>
      <c r="E116" s="310" t="s">
        <v>771</v>
      </c>
      <c r="F116" s="310">
        <v>1</v>
      </c>
      <c r="G116" s="312">
        <v>16.8</v>
      </c>
      <c r="H116" s="310">
        <v>4958</v>
      </c>
      <c r="M116" s="325">
        <v>115</v>
      </c>
      <c r="N116" s="326">
        <v>45171</v>
      </c>
      <c r="O116" s="325" t="s">
        <v>797</v>
      </c>
      <c r="P116" s="325" t="s">
        <v>798</v>
      </c>
      <c r="Q116" s="325" t="s">
        <v>771</v>
      </c>
      <c r="R116" s="325">
        <v>1</v>
      </c>
      <c r="S116" s="337">
        <v>16.399999999999999</v>
      </c>
      <c r="T116" s="325">
        <v>3457</v>
      </c>
    </row>
    <row r="117" spans="1:20" x14ac:dyDescent="0.3">
      <c r="A117" s="310">
        <v>11</v>
      </c>
      <c r="B117" s="311">
        <v>45202</v>
      </c>
      <c r="C117" s="310" t="s">
        <v>772</v>
      </c>
      <c r="D117" s="310" t="s">
        <v>777</v>
      </c>
      <c r="E117" s="310" t="s">
        <v>771</v>
      </c>
      <c r="F117" s="310">
        <v>1</v>
      </c>
      <c r="G117" s="312">
        <v>16.5</v>
      </c>
      <c r="H117" s="310">
        <v>4997</v>
      </c>
      <c r="M117" s="325">
        <v>116</v>
      </c>
      <c r="N117" s="326">
        <v>45171</v>
      </c>
      <c r="O117" s="325" t="s">
        <v>797</v>
      </c>
      <c r="P117" s="325" t="s">
        <v>791</v>
      </c>
      <c r="Q117" s="325" t="s">
        <v>771</v>
      </c>
      <c r="R117" s="325">
        <v>1</v>
      </c>
      <c r="S117" s="337">
        <v>17.600000000000001</v>
      </c>
      <c r="T117" s="325">
        <v>4753</v>
      </c>
    </row>
    <row r="118" spans="1:20" x14ac:dyDescent="0.3">
      <c r="A118" s="310">
        <v>12</v>
      </c>
      <c r="B118" s="311">
        <v>45202</v>
      </c>
      <c r="C118" s="310" t="s">
        <v>772</v>
      </c>
      <c r="D118" s="310" t="s">
        <v>774</v>
      </c>
      <c r="E118" s="310" t="s">
        <v>771</v>
      </c>
      <c r="F118" s="310">
        <v>1</v>
      </c>
      <c r="G118" s="312">
        <v>16.600000000000001</v>
      </c>
      <c r="H118" s="310">
        <v>4980</v>
      </c>
      <c r="M118" s="325">
        <v>117</v>
      </c>
      <c r="N118" s="326">
        <v>45171</v>
      </c>
      <c r="O118" s="325" t="s">
        <v>792</v>
      </c>
      <c r="P118" s="325" t="s">
        <v>800</v>
      </c>
      <c r="Q118" s="325" t="s">
        <v>771</v>
      </c>
      <c r="R118" s="325">
        <v>1</v>
      </c>
      <c r="S118" s="337">
        <v>17.8</v>
      </c>
      <c r="T118" s="325">
        <v>4740</v>
      </c>
    </row>
    <row r="119" spans="1:20" x14ac:dyDescent="0.3">
      <c r="A119" s="310">
        <v>13</v>
      </c>
      <c r="B119" s="311">
        <v>45202</v>
      </c>
      <c r="C119" s="310" t="s">
        <v>775</v>
      </c>
      <c r="D119" s="310" t="s">
        <v>787</v>
      </c>
      <c r="E119" s="310" t="s">
        <v>771</v>
      </c>
      <c r="F119" s="310">
        <v>1</v>
      </c>
      <c r="G119" s="312">
        <v>18.100000000000001</v>
      </c>
      <c r="H119" s="310">
        <v>4965</v>
      </c>
      <c r="M119" s="325">
        <v>118</v>
      </c>
      <c r="N119" s="326">
        <v>45171</v>
      </c>
      <c r="O119" s="325" t="s">
        <v>792</v>
      </c>
      <c r="P119" s="325" t="s">
        <v>800</v>
      </c>
      <c r="Q119" s="325" t="s">
        <v>771</v>
      </c>
      <c r="R119" s="325">
        <v>1</v>
      </c>
      <c r="S119" s="337">
        <v>16</v>
      </c>
      <c r="T119" s="325">
        <v>4743</v>
      </c>
    </row>
    <row r="120" spans="1:20" x14ac:dyDescent="0.3">
      <c r="A120" s="310">
        <v>14</v>
      </c>
      <c r="B120" s="311">
        <v>45202</v>
      </c>
      <c r="C120" s="310" t="s">
        <v>775</v>
      </c>
      <c r="D120" s="310" t="s">
        <v>787</v>
      </c>
      <c r="E120" s="310" t="s">
        <v>771</v>
      </c>
      <c r="F120" s="310">
        <v>1</v>
      </c>
      <c r="G120" s="312">
        <v>17</v>
      </c>
      <c r="H120" s="310">
        <v>4930</v>
      </c>
      <c r="M120" s="325">
        <v>119</v>
      </c>
      <c r="N120" s="326">
        <v>45172</v>
      </c>
      <c r="O120" s="325" t="s">
        <v>792</v>
      </c>
      <c r="P120" s="325" t="s">
        <v>799</v>
      </c>
      <c r="Q120" s="325" t="s">
        <v>771</v>
      </c>
      <c r="R120" s="325">
        <v>1</v>
      </c>
      <c r="S120" s="337">
        <v>16.100000000000001</v>
      </c>
      <c r="T120" s="325">
        <v>3216</v>
      </c>
    </row>
    <row r="121" spans="1:20" x14ac:dyDescent="0.3">
      <c r="A121" s="310">
        <v>15</v>
      </c>
      <c r="B121" s="311">
        <v>45202</v>
      </c>
      <c r="C121" s="310" t="s">
        <v>772</v>
      </c>
      <c r="D121" s="310" t="s">
        <v>779</v>
      </c>
      <c r="E121" s="310" t="s">
        <v>771</v>
      </c>
      <c r="F121" s="310">
        <v>1</v>
      </c>
      <c r="G121" s="312">
        <v>17.3</v>
      </c>
      <c r="H121" s="310">
        <v>4973</v>
      </c>
      <c r="M121" s="325">
        <v>120</v>
      </c>
      <c r="N121" s="326">
        <v>45172</v>
      </c>
      <c r="O121" s="325" t="s">
        <v>792</v>
      </c>
      <c r="P121" s="325" t="s">
        <v>799</v>
      </c>
      <c r="Q121" s="325" t="s">
        <v>771</v>
      </c>
      <c r="R121" s="325">
        <v>1</v>
      </c>
      <c r="S121" s="337">
        <v>16.399999999999999</v>
      </c>
      <c r="T121" s="325">
        <v>3299</v>
      </c>
    </row>
    <row r="122" spans="1:20" x14ac:dyDescent="0.3">
      <c r="A122" s="310">
        <v>16</v>
      </c>
      <c r="B122" s="311">
        <v>45202</v>
      </c>
      <c r="C122" s="310" t="s">
        <v>772</v>
      </c>
      <c r="D122" s="310" t="s">
        <v>779</v>
      </c>
      <c r="E122" s="310" t="s">
        <v>771</v>
      </c>
      <c r="F122" s="310">
        <v>1</v>
      </c>
      <c r="G122" s="312">
        <v>17.600000000000001</v>
      </c>
      <c r="H122" s="310">
        <v>4970</v>
      </c>
      <c r="M122" s="325">
        <v>121</v>
      </c>
      <c r="N122" s="326">
        <v>45172</v>
      </c>
      <c r="O122" s="325" t="s">
        <v>794</v>
      </c>
      <c r="P122" s="325" t="s">
        <v>804</v>
      </c>
      <c r="Q122" s="325" t="s">
        <v>771</v>
      </c>
      <c r="R122" s="325">
        <v>1</v>
      </c>
      <c r="S122" s="337">
        <v>16.100000000000001</v>
      </c>
      <c r="T122" s="325">
        <v>4815</v>
      </c>
    </row>
    <row r="123" spans="1:20" x14ac:dyDescent="0.3">
      <c r="A123" s="310">
        <v>17</v>
      </c>
      <c r="B123" s="311">
        <v>45202</v>
      </c>
      <c r="C123" s="310" t="s">
        <v>772</v>
      </c>
      <c r="D123" s="310" t="s">
        <v>779</v>
      </c>
      <c r="E123" s="310" t="s">
        <v>771</v>
      </c>
      <c r="F123" s="310">
        <v>1</v>
      </c>
      <c r="G123" s="312">
        <v>17.399999999999999</v>
      </c>
      <c r="H123" s="310">
        <v>4967</v>
      </c>
      <c r="M123" s="325">
        <v>122</v>
      </c>
      <c r="N123" s="326">
        <v>45172</v>
      </c>
      <c r="O123" s="325" t="s">
        <v>794</v>
      </c>
      <c r="P123" s="325" t="s">
        <v>804</v>
      </c>
      <c r="Q123" s="325" t="s">
        <v>771</v>
      </c>
      <c r="R123" s="325">
        <v>1</v>
      </c>
      <c r="S123" s="337">
        <v>16.600000000000001</v>
      </c>
      <c r="T123" s="325">
        <v>4802</v>
      </c>
    </row>
    <row r="124" spans="1:20" x14ac:dyDescent="0.3">
      <c r="A124" s="310">
        <v>18</v>
      </c>
      <c r="B124" s="311">
        <v>45202</v>
      </c>
      <c r="C124" s="310" t="s">
        <v>772</v>
      </c>
      <c r="D124" s="310" t="s">
        <v>779</v>
      </c>
      <c r="E124" s="310" t="s">
        <v>771</v>
      </c>
      <c r="F124" s="310">
        <v>1</v>
      </c>
      <c r="G124" s="312">
        <v>16.600000000000001</v>
      </c>
      <c r="H124" s="310">
        <v>4989</v>
      </c>
      <c r="M124" s="325">
        <v>123</v>
      </c>
      <c r="N124" s="326">
        <v>45172</v>
      </c>
      <c r="O124" s="325" t="s">
        <v>792</v>
      </c>
      <c r="P124" s="325" t="s">
        <v>803</v>
      </c>
      <c r="Q124" s="325" t="s">
        <v>771</v>
      </c>
      <c r="R124" s="325">
        <v>1</v>
      </c>
      <c r="S124" s="337">
        <v>16.5</v>
      </c>
      <c r="T124" s="325">
        <v>4757</v>
      </c>
    </row>
    <row r="125" spans="1:20" x14ac:dyDescent="0.3">
      <c r="A125" s="310">
        <v>19</v>
      </c>
      <c r="B125" s="311">
        <v>45202</v>
      </c>
      <c r="C125" s="310" t="s">
        <v>775</v>
      </c>
      <c r="D125" s="310" t="s">
        <v>776</v>
      </c>
      <c r="E125" s="310" t="s">
        <v>771</v>
      </c>
      <c r="F125" s="310">
        <v>1</v>
      </c>
      <c r="G125" s="312">
        <v>16.899999999999999</v>
      </c>
      <c r="H125" s="310">
        <v>4983</v>
      </c>
      <c r="M125" s="325">
        <v>124</v>
      </c>
      <c r="N125" s="326">
        <v>45172</v>
      </c>
      <c r="O125" s="325" t="s">
        <v>794</v>
      </c>
      <c r="P125" s="325" t="s">
        <v>795</v>
      </c>
      <c r="Q125" s="325" t="s">
        <v>771</v>
      </c>
      <c r="R125" s="325">
        <v>1</v>
      </c>
      <c r="S125" s="337">
        <v>16.5</v>
      </c>
      <c r="T125" s="325">
        <v>4810</v>
      </c>
    </row>
    <row r="126" spans="1:20" x14ac:dyDescent="0.3">
      <c r="A126" s="310">
        <v>20</v>
      </c>
      <c r="B126" s="311">
        <v>45202</v>
      </c>
      <c r="C126" s="310" t="s">
        <v>772</v>
      </c>
      <c r="D126" s="310" t="s">
        <v>774</v>
      </c>
      <c r="E126" s="310" t="s">
        <v>771</v>
      </c>
      <c r="F126" s="310">
        <v>1</v>
      </c>
      <c r="G126" s="312">
        <v>16.7</v>
      </c>
      <c r="H126" s="310">
        <v>4959</v>
      </c>
      <c r="M126" s="325">
        <v>125</v>
      </c>
      <c r="N126" s="326">
        <v>45172</v>
      </c>
      <c r="O126" s="325" t="s">
        <v>794</v>
      </c>
      <c r="P126" s="325" t="s">
        <v>796</v>
      </c>
      <c r="Q126" s="325" t="s">
        <v>771</v>
      </c>
      <c r="R126" s="325">
        <v>1</v>
      </c>
      <c r="S126" s="337">
        <v>17.3</v>
      </c>
      <c r="T126" s="325">
        <v>3252</v>
      </c>
    </row>
    <row r="127" spans="1:20" x14ac:dyDescent="0.3">
      <c r="A127" s="310">
        <v>21</v>
      </c>
      <c r="B127" s="311">
        <v>45202</v>
      </c>
      <c r="C127" s="310" t="s">
        <v>772</v>
      </c>
      <c r="D127" s="310" t="s">
        <v>774</v>
      </c>
      <c r="E127" s="310" t="s">
        <v>771</v>
      </c>
      <c r="F127" s="310">
        <v>1</v>
      </c>
      <c r="G127" s="312">
        <v>16.399999999999999</v>
      </c>
      <c r="H127" s="310">
        <v>4991</v>
      </c>
      <c r="M127" s="325">
        <v>126</v>
      </c>
      <c r="N127" s="326">
        <v>45172</v>
      </c>
      <c r="O127" s="325" t="s">
        <v>792</v>
      </c>
      <c r="P127" s="325" t="s">
        <v>800</v>
      </c>
      <c r="Q127" s="325" t="s">
        <v>771</v>
      </c>
      <c r="R127" s="325">
        <v>1</v>
      </c>
      <c r="S127" s="337">
        <v>16.5</v>
      </c>
      <c r="T127" s="325">
        <v>4742</v>
      </c>
    </row>
    <row r="128" spans="1:20" x14ac:dyDescent="0.3">
      <c r="A128" s="310">
        <v>22</v>
      </c>
      <c r="B128" s="311">
        <v>45202</v>
      </c>
      <c r="C128" s="310" t="s">
        <v>772</v>
      </c>
      <c r="D128" s="310" t="s">
        <v>774</v>
      </c>
      <c r="E128" s="310" t="s">
        <v>771</v>
      </c>
      <c r="F128" s="310">
        <v>1</v>
      </c>
      <c r="G128" s="312">
        <v>17.7</v>
      </c>
      <c r="H128" s="310">
        <v>4977</v>
      </c>
      <c r="M128" s="325">
        <v>127</v>
      </c>
      <c r="N128" s="326">
        <v>45172</v>
      </c>
      <c r="O128" s="325" t="s">
        <v>797</v>
      </c>
      <c r="P128" s="325" t="s">
        <v>806</v>
      </c>
      <c r="Q128" s="325" t="s">
        <v>771</v>
      </c>
      <c r="R128" s="325">
        <v>1</v>
      </c>
      <c r="S128" s="337">
        <v>16.7</v>
      </c>
      <c r="T128" s="325">
        <v>3249</v>
      </c>
    </row>
    <row r="129" spans="1:20" x14ac:dyDescent="0.3">
      <c r="A129" s="310">
        <v>23</v>
      </c>
      <c r="B129" s="311">
        <v>45202</v>
      </c>
      <c r="C129" s="310" t="s">
        <v>772</v>
      </c>
      <c r="D129" s="310" t="s">
        <v>774</v>
      </c>
      <c r="E129" s="310" t="s">
        <v>771</v>
      </c>
      <c r="F129" s="310">
        <v>1</v>
      </c>
      <c r="G129" s="312">
        <v>16.600000000000001</v>
      </c>
      <c r="H129" s="310">
        <v>4828</v>
      </c>
      <c r="M129" s="325">
        <v>128</v>
      </c>
      <c r="N129" s="326">
        <v>45172</v>
      </c>
      <c r="O129" s="325" t="s">
        <v>792</v>
      </c>
      <c r="P129" s="325" t="s">
        <v>801</v>
      </c>
      <c r="Q129" s="325" t="s">
        <v>771</v>
      </c>
      <c r="R129" s="325">
        <v>1</v>
      </c>
      <c r="S129" s="337">
        <v>16.8</v>
      </c>
      <c r="T129" s="325">
        <v>4813</v>
      </c>
    </row>
    <row r="130" spans="1:20" x14ac:dyDescent="0.3">
      <c r="A130" s="310">
        <v>24</v>
      </c>
      <c r="B130" s="311">
        <v>45202</v>
      </c>
      <c r="C130" s="310" t="s">
        <v>775</v>
      </c>
      <c r="D130" s="310" t="s">
        <v>786</v>
      </c>
      <c r="E130" s="310" t="s">
        <v>771</v>
      </c>
      <c r="F130" s="310">
        <v>1</v>
      </c>
      <c r="G130" s="312">
        <v>17</v>
      </c>
      <c r="H130" s="310">
        <v>4972</v>
      </c>
      <c r="M130" s="325">
        <v>129</v>
      </c>
      <c r="N130" s="326">
        <v>45172</v>
      </c>
      <c r="O130" s="325" t="s">
        <v>792</v>
      </c>
      <c r="P130" s="325" t="s">
        <v>801</v>
      </c>
      <c r="Q130" s="325" t="s">
        <v>771</v>
      </c>
      <c r="R130" s="325">
        <v>1</v>
      </c>
      <c r="S130" s="337">
        <v>16.3</v>
      </c>
      <c r="T130" s="325">
        <v>4818</v>
      </c>
    </row>
    <row r="131" spans="1:20" x14ac:dyDescent="0.3">
      <c r="A131" s="310">
        <v>25</v>
      </c>
      <c r="B131" s="311">
        <v>45203</v>
      </c>
      <c r="C131" s="310" t="s">
        <v>772</v>
      </c>
      <c r="D131" s="310" t="s">
        <v>774</v>
      </c>
      <c r="E131" s="310" t="s">
        <v>771</v>
      </c>
      <c r="F131" s="310">
        <v>1</v>
      </c>
      <c r="G131" s="312">
        <v>17.600000000000001</v>
      </c>
      <c r="H131" s="310">
        <v>5035</v>
      </c>
      <c r="M131" s="325">
        <v>130</v>
      </c>
      <c r="N131" s="326">
        <v>45172</v>
      </c>
      <c r="O131" s="325" t="s">
        <v>792</v>
      </c>
      <c r="P131" s="325" t="s">
        <v>801</v>
      </c>
      <c r="Q131" s="325" t="s">
        <v>771</v>
      </c>
      <c r="R131" s="325">
        <v>1</v>
      </c>
      <c r="S131" s="337">
        <v>14.4</v>
      </c>
      <c r="T131" s="325">
        <v>3451</v>
      </c>
    </row>
    <row r="132" spans="1:20" x14ac:dyDescent="0.3">
      <c r="A132" s="310">
        <v>26</v>
      </c>
      <c r="B132" s="311">
        <v>45203</v>
      </c>
      <c r="C132" s="310" t="s">
        <v>772</v>
      </c>
      <c r="D132" s="310" t="s">
        <v>774</v>
      </c>
      <c r="E132" s="310" t="s">
        <v>771</v>
      </c>
      <c r="F132" s="310">
        <v>1</v>
      </c>
      <c r="G132" s="312">
        <v>17.600000000000001</v>
      </c>
      <c r="H132" s="310">
        <v>5012</v>
      </c>
      <c r="M132" s="325">
        <v>131</v>
      </c>
      <c r="N132" s="326">
        <v>45172</v>
      </c>
      <c r="O132" s="325" t="s">
        <v>792</v>
      </c>
      <c r="P132" s="325" t="s">
        <v>799</v>
      </c>
      <c r="Q132" s="325" t="s">
        <v>771</v>
      </c>
      <c r="R132" s="325">
        <v>1</v>
      </c>
      <c r="S132" s="337">
        <v>16.600000000000001</v>
      </c>
      <c r="T132" s="325">
        <v>4805</v>
      </c>
    </row>
    <row r="133" spans="1:20" x14ac:dyDescent="0.3">
      <c r="A133" s="310">
        <v>27</v>
      </c>
      <c r="B133" s="311">
        <v>45203</v>
      </c>
      <c r="C133" s="310" t="s">
        <v>772</v>
      </c>
      <c r="D133" s="310" t="s">
        <v>774</v>
      </c>
      <c r="E133" s="310" t="s">
        <v>771</v>
      </c>
      <c r="F133" s="310">
        <v>1</v>
      </c>
      <c r="G133" s="312">
        <v>16.899999999999999</v>
      </c>
      <c r="H133" s="310">
        <v>4969</v>
      </c>
      <c r="M133" s="325">
        <v>132</v>
      </c>
      <c r="N133" s="326">
        <v>45172</v>
      </c>
      <c r="O133" s="325" t="s">
        <v>792</v>
      </c>
      <c r="P133" s="325" t="s">
        <v>803</v>
      </c>
      <c r="Q133" s="325" t="s">
        <v>771</v>
      </c>
      <c r="R133" s="325">
        <v>1</v>
      </c>
      <c r="S133" s="337">
        <v>16.899999999999999</v>
      </c>
      <c r="T133" s="325">
        <v>3930</v>
      </c>
    </row>
    <row r="134" spans="1:20" x14ac:dyDescent="0.3">
      <c r="A134" s="310">
        <v>28</v>
      </c>
      <c r="B134" s="311">
        <v>45203</v>
      </c>
      <c r="C134" s="310" t="s">
        <v>772</v>
      </c>
      <c r="D134" s="310" t="s">
        <v>774</v>
      </c>
      <c r="E134" s="310" t="s">
        <v>771</v>
      </c>
      <c r="F134" s="310">
        <v>1</v>
      </c>
      <c r="G134" s="312">
        <v>16.399999999999999</v>
      </c>
      <c r="H134" s="310">
        <v>5019</v>
      </c>
      <c r="M134" s="325">
        <v>133</v>
      </c>
      <c r="N134" s="326">
        <v>45172</v>
      </c>
      <c r="O134" s="325" t="s">
        <v>792</v>
      </c>
      <c r="P134" s="325" t="s">
        <v>793</v>
      </c>
      <c r="Q134" s="325" t="s">
        <v>771</v>
      </c>
      <c r="R134" s="325">
        <v>1</v>
      </c>
      <c r="S134" s="337">
        <v>16.100000000000001</v>
      </c>
      <c r="T134" s="325">
        <v>4758</v>
      </c>
    </row>
    <row r="135" spans="1:20" x14ac:dyDescent="0.3">
      <c r="A135" s="310">
        <v>29</v>
      </c>
      <c r="B135" s="311">
        <v>45203</v>
      </c>
      <c r="C135" s="310" t="s">
        <v>775</v>
      </c>
      <c r="D135" s="310" t="s">
        <v>776</v>
      </c>
      <c r="E135" s="310" t="s">
        <v>771</v>
      </c>
      <c r="F135" s="310">
        <v>1</v>
      </c>
      <c r="G135" s="312">
        <v>11.6</v>
      </c>
      <c r="H135" s="310">
        <v>4993</v>
      </c>
      <c r="M135" s="325">
        <v>134</v>
      </c>
      <c r="N135" s="326">
        <v>45172</v>
      </c>
      <c r="O135" s="325" t="s">
        <v>794</v>
      </c>
      <c r="P135" s="325" t="s">
        <v>796</v>
      </c>
      <c r="Q135" s="325" t="s">
        <v>771</v>
      </c>
      <c r="R135" s="325">
        <v>1</v>
      </c>
      <c r="S135" s="337">
        <v>16.5</v>
      </c>
      <c r="T135" s="325">
        <v>4796</v>
      </c>
    </row>
    <row r="136" spans="1:20" x14ac:dyDescent="0.3">
      <c r="A136" s="310">
        <v>30</v>
      </c>
      <c r="B136" s="311">
        <v>45203</v>
      </c>
      <c r="C136" s="310" t="s">
        <v>775</v>
      </c>
      <c r="D136" s="310" t="s">
        <v>776</v>
      </c>
      <c r="E136" s="310" t="s">
        <v>771</v>
      </c>
      <c r="F136" s="310">
        <v>1</v>
      </c>
      <c r="G136" s="312">
        <v>17.2</v>
      </c>
      <c r="H136" s="310">
        <v>5020</v>
      </c>
      <c r="M136" s="325">
        <v>135</v>
      </c>
      <c r="N136" s="326">
        <v>45172</v>
      </c>
      <c r="O136" s="325" t="s">
        <v>794</v>
      </c>
      <c r="P136" s="325" t="s">
        <v>796</v>
      </c>
      <c r="Q136" s="325" t="s">
        <v>771</v>
      </c>
      <c r="R136" s="325">
        <v>1</v>
      </c>
      <c r="S136" s="337">
        <v>16.3</v>
      </c>
      <c r="T136" s="325">
        <v>4799</v>
      </c>
    </row>
    <row r="137" spans="1:20" x14ac:dyDescent="0.3">
      <c r="A137" s="310">
        <v>31</v>
      </c>
      <c r="B137" s="311">
        <v>45203</v>
      </c>
      <c r="C137" s="310" t="s">
        <v>775</v>
      </c>
      <c r="D137" s="310" t="s">
        <v>786</v>
      </c>
      <c r="E137" s="310" t="s">
        <v>771</v>
      </c>
      <c r="F137" s="310">
        <v>1</v>
      </c>
      <c r="G137" s="312">
        <v>16.5</v>
      </c>
      <c r="H137" s="310">
        <v>5015</v>
      </c>
      <c r="M137" s="325">
        <v>136</v>
      </c>
      <c r="N137" s="326">
        <v>45172</v>
      </c>
      <c r="O137" s="325" t="s">
        <v>792</v>
      </c>
      <c r="P137" s="325" t="s">
        <v>807</v>
      </c>
      <c r="Q137" s="325" t="s">
        <v>771</v>
      </c>
      <c r="R137" s="325">
        <v>1</v>
      </c>
      <c r="S137" s="337">
        <v>16.7</v>
      </c>
      <c r="T137" s="325">
        <v>3449</v>
      </c>
    </row>
    <row r="138" spans="1:20" x14ac:dyDescent="0.3">
      <c r="A138" s="310">
        <v>32</v>
      </c>
      <c r="B138" s="311">
        <v>45203</v>
      </c>
      <c r="C138" s="310" t="s">
        <v>775</v>
      </c>
      <c r="D138" s="310" t="s">
        <v>786</v>
      </c>
      <c r="E138" s="310" t="s">
        <v>771</v>
      </c>
      <c r="F138" s="310">
        <v>1</v>
      </c>
      <c r="G138" s="312">
        <v>16.7</v>
      </c>
      <c r="H138" s="310">
        <v>4976</v>
      </c>
      <c r="M138" s="325">
        <v>137</v>
      </c>
      <c r="N138" s="326">
        <v>45172</v>
      </c>
      <c r="O138" s="325" t="s">
        <v>792</v>
      </c>
      <c r="P138" s="325" t="s">
        <v>803</v>
      </c>
      <c r="Q138" s="325" t="s">
        <v>771</v>
      </c>
      <c r="R138" s="325">
        <v>1</v>
      </c>
      <c r="S138" s="337">
        <v>16.7</v>
      </c>
      <c r="T138" s="325">
        <v>3251</v>
      </c>
    </row>
    <row r="139" spans="1:20" x14ac:dyDescent="0.3">
      <c r="A139" s="310">
        <v>33</v>
      </c>
      <c r="B139" s="311">
        <v>45203</v>
      </c>
      <c r="C139" s="310" t="s">
        <v>775</v>
      </c>
      <c r="D139" s="310" t="s">
        <v>786</v>
      </c>
      <c r="E139" s="310" t="s">
        <v>771</v>
      </c>
      <c r="F139" s="310">
        <v>1</v>
      </c>
      <c r="G139" s="312">
        <v>16.2</v>
      </c>
      <c r="H139" s="310">
        <v>4998</v>
      </c>
      <c r="M139" s="325">
        <v>138</v>
      </c>
      <c r="N139" s="326">
        <v>45172</v>
      </c>
      <c r="O139" s="325" t="s">
        <v>794</v>
      </c>
      <c r="P139" s="325" t="s">
        <v>796</v>
      </c>
      <c r="Q139" s="325" t="s">
        <v>771</v>
      </c>
      <c r="R139" s="325">
        <v>1</v>
      </c>
      <c r="S139" s="337">
        <v>16.7</v>
      </c>
      <c r="T139" s="325">
        <v>4755</v>
      </c>
    </row>
    <row r="140" spans="1:20" x14ac:dyDescent="0.3">
      <c r="A140" s="310">
        <v>34</v>
      </c>
      <c r="B140" s="311">
        <v>45203</v>
      </c>
      <c r="C140" s="310" t="s">
        <v>775</v>
      </c>
      <c r="D140" s="310" t="s">
        <v>787</v>
      </c>
      <c r="E140" s="310" t="s">
        <v>771</v>
      </c>
      <c r="F140" s="310">
        <v>1</v>
      </c>
      <c r="G140" s="312">
        <v>17.2</v>
      </c>
      <c r="H140" s="310">
        <v>5009</v>
      </c>
      <c r="M140" s="325">
        <v>139</v>
      </c>
      <c r="N140" s="326">
        <v>45172</v>
      </c>
      <c r="O140" s="325" t="s">
        <v>797</v>
      </c>
      <c r="P140" s="325" t="s">
        <v>791</v>
      </c>
      <c r="Q140" s="325" t="s">
        <v>771</v>
      </c>
      <c r="R140" s="325">
        <v>1</v>
      </c>
      <c r="S140" s="337">
        <v>15.2</v>
      </c>
      <c r="T140" s="325">
        <v>4785</v>
      </c>
    </row>
    <row r="141" spans="1:20" x14ac:dyDescent="0.3">
      <c r="A141" s="310">
        <v>35</v>
      </c>
      <c r="B141" s="311">
        <v>45203</v>
      </c>
      <c r="C141" s="310" t="s">
        <v>775</v>
      </c>
      <c r="D141" s="310" t="s">
        <v>787</v>
      </c>
      <c r="E141" s="310" t="s">
        <v>771</v>
      </c>
      <c r="F141" s="310">
        <v>1</v>
      </c>
      <c r="G141" s="312">
        <v>16.899999999999999</v>
      </c>
      <c r="H141" s="310">
        <v>5026</v>
      </c>
      <c r="M141" s="325">
        <v>140</v>
      </c>
      <c r="N141" s="326">
        <v>45172</v>
      </c>
      <c r="O141" s="325" t="s">
        <v>797</v>
      </c>
      <c r="P141" s="325" t="s">
        <v>791</v>
      </c>
      <c r="Q141" s="325" t="s">
        <v>771</v>
      </c>
      <c r="R141" s="325">
        <v>1</v>
      </c>
      <c r="S141" s="345">
        <v>15</v>
      </c>
      <c r="T141" s="325">
        <v>4760</v>
      </c>
    </row>
    <row r="142" spans="1:20" x14ac:dyDescent="0.3">
      <c r="A142" s="310">
        <v>36</v>
      </c>
      <c r="B142" s="311">
        <v>45203</v>
      </c>
      <c r="C142" s="310" t="s">
        <v>775</v>
      </c>
      <c r="D142" s="310" t="s">
        <v>787</v>
      </c>
      <c r="E142" s="310" t="s">
        <v>771</v>
      </c>
      <c r="F142" s="310">
        <v>1</v>
      </c>
      <c r="G142" s="312">
        <v>16.600000000000001</v>
      </c>
      <c r="H142" s="310">
        <v>5038</v>
      </c>
      <c r="M142" s="325">
        <v>141</v>
      </c>
      <c r="N142" s="326">
        <v>45172</v>
      </c>
      <c r="O142" s="325" t="s">
        <v>792</v>
      </c>
      <c r="P142" s="325" t="s">
        <v>803</v>
      </c>
      <c r="Q142" s="325" t="s">
        <v>771</v>
      </c>
      <c r="R142" s="325">
        <v>1</v>
      </c>
      <c r="S142" s="345">
        <v>16.8</v>
      </c>
      <c r="T142" s="325">
        <v>4804</v>
      </c>
    </row>
    <row r="143" spans="1:20" x14ac:dyDescent="0.3">
      <c r="A143" s="310">
        <v>37</v>
      </c>
      <c r="B143" s="311">
        <v>45203</v>
      </c>
      <c r="C143" s="310" t="s">
        <v>772</v>
      </c>
      <c r="D143" s="310" t="s">
        <v>777</v>
      </c>
      <c r="E143" s="310" t="s">
        <v>771</v>
      </c>
      <c r="F143" s="310">
        <v>1</v>
      </c>
      <c r="G143" s="312">
        <v>16.899999999999999</v>
      </c>
      <c r="H143" s="310">
        <v>4999</v>
      </c>
      <c r="M143" s="325">
        <v>142</v>
      </c>
      <c r="N143" s="326">
        <v>45172</v>
      </c>
      <c r="O143" s="325" t="s">
        <v>797</v>
      </c>
      <c r="P143" s="325" t="s">
        <v>798</v>
      </c>
      <c r="Q143" s="325" t="s">
        <v>771</v>
      </c>
      <c r="R143" s="325">
        <v>1</v>
      </c>
      <c r="S143" s="337">
        <v>18.100000000000001</v>
      </c>
      <c r="T143" s="325">
        <v>4783</v>
      </c>
    </row>
    <row r="144" spans="1:20" x14ac:dyDescent="0.3">
      <c r="A144" s="310">
        <v>38</v>
      </c>
      <c r="B144" s="311">
        <v>45203</v>
      </c>
      <c r="C144" s="310" t="s">
        <v>772</v>
      </c>
      <c r="D144" s="310" t="s">
        <v>777</v>
      </c>
      <c r="E144" s="310" t="s">
        <v>771</v>
      </c>
      <c r="F144" s="310">
        <v>1</v>
      </c>
      <c r="G144" s="312">
        <v>16.8</v>
      </c>
      <c r="H144" s="310">
        <v>5027</v>
      </c>
      <c r="M144" s="325">
        <v>143</v>
      </c>
      <c r="N144" s="326">
        <v>45172</v>
      </c>
      <c r="O144" s="325" t="s">
        <v>797</v>
      </c>
      <c r="P144" s="325" t="s">
        <v>806</v>
      </c>
      <c r="Q144" s="325" t="s">
        <v>771</v>
      </c>
      <c r="R144" s="325">
        <v>1</v>
      </c>
      <c r="S144" s="345">
        <v>15.6</v>
      </c>
      <c r="T144" s="325">
        <v>4794</v>
      </c>
    </row>
    <row r="145" spans="1:20" x14ac:dyDescent="0.3">
      <c r="A145" s="310">
        <v>39</v>
      </c>
      <c r="B145" s="311">
        <v>45203</v>
      </c>
      <c r="C145" s="310" t="s">
        <v>772</v>
      </c>
      <c r="D145" s="310" t="s">
        <v>773</v>
      </c>
      <c r="E145" s="310" t="s">
        <v>771</v>
      </c>
      <c r="F145" s="310">
        <v>1</v>
      </c>
      <c r="G145" s="312">
        <v>15.9</v>
      </c>
      <c r="H145" s="310">
        <v>5017</v>
      </c>
      <c r="M145" s="325">
        <v>144</v>
      </c>
      <c r="N145" s="326">
        <v>45172</v>
      </c>
      <c r="O145" s="325" t="s">
        <v>797</v>
      </c>
      <c r="P145" s="325" t="s">
        <v>806</v>
      </c>
      <c r="Q145" s="325" t="s">
        <v>771</v>
      </c>
      <c r="R145" s="325">
        <v>1</v>
      </c>
      <c r="S145" s="345">
        <v>15.5</v>
      </c>
      <c r="T145" s="325">
        <v>4754</v>
      </c>
    </row>
    <row r="146" spans="1:20" x14ac:dyDescent="0.3">
      <c r="A146" s="310">
        <v>40</v>
      </c>
      <c r="B146" s="311">
        <v>45203</v>
      </c>
      <c r="C146" s="310" t="s">
        <v>772</v>
      </c>
      <c r="D146" s="310" t="s">
        <v>777</v>
      </c>
      <c r="E146" s="310" t="s">
        <v>771</v>
      </c>
      <c r="F146" s="310">
        <v>1</v>
      </c>
      <c r="G146" s="312">
        <v>16</v>
      </c>
      <c r="H146" s="310">
        <v>5021</v>
      </c>
      <c r="M146" s="325">
        <v>145</v>
      </c>
      <c r="N146" s="326">
        <v>45172</v>
      </c>
      <c r="O146" s="325" t="s">
        <v>794</v>
      </c>
      <c r="P146" s="325" t="s">
        <v>804</v>
      </c>
      <c r="Q146" s="325" t="s">
        <v>771</v>
      </c>
      <c r="R146" s="325">
        <v>1</v>
      </c>
      <c r="S146" s="345">
        <v>15.6</v>
      </c>
      <c r="T146" s="325">
        <v>4793</v>
      </c>
    </row>
    <row r="147" spans="1:20" x14ac:dyDescent="0.3">
      <c r="A147" s="310">
        <v>41</v>
      </c>
      <c r="B147" s="311">
        <v>45203</v>
      </c>
      <c r="C147" s="310" t="s">
        <v>772</v>
      </c>
      <c r="D147" s="310" t="s">
        <v>777</v>
      </c>
      <c r="E147" s="310" t="s">
        <v>771</v>
      </c>
      <c r="F147" s="310">
        <v>1</v>
      </c>
      <c r="G147" s="312">
        <v>16.600000000000001</v>
      </c>
      <c r="H147" s="310">
        <v>5002</v>
      </c>
      <c r="M147" s="325">
        <v>146</v>
      </c>
      <c r="N147" s="326">
        <v>45172</v>
      </c>
      <c r="O147" s="325" t="s">
        <v>794</v>
      </c>
      <c r="P147" s="325" t="s">
        <v>804</v>
      </c>
      <c r="Q147" s="325" t="s">
        <v>771</v>
      </c>
      <c r="R147" s="325">
        <v>1</v>
      </c>
      <c r="S147" s="345">
        <v>15.9</v>
      </c>
      <c r="T147" s="325">
        <v>4779</v>
      </c>
    </row>
    <row r="148" spans="1:20" x14ac:dyDescent="0.3">
      <c r="A148" s="310">
        <v>42</v>
      </c>
      <c r="B148" s="311">
        <v>45203</v>
      </c>
      <c r="C148" s="310" t="s">
        <v>775</v>
      </c>
      <c r="D148" s="310" t="s">
        <v>788</v>
      </c>
      <c r="E148" s="310" t="s">
        <v>771</v>
      </c>
      <c r="F148" s="310">
        <v>1</v>
      </c>
      <c r="G148" s="312">
        <v>15.4</v>
      </c>
      <c r="H148" s="310">
        <v>4961</v>
      </c>
      <c r="M148" s="325">
        <v>147</v>
      </c>
      <c r="N148" s="326">
        <v>45172</v>
      </c>
      <c r="O148" s="325" t="s">
        <v>792</v>
      </c>
      <c r="P148" s="325" t="s">
        <v>800</v>
      </c>
      <c r="Q148" s="325" t="s">
        <v>771</v>
      </c>
      <c r="R148" s="325">
        <v>1</v>
      </c>
      <c r="S148" s="345">
        <v>16.3</v>
      </c>
      <c r="T148" s="325">
        <v>4797</v>
      </c>
    </row>
    <row r="149" spans="1:20" x14ac:dyDescent="0.3">
      <c r="A149" s="310">
        <v>43</v>
      </c>
      <c r="B149" s="311">
        <v>45203</v>
      </c>
      <c r="C149" s="310" t="s">
        <v>775</v>
      </c>
      <c r="D149" s="310" t="s">
        <v>788</v>
      </c>
      <c r="E149" s="310" t="s">
        <v>771</v>
      </c>
      <c r="F149" s="310">
        <v>1</v>
      </c>
      <c r="G149" s="312">
        <v>14.8</v>
      </c>
      <c r="H149" s="310">
        <v>5025</v>
      </c>
      <c r="M149" s="325">
        <v>148</v>
      </c>
      <c r="N149" s="326">
        <v>45172</v>
      </c>
      <c r="O149" s="325" t="s">
        <v>792</v>
      </c>
      <c r="P149" s="325" t="s">
        <v>801</v>
      </c>
      <c r="Q149" s="325" t="s">
        <v>771</v>
      </c>
      <c r="R149" s="325">
        <v>1</v>
      </c>
      <c r="S149" s="345">
        <v>16.600000000000001</v>
      </c>
      <c r="T149" s="325">
        <v>4782</v>
      </c>
    </row>
    <row r="150" spans="1:20" x14ac:dyDescent="0.3">
      <c r="A150" s="310">
        <v>44</v>
      </c>
      <c r="B150" s="311">
        <v>45203</v>
      </c>
      <c r="C150" s="310" t="s">
        <v>775</v>
      </c>
      <c r="D150" s="310" t="s">
        <v>789</v>
      </c>
      <c r="E150" s="310" t="s">
        <v>771</v>
      </c>
      <c r="F150" s="310">
        <v>1</v>
      </c>
      <c r="G150" s="312">
        <v>16.3</v>
      </c>
      <c r="H150" s="310">
        <v>5014</v>
      </c>
      <c r="M150" s="325">
        <v>149</v>
      </c>
      <c r="N150" s="326">
        <v>45172</v>
      </c>
      <c r="O150" s="325" t="s">
        <v>792</v>
      </c>
      <c r="P150" s="325" t="s">
        <v>801</v>
      </c>
      <c r="Q150" s="325" t="s">
        <v>771</v>
      </c>
      <c r="R150" s="325">
        <v>1</v>
      </c>
      <c r="S150" s="345">
        <v>16.2</v>
      </c>
      <c r="T150" s="325">
        <v>4786</v>
      </c>
    </row>
    <row r="151" spans="1:20" x14ac:dyDescent="0.3">
      <c r="A151" s="310">
        <v>45</v>
      </c>
      <c r="B151" s="311">
        <v>45203</v>
      </c>
      <c r="C151" s="310" t="s">
        <v>775</v>
      </c>
      <c r="D151" s="310" t="s">
        <v>789</v>
      </c>
      <c r="E151" s="310" t="s">
        <v>771</v>
      </c>
      <c r="F151" s="310">
        <v>1</v>
      </c>
      <c r="G151" s="312">
        <v>15.9</v>
      </c>
      <c r="H151" s="310">
        <v>4975</v>
      </c>
      <c r="M151" s="325">
        <v>150</v>
      </c>
      <c r="N151" s="326">
        <v>45172</v>
      </c>
      <c r="O151" s="325" t="s">
        <v>792</v>
      </c>
      <c r="P151" s="325" t="s">
        <v>807</v>
      </c>
      <c r="Q151" s="325" t="s">
        <v>771</v>
      </c>
      <c r="R151" s="325">
        <v>1</v>
      </c>
      <c r="S151" s="337">
        <v>17</v>
      </c>
      <c r="T151" s="325">
        <v>3209</v>
      </c>
    </row>
    <row r="152" spans="1:20" x14ac:dyDescent="0.3">
      <c r="A152" s="310">
        <v>46</v>
      </c>
      <c r="B152" s="311">
        <v>45203</v>
      </c>
      <c r="C152" s="310" t="s">
        <v>772</v>
      </c>
      <c r="D152" s="310" t="s">
        <v>773</v>
      </c>
      <c r="E152" s="310" t="s">
        <v>771</v>
      </c>
      <c r="F152" s="310">
        <v>1</v>
      </c>
      <c r="G152" s="312">
        <v>17.7</v>
      </c>
      <c r="H152" s="310">
        <v>5029</v>
      </c>
      <c r="M152" s="325">
        <v>151</v>
      </c>
      <c r="N152" s="326">
        <v>45172</v>
      </c>
      <c r="O152" s="325" t="s">
        <v>792</v>
      </c>
      <c r="P152" s="325" t="s">
        <v>807</v>
      </c>
      <c r="Q152" s="325" t="s">
        <v>771</v>
      </c>
      <c r="R152" s="325">
        <v>1</v>
      </c>
      <c r="S152" s="345">
        <v>17.5</v>
      </c>
      <c r="T152" s="325">
        <v>3206</v>
      </c>
    </row>
    <row r="153" spans="1:20" x14ac:dyDescent="0.3">
      <c r="A153" s="310">
        <v>47</v>
      </c>
      <c r="B153" s="311">
        <v>45203</v>
      </c>
      <c r="C153" s="310" t="s">
        <v>772</v>
      </c>
      <c r="D153" s="310" t="s">
        <v>773</v>
      </c>
      <c r="E153" s="310" t="s">
        <v>771</v>
      </c>
      <c r="F153" s="310">
        <v>1</v>
      </c>
      <c r="G153" s="312">
        <v>16.8</v>
      </c>
      <c r="H153" s="310">
        <v>5003</v>
      </c>
      <c r="M153" s="325">
        <v>152</v>
      </c>
      <c r="N153" s="326">
        <v>45172</v>
      </c>
      <c r="O153" s="325" t="s">
        <v>792</v>
      </c>
      <c r="P153" s="325" t="s">
        <v>807</v>
      </c>
      <c r="Q153" s="325" t="s">
        <v>771</v>
      </c>
      <c r="R153" s="325">
        <v>1</v>
      </c>
      <c r="S153" s="345">
        <v>16.5</v>
      </c>
      <c r="T153" s="325">
        <v>4791</v>
      </c>
    </row>
    <row r="154" spans="1:20" x14ac:dyDescent="0.3">
      <c r="A154" s="310">
        <v>48</v>
      </c>
      <c r="B154" s="311">
        <v>45203</v>
      </c>
      <c r="C154" s="310" t="s">
        <v>772</v>
      </c>
      <c r="D154" s="310" t="s">
        <v>779</v>
      </c>
      <c r="E154" s="310" t="s">
        <v>771</v>
      </c>
      <c r="F154" s="310">
        <v>1</v>
      </c>
      <c r="G154" s="312">
        <v>17.5</v>
      </c>
      <c r="H154" s="310">
        <v>5001</v>
      </c>
      <c r="M154" s="325">
        <v>153</v>
      </c>
      <c r="N154" s="326">
        <v>45172</v>
      </c>
      <c r="O154" s="325" t="s">
        <v>794</v>
      </c>
      <c r="P154" s="325" t="s">
        <v>802</v>
      </c>
      <c r="Q154" s="325" t="s">
        <v>771</v>
      </c>
      <c r="R154" s="325">
        <v>1</v>
      </c>
      <c r="S154" s="345">
        <v>12.6</v>
      </c>
      <c r="T154" s="325">
        <v>4770</v>
      </c>
    </row>
    <row r="155" spans="1:20" x14ac:dyDescent="0.3">
      <c r="A155" s="310">
        <v>49</v>
      </c>
      <c r="B155" s="311">
        <v>45203</v>
      </c>
      <c r="C155" s="310" t="s">
        <v>772</v>
      </c>
      <c r="D155" s="310" t="s">
        <v>774</v>
      </c>
      <c r="E155" s="310" t="s">
        <v>771</v>
      </c>
      <c r="F155" s="310">
        <v>1</v>
      </c>
      <c r="G155" s="312">
        <v>15.4</v>
      </c>
      <c r="H155" s="310">
        <v>5041</v>
      </c>
      <c r="M155" s="325">
        <v>154</v>
      </c>
      <c r="N155" s="326">
        <v>45172</v>
      </c>
      <c r="O155" s="325" t="s">
        <v>797</v>
      </c>
      <c r="P155" s="325" t="s">
        <v>791</v>
      </c>
      <c r="Q155" s="325" t="s">
        <v>771</v>
      </c>
      <c r="R155" s="325">
        <v>1</v>
      </c>
      <c r="S155" s="345">
        <v>16.8</v>
      </c>
      <c r="T155" s="325">
        <v>4767</v>
      </c>
    </row>
    <row r="156" spans="1:20" x14ac:dyDescent="0.3">
      <c r="A156" s="310">
        <v>50</v>
      </c>
      <c r="B156" s="311">
        <v>45203</v>
      </c>
      <c r="C156" s="310" t="s">
        <v>772</v>
      </c>
      <c r="D156" s="310" t="s">
        <v>774</v>
      </c>
      <c r="E156" s="310" t="s">
        <v>771</v>
      </c>
      <c r="F156" s="310">
        <v>1</v>
      </c>
      <c r="G156" s="312">
        <v>16.100000000000001</v>
      </c>
      <c r="H156" s="310">
        <v>4923</v>
      </c>
      <c r="M156" s="325">
        <v>155</v>
      </c>
      <c r="N156" s="326">
        <v>45172</v>
      </c>
      <c r="O156" s="325" t="s">
        <v>792</v>
      </c>
      <c r="P156" s="325" t="s">
        <v>799</v>
      </c>
      <c r="Q156" s="325" t="s">
        <v>771</v>
      </c>
      <c r="R156" s="325">
        <v>1</v>
      </c>
      <c r="S156" s="345">
        <v>16.899999999999999</v>
      </c>
      <c r="T156" s="325">
        <v>4788</v>
      </c>
    </row>
    <row r="157" spans="1:20" x14ac:dyDescent="0.3">
      <c r="A157" s="310">
        <v>51</v>
      </c>
      <c r="B157" s="311">
        <v>45203</v>
      </c>
      <c r="C157" s="310" t="s">
        <v>772</v>
      </c>
      <c r="D157" s="310" t="s">
        <v>774</v>
      </c>
      <c r="E157" s="310" t="s">
        <v>771</v>
      </c>
      <c r="F157" s="310">
        <v>1</v>
      </c>
      <c r="G157" s="312">
        <v>16.8</v>
      </c>
      <c r="H157" s="310">
        <v>5082</v>
      </c>
      <c r="M157" s="325">
        <v>156</v>
      </c>
      <c r="N157" s="326">
        <v>45172</v>
      </c>
      <c r="O157" s="325" t="s">
        <v>794</v>
      </c>
      <c r="P157" s="325" t="s">
        <v>804</v>
      </c>
      <c r="Q157" s="325" t="s">
        <v>771</v>
      </c>
      <c r="R157" s="325">
        <v>1</v>
      </c>
      <c r="S157" s="345">
        <v>17.100000000000001</v>
      </c>
      <c r="T157" s="325">
        <v>4795</v>
      </c>
    </row>
    <row r="158" spans="1:20" x14ac:dyDescent="0.3">
      <c r="A158" s="310">
        <v>52</v>
      </c>
      <c r="B158" s="311">
        <v>45203</v>
      </c>
      <c r="C158" s="310" t="s">
        <v>772</v>
      </c>
      <c r="D158" s="310" t="s">
        <v>777</v>
      </c>
      <c r="E158" s="310" t="s">
        <v>771</v>
      </c>
      <c r="F158" s="310">
        <v>1</v>
      </c>
      <c r="G158" s="312">
        <v>14.7</v>
      </c>
      <c r="H158" s="310">
        <v>5034</v>
      </c>
      <c r="M158" s="325">
        <v>157</v>
      </c>
      <c r="N158" s="326">
        <v>45173</v>
      </c>
      <c r="O158" s="325" t="s">
        <v>794</v>
      </c>
      <c r="P158" s="325" t="s">
        <v>795</v>
      </c>
      <c r="Q158" s="325" t="s">
        <v>771</v>
      </c>
      <c r="R158" s="325">
        <v>1</v>
      </c>
      <c r="S158" s="345">
        <v>17.2</v>
      </c>
      <c r="T158" s="325">
        <v>3034</v>
      </c>
    </row>
    <row r="159" spans="1:20" x14ac:dyDescent="0.3">
      <c r="A159" s="310">
        <v>53</v>
      </c>
      <c r="B159" s="311">
        <v>45203</v>
      </c>
      <c r="C159" s="310" t="s">
        <v>772</v>
      </c>
      <c r="D159" s="310" t="s">
        <v>777</v>
      </c>
      <c r="E159" s="310" t="s">
        <v>771</v>
      </c>
      <c r="F159" s="310">
        <v>1</v>
      </c>
      <c r="G159" s="312">
        <v>14.5</v>
      </c>
      <c r="H159" s="310">
        <v>4926</v>
      </c>
      <c r="M159" s="325">
        <v>158</v>
      </c>
      <c r="N159" s="326">
        <v>45173</v>
      </c>
      <c r="O159" s="325" t="s">
        <v>794</v>
      </c>
      <c r="P159" s="325" t="s">
        <v>795</v>
      </c>
      <c r="Q159" s="325" t="s">
        <v>771</v>
      </c>
      <c r="R159" s="325">
        <v>1</v>
      </c>
      <c r="S159" s="345">
        <v>15.5</v>
      </c>
      <c r="T159" s="325">
        <v>3180</v>
      </c>
    </row>
    <row r="160" spans="1:20" x14ac:dyDescent="0.3">
      <c r="A160" s="310">
        <v>54</v>
      </c>
      <c r="B160" s="311">
        <v>45203</v>
      </c>
      <c r="C160" s="310" t="s">
        <v>772</v>
      </c>
      <c r="D160" s="310" t="s">
        <v>779</v>
      </c>
      <c r="E160" s="310" t="s">
        <v>771</v>
      </c>
      <c r="F160" s="310">
        <v>1</v>
      </c>
      <c r="G160" s="312">
        <v>15.9</v>
      </c>
      <c r="H160" s="310">
        <v>4952</v>
      </c>
      <c r="M160" s="325">
        <v>159</v>
      </c>
      <c r="N160" s="326">
        <v>45173</v>
      </c>
      <c r="O160" s="325" t="s">
        <v>794</v>
      </c>
      <c r="P160" s="325" t="s">
        <v>795</v>
      </c>
      <c r="Q160" s="325" t="s">
        <v>771</v>
      </c>
      <c r="R160" s="325">
        <v>1</v>
      </c>
      <c r="S160" s="345">
        <v>16</v>
      </c>
      <c r="T160" s="325">
        <v>4395</v>
      </c>
    </row>
    <row r="161" spans="1:20" x14ac:dyDescent="0.3">
      <c r="A161" s="310">
        <v>55</v>
      </c>
      <c r="B161" s="311">
        <v>45203</v>
      </c>
      <c r="C161" s="310" t="s">
        <v>775</v>
      </c>
      <c r="D161" s="310" t="s">
        <v>776</v>
      </c>
      <c r="E161" s="310" t="s">
        <v>771</v>
      </c>
      <c r="F161" s="310">
        <v>1</v>
      </c>
      <c r="G161" s="312">
        <v>16.899999999999999</v>
      </c>
      <c r="H161" s="310">
        <v>5044</v>
      </c>
      <c r="M161" s="325">
        <v>160</v>
      </c>
      <c r="N161" s="326">
        <v>45173</v>
      </c>
      <c r="O161" s="325" t="s">
        <v>794</v>
      </c>
      <c r="P161" s="325" t="s">
        <v>796</v>
      </c>
      <c r="Q161" s="325" t="s">
        <v>771</v>
      </c>
      <c r="R161" s="325">
        <v>1</v>
      </c>
      <c r="S161" s="345">
        <v>16.399999999999999</v>
      </c>
      <c r="T161" s="325">
        <v>4812</v>
      </c>
    </row>
    <row r="162" spans="1:20" x14ac:dyDescent="0.3">
      <c r="A162" s="310">
        <v>56</v>
      </c>
      <c r="B162" s="311">
        <v>45203</v>
      </c>
      <c r="C162" s="310" t="s">
        <v>775</v>
      </c>
      <c r="D162" s="310" t="s">
        <v>776</v>
      </c>
      <c r="E162" s="310" t="s">
        <v>771</v>
      </c>
      <c r="F162" s="310">
        <v>1</v>
      </c>
      <c r="G162" s="312">
        <v>16</v>
      </c>
      <c r="H162" s="310">
        <v>4932</v>
      </c>
      <c r="M162" s="325">
        <v>161</v>
      </c>
      <c r="N162" s="326">
        <v>45173</v>
      </c>
      <c r="O162" s="325" t="s">
        <v>792</v>
      </c>
      <c r="P162" s="325" t="s">
        <v>803</v>
      </c>
      <c r="Q162" s="325" t="s">
        <v>771</v>
      </c>
      <c r="R162" s="325">
        <v>1</v>
      </c>
      <c r="S162" s="345">
        <v>15.7</v>
      </c>
      <c r="T162" s="325">
        <v>4009</v>
      </c>
    </row>
    <row r="163" spans="1:20" x14ac:dyDescent="0.3">
      <c r="A163" s="310">
        <v>57</v>
      </c>
      <c r="B163" s="311">
        <v>45204</v>
      </c>
      <c r="C163" s="310" t="s">
        <v>775</v>
      </c>
      <c r="D163" s="310" t="s">
        <v>786</v>
      </c>
      <c r="E163" s="310" t="s">
        <v>771</v>
      </c>
      <c r="F163" s="310">
        <v>1</v>
      </c>
      <c r="G163" s="312">
        <v>17</v>
      </c>
      <c r="H163" s="310">
        <v>5075</v>
      </c>
      <c r="M163" s="325">
        <v>162</v>
      </c>
      <c r="N163" s="326">
        <v>45173</v>
      </c>
      <c r="O163" s="325" t="s">
        <v>792</v>
      </c>
      <c r="P163" s="325" t="s">
        <v>800</v>
      </c>
      <c r="Q163" s="325" t="s">
        <v>771</v>
      </c>
      <c r="R163" s="325">
        <v>1</v>
      </c>
      <c r="S163" s="345">
        <v>15.7</v>
      </c>
      <c r="T163" s="325">
        <v>4246</v>
      </c>
    </row>
    <row r="164" spans="1:20" x14ac:dyDescent="0.3">
      <c r="A164" s="310">
        <v>58</v>
      </c>
      <c r="B164" s="311">
        <v>45204</v>
      </c>
      <c r="C164" s="310" t="s">
        <v>772</v>
      </c>
      <c r="D164" s="310" t="s">
        <v>774</v>
      </c>
      <c r="E164" s="310" t="s">
        <v>771</v>
      </c>
      <c r="F164" s="310">
        <v>1</v>
      </c>
      <c r="G164" s="312">
        <v>18.100000000000001</v>
      </c>
      <c r="H164" s="310">
        <v>5084</v>
      </c>
      <c r="M164" s="325">
        <v>163</v>
      </c>
      <c r="N164" s="326">
        <v>45173</v>
      </c>
      <c r="O164" s="325" t="s">
        <v>792</v>
      </c>
      <c r="P164" s="325" t="s">
        <v>793</v>
      </c>
      <c r="Q164" s="325" t="s">
        <v>771</v>
      </c>
      <c r="R164" s="325">
        <v>1</v>
      </c>
      <c r="S164" s="345">
        <v>15.7</v>
      </c>
      <c r="T164" s="325">
        <v>4385</v>
      </c>
    </row>
    <row r="165" spans="1:20" x14ac:dyDescent="0.3">
      <c r="A165" s="310">
        <v>59</v>
      </c>
      <c r="B165" s="311">
        <v>45204</v>
      </c>
      <c r="C165" s="310" t="s">
        <v>772</v>
      </c>
      <c r="D165" s="310" t="s">
        <v>774</v>
      </c>
      <c r="E165" s="310" t="s">
        <v>771</v>
      </c>
      <c r="F165" s="310">
        <v>1</v>
      </c>
      <c r="G165" s="312">
        <v>16.5</v>
      </c>
      <c r="H165" s="310">
        <v>5037</v>
      </c>
      <c r="M165" s="325">
        <v>164</v>
      </c>
      <c r="N165" s="326">
        <v>45173</v>
      </c>
      <c r="O165" s="325" t="s">
        <v>792</v>
      </c>
      <c r="P165" s="325" t="s">
        <v>793</v>
      </c>
      <c r="Q165" s="325" t="s">
        <v>771</v>
      </c>
      <c r="R165" s="325">
        <v>1</v>
      </c>
      <c r="S165" s="345">
        <v>16.8</v>
      </c>
      <c r="T165" s="325">
        <v>4803</v>
      </c>
    </row>
    <row r="166" spans="1:20" x14ac:dyDescent="0.3">
      <c r="A166" s="310">
        <v>60</v>
      </c>
      <c r="B166" s="311">
        <v>45204</v>
      </c>
      <c r="C166" s="310" t="s">
        <v>772</v>
      </c>
      <c r="D166" s="310" t="s">
        <v>774</v>
      </c>
      <c r="E166" s="310" t="s">
        <v>771</v>
      </c>
      <c r="F166" s="310">
        <v>1</v>
      </c>
      <c r="G166" s="312">
        <v>16.8</v>
      </c>
      <c r="H166" s="310">
        <v>5053</v>
      </c>
      <c r="M166" s="325">
        <v>165</v>
      </c>
      <c r="N166" s="326">
        <v>45173</v>
      </c>
      <c r="O166" s="325" t="s">
        <v>794</v>
      </c>
      <c r="P166" s="325" t="s">
        <v>796</v>
      </c>
      <c r="Q166" s="325" t="s">
        <v>771</v>
      </c>
      <c r="R166" s="325">
        <v>1</v>
      </c>
      <c r="S166" s="345">
        <v>15.4</v>
      </c>
      <c r="T166" s="325">
        <v>4807</v>
      </c>
    </row>
    <row r="167" spans="1:20" x14ac:dyDescent="0.3">
      <c r="A167" s="310">
        <v>61</v>
      </c>
      <c r="B167" s="311">
        <v>45204</v>
      </c>
      <c r="C167" s="310" t="s">
        <v>775</v>
      </c>
      <c r="D167" s="310" t="s">
        <v>776</v>
      </c>
      <c r="E167" s="310" t="s">
        <v>771</v>
      </c>
      <c r="F167" s="310">
        <v>1</v>
      </c>
      <c r="G167" s="312">
        <v>15.9</v>
      </c>
      <c r="H167" s="310">
        <v>5046</v>
      </c>
      <c r="M167" s="325">
        <v>166</v>
      </c>
      <c r="N167" s="326">
        <v>45173</v>
      </c>
      <c r="O167" s="325" t="s">
        <v>792</v>
      </c>
      <c r="P167" s="325" t="s">
        <v>793</v>
      </c>
      <c r="Q167" s="325" t="s">
        <v>771</v>
      </c>
      <c r="R167" s="325">
        <v>1</v>
      </c>
      <c r="S167" s="345">
        <v>16.8</v>
      </c>
      <c r="T167" s="325">
        <v>3240</v>
      </c>
    </row>
    <row r="168" spans="1:20" x14ac:dyDescent="0.3">
      <c r="A168" s="310">
        <v>62</v>
      </c>
      <c r="B168" s="311">
        <v>45204</v>
      </c>
      <c r="C168" s="310" t="s">
        <v>775</v>
      </c>
      <c r="D168" s="310" t="s">
        <v>776</v>
      </c>
      <c r="E168" s="310" t="s">
        <v>771</v>
      </c>
      <c r="F168" s="310">
        <v>1</v>
      </c>
      <c r="G168" s="312">
        <v>16.2</v>
      </c>
      <c r="H168" s="310">
        <v>5071</v>
      </c>
      <c r="M168" s="325">
        <v>167</v>
      </c>
      <c r="N168" s="326">
        <v>45173</v>
      </c>
      <c r="O168" s="325" t="s">
        <v>797</v>
      </c>
      <c r="P168" s="325" t="s">
        <v>791</v>
      </c>
      <c r="Q168" s="325" t="s">
        <v>771</v>
      </c>
      <c r="R168" s="325">
        <v>1</v>
      </c>
      <c r="S168" s="345">
        <v>14.9</v>
      </c>
      <c r="T168" s="325">
        <v>4800</v>
      </c>
    </row>
    <row r="169" spans="1:20" x14ac:dyDescent="0.3">
      <c r="A169" s="310">
        <v>63</v>
      </c>
      <c r="B169" s="311">
        <v>45204</v>
      </c>
      <c r="C169" s="310" t="s">
        <v>772</v>
      </c>
      <c r="D169" s="310" t="s">
        <v>779</v>
      </c>
      <c r="E169" s="310" t="s">
        <v>771</v>
      </c>
      <c r="F169" s="310">
        <v>1</v>
      </c>
      <c r="G169" s="312">
        <v>15.3</v>
      </c>
      <c r="H169" s="310">
        <v>5022</v>
      </c>
      <c r="M169" s="325">
        <v>168</v>
      </c>
      <c r="N169" s="326">
        <v>45173</v>
      </c>
      <c r="O169" s="325" t="s">
        <v>792</v>
      </c>
      <c r="P169" s="325" t="s">
        <v>801</v>
      </c>
      <c r="Q169" s="325" t="s">
        <v>771</v>
      </c>
      <c r="R169" s="325">
        <v>1</v>
      </c>
      <c r="S169" s="345">
        <v>14.6</v>
      </c>
      <c r="T169" s="325">
        <v>3244</v>
      </c>
    </row>
    <row r="170" spans="1:20" x14ac:dyDescent="0.3">
      <c r="A170" s="310">
        <v>64</v>
      </c>
      <c r="B170" s="311">
        <v>45204</v>
      </c>
      <c r="C170" s="310" t="s">
        <v>772</v>
      </c>
      <c r="D170" s="310" t="s">
        <v>779</v>
      </c>
      <c r="E170" s="310" t="s">
        <v>771</v>
      </c>
      <c r="F170" s="310">
        <v>1</v>
      </c>
      <c r="G170" s="312">
        <v>17.8</v>
      </c>
      <c r="H170" s="310">
        <v>5056</v>
      </c>
      <c r="M170" s="325">
        <v>169</v>
      </c>
      <c r="N170" s="326">
        <v>45173</v>
      </c>
      <c r="O170" s="325" t="s">
        <v>792</v>
      </c>
      <c r="P170" s="325" t="s">
        <v>801</v>
      </c>
      <c r="Q170" s="325" t="s">
        <v>771</v>
      </c>
      <c r="R170" s="325">
        <v>1</v>
      </c>
      <c r="S170" s="345">
        <v>15.9</v>
      </c>
      <c r="T170" s="325">
        <v>3242</v>
      </c>
    </row>
    <row r="171" spans="1:20" x14ac:dyDescent="0.3">
      <c r="A171" s="310">
        <v>65</v>
      </c>
      <c r="B171" s="311">
        <v>45204</v>
      </c>
      <c r="C171" s="310" t="s">
        <v>772</v>
      </c>
      <c r="D171" s="310" t="s">
        <v>779</v>
      </c>
      <c r="E171" s="310" t="s">
        <v>771</v>
      </c>
      <c r="F171" s="310">
        <v>1</v>
      </c>
      <c r="G171" s="312">
        <v>16.3</v>
      </c>
      <c r="H171" s="310">
        <v>5089</v>
      </c>
      <c r="M171" s="325">
        <v>170</v>
      </c>
      <c r="N171" s="326">
        <v>45173</v>
      </c>
      <c r="O171" s="325" t="s">
        <v>792</v>
      </c>
      <c r="P171" s="325" t="s">
        <v>799</v>
      </c>
      <c r="Q171" s="325" t="s">
        <v>771</v>
      </c>
      <c r="R171" s="325">
        <v>1</v>
      </c>
      <c r="S171" s="345">
        <v>16.399999999999999</v>
      </c>
      <c r="T171" s="325">
        <v>4809</v>
      </c>
    </row>
    <row r="172" spans="1:20" x14ac:dyDescent="0.3">
      <c r="A172" s="310">
        <v>66</v>
      </c>
      <c r="B172" s="311">
        <v>45204</v>
      </c>
      <c r="C172" s="310" t="s">
        <v>775</v>
      </c>
      <c r="D172" s="310" t="s">
        <v>787</v>
      </c>
      <c r="E172" s="310" t="s">
        <v>771</v>
      </c>
      <c r="F172" s="310">
        <v>1</v>
      </c>
      <c r="G172" s="312">
        <v>16.100000000000001</v>
      </c>
      <c r="H172" s="310">
        <v>5031</v>
      </c>
      <c r="M172" s="325">
        <v>171</v>
      </c>
      <c r="N172" s="326">
        <v>45173</v>
      </c>
      <c r="O172" s="325" t="s">
        <v>792</v>
      </c>
      <c r="P172" s="325" t="s">
        <v>807</v>
      </c>
      <c r="Q172" s="325" t="s">
        <v>771</v>
      </c>
      <c r="R172" s="325">
        <v>1</v>
      </c>
      <c r="S172" s="345">
        <v>16.100000000000001</v>
      </c>
      <c r="T172" s="325">
        <v>4792</v>
      </c>
    </row>
    <row r="173" spans="1:20" x14ac:dyDescent="0.3">
      <c r="A173" s="310">
        <v>67</v>
      </c>
      <c r="B173" s="311">
        <v>45204</v>
      </c>
      <c r="C173" s="310" t="s">
        <v>772</v>
      </c>
      <c r="D173" s="310" t="s">
        <v>779</v>
      </c>
      <c r="E173" s="310" t="s">
        <v>771</v>
      </c>
      <c r="F173" s="310">
        <v>1</v>
      </c>
      <c r="G173" s="312">
        <v>17.5</v>
      </c>
      <c r="H173" s="310">
        <v>5077</v>
      </c>
      <c r="M173" s="325">
        <v>172</v>
      </c>
      <c r="N173" s="326">
        <v>45173</v>
      </c>
      <c r="O173" s="325" t="s">
        <v>792</v>
      </c>
      <c r="P173" s="325" t="s">
        <v>807</v>
      </c>
      <c r="Q173" s="325" t="s">
        <v>771</v>
      </c>
      <c r="R173" s="325">
        <v>1</v>
      </c>
      <c r="S173" s="345">
        <v>15</v>
      </c>
      <c r="T173" s="325">
        <v>4808</v>
      </c>
    </row>
    <row r="174" spans="1:20" x14ac:dyDescent="0.3">
      <c r="A174" s="310">
        <v>68</v>
      </c>
      <c r="B174" s="311">
        <v>45204</v>
      </c>
      <c r="C174" s="310" t="s">
        <v>775</v>
      </c>
      <c r="D174" s="310" t="s">
        <v>787</v>
      </c>
      <c r="E174" s="310" t="s">
        <v>771</v>
      </c>
      <c r="F174" s="310">
        <v>1</v>
      </c>
      <c r="G174" s="312">
        <v>16.100000000000001</v>
      </c>
      <c r="H174" s="310">
        <v>5042</v>
      </c>
      <c r="M174" s="325">
        <v>173</v>
      </c>
      <c r="N174" s="326">
        <v>45173</v>
      </c>
      <c r="O174" s="325" t="s">
        <v>792</v>
      </c>
      <c r="P174" s="325" t="s">
        <v>807</v>
      </c>
      <c r="Q174" s="325" t="s">
        <v>771</v>
      </c>
      <c r="R174" s="325">
        <v>1</v>
      </c>
      <c r="S174" s="345">
        <v>16.3</v>
      </c>
      <c r="T174" s="325">
        <v>3250</v>
      </c>
    </row>
    <row r="175" spans="1:20" x14ac:dyDescent="0.3">
      <c r="A175" s="310">
        <v>69</v>
      </c>
      <c r="B175" s="311">
        <v>45204</v>
      </c>
      <c r="C175" s="310" t="s">
        <v>775</v>
      </c>
      <c r="D175" s="310" t="s">
        <v>789</v>
      </c>
      <c r="E175" s="310" t="s">
        <v>771</v>
      </c>
      <c r="F175" s="310">
        <v>1</v>
      </c>
      <c r="G175" s="312">
        <v>16.8</v>
      </c>
      <c r="H175" s="310">
        <v>5039</v>
      </c>
      <c r="M175" s="325">
        <v>174</v>
      </c>
      <c r="N175" s="326">
        <v>45173</v>
      </c>
      <c r="O175" s="325" t="s">
        <v>794</v>
      </c>
      <c r="P175" s="325" t="s">
        <v>802</v>
      </c>
      <c r="Q175" s="325" t="s">
        <v>771</v>
      </c>
      <c r="R175" s="325">
        <v>1</v>
      </c>
      <c r="S175" s="345">
        <v>15</v>
      </c>
      <c r="T175" s="325">
        <v>4816</v>
      </c>
    </row>
    <row r="176" spans="1:20" x14ac:dyDescent="0.3">
      <c r="A176" s="310">
        <v>70</v>
      </c>
      <c r="B176" s="311">
        <v>45204</v>
      </c>
      <c r="C176" s="310" t="s">
        <v>775</v>
      </c>
      <c r="D176" s="310" t="s">
        <v>789</v>
      </c>
      <c r="E176" s="310" t="s">
        <v>771</v>
      </c>
      <c r="F176" s="310">
        <v>1</v>
      </c>
      <c r="G176" s="312">
        <v>16.3</v>
      </c>
      <c r="H176" s="310">
        <v>5051</v>
      </c>
      <c r="M176" s="325">
        <v>175</v>
      </c>
      <c r="N176" s="326">
        <v>45173</v>
      </c>
      <c r="O176" s="325" t="s">
        <v>794</v>
      </c>
      <c r="P176" s="325" t="s">
        <v>802</v>
      </c>
      <c r="Q176" s="325" t="s">
        <v>771</v>
      </c>
      <c r="R176" s="325">
        <v>1</v>
      </c>
      <c r="S176" s="345">
        <v>15.8</v>
      </c>
      <c r="T176" s="325">
        <v>4784</v>
      </c>
    </row>
    <row r="177" spans="1:20" x14ac:dyDescent="0.3">
      <c r="A177" s="310">
        <v>71</v>
      </c>
      <c r="B177" s="311">
        <v>45204</v>
      </c>
      <c r="C177" s="310" t="s">
        <v>772</v>
      </c>
      <c r="D177" s="310" t="s">
        <v>777</v>
      </c>
      <c r="E177" s="310" t="s">
        <v>771</v>
      </c>
      <c r="F177" s="310">
        <v>1</v>
      </c>
      <c r="G177" s="312">
        <v>16.8</v>
      </c>
      <c r="H177" s="310">
        <v>5050</v>
      </c>
      <c r="M177" s="325">
        <v>176</v>
      </c>
      <c r="N177" s="326">
        <v>45173</v>
      </c>
      <c r="O177" s="325" t="s">
        <v>792</v>
      </c>
      <c r="P177" s="325" t="s">
        <v>803</v>
      </c>
      <c r="Q177" s="325" t="s">
        <v>771</v>
      </c>
      <c r="R177" s="325">
        <v>1</v>
      </c>
      <c r="S177" s="345">
        <v>16.2</v>
      </c>
      <c r="T177" s="325">
        <v>4806</v>
      </c>
    </row>
    <row r="178" spans="1:20" x14ac:dyDescent="0.3">
      <c r="A178" s="310">
        <v>72</v>
      </c>
      <c r="B178" s="311">
        <v>45204</v>
      </c>
      <c r="C178" s="310" t="s">
        <v>772</v>
      </c>
      <c r="D178" s="310" t="s">
        <v>783</v>
      </c>
      <c r="E178" s="310" t="s">
        <v>771</v>
      </c>
      <c r="F178" s="310">
        <v>1</v>
      </c>
      <c r="G178" s="312">
        <v>17.2</v>
      </c>
      <c r="H178" s="310">
        <v>5085</v>
      </c>
      <c r="M178" s="325">
        <v>177</v>
      </c>
      <c r="N178" s="326">
        <v>45173</v>
      </c>
      <c r="O178" s="325" t="s">
        <v>792</v>
      </c>
      <c r="P178" s="328" t="s">
        <v>800</v>
      </c>
      <c r="Q178" s="325" t="s">
        <v>771</v>
      </c>
      <c r="R178" s="325">
        <v>1</v>
      </c>
      <c r="S178" s="345">
        <v>16.5</v>
      </c>
      <c r="T178" s="325">
        <v>3241</v>
      </c>
    </row>
    <row r="179" spans="1:20" x14ac:dyDescent="0.3">
      <c r="A179" s="310">
        <v>73</v>
      </c>
      <c r="B179" s="311">
        <v>45204</v>
      </c>
      <c r="C179" s="310" t="s">
        <v>772</v>
      </c>
      <c r="D179" s="310" t="s">
        <v>783</v>
      </c>
      <c r="E179" s="310" t="s">
        <v>771</v>
      </c>
      <c r="F179" s="310">
        <v>1</v>
      </c>
      <c r="G179" s="312">
        <v>16.899999999999999</v>
      </c>
      <c r="H179" s="310">
        <v>5054</v>
      </c>
      <c r="M179" s="325">
        <v>178</v>
      </c>
      <c r="N179" s="326">
        <v>45173</v>
      </c>
      <c r="O179" s="325" t="s">
        <v>792</v>
      </c>
      <c r="P179" s="325" t="s">
        <v>800</v>
      </c>
      <c r="Q179" s="325" t="s">
        <v>771</v>
      </c>
      <c r="R179" s="325">
        <v>1</v>
      </c>
      <c r="S179" s="345">
        <v>16.600000000000001</v>
      </c>
      <c r="T179" s="325">
        <v>4789</v>
      </c>
    </row>
    <row r="180" spans="1:20" x14ac:dyDescent="0.3">
      <c r="A180" s="310">
        <v>74</v>
      </c>
      <c r="B180" s="311">
        <v>45204</v>
      </c>
      <c r="C180" s="310" t="s">
        <v>772</v>
      </c>
      <c r="D180" s="310" t="s">
        <v>784</v>
      </c>
      <c r="E180" s="310" t="s">
        <v>771</v>
      </c>
      <c r="F180" s="310">
        <v>1</v>
      </c>
      <c r="G180" s="312">
        <v>17.5</v>
      </c>
      <c r="H180" s="310">
        <v>5043</v>
      </c>
      <c r="M180" s="325">
        <v>179</v>
      </c>
      <c r="N180" s="326">
        <v>45173</v>
      </c>
      <c r="O180" s="325" t="s">
        <v>792</v>
      </c>
      <c r="P180" s="325" t="s">
        <v>800</v>
      </c>
      <c r="Q180" s="325" t="s">
        <v>771</v>
      </c>
      <c r="R180" s="325">
        <v>1</v>
      </c>
      <c r="S180" s="345">
        <v>13.7</v>
      </c>
      <c r="T180" s="325">
        <v>4664</v>
      </c>
    </row>
    <row r="181" spans="1:20" x14ac:dyDescent="0.3">
      <c r="A181" s="310">
        <v>75</v>
      </c>
      <c r="B181" s="311">
        <v>45204</v>
      </c>
      <c r="C181" s="310" t="s">
        <v>772</v>
      </c>
      <c r="D181" s="310" t="s">
        <v>784</v>
      </c>
      <c r="E181" s="310" t="s">
        <v>771</v>
      </c>
      <c r="F181" s="310">
        <v>1</v>
      </c>
      <c r="G181" s="312">
        <v>16.7</v>
      </c>
      <c r="H181" s="310">
        <v>5063</v>
      </c>
      <c r="M181" s="322">
        <v>1</v>
      </c>
      <c r="N181" s="323">
        <v>45167</v>
      </c>
      <c r="O181" s="322" t="s">
        <v>769</v>
      </c>
      <c r="P181" s="322" t="s">
        <v>770</v>
      </c>
      <c r="Q181" s="322" t="s">
        <v>771</v>
      </c>
      <c r="R181" s="322">
        <v>1</v>
      </c>
      <c r="S181" s="338">
        <v>13.8</v>
      </c>
      <c r="T181" s="322">
        <v>3954</v>
      </c>
    </row>
    <row r="182" spans="1:20" x14ac:dyDescent="0.3">
      <c r="A182" s="310">
        <v>76</v>
      </c>
      <c r="B182" s="311">
        <v>45204</v>
      </c>
      <c r="C182" s="310" t="s">
        <v>775</v>
      </c>
      <c r="D182" s="310" t="s">
        <v>780</v>
      </c>
      <c r="E182" s="310" t="s">
        <v>771</v>
      </c>
      <c r="F182" s="310">
        <v>1</v>
      </c>
      <c r="G182" s="312">
        <v>15.3</v>
      </c>
      <c r="H182" s="310">
        <v>5033</v>
      </c>
      <c r="M182" s="322">
        <v>2</v>
      </c>
      <c r="N182" s="323">
        <v>45167</v>
      </c>
      <c r="O182" s="322" t="s">
        <v>769</v>
      </c>
      <c r="P182" s="322" t="s">
        <v>770</v>
      </c>
      <c r="Q182" s="322" t="s">
        <v>771</v>
      </c>
      <c r="R182" s="322">
        <v>1</v>
      </c>
      <c r="S182" s="338">
        <v>12.6</v>
      </c>
      <c r="T182" s="322">
        <v>4148</v>
      </c>
    </row>
    <row r="183" spans="1:20" x14ac:dyDescent="0.3">
      <c r="A183" s="310">
        <v>77</v>
      </c>
      <c r="B183" s="311">
        <v>45204</v>
      </c>
      <c r="C183" s="310" t="s">
        <v>775</v>
      </c>
      <c r="D183" s="310" t="s">
        <v>778</v>
      </c>
      <c r="E183" s="310" t="s">
        <v>771</v>
      </c>
      <c r="F183" s="310">
        <v>1</v>
      </c>
      <c r="G183" s="312">
        <v>15.3</v>
      </c>
      <c r="H183" s="310">
        <v>5045</v>
      </c>
      <c r="M183" s="322">
        <v>3</v>
      </c>
      <c r="N183" s="323">
        <v>45167</v>
      </c>
      <c r="O183" s="322" t="s">
        <v>769</v>
      </c>
      <c r="P183" s="322" t="s">
        <v>770</v>
      </c>
      <c r="Q183" s="322" t="s">
        <v>771</v>
      </c>
      <c r="R183" s="322">
        <v>1</v>
      </c>
      <c r="S183" s="338">
        <v>13.6</v>
      </c>
      <c r="T183" s="322">
        <v>3989</v>
      </c>
    </row>
    <row r="184" spans="1:20" x14ac:dyDescent="0.3">
      <c r="A184" s="310">
        <v>78</v>
      </c>
      <c r="B184" s="311">
        <v>45204</v>
      </c>
      <c r="C184" s="310" t="s">
        <v>775</v>
      </c>
      <c r="D184" s="310" t="s">
        <v>780</v>
      </c>
      <c r="E184" s="310" t="s">
        <v>771</v>
      </c>
      <c r="F184" s="310">
        <v>1</v>
      </c>
      <c r="G184" s="312">
        <v>16.2</v>
      </c>
      <c r="H184" s="310">
        <v>5074</v>
      </c>
      <c r="M184" s="322">
        <v>4</v>
      </c>
      <c r="N184" s="323">
        <v>45187</v>
      </c>
      <c r="O184" s="322" t="s">
        <v>772</v>
      </c>
      <c r="P184" s="322" t="s">
        <v>773</v>
      </c>
      <c r="Q184" s="322" t="s">
        <v>771</v>
      </c>
      <c r="R184" s="322">
        <v>1</v>
      </c>
      <c r="S184" s="338">
        <v>15.5</v>
      </c>
      <c r="T184" s="322">
        <v>3436</v>
      </c>
    </row>
    <row r="185" spans="1:20" x14ac:dyDescent="0.3">
      <c r="A185" s="310">
        <v>79</v>
      </c>
      <c r="B185" s="311">
        <v>45204</v>
      </c>
      <c r="C185" s="310" t="s">
        <v>775</v>
      </c>
      <c r="D185" s="310" t="s">
        <v>780</v>
      </c>
      <c r="E185" s="310" t="s">
        <v>771</v>
      </c>
      <c r="F185" s="310">
        <v>1</v>
      </c>
      <c r="G185" s="312">
        <v>16.100000000000001</v>
      </c>
      <c r="H185" s="310">
        <v>5088</v>
      </c>
      <c r="M185" s="322">
        <v>5</v>
      </c>
      <c r="N185" s="323">
        <v>45187</v>
      </c>
      <c r="O185" s="322" t="s">
        <v>772</v>
      </c>
      <c r="P185" s="322" t="s">
        <v>774</v>
      </c>
      <c r="Q185" s="322" t="s">
        <v>771</v>
      </c>
      <c r="R185" s="322">
        <v>1</v>
      </c>
      <c r="S185" s="338">
        <v>16.899999999999999</v>
      </c>
      <c r="T185" s="322">
        <v>4846</v>
      </c>
    </row>
    <row r="186" spans="1:20" x14ac:dyDescent="0.3">
      <c r="A186" s="310">
        <v>80</v>
      </c>
      <c r="B186" s="311">
        <v>45204</v>
      </c>
      <c r="C186" s="310" t="s">
        <v>775</v>
      </c>
      <c r="D186" s="310" t="s">
        <v>778</v>
      </c>
      <c r="E186" s="310" t="s">
        <v>771</v>
      </c>
      <c r="F186" s="310">
        <v>1</v>
      </c>
      <c r="G186" s="312">
        <v>16</v>
      </c>
      <c r="H186" s="310">
        <v>5060</v>
      </c>
      <c r="M186" s="322">
        <v>6</v>
      </c>
      <c r="N186" s="323">
        <v>45187</v>
      </c>
      <c r="O186" s="322" t="s">
        <v>772</v>
      </c>
      <c r="P186" s="322" t="s">
        <v>774</v>
      </c>
      <c r="Q186" s="322" t="s">
        <v>771</v>
      </c>
      <c r="R186" s="322">
        <v>1</v>
      </c>
      <c r="S186" s="338">
        <v>16.899999999999999</v>
      </c>
      <c r="T186" s="322">
        <v>4848</v>
      </c>
    </row>
    <row r="187" spans="1:20" x14ac:dyDescent="0.3">
      <c r="A187" s="310">
        <v>81</v>
      </c>
      <c r="B187" s="311">
        <v>45204</v>
      </c>
      <c r="C187" s="310" t="s">
        <v>772</v>
      </c>
      <c r="D187" s="310" t="s">
        <v>777</v>
      </c>
      <c r="E187" s="310" t="s">
        <v>771</v>
      </c>
      <c r="F187" s="310">
        <v>1</v>
      </c>
      <c r="G187" s="312">
        <v>14.8</v>
      </c>
      <c r="H187" s="310">
        <v>4994</v>
      </c>
      <c r="M187" s="322">
        <v>7</v>
      </c>
      <c r="N187" s="323">
        <v>45187</v>
      </c>
      <c r="O187" s="322" t="s">
        <v>772</v>
      </c>
      <c r="P187" s="322" t="s">
        <v>774</v>
      </c>
      <c r="Q187" s="322" t="s">
        <v>771</v>
      </c>
      <c r="R187" s="322">
        <v>1</v>
      </c>
      <c r="S187" s="338">
        <v>17.3</v>
      </c>
      <c r="T187" s="322">
        <v>4858</v>
      </c>
    </row>
    <row r="188" spans="1:20" x14ac:dyDescent="0.3">
      <c r="A188" s="310">
        <v>82</v>
      </c>
      <c r="B188" s="311">
        <v>45204</v>
      </c>
      <c r="C188" s="310" t="s">
        <v>775</v>
      </c>
      <c r="D188" s="310" t="s">
        <v>778</v>
      </c>
      <c r="E188" s="310" t="s">
        <v>771</v>
      </c>
      <c r="F188" s="310">
        <v>1</v>
      </c>
      <c r="G188" s="312">
        <v>16.399999999999999</v>
      </c>
      <c r="H188" s="310">
        <v>4955</v>
      </c>
      <c r="M188" s="322">
        <v>8</v>
      </c>
      <c r="N188" s="323">
        <v>45187</v>
      </c>
      <c r="O188" s="322" t="s">
        <v>775</v>
      </c>
      <c r="P188" s="322" t="s">
        <v>776</v>
      </c>
      <c r="Q188" s="322" t="s">
        <v>771</v>
      </c>
      <c r="R188" s="322">
        <v>1</v>
      </c>
      <c r="S188" s="338">
        <v>16.3</v>
      </c>
      <c r="T188" s="322">
        <v>4853</v>
      </c>
    </row>
    <row r="189" spans="1:20" x14ac:dyDescent="0.3">
      <c r="A189" s="310">
        <v>83</v>
      </c>
      <c r="B189" s="311">
        <v>45204</v>
      </c>
      <c r="C189" s="310" t="s">
        <v>772</v>
      </c>
      <c r="D189" s="310" t="s">
        <v>773</v>
      </c>
      <c r="E189" s="310" t="s">
        <v>771</v>
      </c>
      <c r="F189" s="310">
        <v>1</v>
      </c>
      <c r="G189" s="312">
        <v>18.2</v>
      </c>
      <c r="H189" s="310">
        <v>5162</v>
      </c>
      <c r="M189" s="322">
        <v>9</v>
      </c>
      <c r="N189" s="323">
        <v>45187</v>
      </c>
      <c r="O189" s="322" t="s">
        <v>772</v>
      </c>
      <c r="P189" s="322" t="s">
        <v>777</v>
      </c>
      <c r="Q189" s="322" t="s">
        <v>771</v>
      </c>
      <c r="R189" s="322">
        <v>1</v>
      </c>
      <c r="S189" s="338">
        <v>16.7</v>
      </c>
      <c r="T189" s="322">
        <v>4856</v>
      </c>
    </row>
    <row r="190" spans="1:20" x14ac:dyDescent="0.3">
      <c r="A190" s="310">
        <v>84</v>
      </c>
      <c r="B190" s="311">
        <v>45204</v>
      </c>
      <c r="C190" s="310" t="s">
        <v>775</v>
      </c>
      <c r="D190" s="310" t="s">
        <v>778</v>
      </c>
      <c r="E190" s="310" t="s">
        <v>771</v>
      </c>
      <c r="F190" s="310">
        <v>1</v>
      </c>
      <c r="G190" s="312">
        <v>16.5</v>
      </c>
      <c r="H190" s="310">
        <v>5078</v>
      </c>
      <c r="M190" s="322">
        <v>10</v>
      </c>
      <c r="N190" s="323">
        <v>45187</v>
      </c>
      <c r="O190" s="322" t="s">
        <v>775</v>
      </c>
      <c r="P190" s="322" t="s">
        <v>776</v>
      </c>
      <c r="Q190" s="322" t="s">
        <v>771</v>
      </c>
      <c r="R190" s="322">
        <v>1</v>
      </c>
      <c r="S190" s="338">
        <v>15</v>
      </c>
      <c r="T190" s="322">
        <v>3289</v>
      </c>
    </row>
    <row r="191" spans="1:20" x14ac:dyDescent="0.3">
      <c r="A191" s="310">
        <v>85</v>
      </c>
      <c r="B191" s="311">
        <v>45204</v>
      </c>
      <c r="C191" s="310" t="s">
        <v>775</v>
      </c>
      <c r="D191" s="310" t="s">
        <v>780</v>
      </c>
      <c r="E191" s="310" t="s">
        <v>771</v>
      </c>
      <c r="F191" s="310">
        <v>1</v>
      </c>
      <c r="G191" s="312">
        <v>16.100000000000001</v>
      </c>
      <c r="H191" s="310">
        <v>4963</v>
      </c>
      <c r="M191" s="322">
        <v>11</v>
      </c>
      <c r="N191" s="323">
        <v>45187</v>
      </c>
      <c r="O191" s="322" t="s">
        <v>772</v>
      </c>
      <c r="P191" s="322" t="s">
        <v>777</v>
      </c>
      <c r="Q191" s="322" t="s">
        <v>771</v>
      </c>
      <c r="R191" s="322">
        <v>1</v>
      </c>
      <c r="S191" s="338">
        <v>9.1999999999999993</v>
      </c>
      <c r="T191" s="322">
        <v>4826</v>
      </c>
    </row>
    <row r="192" spans="1:20" x14ac:dyDescent="0.3">
      <c r="A192" s="310">
        <v>86</v>
      </c>
      <c r="B192" s="311">
        <v>45204</v>
      </c>
      <c r="C192" s="310" t="s">
        <v>775</v>
      </c>
      <c r="D192" s="310" t="s">
        <v>785</v>
      </c>
      <c r="E192" s="310" t="s">
        <v>771</v>
      </c>
      <c r="F192" s="310">
        <v>1</v>
      </c>
      <c r="G192" s="312">
        <v>16.7</v>
      </c>
      <c r="H192" s="310">
        <v>4995</v>
      </c>
      <c r="M192" s="322">
        <v>12</v>
      </c>
      <c r="N192" s="323">
        <v>45187</v>
      </c>
      <c r="O192" s="322" t="s">
        <v>775</v>
      </c>
      <c r="P192" s="322" t="s">
        <v>776</v>
      </c>
      <c r="Q192" s="322" t="s">
        <v>771</v>
      </c>
      <c r="R192" s="322">
        <v>1</v>
      </c>
      <c r="S192" s="338">
        <v>16.899999999999999</v>
      </c>
      <c r="T192" s="322">
        <v>4854</v>
      </c>
    </row>
    <row r="193" spans="1:20" x14ac:dyDescent="0.3">
      <c r="A193" s="310">
        <v>87</v>
      </c>
      <c r="B193" s="311">
        <v>45204</v>
      </c>
      <c r="C193" s="310" t="s">
        <v>772</v>
      </c>
      <c r="D193" s="310" t="s">
        <v>774</v>
      </c>
      <c r="E193" s="310" t="s">
        <v>771</v>
      </c>
      <c r="F193" s="310">
        <v>1</v>
      </c>
      <c r="G193" s="312">
        <v>16.2</v>
      </c>
      <c r="H193" s="310">
        <v>4984</v>
      </c>
      <c r="M193" s="322">
        <v>13</v>
      </c>
      <c r="N193" s="323">
        <v>45187</v>
      </c>
      <c r="O193" s="322" t="s">
        <v>775</v>
      </c>
      <c r="P193" s="322" t="s">
        <v>778</v>
      </c>
      <c r="Q193" s="322" t="s">
        <v>771</v>
      </c>
      <c r="R193" s="322">
        <v>1</v>
      </c>
      <c r="S193" s="338">
        <v>16.399999999999999</v>
      </c>
      <c r="T193" s="322">
        <v>3471</v>
      </c>
    </row>
    <row r="194" spans="1:20" x14ac:dyDescent="0.3">
      <c r="A194" s="310">
        <v>88</v>
      </c>
      <c r="B194" s="311">
        <v>45204</v>
      </c>
      <c r="C194" s="310" t="s">
        <v>775</v>
      </c>
      <c r="D194" s="310" t="s">
        <v>785</v>
      </c>
      <c r="E194" s="310" t="s">
        <v>771</v>
      </c>
      <c r="F194" s="310">
        <v>1</v>
      </c>
      <c r="G194" s="312">
        <v>17.899999999999999</v>
      </c>
      <c r="H194" s="310">
        <v>5023</v>
      </c>
      <c r="M194" s="322">
        <v>14</v>
      </c>
      <c r="N194" s="323">
        <v>45187</v>
      </c>
      <c r="O194" s="322" t="s">
        <v>772</v>
      </c>
      <c r="P194" s="322" t="s">
        <v>779</v>
      </c>
      <c r="Q194" s="322" t="s">
        <v>771</v>
      </c>
      <c r="R194" s="322">
        <v>1</v>
      </c>
      <c r="S194" s="338">
        <v>16</v>
      </c>
      <c r="T194" s="322">
        <v>3479</v>
      </c>
    </row>
    <row r="195" spans="1:20" x14ac:dyDescent="0.3">
      <c r="A195" s="310">
        <v>89</v>
      </c>
      <c r="B195" s="311">
        <v>45204</v>
      </c>
      <c r="C195" s="310" t="s">
        <v>772</v>
      </c>
      <c r="D195" s="310" t="s">
        <v>779</v>
      </c>
      <c r="E195" s="310" t="s">
        <v>771</v>
      </c>
      <c r="F195" s="310">
        <v>1</v>
      </c>
      <c r="G195" s="312">
        <v>14.8</v>
      </c>
      <c r="H195" s="310">
        <v>5028</v>
      </c>
      <c r="M195" s="322">
        <v>15</v>
      </c>
      <c r="N195" s="323">
        <v>45187</v>
      </c>
      <c r="O195" s="322" t="s">
        <v>775</v>
      </c>
      <c r="P195" s="322" t="s">
        <v>778</v>
      </c>
      <c r="Q195" s="322" t="s">
        <v>771</v>
      </c>
      <c r="R195" s="322">
        <v>1</v>
      </c>
      <c r="S195" s="338">
        <v>15.6</v>
      </c>
      <c r="T195" s="322">
        <v>4898</v>
      </c>
    </row>
    <row r="196" spans="1:20" x14ac:dyDescent="0.3">
      <c r="A196" s="310">
        <v>90</v>
      </c>
      <c r="B196" s="311">
        <v>45204</v>
      </c>
      <c r="C196" s="310" t="s">
        <v>772</v>
      </c>
      <c r="D196" s="310" t="s">
        <v>779</v>
      </c>
      <c r="E196" s="310" t="s">
        <v>771</v>
      </c>
      <c r="F196" s="310">
        <v>1</v>
      </c>
      <c r="G196" s="312">
        <v>16.100000000000001</v>
      </c>
      <c r="H196" s="310">
        <v>4942</v>
      </c>
      <c r="M196" s="322">
        <v>16</v>
      </c>
      <c r="N196" s="323">
        <v>45187</v>
      </c>
      <c r="O196" s="322" t="s">
        <v>772</v>
      </c>
      <c r="P196" s="322" t="s">
        <v>779</v>
      </c>
      <c r="Q196" s="322" t="s">
        <v>771</v>
      </c>
      <c r="R196" s="322">
        <v>1</v>
      </c>
      <c r="S196" s="338">
        <v>15.7</v>
      </c>
      <c r="T196" s="322">
        <v>4843</v>
      </c>
    </row>
    <row r="197" spans="1:20" x14ac:dyDescent="0.3">
      <c r="A197" s="310">
        <v>91</v>
      </c>
      <c r="B197" s="311">
        <v>45204</v>
      </c>
      <c r="C197" s="310" t="s">
        <v>772</v>
      </c>
      <c r="D197" s="310" t="s">
        <v>779</v>
      </c>
      <c r="E197" s="310" t="s">
        <v>771</v>
      </c>
      <c r="F197" s="310">
        <v>1</v>
      </c>
      <c r="G197" s="312">
        <v>17</v>
      </c>
      <c r="H197" s="310">
        <v>4988</v>
      </c>
      <c r="M197" s="322">
        <v>17</v>
      </c>
      <c r="N197" s="323">
        <v>45187</v>
      </c>
      <c r="O197" s="322" t="s">
        <v>772</v>
      </c>
      <c r="P197" s="322" t="s">
        <v>773</v>
      </c>
      <c r="Q197" s="322" t="s">
        <v>771</v>
      </c>
      <c r="R197" s="322">
        <v>1</v>
      </c>
      <c r="S197" s="338">
        <v>15.7</v>
      </c>
      <c r="T197" s="322">
        <v>3070</v>
      </c>
    </row>
    <row r="198" spans="1:20" x14ac:dyDescent="0.3">
      <c r="A198" s="310">
        <v>92</v>
      </c>
      <c r="B198" s="311">
        <v>45204</v>
      </c>
      <c r="C198" s="310" t="s">
        <v>772</v>
      </c>
      <c r="D198" s="310" t="s">
        <v>774</v>
      </c>
      <c r="E198" s="310" t="s">
        <v>771</v>
      </c>
      <c r="F198" s="310">
        <v>1</v>
      </c>
      <c r="G198" s="312">
        <v>16.8</v>
      </c>
      <c r="H198" s="310">
        <v>4956</v>
      </c>
      <c r="M198" s="322">
        <v>18</v>
      </c>
      <c r="N198" s="323">
        <v>45188</v>
      </c>
      <c r="O198" s="322" t="s">
        <v>772</v>
      </c>
      <c r="P198" s="322" t="s">
        <v>779</v>
      </c>
      <c r="Q198" s="322" t="s">
        <v>771</v>
      </c>
      <c r="R198" s="322">
        <v>1</v>
      </c>
      <c r="S198" s="338">
        <v>16.8</v>
      </c>
      <c r="T198" s="322">
        <v>3062</v>
      </c>
    </row>
    <row r="199" spans="1:20" x14ac:dyDescent="0.3">
      <c r="A199" s="310">
        <v>93</v>
      </c>
      <c r="B199" s="311">
        <v>45204</v>
      </c>
      <c r="C199" s="310" t="s">
        <v>772</v>
      </c>
      <c r="D199" s="310" t="s">
        <v>777</v>
      </c>
      <c r="E199" s="310" t="s">
        <v>771</v>
      </c>
      <c r="F199" s="310">
        <v>1</v>
      </c>
      <c r="G199" s="312">
        <v>17.100000000000001</v>
      </c>
      <c r="H199" s="310">
        <v>4968</v>
      </c>
      <c r="M199" s="322">
        <v>19</v>
      </c>
      <c r="N199" s="323">
        <v>45188</v>
      </c>
      <c r="O199" s="322" t="s">
        <v>775</v>
      </c>
      <c r="P199" s="322" t="s">
        <v>776</v>
      </c>
      <c r="Q199" s="322" t="s">
        <v>771</v>
      </c>
      <c r="R199" s="322">
        <v>1</v>
      </c>
      <c r="S199" s="338">
        <v>17</v>
      </c>
      <c r="T199" s="322">
        <v>4832</v>
      </c>
    </row>
    <row r="200" spans="1:20" x14ac:dyDescent="0.3">
      <c r="A200" s="310">
        <v>94</v>
      </c>
      <c r="B200" s="311">
        <v>45204</v>
      </c>
      <c r="C200" s="310" t="s">
        <v>772</v>
      </c>
      <c r="D200" s="310" t="s">
        <v>777</v>
      </c>
      <c r="E200" s="310" t="s">
        <v>771</v>
      </c>
      <c r="F200" s="310">
        <v>1</v>
      </c>
      <c r="G200" s="312">
        <v>18.100000000000001</v>
      </c>
      <c r="H200" s="310">
        <v>4981</v>
      </c>
      <c r="M200" s="322">
        <v>20</v>
      </c>
      <c r="N200" s="323">
        <v>45188</v>
      </c>
      <c r="O200" s="322" t="s">
        <v>775</v>
      </c>
      <c r="P200" s="322" t="s">
        <v>780</v>
      </c>
      <c r="Q200" s="322" t="s">
        <v>771</v>
      </c>
      <c r="R200" s="322">
        <v>1</v>
      </c>
      <c r="S200" s="338">
        <v>11.3</v>
      </c>
      <c r="T200" s="322">
        <v>3069</v>
      </c>
    </row>
    <row r="201" spans="1:20" x14ac:dyDescent="0.3">
      <c r="A201" s="310">
        <v>95</v>
      </c>
      <c r="B201" s="311">
        <v>45204</v>
      </c>
      <c r="C201" s="310" t="s">
        <v>772</v>
      </c>
      <c r="D201" s="310" t="s">
        <v>777</v>
      </c>
      <c r="E201" s="310" t="s">
        <v>771</v>
      </c>
      <c r="F201" s="310">
        <v>1</v>
      </c>
      <c r="G201" s="312">
        <v>16.600000000000001</v>
      </c>
      <c r="H201" s="310">
        <v>5119</v>
      </c>
      <c r="M201" s="322">
        <v>21</v>
      </c>
      <c r="N201" s="323">
        <v>45188</v>
      </c>
      <c r="O201" s="322" t="s">
        <v>775</v>
      </c>
      <c r="P201" s="322" t="s">
        <v>776</v>
      </c>
      <c r="Q201" s="322" t="s">
        <v>771</v>
      </c>
      <c r="R201" s="322">
        <v>1</v>
      </c>
      <c r="S201" s="338">
        <v>16</v>
      </c>
      <c r="T201" s="322">
        <v>3061</v>
      </c>
    </row>
    <row r="202" spans="1:20" x14ac:dyDescent="0.3">
      <c r="A202" s="310">
        <v>96</v>
      </c>
      <c r="B202" s="311">
        <v>45204</v>
      </c>
      <c r="C202" s="310" t="s">
        <v>772</v>
      </c>
      <c r="D202" s="310" t="s">
        <v>777</v>
      </c>
      <c r="E202" s="310" t="s">
        <v>771</v>
      </c>
      <c r="F202" s="310">
        <v>1</v>
      </c>
      <c r="G202" s="312">
        <v>16.899999999999999</v>
      </c>
      <c r="H202" s="310">
        <v>4936</v>
      </c>
      <c r="M202" s="322">
        <v>22</v>
      </c>
      <c r="N202" s="323">
        <v>45188</v>
      </c>
      <c r="O202" s="322" t="s">
        <v>772</v>
      </c>
      <c r="P202" s="322" t="s">
        <v>774</v>
      </c>
      <c r="Q202" s="322" t="s">
        <v>771</v>
      </c>
      <c r="R202" s="322">
        <v>1</v>
      </c>
      <c r="S202" s="338">
        <v>16.3</v>
      </c>
      <c r="T202" s="322">
        <v>3067</v>
      </c>
    </row>
    <row r="203" spans="1:20" x14ac:dyDescent="0.3">
      <c r="A203" s="310">
        <v>97</v>
      </c>
      <c r="B203" s="311">
        <v>45204</v>
      </c>
      <c r="C203" s="310" t="s">
        <v>772</v>
      </c>
      <c r="D203" s="310" t="s">
        <v>777</v>
      </c>
      <c r="E203" s="310" t="s">
        <v>771</v>
      </c>
      <c r="F203" s="310">
        <v>1</v>
      </c>
      <c r="G203" s="312">
        <v>17.100000000000001</v>
      </c>
      <c r="H203" s="310">
        <v>5052</v>
      </c>
      <c r="M203" s="322">
        <v>23</v>
      </c>
      <c r="N203" s="323">
        <v>45188</v>
      </c>
      <c r="O203" s="322" t="s">
        <v>772</v>
      </c>
      <c r="P203" s="322" t="s">
        <v>774</v>
      </c>
      <c r="Q203" s="322" t="s">
        <v>771</v>
      </c>
      <c r="R203" s="322">
        <v>1</v>
      </c>
      <c r="S203" s="338">
        <v>15.5</v>
      </c>
      <c r="T203" s="322">
        <v>3060</v>
      </c>
    </row>
    <row r="204" spans="1:20" x14ac:dyDescent="0.3">
      <c r="A204" s="310">
        <v>98</v>
      </c>
      <c r="B204" s="311">
        <v>45205</v>
      </c>
      <c r="C204" s="310" t="s">
        <v>772</v>
      </c>
      <c r="D204" s="310" t="s">
        <v>774</v>
      </c>
      <c r="E204" s="310" t="s">
        <v>771</v>
      </c>
      <c r="F204" s="310">
        <v>1</v>
      </c>
      <c r="G204" s="312">
        <v>17.899999999999999</v>
      </c>
      <c r="H204" s="310">
        <v>5072</v>
      </c>
      <c r="M204" s="322">
        <v>24</v>
      </c>
      <c r="N204" s="323">
        <v>45188</v>
      </c>
      <c r="O204" s="322" t="s">
        <v>775</v>
      </c>
      <c r="P204" s="322" t="s">
        <v>780</v>
      </c>
      <c r="Q204" s="322" t="s">
        <v>771</v>
      </c>
      <c r="R204" s="322">
        <v>1</v>
      </c>
      <c r="S204" s="338">
        <v>13.6</v>
      </c>
      <c r="T204" s="322">
        <v>4485</v>
      </c>
    </row>
    <row r="205" spans="1:20" x14ac:dyDescent="0.3">
      <c r="A205" s="310">
        <v>99</v>
      </c>
      <c r="B205" s="311">
        <v>45205</v>
      </c>
      <c r="C205" s="310" t="s">
        <v>775</v>
      </c>
      <c r="D205" s="310" t="s">
        <v>776</v>
      </c>
      <c r="E205" s="310" t="s">
        <v>771</v>
      </c>
      <c r="F205" s="310">
        <v>1</v>
      </c>
      <c r="G205" s="312">
        <v>17</v>
      </c>
      <c r="H205" s="310">
        <v>5076</v>
      </c>
      <c r="M205" s="322">
        <v>25</v>
      </c>
      <c r="N205" s="323">
        <v>45188</v>
      </c>
      <c r="O205" s="322" t="s">
        <v>772</v>
      </c>
      <c r="P205" s="322" t="s">
        <v>774</v>
      </c>
      <c r="Q205" s="322" t="s">
        <v>771</v>
      </c>
      <c r="R205" s="322">
        <v>1</v>
      </c>
      <c r="S205" s="338">
        <v>14</v>
      </c>
      <c r="T205" s="322">
        <v>4396</v>
      </c>
    </row>
    <row r="206" spans="1:20" x14ac:dyDescent="0.3">
      <c r="A206" s="310">
        <v>100</v>
      </c>
      <c r="B206" s="311">
        <v>45205</v>
      </c>
      <c r="C206" s="310" t="s">
        <v>775</v>
      </c>
      <c r="D206" s="310" t="s">
        <v>786</v>
      </c>
      <c r="E206" s="310" t="s">
        <v>771</v>
      </c>
      <c r="F206" s="310">
        <v>1</v>
      </c>
      <c r="G206" s="312">
        <v>17.899999999999999</v>
      </c>
      <c r="H206" s="310">
        <v>5058</v>
      </c>
      <c r="M206" s="322">
        <v>26</v>
      </c>
      <c r="N206" s="323">
        <v>45188</v>
      </c>
      <c r="O206" s="322" t="s">
        <v>772</v>
      </c>
      <c r="P206" s="322" t="s">
        <v>774</v>
      </c>
      <c r="Q206" s="322" t="s">
        <v>771</v>
      </c>
      <c r="R206" s="322">
        <v>1</v>
      </c>
      <c r="S206" s="338">
        <v>16</v>
      </c>
      <c r="T206" s="322">
        <v>4847</v>
      </c>
    </row>
    <row r="207" spans="1:20" x14ac:dyDescent="0.3">
      <c r="A207" s="310">
        <v>101</v>
      </c>
      <c r="B207" s="311">
        <v>45205</v>
      </c>
      <c r="C207" s="310" t="s">
        <v>775</v>
      </c>
      <c r="D207" s="310" t="s">
        <v>786</v>
      </c>
      <c r="E207" s="310" t="s">
        <v>771</v>
      </c>
      <c r="F207" s="310">
        <v>1</v>
      </c>
      <c r="G207" s="312">
        <v>16.600000000000001</v>
      </c>
      <c r="H207" s="310">
        <v>5064</v>
      </c>
      <c r="M207" s="322">
        <v>27</v>
      </c>
      <c r="N207" s="323">
        <v>45188</v>
      </c>
      <c r="O207" s="322" t="s">
        <v>772</v>
      </c>
      <c r="P207" s="322" t="s">
        <v>777</v>
      </c>
      <c r="Q207" s="322" t="s">
        <v>771</v>
      </c>
      <c r="R207" s="322">
        <v>1</v>
      </c>
      <c r="S207" s="338">
        <v>16.600000000000001</v>
      </c>
      <c r="T207" s="322">
        <v>3473</v>
      </c>
    </row>
    <row r="208" spans="1:20" x14ac:dyDescent="0.3">
      <c r="A208" s="310">
        <v>102</v>
      </c>
      <c r="B208" s="311">
        <v>45205</v>
      </c>
      <c r="C208" s="310" t="s">
        <v>775</v>
      </c>
      <c r="D208" s="310" t="s">
        <v>786</v>
      </c>
      <c r="E208" s="310" t="s">
        <v>771</v>
      </c>
      <c r="F208" s="310">
        <v>1</v>
      </c>
      <c r="G208" s="312">
        <v>16.8</v>
      </c>
      <c r="H208" s="310">
        <v>4971</v>
      </c>
      <c r="M208" s="322">
        <v>28</v>
      </c>
      <c r="N208" s="323">
        <v>45188</v>
      </c>
      <c r="O208" s="322" t="s">
        <v>775</v>
      </c>
      <c r="P208" s="322" t="s">
        <v>776</v>
      </c>
      <c r="Q208" s="322" t="s">
        <v>771</v>
      </c>
      <c r="R208" s="322">
        <v>1</v>
      </c>
      <c r="S208" s="338">
        <v>16</v>
      </c>
      <c r="T208" s="322">
        <v>4857</v>
      </c>
    </row>
    <row r="209" spans="1:20" x14ac:dyDescent="0.3">
      <c r="A209" s="310">
        <v>103</v>
      </c>
      <c r="B209" s="311">
        <v>45205</v>
      </c>
      <c r="C209" s="310" t="s">
        <v>772</v>
      </c>
      <c r="D209" s="310" t="s">
        <v>777</v>
      </c>
      <c r="E209" s="310" t="s">
        <v>771</v>
      </c>
      <c r="F209" s="310">
        <v>1</v>
      </c>
      <c r="G209" s="312">
        <v>16.8</v>
      </c>
      <c r="H209" s="310">
        <v>5055</v>
      </c>
      <c r="M209" s="322">
        <v>29</v>
      </c>
      <c r="N209" s="323">
        <v>45188</v>
      </c>
      <c r="O209" s="322" t="s">
        <v>775</v>
      </c>
      <c r="P209" s="322" t="s">
        <v>776</v>
      </c>
      <c r="Q209" s="322" t="s">
        <v>771</v>
      </c>
      <c r="R209" s="322">
        <v>1</v>
      </c>
      <c r="S209" s="338">
        <v>17.3</v>
      </c>
      <c r="T209" s="322">
        <v>4879</v>
      </c>
    </row>
    <row r="210" spans="1:20" x14ac:dyDescent="0.3">
      <c r="A210" s="310">
        <v>104</v>
      </c>
      <c r="B210" s="311">
        <v>45205</v>
      </c>
      <c r="C210" s="310" t="s">
        <v>772</v>
      </c>
      <c r="D210" s="310" t="s">
        <v>777</v>
      </c>
      <c r="E210" s="310" t="s">
        <v>771</v>
      </c>
      <c r="F210" s="310">
        <v>1</v>
      </c>
      <c r="G210" s="312">
        <v>16.5</v>
      </c>
      <c r="H210" s="310">
        <v>5069</v>
      </c>
      <c r="M210" s="322">
        <v>30</v>
      </c>
      <c r="N210" s="323">
        <v>45188</v>
      </c>
      <c r="O210" s="322" t="s">
        <v>772</v>
      </c>
      <c r="P210" s="322" t="s">
        <v>779</v>
      </c>
      <c r="Q210" s="322" t="s">
        <v>771</v>
      </c>
      <c r="R210" s="322">
        <v>1</v>
      </c>
      <c r="S210" s="338">
        <v>17.2</v>
      </c>
      <c r="T210" s="322">
        <v>3103</v>
      </c>
    </row>
    <row r="211" spans="1:20" x14ac:dyDescent="0.3">
      <c r="A211" s="310">
        <v>105</v>
      </c>
      <c r="B211" s="311">
        <v>45205</v>
      </c>
      <c r="C211" s="310" t="s">
        <v>772</v>
      </c>
      <c r="D211" s="310" t="s">
        <v>777</v>
      </c>
      <c r="E211" s="310" t="s">
        <v>771</v>
      </c>
      <c r="F211" s="310">
        <v>1</v>
      </c>
      <c r="G211" s="312">
        <v>19.100000000000001</v>
      </c>
      <c r="H211" s="310">
        <v>5068</v>
      </c>
      <c r="M211" s="322">
        <v>31</v>
      </c>
      <c r="N211" s="323">
        <v>45188</v>
      </c>
      <c r="O211" s="322" t="s">
        <v>772</v>
      </c>
      <c r="P211" s="322" t="s">
        <v>779</v>
      </c>
      <c r="Q211" s="322" t="s">
        <v>771</v>
      </c>
      <c r="R211" s="322">
        <v>1</v>
      </c>
      <c r="S211" s="338">
        <v>16.899999999999999</v>
      </c>
      <c r="T211" s="322">
        <v>4855</v>
      </c>
    </row>
    <row r="212" spans="1:20" x14ac:dyDescent="0.3">
      <c r="A212" s="310">
        <v>106</v>
      </c>
      <c r="B212" s="311">
        <v>45205</v>
      </c>
      <c r="C212" s="310" t="s">
        <v>775</v>
      </c>
      <c r="D212" s="310" t="s">
        <v>778</v>
      </c>
      <c r="E212" s="310" t="s">
        <v>771</v>
      </c>
      <c r="F212" s="310">
        <v>1</v>
      </c>
      <c r="G212" s="312">
        <v>17.399999999999999</v>
      </c>
      <c r="H212" s="310">
        <v>5007</v>
      </c>
      <c r="M212" s="322">
        <v>32</v>
      </c>
      <c r="N212" s="323">
        <v>45189</v>
      </c>
      <c r="O212" s="322" t="s">
        <v>775</v>
      </c>
      <c r="P212" s="322" t="s">
        <v>776</v>
      </c>
      <c r="Q212" s="322" t="s">
        <v>771</v>
      </c>
      <c r="R212" s="322">
        <v>1</v>
      </c>
      <c r="S212" s="338">
        <v>16.600000000000001</v>
      </c>
      <c r="T212" s="322">
        <v>4163</v>
      </c>
    </row>
    <row r="213" spans="1:20" x14ac:dyDescent="0.3">
      <c r="A213" s="310">
        <v>107</v>
      </c>
      <c r="B213" s="311">
        <v>45205</v>
      </c>
      <c r="C213" s="310" t="s">
        <v>775</v>
      </c>
      <c r="D213" s="310" t="s">
        <v>778</v>
      </c>
      <c r="E213" s="310" t="s">
        <v>771</v>
      </c>
      <c r="F213" s="310">
        <v>1</v>
      </c>
      <c r="G213" s="312">
        <v>18</v>
      </c>
      <c r="H213" s="310">
        <v>5083</v>
      </c>
      <c r="M213" s="322">
        <v>33</v>
      </c>
      <c r="N213" s="323">
        <v>45189</v>
      </c>
      <c r="O213" s="322" t="s">
        <v>775</v>
      </c>
      <c r="P213" s="322" t="s">
        <v>781</v>
      </c>
      <c r="Q213" s="322" t="s">
        <v>771</v>
      </c>
      <c r="R213" s="322">
        <v>1</v>
      </c>
      <c r="S213" s="338">
        <v>17.5</v>
      </c>
      <c r="T213" s="322">
        <v>5170</v>
      </c>
    </row>
    <row r="214" spans="1:20" x14ac:dyDescent="0.3">
      <c r="A214" s="310">
        <v>108</v>
      </c>
      <c r="B214" s="311">
        <v>45205</v>
      </c>
      <c r="C214" s="310" t="s">
        <v>775</v>
      </c>
      <c r="D214" s="310" t="s">
        <v>789</v>
      </c>
      <c r="E214" s="310" t="s">
        <v>771</v>
      </c>
      <c r="F214" s="310">
        <v>1</v>
      </c>
      <c r="G214" s="312">
        <v>17.5</v>
      </c>
      <c r="H214" s="310">
        <v>5008</v>
      </c>
      <c r="M214" s="322">
        <v>34</v>
      </c>
      <c r="N214" s="323">
        <v>45189</v>
      </c>
      <c r="O214" s="322" t="s">
        <v>772</v>
      </c>
      <c r="P214" s="322" t="s">
        <v>773</v>
      </c>
      <c r="Q214" s="322" t="s">
        <v>771</v>
      </c>
      <c r="R214" s="322">
        <v>1</v>
      </c>
      <c r="S214" s="338">
        <v>17</v>
      </c>
      <c r="T214" s="322">
        <v>3476</v>
      </c>
    </row>
    <row r="215" spans="1:20" x14ac:dyDescent="0.3">
      <c r="A215" s="310">
        <v>109</v>
      </c>
      <c r="B215" s="311">
        <v>45205</v>
      </c>
      <c r="C215" s="310" t="s">
        <v>775</v>
      </c>
      <c r="D215" s="310" t="s">
        <v>780</v>
      </c>
      <c r="E215" s="310" t="s">
        <v>771</v>
      </c>
      <c r="F215" s="310">
        <v>1</v>
      </c>
      <c r="G215" s="312">
        <v>15.8</v>
      </c>
      <c r="H215" s="310">
        <v>5171</v>
      </c>
      <c r="M215" s="322">
        <v>35</v>
      </c>
      <c r="N215" s="323">
        <v>45189</v>
      </c>
      <c r="O215" s="322" t="s">
        <v>772</v>
      </c>
      <c r="P215" s="322" t="s">
        <v>774</v>
      </c>
      <c r="Q215" s="322" t="s">
        <v>771</v>
      </c>
      <c r="R215" s="322">
        <v>1</v>
      </c>
      <c r="S215" s="338">
        <v>15.6</v>
      </c>
      <c r="T215" s="322">
        <v>3075</v>
      </c>
    </row>
    <row r="216" spans="1:20" x14ac:dyDescent="0.3">
      <c r="A216" s="310">
        <v>110</v>
      </c>
      <c r="B216" s="311">
        <v>45205</v>
      </c>
      <c r="C216" s="310" t="s">
        <v>775</v>
      </c>
      <c r="D216" s="310" t="s">
        <v>789</v>
      </c>
      <c r="E216" s="310" t="s">
        <v>771</v>
      </c>
      <c r="F216" s="310">
        <v>1</v>
      </c>
      <c r="G216" s="312">
        <v>16.7</v>
      </c>
      <c r="H216" s="310">
        <v>5403</v>
      </c>
      <c r="M216" s="322">
        <v>36</v>
      </c>
      <c r="N216" s="323">
        <v>45189</v>
      </c>
      <c r="O216" s="322" t="s">
        <v>772</v>
      </c>
      <c r="P216" s="322" t="s">
        <v>779</v>
      </c>
      <c r="Q216" s="322" t="s">
        <v>771</v>
      </c>
      <c r="R216" s="322">
        <v>1</v>
      </c>
      <c r="S216" s="338">
        <v>17.3</v>
      </c>
      <c r="T216" s="322">
        <v>3074</v>
      </c>
    </row>
    <row r="217" spans="1:20" x14ac:dyDescent="0.3">
      <c r="A217" s="310">
        <v>111</v>
      </c>
      <c r="B217" s="311">
        <v>45205</v>
      </c>
      <c r="C217" s="310" t="s">
        <v>775</v>
      </c>
      <c r="D217" s="310" t="s">
        <v>789</v>
      </c>
      <c r="E217" s="310" t="s">
        <v>771</v>
      </c>
      <c r="F217" s="310">
        <v>1</v>
      </c>
      <c r="G217" s="312">
        <v>15</v>
      </c>
      <c r="H217" s="310">
        <v>4885</v>
      </c>
      <c r="M217" s="322">
        <v>37</v>
      </c>
      <c r="N217" s="323">
        <v>45189</v>
      </c>
      <c r="O217" s="322" t="s">
        <v>775</v>
      </c>
      <c r="P217" s="322" t="s">
        <v>776</v>
      </c>
      <c r="Q217" s="322" t="s">
        <v>771</v>
      </c>
      <c r="R217" s="322">
        <v>1</v>
      </c>
      <c r="S217" s="338">
        <v>16</v>
      </c>
      <c r="T217" s="322">
        <v>3078</v>
      </c>
    </row>
    <row r="218" spans="1:20" x14ac:dyDescent="0.3">
      <c r="A218" s="310">
        <v>112</v>
      </c>
      <c r="B218" s="311">
        <v>45205</v>
      </c>
      <c r="C218" s="310" t="s">
        <v>775</v>
      </c>
      <c r="D218" s="310" t="s">
        <v>780</v>
      </c>
      <c r="E218" s="310" t="s">
        <v>771</v>
      </c>
      <c r="F218" s="310">
        <v>1</v>
      </c>
      <c r="G218" s="312">
        <v>15.9</v>
      </c>
      <c r="H218" s="310">
        <v>3089</v>
      </c>
      <c r="M218" s="322">
        <v>38</v>
      </c>
      <c r="N218" s="323">
        <v>45190</v>
      </c>
      <c r="O218" s="322" t="s">
        <v>775</v>
      </c>
      <c r="P218" s="322" t="s">
        <v>778</v>
      </c>
      <c r="Q218" s="322" t="s">
        <v>771</v>
      </c>
      <c r="R218" s="322">
        <v>1</v>
      </c>
      <c r="S218" s="338">
        <v>15.6</v>
      </c>
      <c r="T218" s="322">
        <v>3474</v>
      </c>
    </row>
    <row r="219" spans="1:20" x14ac:dyDescent="0.3">
      <c r="A219" s="310">
        <v>113</v>
      </c>
      <c r="B219" s="311">
        <v>45205</v>
      </c>
      <c r="C219" s="310" t="s">
        <v>775</v>
      </c>
      <c r="D219" s="310" t="s">
        <v>780</v>
      </c>
      <c r="E219" s="310" t="s">
        <v>771</v>
      </c>
      <c r="F219" s="310">
        <v>1</v>
      </c>
      <c r="G219" s="312">
        <v>16.100000000000001</v>
      </c>
      <c r="H219" s="310">
        <v>3112</v>
      </c>
      <c r="M219" s="322">
        <v>39</v>
      </c>
      <c r="N219" s="323">
        <v>45192</v>
      </c>
      <c r="O219" s="322" t="s">
        <v>775</v>
      </c>
      <c r="P219" s="322" t="s">
        <v>780</v>
      </c>
      <c r="Q219" s="322" t="s">
        <v>771</v>
      </c>
      <c r="R219" s="322">
        <v>1</v>
      </c>
      <c r="S219" s="338">
        <v>16.5</v>
      </c>
      <c r="T219" s="322">
        <v>5440</v>
      </c>
    </row>
    <row r="220" spans="1:20" x14ac:dyDescent="0.3">
      <c r="A220" s="310">
        <v>114</v>
      </c>
      <c r="B220" s="311">
        <v>45205</v>
      </c>
      <c r="C220" s="310" t="s">
        <v>775</v>
      </c>
      <c r="D220" s="310" t="s">
        <v>780</v>
      </c>
      <c r="E220" s="310" t="s">
        <v>771</v>
      </c>
      <c r="F220" s="310">
        <v>1</v>
      </c>
      <c r="G220" s="312">
        <v>15.9</v>
      </c>
      <c r="H220" s="310">
        <v>4838</v>
      </c>
      <c r="M220" s="322">
        <v>40</v>
      </c>
      <c r="N220" s="323">
        <v>45193</v>
      </c>
      <c r="O220" s="322" t="s">
        <v>769</v>
      </c>
      <c r="P220" s="322" t="s">
        <v>782</v>
      </c>
      <c r="Q220" s="322" t="s">
        <v>771</v>
      </c>
      <c r="R220" s="322">
        <v>1</v>
      </c>
      <c r="S220" s="338">
        <v>16.2</v>
      </c>
      <c r="T220" s="322">
        <v>4202</v>
      </c>
    </row>
    <row r="221" spans="1:20" x14ac:dyDescent="0.3">
      <c r="A221" s="310">
        <v>115</v>
      </c>
      <c r="B221" s="311">
        <v>45205</v>
      </c>
      <c r="C221" s="310" t="s">
        <v>775</v>
      </c>
      <c r="D221" s="310" t="s">
        <v>780</v>
      </c>
      <c r="E221" s="310" t="s">
        <v>771</v>
      </c>
      <c r="F221" s="310">
        <v>1</v>
      </c>
      <c r="G221" s="312">
        <v>16.8</v>
      </c>
      <c r="H221" s="310">
        <v>4831</v>
      </c>
      <c r="M221" s="322">
        <v>41</v>
      </c>
      <c r="N221" s="323">
        <v>45194</v>
      </c>
      <c r="O221" s="322" t="s">
        <v>772</v>
      </c>
      <c r="P221" s="322" t="s">
        <v>779</v>
      </c>
      <c r="Q221" s="322" t="s">
        <v>771</v>
      </c>
      <c r="R221" s="322">
        <v>1</v>
      </c>
      <c r="S221" s="338">
        <v>15.6</v>
      </c>
      <c r="T221" s="322">
        <v>3102</v>
      </c>
    </row>
    <row r="222" spans="1:20" x14ac:dyDescent="0.3">
      <c r="A222" s="310">
        <v>116</v>
      </c>
      <c r="B222" s="311">
        <v>45205</v>
      </c>
      <c r="C222" s="310" t="s">
        <v>775</v>
      </c>
      <c r="D222" s="310" t="s">
        <v>780</v>
      </c>
      <c r="E222" s="310" t="s">
        <v>771</v>
      </c>
      <c r="F222" s="310">
        <v>1</v>
      </c>
      <c r="G222" s="312">
        <v>11.3</v>
      </c>
      <c r="H222" s="310">
        <v>3346</v>
      </c>
      <c r="M222" s="322">
        <v>42</v>
      </c>
      <c r="N222" s="323">
        <v>45194</v>
      </c>
      <c r="O222" s="322" t="s">
        <v>772</v>
      </c>
      <c r="P222" s="322" t="s">
        <v>779</v>
      </c>
      <c r="Q222" s="322" t="s">
        <v>771</v>
      </c>
      <c r="R222" s="322">
        <v>1</v>
      </c>
      <c r="S222" s="338">
        <v>17.2</v>
      </c>
      <c r="T222" s="322">
        <v>3090</v>
      </c>
    </row>
    <row r="223" spans="1:20" x14ac:dyDescent="0.3">
      <c r="A223" s="310">
        <v>117</v>
      </c>
      <c r="B223" s="311">
        <v>45205</v>
      </c>
      <c r="C223" s="310" t="s">
        <v>775</v>
      </c>
      <c r="D223" s="310" t="s">
        <v>786</v>
      </c>
      <c r="E223" s="310" t="s">
        <v>771</v>
      </c>
      <c r="F223" s="310">
        <v>1</v>
      </c>
      <c r="G223" s="312">
        <v>11.6</v>
      </c>
      <c r="H223" s="310">
        <v>3292</v>
      </c>
      <c r="M223" s="322">
        <v>43</v>
      </c>
      <c r="N223" s="323">
        <v>45194</v>
      </c>
      <c r="O223" s="322" t="s">
        <v>772</v>
      </c>
      <c r="P223" s="322" t="s">
        <v>779</v>
      </c>
      <c r="Q223" s="322" t="s">
        <v>771</v>
      </c>
      <c r="R223" s="322">
        <v>1</v>
      </c>
      <c r="S223" s="338">
        <v>16.2</v>
      </c>
      <c r="T223" s="322">
        <v>3084</v>
      </c>
    </row>
    <row r="224" spans="1:20" x14ac:dyDescent="0.3">
      <c r="A224" s="310">
        <v>118</v>
      </c>
      <c r="B224" s="311">
        <v>45205</v>
      </c>
      <c r="C224" s="310" t="s">
        <v>775</v>
      </c>
      <c r="D224" s="310" t="s">
        <v>786</v>
      </c>
      <c r="E224" s="310" t="s">
        <v>771</v>
      </c>
      <c r="F224" s="310">
        <v>1</v>
      </c>
      <c r="G224" s="312">
        <v>15.9</v>
      </c>
      <c r="H224" s="310">
        <v>4894</v>
      </c>
      <c r="M224" s="322">
        <v>44</v>
      </c>
      <c r="N224" s="323">
        <v>45194</v>
      </c>
      <c r="O224" s="322" t="s">
        <v>775</v>
      </c>
      <c r="P224" s="322" t="s">
        <v>780</v>
      </c>
      <c r="Q224" s="322" t="s">
        <v>771</v>
      </c>
      <c r="R224" s="322">
        <v>1</v>
      </c>
      <c r="S224" s="338">
        <v>17.100000000000001</v>
      </c>
      <c r="T224" s="322">
        <v>3114</v>
      </c>
    </row>
    <row r="225" spans="1:20" x14ac:dyDescent="0.3">
      <c r="A225" s="310">
        <v>119</v>
      </c>
      <c r="B225" s="311">
        <v>45205</v>
      </c>
      <c r="C225" s="310" t="s">
        <v>775</v>
      </c>
      <c r="D225" s="310" t="s">
        <v>786</v>
      </c>
      <c r="E225" s="310" t="s">
        <v>771</v>
      </c>
      <c r="F225" s="310">
        <v>1</v>
      </c>
      <c r="G225" s="312">
        <v>16.399999999999999</v>
      </c>
      <c r="H225" s="310">
        <v>3065</v>
      </c>
      <c r="M225" s="322">
        <v>45</v>
      </c>
      <c r="N225" s="323">
        <v>45194</v>
      </c>
      <c r="O225" s="322" t="s">
        <v>775</v>
      </c>
      <c r="P225" s="322" t="s">
        <v>776</v>
      </c>
      <c r="Q225" s="322" t="s">
        <v>771</v>
      </c>
      <c r="R225" s="322">
        <v>1</v>
      </c>
      <c r="S225" s="338">
        <v>15.4</v>
      </c>
      <c r="T225" s="322">
        <v>3111</v>
      </c>
    </row>
    <row r="226" spans="1:20" x14ac:dyDescent="0.3">
      <c r="A226" s="310">
        <v>120</v>
      </c>
      <c r="B226" s="311">
        <v>45206</v>
      </c>
      <c r="C226" s="310" t="s">
        <v>772</v>
      </c>
      <c r="D226" s="310" t="s">
        <v>783</v>
      </c>
      <c r="E226" s="310" t="s">
        <v>771</v>
      </c>
      <c r="F226" s="310">
        <v>1</v>
      </c>
      <c r="G226" s="312">
        <v>14.8</v>
      </c>
      <c r="H226" s="310">
        <v>4875</v>
      </c>
      <c r="M226" s="322">
        <v>46</v>
      </c>
      <c r="N226" s="323">
        <v>45194</v>
      </c>
      <c r="O226" s="322" t="s">
        <v>772</v>
      </c>
      <c r="P226" s="322" t="s">
        <v>777</v>
      </c>
      <c r="Q226" s="322" t="s">
        <v>771</v>
      </c>
      <c r="R226" s="322">
        <v>1</v>
      </c>
      <c r="S226" s="338">
        <v>17.100000000000001</v>
      </c>
      <c r="T226" s="322">
        <v>3480</v>
      </c>
    </row>
    <row r="227" spans="1:20" x14ac:dyDescent="0.3">
      <c r="A227" s="310">
        <v>121</v>
      </c>
      <c r="B227" s="311">
        <v>45206</v>
      </c>
      <c r="C227" s="310" t="s">
        <v>772</v>
      </c>
      <c r="D227" s="310" t="s">
        <v>779</v>
      </c>
      <c r="E227" s="310" t="s">
        <v>771</v>
      </c>
      <c r="F227" s="310">
        <v>1</v>
      </c>
      <c r="G227" s="312">
        <v>17.2</v>
      </c>
      <c r="H227" s="310">
        <v>3360</v>
      </c>
      <c r="M227" s="322">
        <v>47</v>
      </c>
      <c r="N227" s="323">
        <v>45194</v>
      </c>
      <c r="O227" s="322" t="s">
        <v>775</v>
      </c>
      <c r="P227" s="322" t="s">
        <v>776</v>
      </c>
      <c r="Q227" s="322" t="s">
        <v>771</v>
      </c>
      <c r="R227" s="322">
        <v>1</v>
      </c>
      <c r="S227" s="338">
        <v>18</v>
      </c>
      <c r="T227" s="322">
        <v>5176</v>
      </c>
    </row>
    <row r="228" spans="1:20" x14ac:dyDescent="0.3">
      <c r="A228" s="310">
        <v>122</v>
      </c>
      <c r="B228" s="311">
        <v>45206</v>
      </c>
      <c r="C228" s="310" t="s">
        <v>772</v>
      </c>
      <c r="D228" s="310" t="s">
        <v>779</v>
      </c>
      <c r="E228" s="310" t="s">
        <v>771</v>
      </c>
      <c r="F228" s="310">
        <v>1</v>
      </c>
      <c r="G228" s="312">
        <v>16.3</v>
      </c>
      <c r="H228" s="310">
        <v>5067</v>
      </c>
      <c r="M228" s="322">
        <v>48</v>
      </c>
      <c r="N228" s="323">
        <v>45194</v>
      </c>
      <c r="O228" s="322" t="s">
        <v>772</v>
      </c>
      <c r="P228" s="322" t="s">
        <v>774</v>
      </c>
      <c r="Q228" s="322" t="s">
        <v>771</v>
      </c>
      <c r="R228" s="322">
        <v>1</v>
      </c>
      <c r="S228" s="338">
        <v>16.3</v>
      </c>
      <c r="T228" s="322">
        <v>3093</v>
      </c>
    </row>
    <row r="229" spans="1:20" x14ac:dyDescent="0.3">
      <c r="A229" s="310">
        <v>123</v>
      </c>
      <c r="B229" s="311">
        <v>45206</v>
      </c>
      <c r="C229" s="310" t="s">
        <v>772</v>
      </c>
      <c r="D229" s="310" t="s">
        <v>784</v>
      </c>
      <c r="E229" s="310" t="s">
        <v>771</v>
      </c>
      <c r="F229" s="310">
        <v>1</v>
      </c>
      <c r="G229" s="312">
        <v>17.5</v>
      </c>
      <c r="H229" s="310">
        <v>5004</v>
      </c>
      <c r="M229" s="322">
        <v>49</v>
      </c>
      <c r="N229" s="323">
        <v>45194</v>
      </c>
      <c r="O229" s="322" t="s">
        <v>772</v>
      </c>
      <c r="P229" s="322" t="s">
        <v>783</v>
      </c>
      <c r="Q229" s="322" t="s">
        <v>771</v>
      </c>
      <c r="R229" s="322">
        <v>1</v>
      </c>
      <c r="S229" s="338">
        <v>17.2</v>
      </c>
      <c r="T229" s="322">
        <v>3108</v>
      </c>
    </row>
    <row r="230" spans="1:20" x14ac:dyDescent="0.3">
      <c r="A230" s="310">
        <v>124</v>
      </c>
      <c r="B230" s="311">
        <v>45206</v>
      </c>
      <c r="C230" s="310" t="s">
        <v>772</v>
      </c>
      <c r="D230" s="310" t="s">
        <v>784</v>
      </c>
      <c r="E230" s="310" t="s">
        <v>771</v>
      </c>
      <c r="F230" s="310">
        <v>1</v>
      </c>
      <c r="G230" s="312">
        <v>16.600000000000001</v>
      </c>
      <c r="H230" s="310">
        <v>5066</v>
      </c>
      <c r="M230" s="322">
        <v>50</v>
      </c>
      <c r="N230" s="323">
        <v>45194</v>
      </c>
      <c r="O230" s="322" t="s">
        <v>775</v>
      </c>
      <c r="P230" s="322" t="s">
        <v>778</v>
      </c>
      <c r="Q230" s="322" t="s">
        <v>771</v>
      </c>
      <c r="R230" s="322">
        <v>1</v>
      </c>
      <c r="S230" s="338">
        <v>16.3</v>
      </c>
      <c r="T230" s="322">
        <v>3106</v>
      </c>
    </row>
    <row r="231" spans="1:20" x14ac:dyDescent="0.3">
      <c r="A231" s="310">
        <v>125</v>
      </c>
      <c r="B231" s="311">
        <v>45206</v>
      </c>
      <c r="C231" s="310" t="s">
        <v>772</v>
      </c>
      <c r="D231" s="310" t="s">
        <v>773</v>
      </c>
      <c r="E231" s="310" t="s">
        <v>771</v>
      </c>
      <c r="F231" s="310">
        <v>1</v>
      </c>
      <c r="G231" s="312">
        <v>16.2</v>
      </c>
      <c r="H231" s="310">
        <v>3423</v>
      </c>
      <c r="M231" s="322">
        <v>51</v>
      </c>
      <c r="N231" s="323">
        <v>45194</v>
      </c>
      <c r="O231" s="322" t="s">
        <v>769</v>
      </c>
      <c r="P231" s="322" t="s">
        <v>770</v>
      </c>
      <c r="Q231" s="322" t="s">
        <v>771</v>
      </c>
      <c r="R231" s="322">
        <v>1</v>
      </c>
      <c r="S231" s="338">
        <v>17.399999999999999</v>
      </c>
      <c r="T231" s="322">
        <v>4837</v>
      </c>
    </row>
    <row r="232" spans="1:20" x14ac:dyDescent="0.3">
      <c r="A232" s="310">
        <v>126</v>
      </c>
      <c r="B232" s="311">
        <v>45206</v>
      </c>
      <c r="C232" s="310" t="s">
        <v>772</v>
      </c>
      <c r="D232" s="310" t="s">
        <v>774</v>
      </c>
      <c r="E232" s="310" t="s">
        <v>771</v>
      </c>
      <c r="F232" s="310">
        <v>1</v>
      </c>
      <c r="G232" s="312">
        <v>17.100000000000001</v>
      </c>
      <c r="H232" s="310">
        <v>3331</v>
      </c>
      <c r="M232" s="322">
        <v>52</v>
      </c>
      <c r="N232" s="323">
        <v>45194</v>
      </c>
      <c r="O232" s="322" t="s">
        <v>772</v>
      </c>
      <c r="P232" s="322" t="s">
        <v>779</v>
      </c>
      <c r="Q232" s="322" t="s">
        <v>771</v>
      </c>
      <c r="R232" s="322">
        <v>1</v>
      </c>
      <c r="S232" s="338">
        <v>16.899999999999999</v>
      </c>
      <c r="T232" s="322">
        <v>4835</v>
      </c>
    </row>
    <row r="233" spans="1:20" x14ac:dyDescent="0.3">
      <c r="A233" s="310">
        <v>127</v>
      </c>
      <c r="B233" s="311">
        <v>45206</v>
      </c>
      <c r="C233" s="310" t="s">
        <v>775</v>
      </c>
      <c r="D233" s="310" t="s">
        <v>778</v>
      </c>
      <c r="E233" s="310" t="s">
        <v>771</v>
      </c>
      <c r="F233" s="310">
        <v>1</v>
      </c>
      <c r="G233" s="312">
        <v>16.7</v>
      </c>
      <c r="H233" s="310">
        <v>3387</v>
      </c>
      <c r="M233" s="322">
        <v>53</v>
      </c>
      <c r="N233" s="323">
        <v>45194</v>
      </c>
      <c r="O233" s="322" t="s">
        <v>772</v>
      </c>
      <c r="P233" s="322" t="s">
        <v>784</v>
      </c>
      <c r="Q233" s="322" t="s">
        <v>771</v>
      </c>
      <c r="R233" s="322">
        <v>1</v>
      </c>
      <c r="S233" s="338">
        <v>16.7</v>
      </c>
      <c r="T233" s="322">
        <v>4924</v>
      </c>
    </row>
    <row r="234" spans="1:20" x14ac:dyDescent="0.3">
      <c r="A234" s="310">
        <v>128</v>
      </c>
      <c r="B234" s="311">
        <v>45206</v>
      </c>
      <c r="C234" s="310" t="s">
        <v>775</v>
      </c>
      <c r="D234" s="310" t="s">
        <v>786</v>
      </c>
      <c r="E234" s="310" t="s">
        <v>771</v>
      </c>
      <c r="F234" s="310">
        <v>1</v>
      </c>
      <c r="G234" s="312">
        <v>14.6</v>
      </c>
      <c r="H234" s="310">
        <v>5057</v>
      </c>
      <c r="M234" s="322">
        <v>54</v>
      </c>
      <c r="N234" s="323">
        <v>45194</v>
      </c>
      <c r="O234" s="322" t="s">
        <v>775</v>
      </c>
      <c r="P234" s="322" t="s">
        <v>776</v>
      </c>
      <c r="Q234" s="322" t="s">
        <v>771</v>
      </c>
      <c r="R234" s="322">
        <v>1</v>
      </c>
      <c r="S234" s="338">
        <v>16.600000000000001</v>
      </c>
      <c r="T234" s="322">
        <v>3068</v>
      </c>
    </row>
    <row r="235" spans="1:20" x14ac:dyDescent="0.3">
      <c r="A235" s="310">
        <v>129</v>
      </c>
      <c r="B235" s="311">
        <v>45206</v>
      </c>
      <c r="C235" s="310" t="s">
        <v>775</v>
      </c>
      <c r="D235" s="310" t="s">
        <v>780</v>
      </c>
      <c r="E235" s="310" t="s">
        <v>771</v>
      </c>
      <c r="F235" s="310">
        <v>1</v>
      </c>
      <c r="G235" s="312">
        <v>17.2</v>
      </c>
      <c r="H235" s="310">
        <v>5030</v>
      </c>
      <c r="M235" s="322">
        <v>55</v>
      </c>
      <c r="N235" s="323">
        <v>45194</v>
      </c>
      <c r="O235" s="322" t="s">
        <v>769</v>
      </c>
      <c r="P235" s="322" t="s">
        <v>782</v>
      </c>
      <c r="Q235" s="322" t="s">
        <v>771</v>
      </c>
      <c r="R235" s="322">
        <v>1</v>
      </c>
      <c r="S235" s="338">
        <v>16</v>
      </c>
      <c r="T235" s="322">
        <v>3596</v>
      </c>
    </row>
    <row r="236" spans="1:20" x14ac:dyDescent="0.3">
      <c r="A236" s="310">
        <v>130</v>
      </c>
      <c r="B236" s="311">
        <v>45206</v>
      </c>
      <c r="C236" s="310" t="s">
        <v>775</v>
      </c>
      <c r="D236" s="310" t="s">
        <v>787</v>
      </c>
      <c r="E236" s="310" t="s">
        <v>771</v>
      </c>
      <c r="F236" s="310">
        <v>1</v>
      </c>
      <c r="G236" s="312">
        <v>15.8</v>
      </c>
      <c r="H236" s="310">
        <v>5081</v>
      </c>
      <c r="M236" s="322">
        <v>56</v>
      </c>
      <c r="N236" s="323">
        <v>45194</v>
      </c>
      <c r="O236" s="322" t="s">
        <v>772</v>
      </c>
      <c r="P236" s="322" t="s">
        <v>777</v>
      </c>
      <c r="Q236" s="322" t="s">
        <v>771</v>
      </c>
      <c r="R236" s="322">
        <v>1</v>
      </c>
      <c r="S236" s="338">
        <v>14.8</v>
      </c>
      <c r="T236" s="322">
        <v>3615</v>
      </c>
    </row>
    <row r="237" spans="1:20" x14ac:dyDescent="0.3">
      <c r="A237" s="310">
        <v>131</v>
      </c>
      <c r="B237" s="311">
        <v>45207</v>
      </c>
      <c r="C237" s="310" t="s">
        <v>775</v>
      </c>
      <c r="D237" s="310" t="s">
        <v>776</v>
      </c>
      <c r="E237" s="310" t="s">
        <v>771</v>
      </c>
      <c r="F237" s="310">
        <v>1</v>
      </c>
      <c r="G237" s="312">
        <v>16.399999999999999</v>
      </c>
      <c r="H237" s="310">
        <v>3350</v>
      </c>
      <c r="M237" s="322">
        <v>57</v>
      </c>
      <c r="N237" s="323">
        <v>45194</v>
      </c>
      <c r="O237" s="322" t="s">
        <v>769</v>
      </c>
      <c r="P237" s="322" t="s">
        <v>770</v>
      </c>
      <c r="Q237" s="322" t="s">
        <v>771</v>
      </c>
      <c r="R237" s="322">
        <v>1</v>
      </c>
      <c r="S237" s="338">
        <v>15.5</v>
      </c>
      <c r="T237" s="322">
        <v>3621</v>
      </c>
    </row>
    <row r="238" spans="1:20" x14ac:dyDescent="0.3">
      <c r="A238" s="310">
        <v>132</v>
      </c>
      <c r="B238" s="311">
        <v>45207</v>
      </c>
      <c r="C238" s="310" t="s">
        <v>775</v>
      </c>
      <c r="D238" s="310" t="s">
        <v>776</v>
      </c>
      <c r="E238" s="310" t="s">
        <v>771</v>
      </c>
      <c r="F238" s="310">
        <v>1</v>
      </c>
      <c r="G238" s="312">
        <v>14.4</v>
      </c>
      <c r="H238" s="310">
        <v>3265</v>
      </c>
      <c r="M238" s="322">
        <v>58</v>
      </c>
      <c r="N238" s="323">
        <v>45194</v>
      </c>
      <c r="O238" s="322" t="s">
        <v>775</v>
      </c>
      <c r="P238" s="322" t="s">
        <v>781</v>
      </c>
      <c r="Q238" s="322" t="s">
        <v>771</v>
      </c>
      <c r="R238" s="322">
        <v>1</v>
      </c>
      <c r="S238" s="338">
        <v>17</v>
      </c>
      <c r="T238" s="322">
        <v>4238</v>
      </c>
    </row>
    <row r="239" spans="1:20" x14ac:dyDescent="0.3">
      <c r="A239" s="310">
        <v>133</v>
      </c>
      <c r="B239" s="311">
        <v>45207</v>
      </c>
      <c r="C239" s="310" t="s">
        <v>772</v>
      </c>
      <c r="D239" s="310" t="s">
        <v>783</v>
      </c>
      <c r="E239" s="310" t="s">
        <v>771</v>
      </c>
      <c r="F239" s="310">
        <v>1</v>
      </c>
      <c r="G239" s="312">
        <v>16.899999999999999</v>
      </c>
      <c r="H239" s="310">
        <v>3268</v>
      </c>
      <c r="M239" s="322">
        <v>59</v>
      </c>
      <c r="N239" s="323">
        <v>45194</v>
      </c>
      <c r="O239" s="322" t="s">
        <v>775</v>
      </c>
      <c r="P239" s="322" t="s">
        <v>785</v>
      </c>
      <c r="Q239" s="322" t="s">
        <v>771</v>
      </c>
      <c r="R239" s="322">
        <v>1</v>
      </c>
      <c r="S239" s="338">
        <v>15.5</v>
      </c>
      <c r="T239" s="322">
        <v>3614</v>
      </c>
    </row>
    <row r="240" spans="1:20" x14ac:dyDescent="0.3">
      <c r="A240" s="310">
        <v>134</v>
      </c>
      <c r="B240" s="311">
        <v>45207</v>
      </c>
      <c r="C240" s="310" t="s">
        <v>772</v>
      </c>
      <c r="D240" s="310" t="s">
        <v>783</v>
      </c>
      <c r="E240" s="310" t="s">
        <v>771</v>
      </c>
      <c r="F240" s="310">
        <v>1</v>
      </c>
      <c r="G240" s="312">
        <v>17.100000000000001</v>
      </c>
      <c r="H240" s="310">
        <v>5112</v>
      </c>
      <c r="M240" s="322">
        <v>60</v>
      </c>
      <c r="N240" s="323">
        <v>45194</v>
      </c>
      <c r="O240" s="322" t="s">
        <v>775</v>
      </c>
      <c r="P240" s="322" t="s">
        <v>785</v>
      </c>
      <c r="Q240" s="322" t="s">
        <v>771</v>
      </c>
      <c r="R240" s="322">
        <v>1</v>
      </c>
      <c r="S240" s="338">
        <v>13.6</v>
      </c>
      <c r="T240" s="322">
        <v>3752</v>
      </c>
    </row>
    <row r="241" spans="1:20" x14ac:dyDescent="0.3">
      <c r="A241" s="310">
        <v>135</v>
      </c>
      <c r="B241" s="311">
        <v>45207</v>
      </c>
      <c r="C241" s="310" t="s">
        <v>772</v>
      </c>
      <c r="D241" s="310" t="s">
        <v>777</v>
      </c>
      <c r="E241" s="310" t="s">
        <v>771</v>
      </c>
      <c r="F241" s="310">
        <v>1</v>
      </c>
      <c r="G241" s="312">
        <v>17.100000000000001</v>
      </c>
      <c r="H241" s="310">
        <v>4763</v>
      </c>
      <c r="M241" s="322">
        <v>61</v>
      </c>
      <c r="N241" s="323">
        <v>45195</v>
      </c>
      <c r="O241" s="322" t="s">
        <v>775</v>
      </c>
      <c r="P241" s="322" t="s">
        <v>778</v>
      </c>
      <c r="Q241" s="322" t="s">
        <v>771</v>
      </c>
      <c r="R241" s="322">
        <v>1</v>
      </c>
      <c r="S241" s="338">
        <v>15.5</v>
      </c>
      <c r="T241" s="322">
        <v>3019</v>
      </c>
    </row>
    <row r="242" spans="1:20" x14ac:dyDescent="0.3">
      <c r="A242" s="310">
        <v>136</v>
      </c>
      <c r="B242" s="311">
        <v>45207</v>
      </c>
      <c r="C242" s="310" t="s">
        <v>772</v>
      </c>
      <c r="D242" s="310" t="s">
        <v>783</v>
      </c>
      <c r="E242" s="310" t="s">
        <v>771</v>
      </c>
      <c r="F242" s="310">
        <v>1</v>
      </c>
      <c r="G242" s="312">
        <v>16.100000000000001</v>
      </c>
      <c r="H242" s="310">
        <v>3263</v>
      </c>
      <c r="M242" s="322">
        <v>62</v>
      </c>
      <c r="N242" s="323">
        <v>45195</v>
      </c>
      <c r="O242" s="322" t="s">
        <v>772</v>
      </c>
      <c r="P242" s="322" t="s">
        <v>784</v>
      </c>
      <c r="Q242" s="322" t="s">
        <v>771</v>
      </c>
      <c r="R242" s="322">
        <v>1</v>
      </c>
      <c r="S242" s="338">
        <v>14.4</v>
      </c>
      <c r="T242" s="322">
        <v>4461</v>
      </c>
    </row>
    <row r="243" spans="1:20" x14ac:dyDescent="0.3">
      <c r="A243" s="310">
        <v>137</v>
      </c>
      <c r="B243" s="311">
        <v>45207</v>
      </c>
      <c r="C243" s="310" t="s">
        <v>772</v>
      </c>
      <c r="D243" s="310" t="s">
        <v>777</v>
      </c>
      <c r="E243" s="310" t="s">
        <v>771</v>
      </c>
      <c r="F243" s="310">
        <v>1</v>
      </c>
      <c r="G243" s="312">
        <v>16.3</v>
      </c>
      <c r="H243" s="310">
        <v>3274</v>
      </c>
      <c r="M243" s="322">
        <v>63</v>
      </c>
      <c r="N243" s="323">
        <v>45195</v>
      </c>
      <c r="O243" s="322" t="s">
        <v>775</v>
      </c>
      <c r="P243" s="322" t="s">
        <v>776</v>
      </c>
      <c r="Q243" s="322" t="s">
        <v>771</v>
      </c>
      <c r="R243" s="322">
        <v>1</v>
      </c>
      <c r="S243" s="338">
        <v>13</v>
      </c>
      <c r="T243" s="322">
        <v>4374</v>
      </c>
    </row>
    <row r="244" spans="1:20" x14ac:dyDescent="0.3">
      <c r="A244" s="310">
        <v>138</v>
      </c>
      <c r="B244" s="311">
        <v>45207</v>
      </c>
      <c r="C244" s="310" t="s">
        <v>772</v>
      </c>
      <c r="D244" s="310" t="s">
        <v>777</v>
      </c>
      <c r="E244" s="310" t="s">
        <v>771</v>
      </c>
      <c r="F244" s="310">
        <v>1</v>
      </c>
      <c r="G244" s="312">
        <v>17.2</v>
      </c>
      <c r="H244" s="310">
        <v>4949</v>
      </c>
      <c r="M244" s="322">
        <v>64</v>
      </c>
      <c r="N244" s="323">
        <v>45195</v>
      </c>
      <c r="O244" s="322" t="s">
        <v>775</v>
      </c>
      <c r="P244" s="322" t="s">
        <v>778</v>
      </c>
      <c r="Q244" s="322" t="s">
        <v>771</v>
      </c>
      <c r="R244" s="322">
        <v>1</v>
      </c>
      <c r="S244" s="338">
        <v>15.2</v>
      </c>
      <c r="T244" s="322">
        <v>4190</v>
      </c>
    </row>
    <row r="245" spans="1:20" x14ac:dyDescent="0.3">
      <c r="A245" s="310">
        <v>139</v>
      </c>
      <c r="B245" s="311">
        <v>45207</v>
      </c>
      <c r="C245" s="310" t="s">
        <v>772</v>
      </c>
      <c r="D245" s="310" t="s">
        <v>783</v>
      </c>
      <c r="E245" s="310" t="s">
        <v>771</v>
      </c>
      <c r="F245" s="310">
        <v>1</v>
      </c>
      <c r="G245" s="312">
        <v>17</v>
      </c>
      <c r="H245" s="310">
        <v>5163</v>
      </c>
      <c r="M245" s="322">
        <v>65</v>
      </c>
      <c r="N245" s="323">
        <v>45195</v>
      </c>
      <c r="O245" s="322" t="s">
        <v>775</v>
      </c>
      <c r="P245" s="322" t="s">
        <v>781</v>
      </c>
      <c r="Q245" s="322" t="s">
        <v>771</v>
      </c>
      <c r="R245" s="322">
        <v>1</v>
      </c>
      <c r="S245" s="338">
        <v>14.3</v>
      </c>
      <c r="T245" s="322">
        <v>4422</v>
      </c>
    </row>
    <row r="246" spans="1:20" x14ac:dyDescent="0.3">
      <c r="A246" s="310">
        <v>140</v>
      </c>
      <c r="B246" s="311">
        <v>45207</v>
      </c>
      <c r="C246" s="310" t="s">
        <v>775</v>
      </c>
      <c r="D246" s="310" t="s">
        <v>789</v>
      </c>
      <c r="E246" s="310" t="s">
        <v>771</v>
      </c>
      <c r="F246" s="310">
        <v>1</v>
      </c>
      <c r="G246" s="312">
        <v>16.899999999999999</v>
      </c>
      <c r="H246" s="310">
        <v>3066</v>
      </c>
      <c r="M246" s="322">
        <v>66</v>
      </c>
      <c r="N246" s="323">
        <v>45195</v>
      </c>
      <c r="O246" s="322" t="s">
        <v>775</v>
      </c>
      <c r="P246" s="322" t="s">
        <v>781</v>
      </c>
      <c r="Q246" s="322" t="s">
        <v>771</v>
      </c>
      <c r="R246" s="322">
        <v>1</v>
      </c>
      <c r="S246" s="338">
        <v>16.7</v>
      </c>
      <c r="T246" s="322">
        <v>4379</v>
      </c>
    </row>
    <row r="247" spans="1:20" x14ac:dyDescent="0.3">
      <c r="A247" s="310">
        <v>141</v>
      </c>
      <c r="B247" s="311">
        <v>45207</v>
      </c>
      <c r="C247" s="310" t="s">
        <v>772</v>
      </c>
      <c r="D247" s="310" t="s">
        <v>777</v>
      </c>
      <c r="E247" s="310" t="s">
        <v>771</v>
      </c>
      <c r="F247" s="310">
        <v>1</v>
      </c>
      <c r="G247" s="312">
        <v>17.8</v>
      </c>
      <c r="H247" s="310">
        <v>5155</v>
      </c>
      <c r="M247" s="322">
        <v>67</v>
      </c>
      <c r="N247" s="323">
        <v>45195</v>
      </c>
      <c r="O247" s="322" t="s">
        <v>775</v>
      </c>
      <c r="P247" s="322" t="s">
        <v>781</v>
      </c>
      <c r="Q247" s="322" t="s">
        <v>771</v>
      </c>
      <c r="R247" s="322">
        <v>1</v>
      </c>
      <c r="S247" s="338">
        <v>16.600000000000001</v>
      </c>
      <c r="T247" s="322">
        <v>3601</v>
      </c>
    </row>
    <row r="248" spans="1:20" x14ac:dyDescent="0.3">
      <c r="A248" s="310">
        <v>142</v>
      </c>
      <c r="B248" s="311">
        <v>45207</v>
      </c>
      <c r="C248" s="310" t="s">
        <v>775</v>
      </c>
      <c r="D248" s="310" t="s">
        <v>789</v>
      </c>
      <c r="E248" s="310" t="s">
        <v>771</v>
      </c>
      <c r="F248" s="310">
        <v>1</v>
      </c>
      <c r="G248" s="312">
        <v>18.100000000000001</v>
      </c>
      <c r="H248" s="310">
        <v>5149</v>
      </c>
      <c r="M248" s="322">
        <v>68</v>
      </c>
      <c r="N248" s="323">
        <v>45195</v>
      </c>
      <c r="O248" s="322" t="s">
        <v>775</v>
      </c>
      <c r="P248" s="322" t="s">
        <v>776</v>
      </c>
      <c r="Q248" s="322" t="s">
        <v>771</v>
      </c>
      <c r="R248" s="322">
        <v>1</v>
      </c>
      <c r="S248" s="338">
        <v>20.399999999999999</v>
      </c>
      <c r="T248" s="322">
        <v>3753</v>
      </c>
    </row>
    <row r="249" spans="1:20" x14ac:dyDescent="0.3">
      <c r="A249" s="310">
        <v>143</v>
      </c>
      <c r="B249" s="311">
        <v>45207</v>
      </c>
      <c r="C249" s="310" t="s">
        <v>772</v>
      </c>
      <c r="D249" s="310" t="s">
        <v>777</v>
      </c>
      <c r="E249" s="310" t="s">
        <v>771</v>
      </c>
      <c r="F249" s="310">
        <v>1</v>
      </c>
      <c r="G249" s="312">
        <v>17.2</v>
      </c>
      <c r="H249" s="310">
        <v>5152</v>
      </c>
      <c r="M249" s="322">
        <v>69</v>
      </c>
      <c r="N249" s="323">
        <v>45195</v>
      </c>
      <c r="O249" s="322" t="s">
        <v>772</v>
      </c>
      <c r="P249" s="322" t="s">
        <v>777</v>
      </c>
      <c r="Q249" s="322" t="s">
        <v>771</v>
      </c>
      <c r="R249" s="322">
        <v>1</v>
      </c>
      <c r="S249" s="338">
        <v>10.199999999999999</v>
      </c>
      <c r="T249" s="322">
        <v>3616</v>
      </c>
    </row>
    <row r="250" spans="1:20" x14ac:dyDescent="0.3">
      <c r="A250" s="310">
        <v>144</v>
      </c>
      <c r="B250" s="311">
        <v>45207</v>
      </c>
      <c r="C250" s="310" t="s">
        <v>775</v>
      </c>
      <c r="D250" s="310" t="s">
        <v>786</v>
      </c>
      <c r="E250" s="310" t="s">
        <v>771</v>
      </c>
      <c r="F250" s="310">
        <v>1</v>
      </c>
      <c r="G250" s="312">
        <v>19.7</v>
      </c>
      <c r="H250" s="310">
        <v>5133</v>
      </c>
      <c r="M250" s="322">
        <v>70</v>
      </c>
      <c r="N250" s="323">
        <v>45195</v>
      </c>
      <c r="O250" s="322" t="s">
        <v>769</v>
      </c>
      <c r="P250" s="322" t="s">
        <v>782</v>
      </c>
      <c r="Q250" s="322" t="s">
        <v>771</v>
      </c>
      <c r="R250" s="322">
        <v>1</v>
      </c>
      <c r="S250" s="338">
        <v>15.7</v>
      </c>
      <c r="T250" s="322">
        <v>4199</v>
      </c>
    </row>
    <row r="251" spans="1:20" x14ac:dyDescent="0.3">
      <c r="A251" s="310">
        <v>145</v>
      </c>
      <c r="B251" s="311">
        <v>45207</v>
      </c>
      <c r="C251" s="310" t="s">
        <v>775</v>
      </c>
      <c r="D251" s="310" t="s">
        <v>786</v>
      </c>
      <c r="E251" s="310" t="s">
        <v>771</v>
      </c>
      <c r="F251" s="310">
        <v>1</v>
      </c>
      <c r="G251" s="312">
        <v>16.100000000000001</v>
      </c>
      <c r="H251" s="310">
        <v>5146</v>
      </c>
      <c r="M251" s="322">
        <v>71</v>
      </c>
      <c r="N251" s="323">
        <v>45195</v>
      </c>
      <c r="O251" s="322" t="s">
        <v>769</v>
      </c>
      <c r="P251" s="322" t="s">
        <v>782</v>
      </c>
      <c r="Q251" s="322" t="s">
        <v>771</v>
      </c>
      <c r="R251" s="322">
        <v>1</v>
      </c>
      <c r="S251" s="338">
        <v>15.3</v>
      </c>
      <c r="T251" s="322">
        <v>4159</v>
      </c>
    </row>
    <row r="252" spans="1:20" x14ac:dyDescent="0.3">
      <c r="A252" s="310">
        <v>146</v>
      </c>
      <c r="B252" s="311">
        <v>45207</v>
      </c>
      <c r="C252" s="310" t="s">
        <v>775</v>
      </c>
      <c r="D252" s="310" t="s">
        <v>787</v>
      </c>
      <c r="E252" s="310" t="s">
        <v>771</v>
      </c>
      <c r="F252" s="310">
        <v>1</v>
      </c>
      <c r="G252" s="312">
        <v>16.399999999999999</v>
      </c>
      <c r="H252" s="310">
        <v>5106</v>
      </c>
      <c r="M252" s="322">
        <v>72</v>
      </c>
      <c r="N252" s="323">
        <v>45195</v>
      </c>
      <c r="O252" s="322" t="s">
        <v>775</v>
      </c>
      <c r="P252" s="322" t="s">
        <v>780</v>
      </c>
      <c r="Q252" s="322" t="s">
        <v>771</v>
      </c>
      <c r="R252" s="322">
        <v>1</v>
      </c>
      <c r="S252" s="338">
        <v>15.4</v>
      </c>
      <c r="T252" s="322">
        <v>3593</v>
      </c>
    </row>
    <row r="253" spans="1:20" x14ac:dyDescent="0.3">
      <c r="A253" s="310">
        <v>147</v>
      </c>
      <c r="B253" s="311">
        <v>45207</v>
      </c>
      <c r="C253" s="310" t="s">
        <v>775</v>
      </c>
      <c r="D253" s="310" t="s">
        <v>787</v>
      </c>
      <c r="E253" s="310" t="s">
        <v>771</v>
      </c>
      <c r="F253" s="310">
        <v>1</v>
      </c>
      <c r="G253" s="312">
        <v>17</v>
      </c>
      <c r="H253" s="310">
        <v>5086</v>
      </c>
      <c r="M253" s="322">
        <v>73</v>
      </c>
      <c r="N253" s="323">
        <v>45195</v>
      </c>
      <c r="O253" s="322" t="s">
        <v>769</v>
      </c>
      <c r="P253" s="322" t="s">
        <v>782</v>
      </c>
      <c r="Q253" s="322" t="s">
        <v>771</v>
      </c>
      <c r="R253" s="322">
        <v>1</v>
      </c>
      <c r="S253" s="338">
        <v>14.9</v>
      </c>
      <c r="T253" s="322">
        <v>3136</v>
      </c>
    </row>
    <row r="254" spans="1:20" x14ac:dyDescent="0.3">
      <c r="A254" s="310">
        <v>148</v>
      </c>
      <c r="B254" s="311">
        <v>45207</v>
      </c>
      <c r="C254" s="310" t="s">
        <v>775</v>
      </c>
      <c r="D254" s="310" t="s">
        <v>787</v>
      </c>
      <c r="E254" s="310" t="s">
        <v>771</v>
      </c>
      <c r="F254" s="310">
        <v>1</v>
      </c>
      <c r="G254" s="312">
        <v>16.7</v>
      </c>
      <c r="H254" s="310">
        <v>5158</v>
      </c>
      <c r="M254" s="322">
        <v>74</v>
      </c>
      <c r="N254" s="323">
        <v>45195</v>
      </c>
      <c r="O254" s="322" t="s">
        <v>772</v>
      </c>
      <c r="P254" s="322" t="s">
        <v>773</v>
      </c>
      <c r="Q254" s="322" t="s">
        <v>771</v>
      </c>
      <c r="R254" s="322">
        <v>1</v>
      </c>
      <c r="S254" s="338">
        <v>15</v>
      </c>
      <c r="T254" s="322">
        <v>4162</v>
      </c>
    </row>
    <row r="255" spans="1:20" x14ac:dyDescent="0.3">
      <c r="A255" s="310">
        <v>149</v>
      </c>
      <c r="B255" s="311">
        <v>45207</v>
      </c>
      <c r="C255" s="310" t="s">
        <v>775</v>
      </c>
      <c r="D255" s="310" t="s">
        <v>787</v>
      </c>
      <c r="E255" s="310" t="s">
        <v>771</v>
      </c>
      <c r="F255" s="310">
        <v>1</v>
      </c>
      <c r="G255" s="312">
        <v>17.100000000000001</v>
      </c>
      <c r="H255" s="310">
        <v>5121</v>
      </c>
      <c r="M255" s="322">
        <v>75</v>
      </c>
      <c r="N255" s="323">
        <v>45195</v>
      </c>
      <c r="O255" s="322" t="s">
        <v>772</v>
      </c>
      <c r="P255" s="322" t="s">
        <v>779</v>
      </c>
      <c r="Q255" s="322" t="s">
        <v>771</v>
      </c>
      <c r="R255" s="322">
        <v>1</v>
      </c>
      <c r="S255" s="338">
        <v>13.9</v>
      </c>
      <c r="T255" s="322">
        <v>4364</v>
      </c>
    </row>
    <row r="256" spans="1:20" x14ac:dyDescent="0.3">
      <c r="A256" s="310">
        <v>150</v>
      </c>
      <c r="B256" s="311">
        <v>45207</v>
      </c>
      <c r="C256" s="310" t="s">
        <v>775</v>
      </c>
      <c r="D256" s="310" t="s">
        <v>787</v>
      </c>
      <c r="E256" s="310" t="s">
        <v>771</v>
      </c>
      <c r="F256" s="310">
        <v>1</v>
      </c>
      <c r="G256" s="312">
        <v>17.100000000000001</v>
      </c>
      <c r="H256" s="310">
        <v>5165</v>
      </c>
      <c r="M256" s="322">
        <v>76</v>
      </c>
      <c r="N256" s="323">
        <v>45195</v>
      </c>
      <c r="O256" s="322" t="s">
        <v>772</v>
      </c>
      <c r="P256" s="322" t="s">
        <v>777</v>
      </c>
      <c r="Q256" s="322" t="s">
        <v>771</v>
      </c>
      <c r="R256" s="322">
        <v>1</v>
      </c>
      <c r="S256" s="338">
        <v>14.7</v>
      </c>
      <c r="T256" s="322">
        <v>3595</v>
      </c>
    </row>
    <row r="257" spans="1:20" x14ac:dyDescent="0.3">
      <c r="A257" s="310">
        <v>151</v>
      </c>
      <c r="B257" s="311">
        <v>45207</v>
      </c>
      <c r="C257" s="310" t="s">
        <v>775</v>
      </c>
      <c r="D257" s="310" t="s">
        <v>788</v>
      </c>
      <c r="E257" s="310" t="s">
        <v>771</v>
      </c>
      <c r="F257" s="310">
        <v>1</v>
      </c>
      <c r="G257" s="312">
        <v>17.5</v>
      </c>
      <c r="H257" s="310">
        <v>5087</v>
      </c>
      <c r="M257" s="322">
        <v>77</v>
      </c>
      <c r="N257" s="323">
        <v>45195</v>
      </c>
      <c r="O257" s="322" t="s">
        <v>772</v>
      </c>
      <c r="P257" s="322" t="s">
        <v>779</v>
      </c>
      <c r="Q257" s="322" t="s">
        <v>771</v>
      </c>
      <c r="R257" s="322">
        <v>1</v>
      </c>
      <c r="S257" s="338">
        <v>16.600000000000001</v>
      </c>
      <c r="T257" s="322">
        <v>3096</v>
      </c>
    </row>
    <row r="258" spans="1:20" x14ac:dyDescent="0.3">
      <c r="A258" s="310">
        <v>152</v>
      </c>
      <c r="B258" s="311">
        <v>45207</v>
      </c>
      <c r="C258" s="310" t="s">
        <v>775</v>
      </c>
      <c r="D258" s="310" t="s">
        <v>788</v>
      </c>
      <c r="E258" s="310" t="s">
        <v>771</v>
      </c>
      <c r="F258" s="310">
        <v>1</v>
      </c>
      <c r="G258" s="312">
        <v>17.899999999999999</v>
      </c>
      <c r="H258" s="310">
        <v>5118</v>
      </c>
      <c r="M258" s="322">
        <v>78</v>
      </c>
      <c r="N258" s="323">
        <v>45195</v>
      </c>
      <c r="O258" s="322" t="s">
        <v>772</v>
      </c>
      <c r="P258" s="322" t="s">
        <v>777</v>
      </c>
      <c r="Q258" s="322" t="s">
        <v>771</v>
      </c>
      <c r="R258" s="322">
        <v>1</v>
      </c>
      <c r="S258" s="338">
        <v>17.399999999999999</v>
      </c>
      <c r="T258" s="322">
        <v>4878</v>
      </c>
    </row>
    <row r="259" spans="1:20" x14ac:dyDescent="0.3">
      <c r="A259" s="310">
        <v>153</v>
      </c>
      <c r="B259" s="311">
        <v>45207</v>
      </c>
      <c r="C259" s="310" t="s">
        <v>775</v>
      </c>
      <c r="D259" s="310" t="s">
        <v>788</v>
      </c>
      <c r="E259" s="310" t="s">
        <v>771</v>
      </c>
      <c r="F259" s="310">
        <v>1</v>
      </c>
      <c r="G259" s="312">
        <v>17.600000000000001</v>
      </c>
      <c r="H259" s="310">
        <v>5164</v>
      </c>
      <c r="M259" s="322">
        <v>79</v>
      </c>
      <c r="N259" s="323">
        <v>45195</v>
      </c>
      <c r="O259" s="322" t="s">
        <v>775</v>
      </c>
      <c r="P259" s="322" t="s">
        <v>785</v>
      </c>
      <c r="Q259" s="322" t="s">
        <v>771</v>
      </c>
      <c r="R259" s="322">
        <v>1</v>
      </c>
      <c r="S259" s="338">
        <v>16.100000000000001</v>
      </c>
      <c r="T259" s="322">
        <v>4865</v>
      </c>
    </row>
    <row r="260" spans="1:20" x14ac:dyDescent="0.3">
      <c r="A260" s="310">
        <v>154</v>
      </c>
      <c r="B260" s="311">
        <v>45207</v>
      </c>
      <c r="C260" s="310" t="s">
        <v>775</v>
      </c>
      <c r="D260" s="310" t="s">
        <v>789</v>
      </c>
      <c r="E260" s="310" t="s">
        <v>771</v>
      </c>
      <c r="F260" s="310">
        <v>1</v>
      </c>
      <c r="G260" s="312">
        <v>17.899999999999999</v>
      </c>
      <c r="H260" s="310">
        <v>5080</v>
      </c>
      <c r="M260" s="322">
        <v>80</v>
      </c>
      <c r="N260" s="323">
        <v>45195</v>
      </c>
      <c r="O260" s="322" t="s">
        <v>775</v>
      </c>
      <c r="P260" s="322" t="s">
        <v>785</v>
      </c>
      <c r="Q260" s="322" t="s">
        <v>771</v>
      </c>
      <c r="R260" s="322">
        <v>1</v>
      </c>
      <c r="S260" s="338">
        <v>16.899999999999999</v>
      </c>
      <c r="T260" s="322">
        <v>3482</v>
      </c>
    </row>
    <row r="261" spans="1:20" x14ac:dyDescent="0.3">
      <c r="A261" s="310">
        <v>155</v>
      </c>
      <c r="B261" s="311">
        <v>45207</v>
      </c>
      <c r="C261" s="310" t="s">
        <v>775</v>
      </c>
      <c r="D261" s="310" t="s">
        <v>776</v>
      </c>
      <c r="E261" s="310" t="s">
        <v>771</v>
      </c>
      <c r="F261" s="310">
        <v>1</v>
      </c>
      <c r="G261" s="312">
        <v>17.7</v>
      </c>
      <c r="H261" s="310">
        <v>5092</v>
      </c>
      <c r="M261" s="322">
        <v>81</v>
      </c>
      <c r="N261" s="323">
        <v>45195</v>
      </c>
      <c r="O261" s="322" t="s">
        <v>775</v>
      </c>
      <c r="P261" s="322" t="s">
        <v>776</v>
      </c>
      <c r="Q261" s="322" t="s">
        <v>771</v>
      </c>
      <c r="R261" s="322">
        <v>1</v>
      </c>
      <c r="S261" s="338">
        <v>15.6</v>
      </c>
      <c r="T261" s="322">
        <v>3486</v>
      </c>
    </row>
    <row r="262" spans="1:20" x14ac:dyDescent="0.3">
      <c r="A262" s="310">
        <v>156</v>
      </c>
      <c r="B262" s="311">
        <v>45207</v>
      </c>
      <c r="C262" s="310" t="s">
        <v>775</v>
      </c>
      <c r="D262" s="310" t="s">
        <v>776</v>
      </c>
      <c r="E262" s="310" t="s">
        <v>771</v>
      </c>
      <c r="F262" s="310">
        <v>1</v>
      </c>
      <c r="G262" s="312">
        <v>16.7</v>
      </c>
      <c r="H262" s="310">
        <v>5049</v>
      </c>
      <c r="M262" s="322">
        <v>82</v>
      </c>
      <c r="N262" s="323">
        <v>45195</v>
      </c>
      <c r="O262" s="322" t="s">
        <v>772</v>
      </c>
      <c r="P262" s="322" t="s">
        <v>774</v>
      </c>
      <c r="Q262" s="322" t="s">
        <v>771</v>
      </c>
      <c r="R262" s="322">
        <v>1</v>
      </c>
      <c r="S262" s="338">
        <v>17.600000000000001</v>
      </c>
      <c r="T262" s="322">
        <v>3493</v>
      </c>
    </row>
    <row r="263" spans="1:20" x14ac:dyDescent="0.3">
      <c r="A263" s="310">
        <v>157</v>
      </c>
      <c r="B263" s="311">
        <v>45207</v>
      </c>
      <c r="C263" s="310" t="s">
        <v>772</v>
      </c>
      <c r="D263" s="310" t="s">
        <v>784</v>
      </c>
      <c r="E263" s="310" t="s">
        <v>771</v>
      </c>
      <c r="F263" s="310">
        <v>1</v>
      </c>
      <c r="G263" s="312">
        <v>18.3</v>
      </c>
      <c r="H263" s="310">
        <v>3325</v>
      </c>
      <c r="M263" s="322">
        <v>83</v>
      </c>
      <c r="N263" s="323">
        <v>45195</v>
      </c>
      <c r="O263" s="322" t="s">
        <v>772</v>
      </c>
      <c r="P263" s="322" t="s">
        <v>774</v>
      </c>
      <c r="Q263" s="322" t="s">
        <v>771</v>
      </c>
      <c r="R263" s="322">
        <v>1</v>
      </c>
      <c r="S263" s="338">
        <v>19.8</v>
      </c>
      <c r="T263" s="322">
        <v>3484</v>
      </c>
    </row>
    <row r="264" spans="1:20" x14ac:dyDescent="0.3">
      <c r="A264" s="310">
        <v>158</v>
      </c>
      <c r="B264" s="311">
        <v>45207</v>
      </c>
      <c r="C264" s="310" t="s">
        <v>772</v>
      </c>
      <c r="D264" s="310" t="s">
        <v>784</v>
      </c>
      <c r="E264" s="310" t="s">
        <v>771</v>
      </c>
      <c r="F264" s="310">
        <v>1</v>
      </c>
      <c r="G264" s="312">
        <v>16.600000000000001</v>
      </c>
      <c r="H264" s="310">
        <v>3333</v>
      </c>
      <c r="M264" s="322">
        <v>84</v>
      </c>
      <c r="N264" s="323">
        <v>45196</v>
      </c>
      <c r="O264" s="322" t="s">
        <v>769</v>
      </c>
      <c r="P264" s="322" t="s">
        <v>782</v>
      </c>
      <c r="Q264" s="322" t="s">
        <v>771</v>
      </c>
      <c r="R264" s="322">
        <v>1</v>
      </c>
      <c r="S264" s="338">
        <v>19.7</v>
      </c>
      <c r="T264" s="322">
        <v>3723</v>
      </c>
    </row>
    <row r="265" spans="1:20" x14ac:dyDescent="0.3">
      <c r="A265" s="310">
        <v>159</v>
      </c>
      <c r="B265" s="311">
        <v>45207</v>
      </c>
      <c r="C265" s="310" t="s">
        <v>772</v>
      </c>
      <c r="D265" s="310" t="s">
        <v>774</v>
      </c>
      <c r="E265" s="310" t="s">
        <v>771</v>
      </c>
      <c r="F265" s="310">
        <v>1</v>
      </c>
      <c r="G265" s="312">
        <v>17.5</v>
      </c>
      <c r="H265" s="310">
        <v>3337</v>
      </c>
      <c r="M265" s="322">
        <v>85</v>
      </c>
      <c r="N265" s="323">
        <v>45196</v>
      </c>
      <c r="O265" s="322" t="s">
        <v>769</v>
      </c>
      <c r="P265" s="322" t="s">
        <v>770</v>
      </c>
      <c r="Q265" s="322" t="s">
        <v>771</v>
      </c>
      <c r="R265" s="322">
        <v>1</v>
      </c>
      <c r="S265" s="338">
        <v>16.600000000000001</v>
      </c>
      <c r="T265" s="322">
        <v>4876</v>
      </c>
    </row>
    <row r="266" spans="1:20" x14ac:dyDescent="0.3">
      <c r="A266" s="310">
        <v>160</v>
      </c>
      <c r="B266" s="311">
        <v>45207</v>
      </c>
      <c r="C266" s="310" t="s">
        <v>772</v>
      </c>
      <c r="D266" s="310" t="s">
        <v>774</v>
      </c>
      <c r="E266" s="310" t="s">
        <v>771</v>
      </c>
      <c r="F266" s="310">
        <v>1</v>
      </c>
      <c r="G266" s="312">
        <v>16.899999999999999</v>
      </c>
      <c r="H266" s="310">
        <v>4953</v>
      </c>
      <c r="M266" s="322">
        <v>86</v>
      </c>
      <c r="N266" s="323">
        <v>45196</v>
      </c>
      <c r="O266" s="322" t="s">
        <v>772</v>
      </c>
      <c r="P266" s="322" t="s">
        <v>774</v>
      </c>
      <c r="Q266" s="322" t="s">
        <v>771</v>
      </c>
      <c r="R266" s="322">
        <v>1</v>
      </c>
      <c r="S266" s="338">
        <v>17.899999999999999</v>
      </c>
      <c r="T266" s="322">
        <v>5178</v>
      </c>
    </row>
    <row r="267" spans="1:20" x14ac:dyDescent="0.3">
      <c r="A267" s="310">
        <v>161</v>
      </c>
      <c r="B267" s="311">
        <v>45207</v>
      </c>
      <c r="C267" s="310" t="s">
        <v>772</v>
      </c>
      <c r="D267" s="310" t="s">
        <v>774</v>
      </c>
      <c r="E267" s="310" t="s">
        <v>771</v>
      </c>
      <c r="F267" s="310">
        <v>1</v>
      </c>
      <c r="G267" s="312">
        <v>15.8</v>
      </c>
      <c r="H267" s="310">
        <v>5107</v>
      </c>
      <c r="M267" s="322">
        <v>87</v>
      </c>
      <c r="N267" s="323">
        <v>45196</v>
      </c>
      <c r="O267" s="322" t="s">
        <v>775</v>
      </c>
      <c r="P267" s="322" t="s">
        <v>776</v>
      </c>
      <c r="Q267" s="322" t="s">
        <v>771</v>
      </c>
      <c r="R267" s="322">
        <v>1</v>
      </c>
      <c r="S267" s="338">
        <v>16.2</v>
      </c>
      <c r="T267" s="322">
        <v>4934</v>
      </c>
    </row>
    <row r="268" spans="1:20" x14ac:dyDescent="0.3">
      <c r="A268" s="310">
        <v>162</v>
      </c>
      <c r="B268" s="311">
        <v>45207</v>
      </c>
      <c r="C268" s="310" t="s">
        <v>772</v>
      </c>
      <c r="D268" s="310" t="s">
        <v>774</v>
      </c>
      <c r="E268" s="310" t="s">
        <v>771</v>
      </c>
      <c r="F268" s="310">
        <v>1</v>
      </c>
      <c r="G268" s="312">
        <v>17.5</v>
      </c>
      <c r="H268" s="310">
        <v>5105</v>
      </c>
      <c r="M268" s="322">
        <v>88</v>
      </c>
      <c r="N268" s="323">
        <v>45196</v>
      </c>
      <c r="O268" s="322" t="s">
        <v>775</v>
      </c>
      <c r="P268" s="322" t="s">
        <v>778</v>
      </c>
      <c r="Q268" s="322" t="s">
        <v>771</v>
      </c>
      <c r="R268" s="322">
        <v>1</v>
      </c>
      <c r="S268" s="338">
        <v>16.3</v>
      </c>
      <c r="T268" s="322">
        <v>4951</v>
      </c>
    </row>
    <row r="269" spans="1:20" x14ac:dyDescent="0.3">
      <c r="A269" s="310">
        <v>163</v>
      </c>
      <c r="B269" s="311">
        <v>45207</v>
      </c>
      <c r="C269" s="310" t="s">
        <v>772</v>
      </c>
      <c r="D269" s="310" t="s">
        <v>774</v>
      </c>
      <c r="E269" s="310" t="s">
        <v>771</v>
      </c>
      <c r="F269" s="310">
        <v>1</v>
      </c>
      <c r="G269" s="312">
        <v>17.600000000000001</v>
      </c>
      <c r="H269" s="310">
        <v>5156</v>
      </c>
      <c r="M269" s="322">
        <v>89</v>
      </c>
      <c r="N269" s="323">
        <v>45196</v>
      </c>
      <c r="O269" s="322" t="s">
        <v>772</v>
      </c>
      <c r="P269" s="322" t="s">
        <v>777</v>
      </c>
      <c r="Q269" s="322" t="s">
        <v>771</v>
      </c>
      <c r="R269" s="322">
        <v>1</v>
      </c>
      <c r="S269" s="338">
        <v>14.7</v>
      </c>
      <c r="T269" s="322">
        <v>4922</v>
      </c>
    </row>
    <row r="270" spans="1:20" x14ac:dyDescent="0.3">
      <c r="A270" s="310">
        <v>164</v>
      </c>
      <c r="B270" s="311">
        <v>45207</v>
      </c>
      <c r="C270" s="310" t="s">
        <v>772</v>
      </c>
      <c r="D270" s="310" t="s">
        <v>774</v>
      </c>
      <c r="E270" s="310" t="s">
        <v>771</v>
      </c>
      <c r="F270" s="310">
        <v>1</v>
      </c>
      <c r="G270" s="312">
        <v>17.5</v>
      </c>
      <c r="H270" s="310">
        <v>5098</v>
      </c>
      <c r="M270" s="322">
        <v>90</v>
      </c>
      <c r="N270" s="323">
        <v>45196</v>
      </c>
      <c r="O270" s="322" t="s">
        <v>775</v>
      </c>
      <c r="P270" s="322" t="s">
        <v>776</v>
      </c>
      <c r="Q270" s="322" t="s">
        <v>771</v>
      </c>
      <c r="R270" s="322">
        <v>1</v>
      </c>
      <c r="S270" s="338">
        <v>14</v>
      </c>
      <c r="T270" s="322">
        <v>3617</v>
      </c>
    </row>
    <row r="271" spans="1:20" x14ac:dyDescent="0.3">
      <c r="A271" s="310">
        <v>165</v>
      </c>
      <c r="B271" s="311">
        <v>45207</v>
      </c>
      <c r="C271" s="310" t="s">
        <v>772</v>
      </c>
      <c r="D271" s="310" t="s">
        <v>783</v>
      </c>
      <c r="E271" s="310" t="s">
        <v>771</v>
      </c>
      <c r="F271" s="310">
        <v>1</v>
      </c>
      <c r="G271" s="312">
        <v>17</v>
      </c>
      <c r="H271" s="310">
        <v>3410</v>
      </c>
      <c r="M271" s="322">
        <v>91</v>
      </c>
      <c r="N271" s="323">
        <v>45196</v>
      </c>
      <c r="O271" s="322" t="s">
        <v>772</v>
      </c>
      <c r="P271" s="322" t="s">
        <v>777</v>
      </c>
      <c r="Q271" s="322" t="s">
        <v>771</v>
      </c>
      <c r="R271" s="322">
        <v>1</v>
      </c>
      <c r="S271" s="338">
        <v>14.8</v>
      </c>
      <c r="T271" s="322">
        <v>3585</v>
      </c>
    </row>
    <row r="272" spans="1:20" x14ac:dyDescent="0.3">
      <c r="A272" s="310">
        <v>166</v>
      </c>
      <c r="B272" s="311">
        <v>45207</v>
      </c>
      <c r="C272" s="310" t="s">
        <v>772</v>
      </c>
      <c r="D272" s="310" t="s">
        <v>783</v>
      </c>
      <c r="E272" s="310" t="s">
        <v>771</v>
      </c>
      <c r="F272" s="310">
        <v>1</v>
      </c>
      <c r="G272" s="312">
        <v>18.100000000000001</v>
      </c>
      <c r="H272" s="310">
        <v>5111</v>
      </c>
      <c r="M272" s="322">
        <v>92</v>
      </c>
      <c r="N272" s="323">
        <v>45196</v>
      </c>
      <c r="O272" s="322" t="s">
        <v>772</v>
      </c>
      <c r="P272" s="322" t="s">
        <v>774</v>
      </c>
      <c r="Q272" s="322" t="s">
        <v>771</v>
      </c>
      <c r="R272" s="322">
        <v>1</v>
      </c>
      <c r="S272" s="338">
        <v>18.899999999999999</v>
      </c>
      <c r="T272" s="322">
        <v>5182</v>
      </c>
    </row>
    <row r="273" spans="1:20" x14ac:dyDescent="0.3">
      <c r="A273" s="310">
        <v>167</v>
      </c>
      <c r="B273" s="311">
        <v>45207</v>
      </c>
      <c r="C273" s="310" t="s">
        <v>775</v>
      </c>
      <c r="D273" s="310" t="s">
        <v>778</v>
      </c>
      <c r="E273" s="310" t="s">
        <v>771</v>
      </c>
      <c r="F273" s="310">
        <v>1</v>
      </c>
      <c r="G273" s="312">
        <v>15.4</v>
      </c>
      <c r="H273" s="310">
        <v>3390</v>
      </c>
      <c r="M273" s="322">
        <v>93</v>
      </c>
      <c r="N273" s="323">
        <v>45196</v>
      </c>
      <c r="O273" s="322" t="s">
        <v>772</v>
      </c>
      <c r="P273" s="322" t="s">
        <v>777</v>
      </c>
      <c r="Q273" s="322" t="s">
        <v>771</v>
      </c>
      <c r="R273" s="322">
        <v>1</v>
      </c>
      <c r="S273" s="338">
        <v>18.399999999999999</v>
      </c>
      <c r="T273" s="322">
        <v>5188</v>
      </c>
    </row>
    <row r="274" spans="1:20" x14ac:dyDescent="0.3">
      <c r="A274" s="310">
        <v>168</v>
      </c>
      <c r="B274" s="311">
        <v>45207</v>
      </c>
      <c r="C274" s="310" t="s">
        <v>775</v>
      </c>
      <c r="D274" s="310" t="s">
        <v>778</v>
      </c>
      <c r="E274" s="310" t="s">
        <v>771</v>
      </c>
      <c r="F274" s="310">
        <v>1</v>
      </c>
      <c r="G274" s="312">
        <v>10.7</v>
      </c>
      <c r="H274" s="310">
        <v>4830</v>
      </c>
      <c r="M274" s="322">
        <v>94</v>
      </c>
      <c r="N274" s="323">
        <v>45196</v>
      </c>
      <c r="O274" s="322" t="s">
        <v>775</v>
      </c>
      <c r="P274" s="322" t="s">
        <v>776</v>
      </c>
      <c r="Q274" s="322" t="s">
        <v>771</v>
      </c>
      <c r="R274" s="322">
        <v>1</v>
      </c>
      <c r="S274" s="338">
        <v>16.899999999999999</v>
      </c>
      <c r="T274" s="322">
        <v>3362</v>
      </c>
    </row>
    <row r="275" spans="1:20" x14ac:dyDescent="0.3">
      <c r="A275" s="310">
        <v>169</v>
      </c>
      <c r="B275" s="311">
        <v>45207</v>
      </c>
      <c r="C275" s="310" t="s">
        <v>772</v>
      </c>
      <c r="D275" s="310" t="s">
        <v>773</v>
      </c>
      <c r="E275" s="310" t="s">
        <v>771</v>
      </c>
      <c r="F275" s="310">
        <v>1</v>
      </c>
      <c r="G275" s="312">
        <v>17.3</v>
      </c>
      <c r="H275" s="310">
        <v>5113</v>
      </c>
      <c r="M275" s="322">
        <v>95</v>
      </c>
      <c r="N275" s="323">
        <v>45196</v>
      </c>
      <c r="O275" s="322" t="s">
        <v>775</v>
      </c>
      <c r="P275" s="322" t="s">
        <v>776</v>
      </c>
      <c r="Q275" s="322" t="s">
        <v>771</v>
      </c>
      <c r="R275" s="322">
        <v>1</v>
      </c>
      <c r="S275" s="338">
        <v>16.3</v>
      </c>
      <c r="T275" s="322">
        <v>3420</v>
      </c>
    </row>
    <row r="276" spans="1:20" x14ac:dyDescent="0.3">
      <c r="A276" s="310">
        <v>170</v>
      </c>
      <c r="B276" s="311">
        <v>45207</v>
      </c>
      <c r="C276" s="310" t="s">
        <v>775</v>
      </c>
      <c r="D276" s="310" t="s">
        <v>785</v>
      </c>
      <c r="E276" s="310" t="s">
        <v>771</v>
      </c>
      <c r="F276" s="310">
        <v>1</v>
      </c>
      <c r="G276" s="312">
        <v>15.3</v>
      </c>
      <c r="H276" s="310">
        <v>5110</v>
      </c>
      <c r="M276" s="322">
        <v>96</v>
      </c>
      <c r="N276" s="323">
        <v>45196</v>
      </c>
      <c r="O276" s="322" t="s">
        <v>775</v>
      </c>
      <c r="P276" s="322" t="s">
        <v>776</v>
      </c>
      <c r="Q276" s="322" t="s">
        <v>771</v>
      </c>
      <c r="R276" s="322">
        <v>1</v>
      </c>
      <c r="S276" s="338">
        <v>16</v>
      </c>
      <c r="T276" s="322">
        <v>3277</v>
      </c>
    </row>
    <row r="277" spans="1:20" x14ac:dyDescent="0.3">
      <c r="A277" s="310">
        <v>171</v>
      </c>
      <c r="B277" s="311">
        <v>45207</v>
      </c>
      <c r="C277" s="310" t="s">
        <v>775</v>
      </c>
      <c r="D277" s="310" t="s">
        <v>785</v>
      </c>
      <c r="E277" s="310" t="s">
        <v>771</v>
      </c>
      <c r="F277" s="310">
        <v>1</v>
      </c>
      <c r="G277" s="312">
        <v>17.899999999999999</v>
      </c>
      <c r="H277" s="310">
        <v>5103</v>
      </c>
      <c r="M277" s="322">
        <v>97</v>
      </c>
      <c r="N277" s="323">
        <v>45196</v>
      </c>
      <c r="O277" s="322" t="s">
        <v>772</v>
      </c>
      <c r="P277" s="322" t="s">
        <v>777</v>
      </c>
      <c r="Q277" s="322" t="s">
        <v>771</v>
      </c>
      <c r="R277" s="322">
        <v>1</v>
      </c>
      <c r="S277" s="338">
        <v>14.5</v>
      </c>
      <c r="T277" s="322">
        <v>3811</v>
      </c>
    </row>
    <row r="278" spans="1:20" x14ac:dyDescent="0.3">
      <c r="A278" s="310">
        <v>172</v>
      </c>
      <c r="B278" s="311">
        <v>45207</v>
      </c>
      <c r="C278" s="310" t="s">
        <v>775</v>
      </c>
      <c r="D278" s="310" t="s">
        <v>787</v>
      </c>
      <c r="E278" s="310" t="s">
        <v>771</v>
      </c>
      <c r="F278" s="310">
        <v>1</v>
      </c>
      <c r="G278" s="312">
        <v>17.5</v>
      </c>
      <c r="H278" s="310">
        <v>5147</v>
      </c>
      <c r="M278" s="322">
        <v>98</v>
      </c>
      <c r="N278" s="323">
        <v>45196</v>
      </c>
      <c r="O278" s="322" t="s">
        <v>769</v>
      </c>
      <c r="P278" s="322" t="s">
        <v>782</v>
      </c>
      <c r="Q278" s="322" t="s">
        <v>771</v>
      </c>
      <c r="R278" s="322">
        <v>1</v>
      </c>
      <c r="S278" s="338">
        <v>16.100000000000001</v>
      </c>
      <c r="T278" s="322">
        <v>4888</v>
      </c>
    </row>
    <row r="279" spans="1:20" x14ac:dyDescent="0.3">
      <c r="A279" s="310">
        <v>173</v>
      </c>
      <c r="B279" s="311">
        <v>45207</v>
      </c>
      <c r="C279" s="310" t="s">
        <v>772</v>
      </c>
      <c r="D279" s="310" t="s">
        <v>773</v>
      </c>
      <c r="E279" s="310" t="s">
        <v>771</v>
      </c>
      <c r="F279" s="310">
        <v>1</v>
      </c>
      <c r="G279" s="312">
        <v>17.600000000000001</v>
      </c>
      <c r="H279" s="310">
        <v>5154</v>
      </c>
      <c r="M279" s="322">
        <v>99</v>
      </c>
      <c r="N279" s="323">
        <v>45196</v>
      </c>
      <c r="O279" s="322" t="s">
        <v>775</v>
      </c>
      <c r="P279" s="322" t="s">
        <v>785</v>
      </c>
      <c r="Q279" s="322" t="s">
        <v>771</v>
      </c>
      <c r="R279" s="322">
        <v>1</v>
      </c>
      <c r="S279" s="338">
        <v>16.399999999999999</v>
      </c>
      <c r="T279" s="322">
        <v>5175</v>
      </c>
    </row>
    <row r="280" spans="1:20" x14ac:dyDescent="0.3">
      <c r="A280" s="310">
        <v>174</v>
      </c>
      <c r="B280" s="311">
        <v>45207</v>
      </c>
      <c r="C280" s="310" t="s">
        <v>772</v>
      </c>
      <c r="D280" s="310" t="s">
        <v>783</v>
      </c>
      <c r="E280" s="310" t="s">
        <v>771</v>
      </c>
      <c r="F280" s="310">
        <v>1</v>
      </c>
      <c r="G280" s="312">
        <v>16.3</v>
      </c>
      <c r="H280" s="310">
        <v>5099</v>
      </c>
      <c r="M280" s="322">
        <v>100</v>
      </c>
      <c r="N280" s="323">
        <v>45196</v>
      </c>
      <c r="O280" s="322" t="s">
        <v>775</v>
      </c>
      <c r="P280" s="322" t="s">
        <v>785</v>
      </c>
      <c r="Q280" s="322" t="s">
        <v>771</v>
      </c>
      <c r="R280" s="322">
        <v>1</v>
      </c>
      <c r="S280" s="338">
        <v>17.600000000000001</v>
      </c>
      <c r="T280" s="322">
        <v>4892</v>
      </c>
    </row>
    <row r="281" spans="1:20" x14ac:dyDescent="0.3">
      <c r="A281" s="310">
        <v>175</v>
      </c>
      <c r="B281" s="311">
        <v>45207</v>
      </c>
      <c r="C281" s="310" t="s">
        <v>772</v>
      </c>
      <c r="D281" s="310" t="s">
        <v>783</v>
      </c>
      <c r="E281" s="310" t="s">
        <v>771</v>
      </c>
      <c r="F281" s="310">
        <v>1</v>
      </c>
      <c r="G281" s="312">
        <v>16</v>
      </c>
      <c r="H281" s="310">
        <v>5159</v>
      </c>
      <c r="M281" s="322">
        <v>101</v>
      </c>
      <c r="N281" s="323">
        <v>45196</v>
      </c>
      <c r="O281" s="322" t="s">
        <v>775</v>
      </c>
      <c r="P281" s="322" t="s">
        <v>785</v>
      </c>
      <c r="Q281" s="322" t="s">
        <v>771</v>
      </c>
      <c r="R281" s="322">
        <v>1</v>
      </c>
      <c r="S281" s="338">
        <v>16.899999999999999</v>
      </c>
      <c r="T281" s="322">
        <v>4900</v>
      </c>
    </row>
    <row r="282" spans="1:20" x14ac:dyDescent="0.3">
      <c r="A282" s="310">
        <v>176</v>
      </c>
      <c r="B282" s="311">
        <v>45207</v>
      </c>
      <c r="C282" s="310" t="s">
        <v>772</v>
      </c>
      <c r="D282" s="310" t="s">
        <v>779</v>
      </c>
      <c r="E282" s="310" t="s">
        <v>771</v>
      </c>
      <c r="F282" s="310">
        <v>1</v>
      </c>
      <c r="G282" s="312">
        <v>14.8</v>
      </c>
      <c r="H282" s="310">
        <v>5114</v>
      </c>
      <c r="M282" s="322">
        <v>102</v>
      </c>
      <c r="N282" s="323">
        <v>45196</v>
      </c>
      <c r="O282" s="322" t="s">
        <v>772</v>
      </c>
      <c r="P282" s="322" t="s">
        <v>779</v>
      </c>
      <c r="Q282" s="322" t="s">
        <v>771</v>
      </c>
      <c r="R282" s="322">
        <v>1</v>
      </c>
      <c r="S282" s="338">
        <v>17.3</v>
      </c>
      <c r="T282" s="322">
        <v>4943</v>
      </c>
    </row>
    <row r="283" spans="1:20" x14ac:dyDescent="0.3">
      <c r="A283" s="310">
        <v>177</v>
      </c>
      <c r="B283" s="311">
        <v>45207</v>
      </c>
      <c r="C283" s="310" t="s">
        <v>772</v>
      </c>
      <c r="D283" s="314" t="s">
        <v>779</v>
      </c>
      <c r="E283" s="310" t="s">
        <v>771</v>
      </c>
      <c r="F283" s="310">
        <v>1</v>
      </c>
      <c r="G283" s="312">
        <v>16.3</v>
      </c>
      <c r="H283" s="310">
        <v>5115</v>
      </c>
      <c r="M283" s="322">
        <v>103</v>
      </c>
      <c r="N283" s="323">
        <v>45197</v>
      </c>
      <c r="O283" s="322" t="s">
        <v>772</v>
      </c>
      <c r="P283" s="322" t="s">
        <v>779</v>
      </c>
      <c r="Q283" s="322" t="s">
        <v>771</v>
      </c>
      <c r="R283" s="322">
        <v>1</v>
      </c>
      <c r="S283" s="338">
        <v>14.9</v>
      </c>
      <c r="T283" s="322">
        <v>4954</v>
      </c>
    </row>
    <row r="284" spans="1:20" x14ac:dyDescent="0.3">
      <c r="A284" s="310">
        <v>178</v>
      </c>
      <c r="B284" s="311">
        <v>45207</v>
      </c>
      <c r="C284" s="310" t="s">
        <v>775</v>
      </c>
      <c r="D284" s="310" t="s">
        <v>787</v>
      </c>
      <c r="E284" s="310" t="s">
        <v>771</v>
      </c>
      <c r="F284" s="310">
        <v>1</v>
      </c>
      <c r="G284" s="312">
        <v>18</v>
      </c>
      <c r="H284" s="310">
        <v>5151</v>
      </c>
      <c r="M284" s="322">
        <v>104</v>
      </c>
      <c r="N284" s="323">
        <v>45197</v>
      </c>
      <c r="O284" s="322" t="s">
        <v>772</v>
      </c>
      <c r="P284" s="322" t="s">
        <v>773</v>
      </c>
      <c r="Q284" s="322" t="s">
        <v>771</v>
      </c>
      <c r="R284" s="322">
        <v>1</v>
      </c>
      <c r="S284" s="338">
        <v>15.4</v>
      </c>
      <c r="T284" s="322">
        <v>3613</v>
      </c>
    </row>
    <row r="285" spans="1:20" x14ac:dyDescent="0.3">
      <c r="A285" s="310">
        <v>179</v>
      </c>
      <c r="B285" s="311">
        <v>45207</v>
      </c>
      <c r="C285" s="310" t="s">
        <v>772</v>
      </c>
      <c r="D285" s="310" t="s">
        <v>777</v>
      </c>
      <c r="E285" s="310" t="s">
        <v>771</v>
      </c>
      <c r="F285" s="310">
        <v>1</v>
      </c>
      <c r="G285" s="315">
        <v>16.399999999999999</v>
      </c>
      <c r="H285" s="310">
        <v>5102</v>
      </c>
      <c r="M285" s="322">
        <v>1</v>
      </c>
      <c r="N285" s="323">
        <v>45202</v>
      </c>
      <c r="O285" s="322" t="s">
        <v>775</v>
      </c>
      <c r="P285" s="322" t="s">
        <v>786</v>
      </c>
      <c r="Q285" s="322" t="s">
        <v>771</v>
      </c>
      <c r="R285" s="322">
        <v>1</v>
      </c>
      <c r="S285" s="338">
        <v>12.9</v>
      </c>
      <c r="T285" s="322">
        <v>5000</v>
      </c>
    </row>
    <row r="286" spans="1:20" x14ac:dyDescent="0.3">
      <c r="A286" s="310">
        <v>180</v>
      </c>
      <c r="B286" s="311">
        <v>45207</v>
      </c>
      <c r="C286" s="310" t="s">
        <v>775</v>
      </c>
      <c r="D286" s="310" t="s">
        <v>780</v>
      </c>
      <c r="E286" s="310" t="s">
        <v>771</v>
      </c>
      <c r="F286" s="310">
        <v>1</v>
      </c>
      <c r="G286" s="315">
        <v>17</v>
      </c>
      <c r="H286" s="310">
        <v>3326</v>
      </c>
      <c r="M286" s="322">
        <v>2</v>
      </c>
      <c r="N286" s="323">
        <v>45202</v>
      </c>
      <c r="O286" s="322" t="s">
        <v>775</v>
      </c>
      <c r="P286" s="322" t="s">
        <v>786</v>
      </c>
      <c r="Q286" s="322" t="s">
        <v>771</v>
      </c>
      <c r="R286" s="322">
        <v>1</v>
      </c>
      <c r="S286" s="338">
        <v>17.899999999999999</v>
      </c>
      <c r="T286" s="322">
        <v>5091</v>
      </c>
    </row>
    <row r="287" spans="1:20" x14ac:dyDescent="0.3">
      <c r="A287" s="310">
        <v>181</v>
      </c>
      <c r="B287" s="311">
        <v>45207</v>
      </c>
      <c r="C287" s="310" t="s">
        <v>772</v>
      </c>
      <c r="D287" s="310" t="s">
        <v>773</v>
      </c>
      <c r="E287" s="310" t="s">
        <v>771</v>
      </c>
      <c r="F287" s="310">
        <v>1</v>
      </c>
      <c r="G287" s="315">
        <v>17.5</v>
      </c>
      <c r="H287" s="310">
        <v>5109</v>
      </c>
      <c r="M287" s="322">
        <v>3</v>
      </c>
      <c r="N287" s="323">
        <v>45202</v>
      </c>
      <c r="O287" s="322" t="s">
        <v>775</v>
      </c>
      <c r="P287" s="322" t="s">
        <v>776</v>
      </c>
      <c r="Q287" s="322" t="s">
        <v>771</v>
      </c>
      <c r="R287" s="322">
        <v>1</v>
      </c>
      <c r="S287" s="338">
        <v>14.2</v>
      </c>
      <c r="T287" s="322">
        <v>5079</v>
      </c>
    </row>
    <row r="288" spans="1:20" x14ac:dyDescent="0.3">
      <c r="A288" s="310">
        <v>182</v>
      </c>
      <c r="B288" s="311">
        <v>45208</v>
      </c>
      <c r="C288" s="310" t="s">
        <v>772</v>
      </c>
      <c r="D288" s="310" t="s">
        <v>777</v>
      </c>
      <c r="E288" s="310" t="s">
        <v>771</v>
      </c>
      <c r="F288" s="310">
        <v>1</v>
      </c>
      <c r="G288" s="315">
        <v>16.600000000000001</v>
      </c>
      <c r="H288" s="310">
        <v>3077</v>
      </c>
      <c r="M288" s="322">
        <v>4</v>
      </c>
      <c r="N288" s="323">
        <v>45202</v>
      </c>
      <c r="O288" s="322" t="s">
        <v>775</v>
      </c>
      <c r="P288" s="322" t="s">
        <v>776</v>
      </c>
      <c r="Q288" s="322" t="s">
        <v>771</v>
      </c>
      <c r="R288" s="322">
        <v>1</v>
      </c>
      <c r="S288" s="338">
        <v>16.600000000000001</v>
      </c>
      <c r="T288" s="322">
        <v>5024</v>
      </c>
    </row>
    <row r="289" spans="1:20" x14ac:dyDescent="0.3">
      <c r="A289" s="310">
        <v>183</v>
      </c>
      <c r="B289" s="311">
        <v>45208</v>
      </c>
      <c r="C289" s="310" t="s">
        <v>772</v>
      </c>
      <c r="D289" s="310" t="s">
        <v>783</v>
      </c>
      <c r="E289" s="310" t="s">
        <v>771</v>
      </c>
      <c r="F289" s="310">
        <v>1</v>
      </c>
      <c r="G289" s="315">
        <v>15.5</v>
      </c>
      <c r="H289" s="310">
        <v>4880</v>
      </c>
      <c r="M289" s="322">
        <v>5</v>
      </c>
      <c r="N289" s="323">
        <v>45202</v>
      </c>
      <c r="O289" s="322" t="s">
        <v>775</v>
      </c>
      <c r="P289" s="322" t="s">
        <v>776</v>
      </c>
      <c r="Q289" s="322" t="s">
        <v>771</v>
      </c>
      <c r="R289" s="322">
        <v>1</v>
      </c>
      <c r="S289" s="338">
        <v>17</v>
      </c>
      <c r="T289" s="322">
        <v>5036</v>
      </c>
    </row>
    <row r="290" spans="1:20" x14ac:dyDescent="0.3">
      <c r="A290" s="310">
        <v>184</v>
      </c>
      <c r="B290" s="311">
        <v>45208</v>
      </c>
      <c r="C290" s="310" t="s">
        <v>775</v>
      </c>
      <c r="D290" s="310" t="s">
        <v>787</v>
      </c>
      <c r="E290" s="310" t="s">
        <v>771</v>
      </c>
      <c r="F290" s="310">
        <v>1</v>
      </c>
      <c r="G290" s="315">
        <v>17.3</v>
      </c>
      <c r="H290" s="310">
        <v>4931</v>
      </c>
      <c r="M290" s="322">
        <v>6</v>
      </c>
      <c r="N290" s="323">
        <v>45202</v>
      </c>
      <c r="O290" s="322" t="s">
        <v>775</v>
      </c>
      <c r="P290" s="322" t="s">
        <v>776</v>
      </c>
      <c r="Q290" s="322" t="s">
        <v>771</v>
      </c>
      <c r="R290" s="322">
        <v>1</v>
      </c>
      <c r="S290" s="338">
        <v>16.399999999999999</v>
      </c>
      <c r="T290" s="322">
        <v>4962</v>
      </c>
    </row>
    <row r="291" spans="1:20" x14ac:dyDescent="0.3">
      <c r="A291" s="310">
        <v>185</v>
      </c>
      <c r="B291" s="311">
        <v>45208</v>
      </c>
      <c r="C291" s="310" t="s">
        <v>775</v>
      </c>
      <c r="D291" s="310" t="s">
        <v>778</v>
      </c>
      <c r="E291" s="310" t="s">
        <v>771</v>
      </c>
      <c r="F291" s="310">
        <v>1</v>
      </c>
      <c r="G291" s="315">
        <v>15.5</v>
      </c>
      <c r="H291" s="310">
        <v>4990</v>
      </c>
      <c r="M291" s="322">
        <v>7</v>
      </c>
      <c r="N291" s="323">
        <v>45202</v>
      </c>
      <c r="O291" s="322" t="s">
        <v>775</v>
      </c>
      <c r="P291" s="322" t="s">
        <v>776</v>
      </c>
      <c r="Q291" s="322" t="s">
        <v>771</v>
      </c>
      <c r="R291" s="322">
        <v>1</v>
      </c>
      <c r="S291" s="338">
        <v>16.8</v>
      </c>
      <c r="T291" s="322">
        <v>5005</v>
      </c>
    </row>
    <row r="292" spans="1:20" ht="15.6" customHeight="1" x14ac:dyDescent="0.3">
      <c r="A292" s="310">
        <v>186</v>
      </c>
      <c r="B292" s="311">
        <v>45208</v>
      </c>
      <c r="C292" s="310" t="s">
        <v>775</v>
      </c>
      <c r="D292" s="310" t="s">
        <v>787</v>
      </c>
      <c r="E292" s="310" t="s">
        <v>771</v>
      </c>
      <c r="F292" s="310">
        <v>1</v>
      </c>
      <c r="G292" s="315">
        <v>17.100000000000001</v>
      </c>
      <c r="H292" s="310">
        <v>4872</v>
      </c>
      <c r="M292" s="322">
        <v>8</v>
      </c>
      <c r="N292" s="323">
        <v>45202</v>
      </c>
      <c r="O292" s="322" t="s">
        <v>775</v>
      </c>
      <c r="P292" s="322" t="s">
        <v>776</v>
      </c>
      <c r="Q292" s="322" t="s">
        <v>771</v>
      </c>
      <c r="R292" s="322">
        <v>1</v>
      </c>
      <c r="S292" s="338">
        <v>18</v>
      </c>
      <c r="T292" s="322">
        <v>4974</v>
      </c>
    </row>
    <row r="293" spans="1:20" x14ac:dyDescent="0.3">
      <c r="M293" s="322">
        <v>9</v>
      </c>
      <c r="N293" s="323">
        <v>45202</v>
      </c>
      <c r="O293" s="322" t="s">
        <v>775</v>
      </c>
      <c r="P293" s="322" t="s">
        <v>778</v>
      </c>
      <c r="Q293" s="322" t="s">
        <v>771</v>
      </c>
      <c r="R293" s="322">
        <v>1</v>
      </c>
      <c r="S293" s="338">
        <v>15</v>
      </c>
      <c r="T293" s="322">
        <v>4960</v>
      </c>
    </row>
    <row r="294" spans="1:20" x14ac:dyDescent="0.3">
      <c r="M294" s="322">
        <v>10</v>
      </c>
      <c r="N294" s="323">
        <v>45202</v>
      </c>
      <c r="O294" s="322" t="s">
        <v>772</v>
      </c>
      <c r="P294" s="322" t="s">
        <v>777</v>
      </c>
      <c r="Q294" s="322" t="s">
        <v>771</v>
      </c>
      <c r="R294" s="322">
        <v>1</v>
      </c>
      <c r="S294" s="338">
        <v>16.8</v>
      </c>
      <c r="T294" s="322">
        <v>4958</v>
      </c>
    </row>
    <row r="295" spans="1:20" x14ac:dyDescent="0.3">
      <c r="M295" s="322">
        <v>11</v>
      </c>
      <c r="N295" s="323">
        <v>45202</v>
      </c>
      <c r="O295" s="322" t="s">
        <v>772</v>
      </c>
      <c r="P295" s="322" t="s">
        <v>777</v>
      </c>
      <c r="Q295" s="322" t="s">
        <v>771</v>
      </c>
      <c r="R295" s="322">
        <v>1</v>
      </c>
      <c r="S295" s="338">
        <v>16.5</v>
      </c>
      <c r="T295" s="322">
        <v>4997</v>
      </c>
    </row>
    <row r="296" spans="1:20" x14ac:dyDescent="0.3">
      <c r="G296" s="316">
        <f>SUM(G2:G284)</f>
        <v>4611.3000000000038</v>
      </c>
      <c r="M296" s="322">
        <v>12</v>
      </c>
      <c r="N296" s="323">
        <v>45202</v>
      </c>
      <c r="O296" s="322" t="s">
        <v>772</v>
      </c>
      <c r="P296" s="322" t="s">
        <v>774</v>
      </c>
      <c r="Q296" s="322" t="s">
        <v>771</v>
      </c>
      <c r="R296" s="322">
        <v>1</v>
      </c>
      <c r="S296" s="338">
        <v>16.600000000000001</v>
      </c>
      <c r="T296" s="322">
        <v>4980</v>
      </c>
    </row>
    <row r="297" spans="1:20" x14ac:dyDescent="0.3">
      <c r="M297" s="322">
        <v>13</v>
      </c>
      <c r="N297" s="323">
        <v>45202</v>
      </c>
      <c r="O297" s="322" t="s">
        <v>775</v>
      </c>
      <c r="P297" s="322" t="s">
        <v>787</v>
      </c>
      <c r="Q297" s="322" t="s">
        <v>771</v>
      </c>
      <c r="R297" s="322">
        <v>1</v>
      </c>
      <c r="S297" s="338">
        <v>18.100000000000001</v>
      </c>
      <c r="T297" s="322">
        <v>4965</v>
      </c>
    </row>
    <row r="298" spans="1:20" x14ac:dyDescent="0.3">
      <c r="M298" s="322">
        <v>14</v>
      </c>
      <c r="N298" s="323">
        <v>45202</v>
      </c>
      <c r="O298" s="322" t="s">
        <v>775</v>
      </c>
      <c r="P298" s="322" t="s">
        <v>787</v>
      </c>
      <c r="Q298" s="322" t="s">
        <v>771</v>
      </c>
      <c r="R298" s="322">
        <v>1</v>
      </c>
      <c r="S298" s="338">
        <v>17</v>
      </c>
      <c r="T298" s="322">
        <v>4930</v>
      </c>
    </row>
    <row r="299" spans="1:20" x14ac:dyDescent="0.3">
      <c r="M299" s="322">
        <v>15</v>
      </c>
      <c r="N299" s="323">
        <v>45202</v>
      </c>
      <c r="O299" s="322" t="s">
        <v>772</v>
      </c>
      <c r="P299" s="322" t="s">
        <v>779</v>
      </c>
      <c r="Q299" s="322" t="s">
        <v>771</v>
      </c>
      <c r="R299" s="322">
        <v>1</v>
      </c>
      <c r="S299" s="338">
        <v>17.3</v>
      </c>
      <c r="T299" s="322">
        <v>4973</v>
      </c>
    </row>
    <row r="300" spans="1:20" ht="28.8" x14ac:dyDescent="0.3">
      <c r="A300" s="349" t="s">
        <v>752</v>
      </c>
      <c r="B300" s="350" t="s">
        <v>762</v>
      </c>
      <c r="C300" s="349" t="s">
        <v>763</v>
      </c>
      <c r="D300" s="349" t="s">
        <v>764</v>
      </c>
      <c r="E300" s="349" t="s">
        <v>765</v>
      </c>
      <c r="F300" s="349" t="s">
        <v>766</v>
      </c>
      <c r="G300" s="351" t="s">
        <v>767</v>
      </c>
      <c r="H300" s="349" t="s">
        <v>768</v>
      </c>
      <c r="I300" s="354"/>
      <c r="M300" s="322">
        <v>16</v>
      </c>
      <c r="N300" s="323">
        <v>45202</v>
      </c>
      <c r="O300" s="322" t="s">
        <v>772</v>
      </c>
      <c r="P300" s="322" t="s">
        <v>779</v>
      </c>
      <c r="Q300" s="322" t="s">
        <v>771</v>
      </c>
      <c r="R300" s="322">
        <v>1</v>
      </c>
      <c r="S300" s="338">
        <v>17.600000000000001</v>
      </c>
      <c r="T300" s="322">
        <v>4970</v>
      </c>
    </row>
    <row r="301" spans="1:20" x14ac:dyDescent="0.3">
      <c r="A301" s="318">
        <v>1</v>
      </c>
      <c r="B301" s="319">
        <v>45167</v>
      </c>
      <c r="C301" s="318" t="s">
        <v>769</v>
      </c>
      <c r="D301" s="318" t="s">
        <v>770</v>
      </c>
      <c r="E301" s="318" t="s">
        <v>771</v>
      </c>
      <c r="F301" s="318">
        <v>1</v>
      </c>
      <c r="G301" s="338">
        <v>13.8</v>
      </c>
      <c r="H301" s="318">
        <v>3954</v>
      </c>
      <c r="I301" s="354"/>
      <c r="M301" s="322">
        <v>17</v>
      </c>
      <c r="N301" s="323">
        <v>45202</v>
      </c>
      <c r="O301" s="322" t="s">
        <v>772</v>
      </c>
      <c r="P301" s="322" t="s">
        <v>779</v>
      </c>
      <c r="Q301" s="322" t="s">
        <v>771</v>
      </c>
      <c r="R301" s="322">
        <v>1</v>
      </c>
      <c r="S301" s="338">
        <v>17.399999999999999</v>
      </c>
      <c r="T301" s="322">
        <v>4967</v>
      </c>
    </row>
    <row r="302" spans="1:20" x14ac:dyDescent="0.3">
      <c r="A302" s="318">
        <v>2</v>
      </c>
      <c r="B302" s="319">
        <v>45167</v>
      </c>
      <c r="C302" s="318" t="s">
        <v>769</v>
      </c>
      <c r="D302" s="318" t="s">
        <v>770</v>
      </c>
      <c r="E302" s="318" t="s">
        <v>771</v>
      </c>
      <c r="F302" s="318">
        <v>1</v>
      </c>
      <c r="G302" s="338">
        <v>12.6</v>
      </c>
      <c r="H302" s="318">
        <v>4148</v>
      </c>
      <c r="I302" s="354"/>
      <c r="M302" s="322">
        <v>18</v>
      </c>
      <c r="N302" s="323">
        <v>45202</v>
      </c>
      <c r="O302" s="322" t="s">
        <v>772</v>
      </c>
      <c r="P302" s="322" t="s">
        <v>779</v>
      </c>
      <c r="Q302" s="322" t="s">
        <v>771</v>
      </c>
      <c r="R302" s="322">
        <v>1</v>
      </c>
      <c r="S302" s="338">
        <v>16.600000000000001</v>
      </c>
      <c r="T302" s="322">
        <v>4989</v>
      </c>
    </row>
    <row r="303" spans="1:20" x14ac:dyDescent="0.3">
      <c r="A303" s="318">
        <v>3</v>
      </c>
      <c r="B303" s="319">
        <v>45167</v>
      </c>
      <c r="C303" s="318" t="s">
        <v>769</v>
      </c>
      <c r="D303" s="318" t="s">
        <v>770</v>
      </c>
      <c r="E303" s="318" t="s">
        <v>771</v>
      </c>
      <c r="F303" s="318">
        <v>1</v>
      </c>
      <c r="G303" s="338">
        <v>13.6</v>
      </c>
      <c r="H303" s="318">
        <v>3989</v>
      </c>
      <c r="I303" s="354"/>
      <c r="M303" s="322">
        <v>19</v>
      </c>
      <c r="N303" s="323">
        <v>45202</v>
      </c>
      <c r="O303" s="322" t="s">
        <v>775</v>
      </c>
      <c r="P303" s="322" t="s">
        <v>776</v>
      </c>
      <c r="Q303" s="322" t="s">
        <v>771</v>
      </c>
      <c r="R303" s="322">
        <v>1</v>
      </c>
      <c r="S303" s="338">
        <v>16.899999999999999</v>
      </c>
      <c r="T303" s="322">
        <v>4983</v>
      </c>
    </row>
    <row r="304" spans="1:20" x14ac:dyDescent="0.3">
      <c r="A304" s="318">
        <v>4</v>
      </c>
      <c r="B304" s="319">
        <v>45187</v>
      </c>
      <c r="C304" s="318" t="s">
        <v>772</v>
      </c>
      <c r="D304" s="318" t="s">
        <v>773</v>
      </c>
      <c r="E304" s="318" t="s">
        <v>771</v>
      </c>
      <c r="F304" s="318">
        <v>1</v>
      </c>
      <c r="G304" s="338">
        <v>15.5</v>
      </c>
      <c r="H304" s="318">
        <v>3436</v>
      </c>
      <c r="I304" s="354"/>
      <c r="M304" s="322">
        <v>20</v>
      </c>
      <c r="N304" s="323">
        <v>45202</v>
      </c>
      <c r="O304" s="322" t="s">
        <v>772</v>
      </c>
      <c r="P304" s="322" t="s">
        <v>774</v>
      </c>
      <c r="Q304" s="322" t="s">
        <v>771</v>
      </c>
      <c r="R304" s="322">
        <v>1</v>
      </c>
      <c r="S304" s="338">
        <v>16.7</v>
      </c>
      <c r="T304" s="322">
        <v>4959</v>
      </c>
    </row>
    <row r="305" spans="1:20" x14ac:dyDescent="0.3">
      <c r="A305" s="318">
        <v>5</v>
      </c>
      <c r="B305" s="319">
        <v>45187</v>
      </c>
      <c r="C305" s="318" t="s">
        <v>772</v>
      </c>
      <c r="D305" s="318" t="s">
        <v>774</v>
      </c>
      <c r="E305" s="318" t="s">
        <v>771</v>
      </c>
      <c r="F305" s="318">
        <v>1</v>
      </c>
      <c r="G305" s="338">
        <v>16.899999999999999</v>
      </c>
      <c r="H305" s="318">
        <v>4846</v>
      </c>
      <c r="I305" s="354"/>
      <c r="M305" s="322">
        <v>21</v>
      </c>
      <c r="N305" s="323">
        <v>45202</v>
      </c>
      <c r="O305" s="322" t="s">
        <v>772</v>
      </c>
      <c r="P305" s="322" t="s">
        <v>774</v>
      </c>
      <c r="Q305" s="322" t="s">
        <v>771</v>
      </c>
      <c r="R305" s="322">
        <v>1</v>
      </c>
      <c r="S305" s="338">
        <v>16.399999999999999</v>
      </c>
      <c r="T305" s="322">
        <v>4991</v>
      </c>
    </row>
    <row r="306" spans="1:20" x14ac:dyDescent="0.3">
      <c r="A306" s="318">
        <v>6</v>
      </c>
      <c r="B306" s="319">
        <v>45187</v>
      </c>
      <c r="C306" s="318" t="s">
        <v>772</v>
      </c>
      <c r="D306" s="318" t="s">
        <v>774</v>
      </c>
      <c r="E306" s="318" t="s">
        <v>771</v>
      </c>
      <c r="F306" s="318">
        <v>1</v>
      </c>
      <c r="G306" s="338">
        <v>16.899999999999999</v>
      </c>
      <c r="H306" s="318">
        <v>4848</v>
      </c>
      <c r="I306" s="354"/>
      <c r="M306" s="322">
        <v>22</v>
      </c>
      <c r="N306" s="323">
        <v>45202</v>
      </c>
      <c r="O306" s="322" t="s">
        <v>772</v>
      </c>
      <c r="P306" s="322" t="s">
        <v>774</v>
      </c>
      <c r="Q306" s="322" t="s">
        <v>771</v>
      </c>
      <c r="R306" s="322">
        <v>1</v>
      </c>
      <c r="S306" s="338">
        <v>17.7</v>
      </c>
      <c r="T306" s="322">
        <v>4977</v>
      </c>
    </row>
    <row r="307" spans="1:20" x14ac:dyDescent="0.3">
      <c r="A307" s="318">
        <v>7</v>
      </c>
      <c r="B307" s="319">
        <v>45187</v>
      </c>
      <c r="C307" s="318" t="s">
        <v>772</v>
      </c>
      <c r="D307" s="318" t="s">
        <v>774</v>
      </c>
      <c r="E307" s="318" t="s">
        <v>771</v>
      </c>
      <c r="F307" s="318">
        <v>1</v>
      </c>
      <c r="G307" s="338">
        <v>17.3</v>
      </c>
      <c r="H307" s="318">
        <v>4858</v>
      </c>
      <c r="I307" s="354"/>
      <c r="M307" s="322">
        <v>23</v>
      </c>
      <c r="N307" s="323">
        <v>45202</v>
      </c>
      <c r="O307" s="322" t="s">
        <v>772</v>
      </c>
      <c r="P307" s="322" t="s">
        <v>774</v>
      </c>
      <c r="Q307" s="322" t="s">
        <v>771</v>
      </c>
      <c r="R307" s="322">
        <v>1</v>
      </c>
      <c r="S307" s="338">
        <v>16.600000000000001</v>
      </c>
      <c r="T307" s="322">
        <v>4828</v>
      </c>
    </row>
    <row r="308" spans="1:20" x14ac:dyDescent="0.3">
      <c r="A308" s="318">
        <v>8</v>
      </c>
      <c r="B308" s="319">
        <v>45187</v>
      </c>
      <c r="C308" s="318" t="s">
        <v>775</v>
      </c>
      <c r="D308" s="318" t="s">
        <v>776</v>
      </c>
      <c r="E308" s="318" t="s">
        <v>771</v>
      </c>
      <c r="F308" s="318">
        <v>1</v>
      </c>
      <c r="G308" s="338">
        <v>16.3</v>
      </c>
      <c r="H308" s="318">
        <v>4853</v>
      </c>
      <c r="I308" s="354"/>
      <c r="M308" s="322">
        <v>24</v>
      </c>
      <c r="N308" s="323">
        <v>45202</v>
      </c>
      <c r="O308" s="322" t="s">
        <v>775</v>
      </c>
      <c r="P308" s="322" t="s">
        <v>786</v>
      </c>
      <c r="Q308" s="322" t="s">
        <v>771</v>
      </c>
      <c r="R308" s="322">
        <v>1</v>
      </c>
      <c r="S308" s="338">
        <v>17</v>
      </c>
      <c r="T308" s="322">
        <v>4972</v>
      </c>
    </row>
    <row r="309" spans="1:20" x14ac:dyDescent="0.3">
      <c r="A309" s="318">
        <v>9</v>
      </c>
      <c r="B309" s="319">
        <v>45187</v>
      </c>
      <c r="C309" s="318" t="s">
        <v>772</v>
      </c>
      <c r="D309" s="318" t="s">
        <v>777</v>
      </c>
      <c r="E309" s="318" t="s">
        <v>771</v>
      </c>
      <c r="F309" s="318">
        <v>1</v>
      </c>
      <c r="G309" s="338">
        <v>16.7</v>
      </c>
      <c r="H309" s="318">
        <v>4856</v>
      </c>
      <c r="I309" s="354"/>
      <c r="M309" s="322">
        <v>25</v>
      </c>
      <c r="N309" s="323">
        <v>45203</v>
      </c>
      <c r="O309" s="322" t="s">
        <v>772</v>
      </c>
      <c r="P309" s="322" t="s">
        <v>774</v>
      </c>
      <c r="Q309" s="322" t="s">
        <v>771</v>
      </c>
      <c r="R309" s="322">
        <v>1</v>
      </c>
      <c r="S309" s="338">
        <v>17.600000000000001</v>
      </c>
      <c r="T309" s="322">
        <v>5035</v>
      </c>
    </row>
    <row r="310" spans="1:20" x14ac:dyDescent="0.3">
      <c r="A310" s="318">
        <v>10</v>
      </c>
      <c r="B310" s="319">
        <v>45187</v>
      </c>
      <c r="C310" s="318" t="s">
        <v>775</v>
      </c>
      <c r="D310" s="318" t="s">
        <v>776</v>
      </c>
      <c r="E310" s="318" t="s">
        <v>771</v>
      </c>
      <c r="F310" s="318">
        <v>1</v>
      </c>
      <c r="G310" s="338">
        <v>15</v>
      </c>
      <c r="H310" s="318">
        <v>3289</v>
      </c>
      <c r="I310" s="354"/>
      <c r="M310" s="322">
        <v>26</v>
      </c>
      <c r="N310" s="323">
        <v>45203</v>
      </c>
      <c r="O310" s="322" t="s">
        <v>772</v>
      </c>
      <c r="P310" s="322" t="s">
        <v>774</v>
      </c>
      <c r="Q310" s="322" t="s">
        <v>771</v>
      </c>
      <c r="R310" s="322">
        <v>1</v>
      </c>
      <c r="S310" s="338">
        <v>17.600000000000001</v>
      </c>
      <c r="T310" s="322">
        <v>5012</v>
      </c>
    </row>
    <row r="311" spans="1:20" x14ac:dyDescent="0.3">
      <c r="A311" s="318">
        <v>11</v>
      </c>
      <c r="B311" s="319">
        <v>45187</v>
      </c>
      <c r="C311" s="318" t="s">
        <v>772</v>
      </c>
      <c r="D311" s="318" t="s">
        <v>777</v>
      </c>
      <c r="E311" s="318" t="s">
        <v>771</v>
      </c>
      <c r="F311" s="318">
        <v>1</v>
      </c>
      <c r="G311" s="338">
        <v>9.1999999999999993</v>
      </c>
      <c r="H311" s="318">
        <v>4826</v>
      </c>
      <c r="I311" s="354"/>
      <c r="M311" s="322">
        <v>27</v>
      </c>
      <c r="N311" s="323">
        <v>45203</v>
      </c>
      <c r="O311" s="322" t="s">
        <v>772</v>
      </c>
      <c r="P311" s="322" t="s">
        <v>774</v>
      </c>
      <c r="Q311" s="322" t="s">
        <v>771</v>
      </c>
      <c r="R311" s="322">
        <v>1</v>
      </c>
      <c r="S311" s="338">
        <v>16.899999999999999</v>
      </c>
      <c r="T311" s="322">
        <v>4969</v>
      </c>
    </row>
    <row r="312" spans="1:20" x14ac:dyDescent="0.3">
      <c r="A312" s="318">
        <v>12</v>
      </c>
      <c r="B312" s="319">
        <v>45187</v>
      </c>
      <c r="C312" s="318" t="s">
        <v>775</v>
      </c>
      <c r="D312" s="318" t="s">
        <v>776</v>
      </c>
      <c r="E312" s="318" t="s">
        <v>771</v>
      </c>
      <c r="F312" s="318">
        <v>1</v>
      </c>
      <c r="G312" s="338">
        <v>16.899999999999999</v>
      </c>
      <c r="H312" s="318">
        <v>4854</v>
      </c>
      <c r="I312" s="354"/>
      <c r="M312" s="322">
        <v>28</v>
      </c>
      <c r="N312" s="323">
        <v>45203</v>
      </c>
      <c r="O312" s="322" t="s">
        <v>772</v>
      </c>
      <c r="P312" s="322" t="s">
        <v>774</v>
      </c>
      <c r="Q312" s="322" t="s">
        <v>771</v>
      </c>
      <c r="R312" s="322">
        <v>1</v>
      </c>
      <c r="S312" s="338">
        <v>16.399999999999999</v>
      </c>
      <c r="T312" s="322">
        <v>5019</v>
      </c>
    </row>
    <row r="313" spans="1:20" x14ac:dyDescent="0.3">
      <c r="A313" s="318">
        <v>13</v>
      </c>
      <c r="B313" s="319">
        <v>45187</v>
      </c>
      <c r="C313" s="318" t="s">
        <v>775</v>
      </c>
      <c r="D313" s="318" t="s">
        <v>778</v>
      </c>
      <c r="E313" s="318" t="s">
        <v>771</v>
      </c>
      <c r="F313" s="318">
        <v>1</v>
      </c>
      <c r="G313" s="338">
        <v>16.399999999999999</v>
      </c>
      <c r="H313" s="318">
        <v>3471</v>
      </c>
      <c r="I313" s="354"/>
      <c r="M313" s="322">
        <v>29</v>
      </c>
      <c r="N313" s="323">
        <v>45203</v>
      </c>
      <c r="O313" s="322" t="s">
        <v>775</v>
      </c>
      <c r="P313" s="322" t="s">
        <v>776</v>
      </c>
      <c r="Q313" s="322" t="s">
        <v>771</v>
      </c>
      <c r="R313" s="322">
        <v>1</v>
      </c>
      <c r="S313" s="338">
        <v>11.6</v>
      </c>
      <c r="T313" s="322">
        <v>4993</v>
      </c>
    </row>
    <row r="314" spans="1:20" x14ac:dyDescent="0.3">
      <c r="A314" s="318">
        <v>14</v>
      </c>
      <c r="B314" s="319">
        <v>45187</v>
      </c>
      <c r="C314" s="318" t="s">
        <v>772</v>
      </c>
      <c r="D314" s="318" t="s">
        <v>779</v>
      </c>
      <c r="E314" s="318" t="s">
        <v>771</v>
      </c>
      <c r="F314" s="318">
        <v>1</v>
      </c>
      <c r="G314" s="338">
        <v>16</v>
      </c>
      <c r="H314" s="318">
        <v>3479</v>
      </c>
      <c r="I314" s="354"/>
      <c r="M314" s="322">
        <v>30</v>
      </c>
      <c r="N314" s="323">
        <v>45203</v>
      </c>
      <c r="O314" s="322" t="s">
        <v>775</v>
      </c>
      <c r="P314" s="322" t="s">
        <v>776</v>
      </c>
      <c r="Q314" s="322" t="s">
        <v>771</v>
      </c>
      <c r="R314" s="322">
        <v>1</v>
      </c>
      <c r="S314" s="338">
        <v>17.2</v>
      </c>
      <c r="T314" s="322">
        <v>5020</v>
      </c>
    </row>
    <row r="315" spans="1:20" x14ac:dyDescent="0.3">
      <c r="A315" s="318">
        <v>15</v>
      </c>
      <c r="B315" s="319">
        <v>45187</v>
      </c>
      <c r="C315" s="318" t="s">
        <v>775</v>
      </c>
      <c r="D315" s="318" t="s">
        <v>778</v>
      </c>
      <c r="E315" s="318" t="s">
        <v>771</v>
      </c>
      <c r="F315" s="318">
        <v>1</v>
      </c>
      <c r="G315" s="338">
        <v>15.6</v>
      </c>
      <c r="H315" s="318">
        <v>4898</v>
      </c>
      <c r="I315" s="354"/>
      <c r="M315" s="322">
        <v>31</v>
      </c>
      <c r="N315" s="323">
        <v>45203</v>
      </c>
      <c r="O315" s="322" t="s">
        <v>775</v>
      </c>
      <c r="P315" s="322" t="s">
        <v>786</v>
      </c>
      <c r="Q315" s="322" t="s">
        <v>771</v>
      </c>
      <c r="R315" s="322">
        <v>1</v>
      </c>
      <c r="S315" s="338">
        <v>16.5</v>
      </c>
      <c r="T315" s="322">
        <v>5015</v>
      </c>
    </row>
    <row r="316" spans="1:20" x14ac:dyDescent="0.3">
      <c r="A316" s="318">
        <v>16</v>
      </c>
      <c r="B316" s="319">
        <v>45187</v>
      </c>
      <c r="C316" s="318" t="s">
        <v>772</v>
      </c>
      <c r="D316" s="318" t="s">
        <v>779</v>
      </c>
      <c r="E316" s="318" t="s">
        <v>771</v>
      </c>
      <c r="F316" s="318">
        <v>1</v>
      </c>
      <c r="G316" s="338">
        <v>15.7</v>
      </c>
      <c r="H316" s="318">
        <v>4843</v>
      </c>
      <c r="I316" s="354"/>
      <c r="M316" s="322">
        <v>32</v>
      </c>
      <c r="N316" s="323">
        <v>45203</v>
      </c>
      <c r="O316" s="322" t="s">
        <v>775</v>
      </c>
      <c r="P316" s="322" t="s">
        <v>786</v>
      </c>
      <c r="Q316" s="322" t="s">
        <v>771</v>
      </c>
      <c r="R316" s="322">
        <v>1</v>
      </c>
      <c r="S316" s="338">
        <v>16.7</v>
      </c>
      <c r="T316" s="322">
        <v>4976</v>
      </c>
    </row>
    <row r="317" spans="1:20" x14ac:dyDescent="0.3">
      <c r="A317" s="318">
        <v>17</v>
      </c>
      <c r="B317" s="319">
        <v>45187</v>
      </c>
      <c r="C317" s="318" t="s">
        <v>772</v>
      </c>
      <c r="D317" s="318" t="s">
        <v>773</v>
      </c>
      <c r="E317" s="318" t="s">
        <v>771</v>
      </c>
      <c r="F317" s="318">
        <v>1</v>
      </c>
      <c r="G317" s="338">
        <v>15.7</v>
      </c>
      <c r="H317" s="318">
        <v>3070</v>
      </c>
      <c r="I317" s="354"/>
      <c r="M317" s="322">
        <v>33</v>
      </c>
      <c r="N317" s="323">
        <v>45203</v>
      </c>
      <c r="O317" s="322" t="s">
        <v>775</v>
      </c>
      <c r="P317" s="322" t="s">
        <v>786</v>
      </c>
      <c r="Q317" s="322" t="s">
        <v>771</v>
      </c>
      <c r="R317" s="322">
        <v>1</v>
      </c>
      <c r="S317" s="338">
        <v>16.2</v>
      </c>
      <c r="T317" s="322">
        <v>4998</v>
      </c>
    </row>
    <row r="318" spans="1:20" x14ac:dyDescent="0.3">
      <c r="A318" s="318">
        <v>18</v>
      </c>
      <c r="B318" s="319">
        <v>45188</v>
      </c>
      <c r="C318" s="318" t="s">
        <v>772</v>
      </c>
      <c r="D318" s="318" t="s">
        <v>779</v>
      </c>
      <c r="E318" s="318" t="s">
        <v>771</v>
      </c>
      <c r="F318" s="318">
        <v>1</v>
      </c>
      <c r="G318" s="338">
        <v>16.8</v>
      </c>
      <c r="H318" s="318">
        <v>3062</v>
      </c>
      <c r="I318" s="354"/>
      <c r="M318" s="322">
        <v>34</v>
      </c>
      <c r="N318" s="323">
        <v>45203</v>
      </c>
      <c r="O318" s="322" t="s">
        <v>775</v>
      </c>
      <c r="P318" s="322" t="s">
        <v>787</v>
      </c>
      <c r="Q318" s="322" t="s">
        <v>771</v>
      </c>
      <c r="R318" s="322">
        <v>1</v>
      </c>
      <c r="S318" s="338">
        <v>17.2</v>
      </c>
      <c r="T318" s="322">
        <v>5009</v>
      </c>
    </row>
    <row r="319" spans="1:20" x14ac:dyDescent="0.3">
      <c r="A319" s="318">
        <v>19</v>
      </c>
      <c r="B319" s="319">
        <v>45188</v>
      </c>
      <c r="C319" s="318" t="s">
        <v>775</v>
      </c>
      <c r="D319" s="318" t="s">
        <v>776</v>
      </c>
      <c r="E319" s="318" t="s">
        <v>771</v>
      </c>
      <c r="F319" s="318">
        <v>1</v>
      </c>
      <c r="G319" s="338">
        <v>17</v>
      </c>
      <c r="H319" s="318">
        <v>4832</v>
      </c>
      <c r="I319" s="354"/>
      <c r="M319" s="322">
        <v>35</v>
      </c>
      <c r="N319" s="323">
        <v>45203</v>
      </c>
      <c r="O319" s="322" t="s">
        <v>775</v>
      </c>
      <c r="P319" s="322" t="s">
        <v>787</v>
      </c>
      <c r="Q319" s="322" t="s">
        <v>771</v>
      </c>
      <c r="R319" s="322">
        <v>1</v>
      </c>
      <c r="S319" s="338">
        <v>16.899999999999999</v>
      </c>
      <c r="T319" s="322">
        <v>5026</v>
      </c>
    </row>
    <row r="320" spans="1:20" x14ac:dyDescent="0.3">
      <c r="A320" s="318">
        <v>20</v>
      </c>
      <c r="B320" s="319">
        <v>45188</v>
      </c>
      <c r="C320" s="318" t="s">
        <v>775</v>
      </c>
      <c r="D320" s="318" t="s">
        <v>780</v>
      </c>
      <c r="E320" s="318" t="s">
        <v>771</v>
      </c>
      <c r="F320" s="318">
        <v>1</v>
      </c>
      <c r="G320" s="338">
        <v>11.3</v>
      </c>
      <c r="H320" s="318">
        <v>3069</v>
      </c>
      <c r="I320" s="354"/>
      <c r="M320" s="322">
        <v>36</v>
      </c>
      <c r="N320" s="323">
        <v>45203</v>
      </c>
      <c r="O320" s="322" t="s">
        <v>775</v>
      </c>
      <c r="P320" s="322" t="s">
        <v>787</v>
      </c>
      <c r="Q320" s="322" t="s">
        <v>771</v>
      </c>
      <c r="R320" s="322">
        <v>1</v>
      </c>
      <c r="S320" s="338">
        <v>16.600000000000001</v>
      </c>
      <c r="T320" s="322">
        <v>5038</v>
      </c>
    </row>
    <row r="321" spans="1:20" x14ac:dyDescent="0.3">
      <c r="A321" s="318">
        <v>21</v>
      </c>
      <c r="B321" s="319">
        <v>45188</v>
      </c>
      <c r="C321" s="318" t="s">
        <v>775</v>
      </c>
      <c r="D321" s="318" t="s">
        <v>776</v>
      </c>
      <c r="E321" s="318" t="s">
        <v>771</v>
      </c>
      <c r="F321" s="318">
        <v>1</v>
      </c>
      <c r="G321" s="338">
        <v>16</v>
      </c>
      <c r="H321" s="318">
        <v>3061</v>
      </c>
      <c r="I321" s="354"/>
      <c r="M321" s="322">
        <v>37</v>
      </c>
      <c r="N321" s="323">
        <v>45203</v>
      </c>
      <c r="O321" s="322" t="s">
        <v>772</v>
      </c>
      <c r="P321" s="322" t="s">
        <v>777</v>
      </c>
      <c r="Q321" s="322" t="s">
        <v>771</v>
      </c>
      <c r="R321" s="322">
        <v>1</v>
      </c>
      <c r="S321" s="338">
        <v>16.899999999999999</v>
      </c>
      <c r="T321" s="322">
        <v>4999</v>
      </c>
    </row>
    <row r="322" spans="1:20" x14ac:dyDescent="0.3">
      <c r="A322" s="318">
        <v>22</v>
      </c>
      <c r="B322" s="319">
        <v>45188</v>
      </c>
      <c r="C322" s="318" t="s">
        <v>772</v>
      </c>
      <c r="D322" s="318" t="s">
        <v>774</v>
      </c>
      <c r="E322" s="318" t="s">
        <v>771</v>
      </c>
      <c r="F322" s="318">
        <v>1</v>
      </c>
      <c r="G322" s="338">
        <v>16.3</v>
      </c>
      <c r="H322" s="318">
        <v>3067</v>
      </c>
      <c r="I322" s="354"/>
      <c r="M322" s="322">
        <v>38</v>
      </c>
      <c r="N322" s="323">
        <v>45203</v>
      </c>
      <c r="O322" s="322" t="s">
        <v>772</v>
      </c>
      <c r="P322" s="322" t="s">
        <v>777</v>
      </c>
      <c r="Q322" s="322" t="s">
        <v>771</v>
      </c>
      <c r="R322" s="322">
        <v>1</v>
      </c>
      <c r="S322" s="338">
        <v>16.8</v>
      </c>
      <c r="T322" s="322">
        <v>5027</v>
      </c>
    </row>
    <row r="323" spans="1:20" x14ac:dyDescent="0.3">
      <c r="A323" s="318">
        <v>23</v>
      </c>
      <c r="B323" s="319">
        <v>45188</v>
      </c>
      <c r="C323" s="318" t="s">
        <v>772</v>
      </c>
      <c r="D323" s="318" t="s">
        <v>774</v>
      </c>
      <c r="E323" s="318" t="s">
        <v>771</v>
      </c>
      <c r="F323" s="318">
        <v>1</v>
      </c>
      <c r="G323" s="338">
        <v>15.5</v>
      </c>
      <c r="H323" s="318">
        <v>3060</v>
      </c>
      <c r="I323" s="354"/>
      <c r="M323" s="322">
        <v>39</v>
      </c>
      <c r="N323" s="323">
        <v>45203</v>
      </c>
      <c r="O323" s="322" t="s">
        <v>772</v>
      </c>
      <c r="P323" s="322" t="s">
        <v>773</v>
      </c>
      <c r="Q323" s="322" t="s">
        <v>771</v>
      </c>
      <c r="R323" s="322">
        <v>1</v>
      </c>
      <c r="S323" s="338">
        <v>15.9</v>
      </c>
      <c r="T323" s="322">
        <v>5017</v>
      </c>
    </row>
    <row r="324" spans="1:20" x14ac:dyDescent="0.3">
      <c r="A324" s="318">
        <v>24</v>
      </c>
      <c r="B324" s="319">
        <v>45188</v>
      </c>
      <c r="C324" s="318" t="s">
        <v>775</v>
      </c>
      <c r="D324" s="318" t="s">
        <v>780</v>
      </c>
      <c r="E324" s="318" t="s">
        <v>771</v>
      </c>
      <c r="F324" s="318">
        <v>1</v>
      </c>
      <c r="G324" s="338">
        <v>13.6</v>
      </c>
      <c r="H324" s="318">
        <v>4485</v>
      </c>
      <c r="I324" s="354"/>
      <c r="M324" s="322">
        <v>40</v>
      </c>
      <c r="N324" s="323">
        <v>45203</v>
      </c>
      <c r="O324" s="322" t="s">
        <v>772</v>
      </c>
      <c r="P324" s="322" t="s">
        <v>777</v>
      </c>
      <c r="Q324" s="322" t="s">
        <v>771</v>
      </c>
      <c r="R324" s="322">
        <v>1</v>
      </c>
      <c r="S324" s="338">
        <v>16</v>
      </c>
      <c r="T324" s="322">
        <v>5021</v>
      </c>
    </row>
    <row r="325" spans="1:20" x14ac:dyDescent="0.3">
      <c r="A325" s="318">
        <v>25</v>
      </c>
      <c r="B325" s="319">
        <v>45188</v>
      </c>
      <c r="C325" s="318" t="s">
        <v>772</v>
      </c>
      <c r="D325" s="318" t="s">
        <v>774</v>
      </c>
      <c r="E325" s="318" t="s">
        <v>771</v>
      </c>
      <c r="F325" s="318">
        <v>1</v>
      </c>
      <c r="G325" s="338">
        <v>14</v>
      </c>
      <c r="H325" s="318">
        <v>4396</v>
      </c>
      <c r="I325" s="354"/>
      <c r="M325" s="322">
        <v>41</v>
      </c>
      <c r="N325" s="323">
        <v>45203</v>
      </c>
      <c r="O325" s="322" t="s">
        <v>772</v>
      </c>
      <c r="P325" s="322" t="s">
        <v>777</v>
      </c>
      <c r="Q325" s="322" t="s">
        <v>771</v>
      </c>
      <c r="R325" s="322">
        <v>1</v>
      </c>
      <c r="S325" s="338">
        <v>16.600000000000001</v>
      </c>
      <c r="T325" s="322">
        <v>5002</v>
      </c>
    </row>
    <row r="326" spans="1:20" x14ac:dyDescent="0.3">
      <c r="A326" s="318">
        <v>26</v>
      </c>
      <c r="B326" s="319">
        <v>45188</v>
      </c>
      <c r="C326" s="318" t="s">
        <v>772</v>
      </c>
      <c r="D326" s="318" t="s">
        <v>774</v>
      </c>
      <c r="E326" s="318" t="s">
        <v>771</v>
      </c>
      <c r="F326" s="318">
        <v>1</v>
      </c>
      <c r="G326" s="338">
        <v>16</v>
      </c>
      <c r="H326" s="318">
        <v>4847</v>
      </c>
      <c r="I326" s="354"/>
      <c r="M326" s="322">
        <v>42</v>
      </c>
      <c r="N326" s="323">
        <v>45203</v>
      </c>
      <c r="O326" s="322" t="s">
        <v>775</v>
      </c>
      <c r="P326" s="322" t="s">
        <v>788</v>
      </c>
      <c r="Q326" s="322" t="s">
        <v>771</v>
      </c>
      <c r="R326" s="322">
        <v>1</v>
      </c>
      <c r="S326" s="338">
        <v>15.4</v>
      </c>
      <c r="T326" s="322">
        <v>4961</v>
      </c>
    </row>
    <row r="327" spans="1:20" x14ac:dyDescent="0.3">
      <c r="A327" s="318">
        <v>27</v>
      </c>
      <c r="B327" s="319">
        <v>45188</v>
      </c>
      <c r="C327" s="318" t="s">
        <v>772</v>
      </c>
      <c r="D327" s="318" t="s">
        <v>777</v>
      </c>
      <c r="E327" s="318" t="s">
        <v>771</v>
      </c>
      <c r="F327" s="318">
        <v>1</v>
      </c>
      <c r="G327" s="338">
        <v>16.600000000000001</v>
      </c>
      <c r="H327" s="318">
        <v>3473</v>
      </c>
      <c r="I327" s="354"/>
      <c r="M327" s="322">
        <v>43</v>
      </c>
      <c r="N327" s="323">
        <v>45203</v>
      </c>
      <c r="O327" s="322" t="s">
        <v>775</v>
      </c>
      <c r="P327" s="322" t="s">
        <v>788</v>
      </c>
      <c r="Q327" s="322" t="s">
        <v>771</v>
      </c>
      <c r="R327" s="322">
        <v>1</v>
      </c>
      <c r="S327" s="338">
        <v>14.8</v>
      </c>
      <c r="T327" s="322">
        <v>5025</v>
      </c>
    </row>
    <row r="328" spans="1:20" x14ac:dyDescent="0.3">
      <c r="A328" s="318">
        <v>28</v>
      </c>
      <c r="B328" s="319">
        <v>45188</v>
      </c>
      <c r="C328" s="318" t="s">
        <v>775</v>
      </c>
      <c r="D328" s="318" t="s">
        <v>776</v>
      </c>
      <c r="E328" s="318" t="s">
        <v>771</v>
      </c>
      <c r="F328" s="318">
        <v>1</v>
      </c>
      <c r="G328" s="338">
        <v>16</v>
      </c>
      <c r="H328" s="318">
        <v>4857</v>
      </c>
      <c r="I328" s="354"/>
      <c r="M328" s="322">
        <v>44</v>
      </c>
      <c r="N328" s="323">
        <v>45203</v>
      </c>
      <c r="O328" s="322" t="s">
        <v>775</v>
      </c>
      <c r="P328" s="322" t="s">
        <v>789</v>
      </c>
      <c r="Q328" s="322" t="s">
        <v>771</v>
      </c>
      <c r="R328" s="322">
        <v>1</v>
      </c>
      <c r="S328" s="338">
        <v>16.3</v>
      </c>
      <c r="T328" s="322">
        <v>5014</v>
      </c>
    </row>
    <row r="329" spans="1:20" x14ac:dyDescent="0.3">
      <c r="A329" s="318">
        <v>29</v>
      </c>
      <c r="B329" s="319">
        <v>45188</v>
      </c>
      <c r="C329" s="318" t="s">
        <v>775</v>
      </c>
      <c r="D329" s="318" t="s">
        <v>776</v>
      </c>
      <c r="E329" s="318" t="s">
        <v>771</v>
      </c>
      <c r="F329" s="318">
        <v>1</v>
      </c>
      <c r="G329" s="338">
        <v>17.3</v>
      </c>
      <c r="H329" s="318">
        <v>4879</v>
      </c>
      <c r="I329" s="354"/>
      <c r="M329" s="322">
        <v>45</v>
      </c>
      <c r="N329" s="323">
        <v>45203</v>
      </c>
      <c r="O329" s="322" t="s">
        <v>775</v>
      </c>
      <c r="P329" s="322" t="s">
        <v>789</v>
      </c>
      <c r="Q329" s="322" t="s">
        <v>771</v>
      </c>
      <c r="R329" s="322">
        <v>1</v>
      </c>
      <c r="S329" s="338">
        <v>15.9</v>
      </c>
      <c r="T329" s="322">
        <v>4975</v>
      </c>
    </row>
    <row r="330" spans="1:20" x14ac:dyDescent="0.3">
      <c r="A330" s="318">
        <v>30</v>
      </c>
      <c r="B330" s="319">
        <v>45188</v>
      </c>
      <c r="C330" s="318" t="s">
        <v>772</v>
      </c>
      <c r="D330" s="318" t="s">
        <v>779</v>
      </c>
      <c r="E330" s="318" t="s">
        <v>771</v>
      </c>
      <c r="F330" s="318">
        <v>1</v>
      </c>
      <c r="G330" s="338">
        <v>17.2</v>
      </c>
      <c r="H330" s="318">
        <v>3103</v>
      </c>
      <c r="I330" s="354"/>
      <c r="M330" s="322">
        <v>46</v>
      </c>
      <c r="N330" s="323">
        <v>45203</v>
      </c>
      <c r="O330" s="322" t="s">
        <v>772</v>
      </c>
      <c r="P330" s="322" t="s">
        <v>773</v>
      </c>
      <c r="Q330" s="322" t="s">
        <v>771</v>
      </c>
      <c r="R330" s="322">
        <v>1</v>
      </c>
      <c r="S330" s="338">
        <v>17.7</v>
      </c>
      <c r="T330" s="322">
        <v>5029</v>
      </c>
    </row>
    <row r="331" spans="1:20" x14ac:dyDescent="0.3">
      <c r="A331" s="318">
        <v>31</v>
      </c>
      <c r="B331" s="319">
        <v>45188</v>
      </c>
      <c r="C331" s="318" t="s">
        <v>772</v>
      </c>
      <c r="D331" s="318" t="s">
        <v>779</v>
      </c>
      <c r="E331" s="318" t="s">
        <v>771</v>
      </c>
      <c r="F331" s="318">
        <v>1</v>
      </c>
      <c r="G331" s="338">
        <v>16.899999999999999</v>
      </c>
      <c r="H331" s="318">
        <v>4855</v>
      </c>
      <c r="I331" s="354"/>
      <c r="M331" s="322">
        <v>47</v>
      </c>
      <c r="N331" s="323">
        <v>45203</v>
      </c>
      <c r="O331" s="322" t="s">
        <v>772</v>
      </c>
      <c r="P331" s="322" t="s">
        <v>773</v>
      </c>
      <c r="Q331" s="322" t="s">
        <v>771</v>
      </c>
      <c r="R331" s="322">
        <v>1</v>
      </c>
      <c r="S331" s="338">
        <v>16.8</v>
      </c>
      <c r="T331" s="322">
        <v>5003</v>
      </c>
    </row>
    <row r="332" spans="1:20" x14ac:dyDescent="0.3">
      <c r="A332" s="318">
        <v>32</v>
      </c>
      <c r="B332" s="319">
        <v>45189</v>
      </c>
      <c r="C332" s="318" t="s">
        <v>775</v>
      </c>
      <c r="D332" s="318" t="s">
        <v>776</v>
      </c>
      <c r="E332" s="318" t="s">
        <v>771</v>
      </c>
      <c r="F332" s="318">
        <v>1</v>
      </c>
      <c r="G332" s="338">
        <v>16.600000000000001</v>
      </c>
      <c r="H332" s="318">
        <v>4163</v>
      </c>
      <c r="I332" s="354"/>
      <c r="M332" s="322">
        <v>48</v>
      </c>
      <c r="N332" s="323">
        <v>45203</v>
      </c>
      <c r="O332" s="322" t="s">
        <v>772</v>
      </c>
      <c r="P332" s="322" t="s">
        <v>779</v>
      </c>
      <c r="Q332" s="322" t="s">
        <v>771</v>
      </c>
      <c r="R332" s="322">
        <v>1</v>
      </c>
      <c r="S332" s="338">
        <v>17.5</v>
      </c>
      <c r="T332" s="322">
        <v>5001</v>
      </c>
    </row>
    <row r="333" spans="1:20" x14ac:dyDescent="0.3">
      <c r="A333" s="318">
        <v>33</v>
      </c>
      <c r="B333" s="319">
        <v>45189</v>
      </c>
      <c r="C333" s="318" t="s">
        <v>775</v>
      </c>
      <c r="D333" s="318" t="s">
        <v>781</v>
      </c>
      <c r="E333" s="318" t="s">
        <v>771</v>
      </c>
      <c r="F333" s="318">
        <v>1</v>
      </c>
      <c r="G333" s="338">
        <v>17.5</v>
      </c>
      <c r="H333" s="318">
        <v>5170</v>
      </c>
      <c r="I333" s="354"/>
      <c r="M333" s="322">
        <v>49</v>
      </c>
      <c r="N333" s="323">
        <v>45203</v>
      </c>
      <c r="O333" s="322" t="s">
        <v>772</v>
      </c>
      <c r="P333" s="322" t="s">
        <v>774</v>
      </c>
      <c r="Q333" s="322" t="s">
        <v>771</v>
      </c>
      <c r="R333" s="322">
        <v>1</v>
      </c>
      <c r="S333" s="338">
        <v>15.4</v>
      </c>
      <c r="T333" s="322">
        <v>5041</v>
      </c>
    </row>
    <row r="334" spans="1:20" x14ac:dyDescent="0.3">
      <c r="A334" s="318">
        <v>34</v>
      </c>
      <c r="B334" s="319">
        <v>45189</v>
      </c>
      <c r="C334" s="318" t="s">
        <v>772</v>
      </c>
      <c r="D334" s="318" t="s">
        <v>773</v>
      </c>
      <c r="E334" s="318" t="s">
        <v>771</v>
      </c>
      <c r="F334" s="318">
        <v>1</v>
      </c>
      <c r="G334" s="338">
        <v>17</v>
      </c>
      <c r="H334" s="318">
        <v>3476</v>
      </c>
      <c r="I334" s="354"/>
      <c r="M334" s="322">
        <v>50</v>
      </c>
      <c r="N334" s="323">
        <v>45203</v>
      </c>
      <c r="O334" s="322" t="s">
        <v>772</v>
      </c>
      <c r="P334" s="322" t="s">
        <v>774</v>
      </c>
      <c r="Q334" s="322" t="s">
        <v>771</v>
      </c>
      <c r="R334" s="322">
        <v>1</v>
      </c>
      <c r="S334" s="338">
        <v>16.100000000000001</v>
      </c>
      <c r="T334" s="322">
        <v>4923</v>
      </c>
    </row>
    <row r="335" spans="1:20" x14ac:dyDescent="0.3">
      <c r="A335" s="318">
        <v>35</v>
      </c>
      <c r="B335" s="319">
        <v>45189</v>
      </c>
      <c r="C335" s="318" t="s">
        <v>772</v>
      </c>
      <c r="D335" s="318" t="s">
        <v>774</v>
      </c>
      <c r="E335" s="318" t="s">
        <v>771</v>
      </c>
      <c r="F335" s="318">
        <v>1</v>
      </c>
      <c r="G335" s="338">
        <v>15.6</v>
      </c>
      <c r="H335" s="318">
        <v>3075</v>
      </c>
      <c r="I335" s="354"/>
      <c r="M335" s="322">
        <v>51</v>
      </c>
      <c r="N335" s="323">
        <v>45203</v>
      </c>
      <c r="O335" s="322" t="s">
        <v>772</v>
      </c>
      <c r="P335" s="322" t="s">
        <v>774</v>
      </c>
      <c r="Q335" s="322" t="s">
        <v>771</v>
      </c>
      <c r="R335" s="322">
        <v>1</v>
      </c>
      <c r="S335" s="338">
        <v>16.8</v>
      </c>
      <c r="T335" s="322">
        <v>5082</v>
      </c>
    </row>
    <row r="336" spans="1:20" x14ac:dyDescent="0.3">
      <c r="A336" s="318">
        <v>36</v>
      </c>
      <c r="B336" s="319">
        <v>45189</v>
      </c>
      <c r="C336" s="318" t="s">
        <v>772</v>
      </c>
      <c r="D336" s="318" t="s">
        <v>779</v>
      </c>
      <c r="E336" s="318" t="s">
        <v>771</v>
      </c>
      <c r="F336" s="318">
        <v>1</v>
      </c>
      <c r="G336" s="338">
        <v>17.3</v>
      </c>
      <c r="H336" s="318">
        <v>3074</v>
      </c>
      <c r="I336" s="354"/>
      <c r="M336" s="322">
        <v>52</v>
      </c>
      <c r="N336" s="323">
        <v>45203</v>
      </c>
      <c r="O336" s="322" t="s">
        <v>772</v>
      </c>
      <c r="P336" s="322" t="s">
        <v>777</v>
      </c>
      <c r="Q336" s="322" t="s">
        <v>771</v>
      </c>
      <c r="R336" s="322">
        <v>1</v>
      </c>
      <c r="S336" s="338">
        <v>14.7</v>
      </c>
      <c r="T336" s="322">
        <v>5034</v>
      </c>
    </row>
    <row r="337" spans="1:20" x14ac:dyDescent="0.3">
      <c r="A337" s="318">
        <v>37</v>
      </c>
      <c r="B337" s="319">
        <v>45189</v>
      </c>
      <c r="C337" s="318" t="s">
        <v>775</v>
      </c>
      <c r="D337" s="318" t="s">
        <v>776</v>
      </c>
      <c r="E337" s="318" t="s">
        <v>771</v>
      </c>
      <c r="F337" s="318">
        <v>1</v>
      </c>
      <c r="G337" s="338">
        <v>16</v>
      </c>
      <c r="H337" s="318">
        <v>3078</v>
      </c>
      <c r="I337" s="354"/>
      <c r="M337" s="322">
        <v>53</v>
      </c>
      <c r="N337" s="323">
        <v>45203</v>
      </c>
      <c r="O337" s="322" t="s">
        <v>772</v>
      </c>
      <c r="P337" s="322" t="s">
        <v>777</v>
      </c>
      <c r="Q337" s="322" t="s">
        <v>771</v>
      </c>
      <c r="R337" s="322">
        <v>1</v>
      </c>
      <c r="S337" s="338">
        <v>14.5</v>
      </c>
      <c r="T337" s="322">
        <v>4926</v>
      </c>
    </row>
    <row r="338" spans="1:20" x14ac:dyDescent="0.3">
      <c r="A338" s="318">
        <v>38</v>
      </c>
      <c r="B338" s="319">
        <v>45190</v>
      </c>
      <c r="C338" s="318" t="s">
        <v>775</v>
      </c>
      <c r="D338" s="318" t="s">
        <v>778</v>
      </c>
      <c r="E338" s="318" t="s">
        <v>771</v>
      </c>
      <c r="F338" s="318">
        <v>1</v>
      </c>
      <c r="G338" s="338">
        <v>15.6</v>
      </c>
      <c r="H338" s="318">
        <v>3474</v>
      </c>
      <c r="I338" s="354"/>
      <c r="M338" s="322">
        <v>54</v>
      </c>
      <c r="N338" s="323">
        <v>45203</v>
      </c>
      <c r="O338" s="322" t="s">
        <v>772</v>
      </c>
      <c r="P338" s="322" t="s">
        <v>779</v>
      </c>
      <c r="Q338" s="322" t="s">
        <v>771</v>
      </c>
      <c r="R338" s="322">
        <v>1</v>
      </c>
      <c r="S338" s="338">
        <v>15.9</v>
      </c>
      <c r="T338" s="322">
        <v>4952</v>
      </c>
    </row>
    <row r="339" spans="1:20" x14ac:dyDescent="0.3">
      <c r="A339" s="318">
        <v>39</v>
      </c>
      <c r="B339" s="319">
        <v>45192</v>
      </c>
      <c r="C339" s="318" t="s">
        <v>775</v>
      </c>
      <c r="D339" s="318" t="s">
        <v>780</v>
      </c>
      <c r="E339" s="318" t="s">
        <v>771</v>
      </c>
      <c r="F339" s="318">
        <v>1</v>
      </c>
      <c r="G339" s="338">
        <v>16.5</v>
      </c>
      <c r="H339" s="318">
        <v>5440</v>
      </c>
      <c r="I339" s="354"/>
      <c r="M339" s="322">
        <v>55</v>
      </c>
      <c r="N339" s="323">
        <v>45203</v>
      </c>
      <c r="O339" s="322" t="s">
        <v>775</v>
      </c>
      <c r="P339" s="322" t="s">
        <v>776</v>
      </c>
      <c r="Q339" s="322" t="s">
        <v>771</v>
      </c>
      <c r="R339" s="322">
        <v>1</v>
      </c>
      <c r="S339" s="338">
        <v>16.899999999999999</v>
      </c>
      <c r="T339" s="322">
        <v>5044</v>
      </c>
    </row>
    <row r="340" spans="1:20" x14ac:dyDescent="0.3">
      <c r="A340" s="318">
        <v>40</v>
      </c>
      <c r="B340" s="319">
        <v>45193</v>
      </c>
      <c r="C340" s="318" t="s">
        <v>769</v>
      </c>
      <c r="D340" s="318" t="s">
        <v>782</v>
      </c>
      <c r="E340" s="318" t="s">
        <v>771</v>
      </c>
      <c r="F340" s="318">
        <v>1</v>
      </c>
      <c r="G340" s="338">
        <v>16.2</v>
      </c>
      <c r="H340" s="318">
        <v>4202</v>
      </c>
      <c r="I340" s="354"/>
      <c r="M340" s="322">
        <v>56</v>
      </c>
      <c r="N340" s="323">
        <v>45203</v>
      </c>
      <c r="O340" s="322" t="s">
        <v>775</v>
      </c>
      <c r="P340" s="322" t="s">
        <v>776</v>
      </c>
      <c r="Q340" s="322" t="s">
        <v>771</v>
      </c>
      <c r="R340" s="322">
        <v>1</v>
      </c>
      <c r="S340" s="338">
        <v>16</v>
      </c>
      <c r="T340" s="322">
        <v>4932</v>
      </c>
    </row>
    <row r="341" spans="1:20" x14ac:dyDescent="0.3">
      <c r="A341" s="318">
        <v>41</v>
      </c>
      <c r="B341" s="319">
        <v>45194</v>
      </c>
      <c r="C341" s="318" t="s">
        <v>772</v>
      </c>
      <c r="D341" s="318" t="s">
        <v>779</v>
      </c>
      <c r="E341" s="318" t="s">
        <v>771</v>
      </c>
      <c r="F341" s="318">
        <v>1</v>
      </c>
      <c r="G341" s="338">
        <v>15.6</v>
      </c>
      <c r="H341" s="318">
        <v>3102</v>
      </c>
      <c r="I341" s="354"/>
      <c r="M341" s="322">
        <v>57</v>
      </c>
      <c r="N341" s="323">
        <v>45204</v>
      </c>
      <c r="O341" s="322" t="s">
        <v>775</v>
      </c>
      <c r="P341" s="322" t="s">
        <v>786</v>
      </c>
      <c r="Q341" s="322" t="s">
        <v>771</v>
      </c>
      <c r="R341" s="322">
        <v>1</v>
      </c>
      <c r="S341" s="338">
        <v>17</v>
      </c>
      <c r="T341" s="322">
        <v>5075</v>
      </c>
    </row>
    <row r="342" spans="1:20" x14ac:dyDescent="0.3">
      <c r="A342" s="318">
        <v>42</v>
      </c>
      <c r="B342" s="319">
        <v>45194</v>
      </c>
      <c r="C342" s="318" t="s">
        <v>772</v>
      </c>
      <c r="D342" s="318" t="s">
        <v>779</v>
      </c>
      <c r="E342" s="318" t="s">
        <v>771</v>
      </c>
      <c r="F342" s="318">
        <v>1</v>
      </c>
      <c r="G342" s="338">
        <v>17.2</v>
      </c>
      <c r="H342" s="318">
        <v>3090</v>
      </c>
      <c r="I342" s="354"/>
      <c r="M342" s="322">
        <v>58</v>
      </c>
      <c r="N342" s="323">
        <v>45204</v>
      </c>
      <c r="O342" s="322" t="s">
        <v>772</v>
      </c>
      <c r="P342" s="322" t="s">
        <v>774</v>
      </c>
      <c r="Q342" s="322" t="s">
        <v>771</v>
      </c>
      <c r="R342" s="322">
        <v>1</v>
      </c>
      <c r="S342" s="338">
        <v>18.100000000000001</v>
      </c>
      <c r="T342" s="322">
        <v>5084</v>
      </c>
    </row>
    <row r="343" spans="1:20" x14ac:dyDescent="0.3">
      <c r="A343" s="318">
        <v>43</v>
      </c>
      <c r="B343" s="319">
        <v>45194</v>
      </c>
      <c r="C343" s="318" t="s">
        <v>772</v>
      </c>
      <c r="D343" s="318" t="s">
        <v>779</v>
      </c>
      <c r="E343" s="318" t="s">
        <v>771</v>
      </c>
      <c r="F343" s="318">
        <v>1</v>
      </c>
      <c r="G343" s="338">
        <v>16.2</v>
      </c>
      <c r="H343" s="318">
        <v>3084</v>
      </c>
      <c r="I343" s="354"/>
      <c r="M343" s="322">
        <v>59</v>
      </c>
      <c r="N343" s="323">
        <v>45204</v>
      </c>
      <c r="O343" s="322" t="s">
        <v>772</v>
      </c>
      <c r="P343" s="322" t="s">
        <v>774</v>
      </c>
      <c r="Q343" s="322" t="s">
        <v>771</v>
      </c>
      <c r="R343" s="322">
        <v>1</v>
      </c>
      <c r="S343" s="338">
        <v>16.5</v>
      </c>
      <c r="T343" s="322">
        <v>5037</v>
      </c>
    </row>
    <row r="344" spans="1:20" x14ac:dyDescent="0.3">
      <c r="A344" s="318">
        <v>44</v>
      </c>
      <c r="B344" s="319">
        <v>45194</v>
      </c>
      <c r="C344" s="318" t="s">
        <v>775</v>
      </c>
      <c r="D344" s="318" t="s">
        <v>780</v>
      </c>
      <c r="E344" s="318" t="s">
        <v>771</v>
      </c>
      <c r="F344" s="318">
        <v>1</v>
      </c>
      <c r="G344" s="338">
        <v>17.100000000000001</v>
      </c>
      <c r="H344" s="318">
        <v>3114</v>
      </c>
      <c r="I344" s="354"/>
      <c r="M344" s="322">
        <v>60</v>
      </c>
      <c r="N344" s="323">
        <v>45204</v>
      </c>
      <c r="O344" s="322" t="s">
        <v>772</v>
      </c>
      <c r="P344" s="322" t="s">
        <v>774</v>
      </c>
      <c r="Q344" s="322" t="s">
        <v>771</v>
      </c>
      <c r="R344" s="322">
        <v>1</v>
      </c>
      <c r="S344" s="338">
        <v>16.8</v>
      </c>
      <c r="T344" s="322">
        <v>5053</v>
      </c>
    </row>
    <row r="345" spans="1:20" x14ac:dyDescent="0.3">
      <c r="A345" s="318">
        <v>45</v>
      </c>
      <c r="B345" s="319">
        <v>45194</v>
      </c>
      <c r="C345" s="318" t="s">
        <v>775</v>
      </c>
      <c r="D345" s="318" t="s">
        <v>776</v>
      </c>
      <c r="E345" s="318" t="s">
        <v>771</v>
      </c>
      <c r="F345" s="318">
        <v>1</v>
      </c>
      <c r="G345" s="338">
        <v>15.4</v>
      </c>
      <c r="H345" s="318">
        <v>3111</v>
      </c>
      <c r="I345" s="354"/>
      <c r="M345" s="322">
        <v>61</v>
      </c>
      <c r="N345" s="323">
        <v>45204</v>
      </c>
      <c r="O345" s="322" t="s">
        <v>775</v>
      </c>
      <c r="P345" s="322" t="s">
        <v>776</v>
      </c>
      <c r="Q345" s="322" t="s">
        <v>771</v>
      </c>
      <c r="R345" s="322">
        <v>1</v>
      </c>
      <c r="S345" s="338">
        <v>15.9</v>
      </c>
      <c r="T345" s="322">
        <v>5046</v>
      </c>
    </row>
    <row r="346" spans="1:20" x14ac:dyDescent="0.3">
      <c r="A346" s="318">
        <v>46</v>
      </c>
      <c r="B346" s="319">
        <v>45194</v>
      </c>
      <c r="C346" s="318" t="s">
        <v>772</v>
      </c>
      <c r="D346" s="318" t="s">
        <v>777</v>
      </c>
      <c r="E346" s="318" t="s">
        <v>771</v>
      </c>
      <c r="F346" s="318">
        <v>1</v>
      </c>
      <c r="G346" s="338">
        <v>17.100000000000001</v>
      </c>
      <c r="H346" s="318">
        <v>3480</v>
      </c>
      <c r="I346" s="354"/>
      <c r="M346" s="322">
        <v>62</v>
      </c>
      <c r="N346" s="323">
        <v>45204</v>
      </c>
      <c r="O346" s="322" t="s">
        <v>775</v>
      </c>
      <c r="P346" s="322" t="s">
        <v>776</v>
      </c>
      <c r="Q346" s="322" t="s">
        <v>771</v>
      </c>
      <c r="R346" s="322">
        <v>1</v>
      </c>
      <c r="S346" s="338">
        <v>16.2</v>
      </c>
      <c r="T346" s="322">
        <v>5071</v>
      </c>
    </row>
    <row r="347" spans="1:20" x14ac:dyDescent="0.3">
      <c r="A347" s="318">
        <v>47</v>
      </c>
      <c r="B347" s="319">
        <v>45194</v>
      </c>
      <c r="C347" s="318" t="s">
        <v>775</v>
      </c>
      <c r="D347" s="318" t="s">
        <v>776</v>
      </c>
      <c r="E347" s="318" t="s">
        <v>771</v>
      </c>
      <c r="F347" s="318">
        <v>1</v>
      </c>
      <c r="G347" s="338">
        <v>18</v>
      </c>
      <c r="H347" s="318">
        <v>5176</v>
      </c>
      <c r="I347" s="354"/>
      <c r="M347" s="322">
        <v>63</v>
      </c>
      <c r="N347" s="323">
        <v>45204</v>
      </c>
      <c r="O347" s="322" t="s">
        <v>772</v>
      </c>
      <c r="P347" s="322" t="s">
        <v>779</v>
      </c>
      <c r="Q347" s="322" t="s">
        <v>771</v>
      </c>
      <c r="R347" s="322">
        <v>1</v>
      </c>
      <c r="S347" s="338">
        <v>15.3</v>
      </c>
      <c r="T347" s="322">
        <v>5022</v>
      </c>
    </row>
    <row r="348" spans="1:20" x14ac:dyDescent="0.3">
      <c r="A348" s="318">
        <v>48</v>
      </c>
      <c r="B348" s="319">
        <v>45194</v>
      </c>
      <c r="C348" s="318" t="s">
        <v>772</v>
      </c>
      <c r="D348" s="318" t="s">
        <v>774</v>
      </c>
      <c r="E348" s="318" t="s">
        <v>771</v>
      </c>
      <c r="F348" s="318">
        <v>1</v>
      </c>
      <c r="G348" s="338">
        <v>16.3</v>
      </c>
      <c r="H348" s="318">
        <v>3093</v>
      </c>
      <c r="I348" s="354"/>
      <c r="M348" s="322">
        <v>64</v>
      </c>
      <c r="N348" s="323">
        <v>45204</v>
      </c>
      <c r="O348" s="322" t="s">
        <v>772</v>
      </c>
      <c r="P348" s="322" t="s">
        <v>779</v>
      </c>
      <c r="Q348" s="322" t="s">
        <v>771</v>
      </c>
      <c r="R348" s="322">
        <v>1</v>
      </c>
      <c r="S348" s="338">
        <v>17.8</v>
      </c>
      <c r="T348" s="322">
        <v>5056</v>
      </c>
    </row>
    <row r="349" spans="1:20" x14ac:dyDescent="0.3">
      <c r="A349" s="318">
        <v>49</v>
      </c>
      <c r="B349" s="319">
        <v>45194</v>
      </c>
      <c r="C349" s="318" t="s">
        <v>772</v>
      </c>
      <c r="D349" s="318" t="s">
        <v>783</v>
      </c>
      <c r="E349" s="318" t="s">
        <v>771</v>
      </c>
      <c r="F349" s="318">
        <v>1</v>
      </c>
      <c r="G349" s="338">
        <v>17.2</v>
      </c>
      <c r="H349" s="318">
        <v>3108</v>
      </c>
      <c r="I349" s="354"/>
      <c r="M349" s="322">
        <v>65</v>
      </c>
      <c r="N349" s="323">
        <v>45204</v>
      </c>
      <c r="O349" s="322" t="s">
        <v>772</v>
      </c>
      <c r="P349" s="322" t="s">
        <v>779</v>
      </c>
      <c r="Q349" s="322" t="s">
        <v>771</v>
      </c>
      <c r="R349" s="322">
        <v>1</v>
      </c>
      <c r="S349" s="338">
        <v>16.3</v>
      </c>
      <c r="T349" s="322">
        <v>5089</v>
      </c>
    </row>
    <row r="350" spans="1:20" x14ac:dyDescent="0.3">
      <c r="A350" s="318">
        <v>50</v>
      </c>
      <c r="B350" s="319">
        <v>45194</v>
      </c>
      <c r="C350" s="318" t="s">
        <v>775</v>
      </c>
      <c r="D350" s="318" t="s">
        <v>778</v>
      </c>
      <c r="E350" s="318" t="s">
        <v>771</v>
      </c>
      <c r="F350" s="318">
        <v>1</v>
      </c>
      <c r="G350" s="338">
        <v>16.3</v>
      </c>
      <c r="H350" s="318">
        <v>3106</v>
      </c>
      <c r="I350" s="354"/>
      <c r="M350" s="322">
        <v>66</v>
      </c>
      <c r="N350" s="323">
        <v>45204</v>
      </c>
      <c r="O350" s="322" t="s">
        <v>775</v>
      </c>
      <c r="P350" s="322" t="s">
        <v>787</v>
      </c>
      <c r="Q350" s="322" t="s">
        <v>771</v>
      </c>
      <c r="R350" s="322">
        <v>1</v>
      </c>
      <c r="S350" s="338">
        <v>16.100000000000001</v>
      </c>
      <c r="T350" s="322">
        <v>5031</v>
      </c>
    </row>
    <row r="351" spans="1:20" x14ac:dyDescent="0.3">
      <c r="A351" s="318">
        <v>51</v>
      </c>
      <c r="B351" s="319">
        <v>45194</v>
      </c>
      <c r="C351" s="318" t="s">
        <v>769</v>
      </c>
      <c r="D351" s="318" t="s">
        <v>770</v>
      </c>
      <c r="E351" s="318" t="s">
        <v>771</v>
      </c>
      <c r="F351" s="318">
        <v>1</v>
      </c>
      <c r="G351" s="338">
        <v>17.399999999999999</v>
      </c>
      <c r="H351" s="318">
        <v>4837</v>
      </c>
      <c r="I351" s="354"/>
      <c r="M351" s="322">
        <v>67</v>
      </c>
      <c r="N351" s="323">
        <v>45204</v>
      </c>
      <c r="O351" s="322" t="s">
        <v>772</v>
      </c>
      <c r="P351" s="322" t="s">
        <v>779</v>
      </c>
      <c r="Q351" s="322" t="s">
        <v>771</v>
      </c>
      <c r="R351" s="322">
        <v>1</v>
      </c>
      <c r="S351" s="338">
        <v>17.5</v>
      </c>
      <c r="T351" s="322">
        <v>5077</v>
      </c>
    </row>
    <row r="352" spans="1:20" x14ac:dyDescent="0.3">
      <c r="A352" s="318">
        <v>52</v>
      </c>
      <c r="B352" s="319">
        <v>45194</v>
      </c>
      <c r="C352" s="318" t="s">
        <v>772</v>
      </c>
      <c r="D352" s="318" t="s">
        <v>779</v>
      </c>
      <c r="E352" s="318" t="s">
        <v>771</v>
      </c>
      <c r="F352" s="318">
        <v>1</v>
      </c>
      <c r="G352" s="338">
        <v>16.899999999999999</v>
      </c>
      <c r="H352" s="318">
        <v>4835</v>
      </c>
      <c r="I352" s="354"/>
      <c r="M352" s="322">
        <v>68</v>
      </c>
      <c r="N352" s="323">
        <v>45204</v>
      </c>
      <c r="O352" s="322" t="s">
        <v>775</v>
      </c>
      <c r="P352" s="322" t="s">
        <v>787</v>
      </c>
      <c r="Q352" s="322" t="s">
        <v>771</v>
      </c>
      <c r="R352" s="322">
        <v>1</v>
      </c>
      <c r="S352" s="338">
        <v>16.100000000000001</v>
      </c>
      <c r="T352" s="322">
        <v>5042</v>
      </c>
    </row>
    <row r="353" spans="1:20" x14ac:dyDescent="0.3">
      <c r="A353" s="318">
        <v>53</v>
      </c>
      <c r="B353" s="319">
        <v>45194</v>
      </c>
      <c r="C353" s="318" t="s">
        <v>772</v>
      </c>
      <c r="D353" s="318" t="s">
        <v>784</v>
      </c>
      <c r="E353" s="318" t="s">
        <v>771</v>
      </c>
      <c r="F353" s="318">
        <v>1</v>
      </c>
      <c r="G353" s="338">
        <v>16.7</v>
      </c>
      <c r="H353" s="318">
        <v>4924</v>
      </c>
      <c r="I353" s="354"/>
      <c r="M353" s="322">
        <v>69</v>
      </c>
      <c r="N353" s="323">
        <v>45204</v>
      </c>
      <c r="O353" s="322" t="s">
        <v>775</v>
      </c>
      <c r="P353" s="322" t="s">
        <v>789</v>
      </c>
      <c r="Q353" s="322" t="s">
        <v>771</v>
      </c>
      <c r="R353" s="322">
        <v>1</v>
      </c>
      <c r="S353" s="338">
        <v>16.8</v>
      </c>
      <c r="T353" s="322">
        <v>5039</v>
      </c>
    </row>
    <row r="354" spans="1:20" x14ac:dyDescent="0.3">
      <c r="A354" s="318">
        <v>54</v>
      </c>
      <c r="B354" s="319">
        <v>45194</v>
      </c>
      <c r="C354" s="318" t="s">
        <v>775</v>
      </c>
      <c r="D354" s="318" t="s">
        <v>776</v>
      </c>
      <c r="E354" s="318" t="s">
        <v>771</v>
      </c>
      <c r="F354" s="318">
        <v>1</v>
      </c>
      <c r="G354" s="338">
        <v>16.600000000000001</v>
      </c>
      <c r="H354" s="318">
        <v>3068</v>
      </c>
      <c r="I354" s="354"/>
      <c r="M354" s="322">
        <v>70</v>
      </c>
      <c r="N354" s="323">
        <v>45204</v>
      </c>
      <c r="O354" s="322" t="s">
        <v>775</v>
      </c>
      <c r="P354" s="322" t="s">
        <v>789</v>
      </c>
      <c r="Q354" s="322" t="s">
        <v>771</v>
      </c>
      <c r="R354" s="322">
        <v>1</v>
      </c>
      <c r="S354" s="338">
        <v>16.3</v>
      </c>
      <c r="T354" s="322">
        <v>5051</v>
      </c>
    </row>
    <row r="355" spans="1:20" x14ac:dyDescent="0.3">
      <c r="A355" s="318">
        <v>55</v>
      </c>
      <c r="B355" s="319">
        <v>45194</v>
      </c>
      <c r="C355" s="318" t="s">
        <v>769</v>
      </c>
      <c r="D355" s="318" t="s">
        <v>782</v>
      </c>
      <c r="E355" s="318" t="s">
        <v>771</v>
      </c>
      <c r="F355" s="318">
        <v>1</v>
      </c>
      <c r="G355" s="338">
        <v>16</v>
      </c>
      <c r="H355" s="318">
        <v>3596</v>
      </c>
      <c r="I355" s="354"/>
      <c r="M355" s="322">
        <v>71</v>
      </c>
      <c r="N355" s="323">
        <v>45204</v>
      </c>
      <c r="O355" s="322" t="s">
        <v>772</v>
      </c>
      <c r="P355" s="322" t="s">
        <v>777</v>
      </c>
      <c r="Q355" s="322" t="s">
        <v>771</v>
      </c>
      <c r="R355" s="322">
        <v>1</v>
      </c>
      <c r="S355" s="338">
        <v>16.8</v>
      </c>
      <c r="T355" s="322">
        <v>5050</v>
      </c>
    </row>
    <row r="356" spans="1:20" x14ac:dyDescent="0.3">
      <c r="A356" s="318">
        <v>56</v>
      </c>
      <c r="B356" s="319">
        <v>45194</v>
      </c>
      <c r="C356" s="318" t="s">
        <v>772</v>
      </c>
      <c r="D356" s="318" t="s">
        <v>777</v>
      </c>
      <c r="E356" s="318" t="s">
        <v>771</v>
      </c>
      <c r="F356" s="318">
        <v>1</v>
      </c>
      <c r="G356" s="338">
        <v>14.8</v>
      </c>
      <c r="H356" s="318">
        <v>3615</v>
      </c>
      <c r="I356" s="354"/>
      <c r="M356" s="322">
        <v>72</v>
      </c>
      <c r="N356" s="323">
        <v>45204</v>
      </c>
      <c r="O356" s="322" t="s">
        <v>772</v>
      </c>
      <c r="P356" s="322" t="s">
        <v>783</v>
      </c>
      <c r="Q356" s="322" t="s">
        <v>771</v>
      </c>
      <c r="R356" s="322">
        <v>1</v>
      </c>
      <c r="S356" s="338">
        <v>17.2</v>
      </c>
      <c r="T356" s="322">
        <v>5085</v>
      </c>
    </row>
    <row r="357" spans="1:20" x14ac:dyDescent="0.3">
      <c r="A357" s="318">
        <v>57</v>
      </c>
      <c r="B357" s="319">
        <v>45194</v>
      </c>
      <c r="C357" s="318" t="s">
        <v>769</v>
      </c>
      <c r="D357" s="318" t="s">
        <v>770</v>
      </c>
      <c r="E357" s="318" t="s">
        <v>771</v>
      </c>
      <c r="F357" s="318">
        <v>1</v>
      </c>
      <c r="G357" s="338">
        <v>15.5</v>
      </c>
      <c r="H357" s="318">
        <v>3621</v>
      </c>
      <c r="I357" s="354"/>
      <c r="M357" s="322">
        <v>73</v>
      </c>
      <c r="N357" s="323">
        <v>45204</v>
      </c>
      <c r="O357" s="322" t="s">
        <v>772</v>
      </c>
      <c r="P357" s="322" t="s">
        <v>783</v>
      </c>
      <c r="Q357" s="322" t="s">
        <v>771</v>
      </c>
      <c r="R357" s="322">
        <v>1</v>
      </c>
      <c r="S357" s="338">
        <v>16.899999999999999</v>
      </c>
      <c r="T357" s="322">
        <v>5054</v>
      </c>
    </row>
    <row r="358" spans="1:20" x14ac:dyDescent="0.3">
      <c r="A358" s="318">
        <v>58</v>
      </c>
      <c r="B358" s="319">
        <v>45194</v>
      </c>
      <c r="C358" s="318" t="s">
        <v>775</v>
      </c>
      <c r="D358" s="318" t="s">
        <v>781</v>
      </c>
      <c r="E358" s="318" t="s">
        <v>771</v>
      </c>
      <c r="F358" s="318">
        <v>1</v>
      </c>
      <c r="G358" s="338">
        <v>17</v>
      </c>
      <c r="H358" s="318">
        <v>4238</v>
      </c>
      <c r="I358" s="354"/>
      <c r="M358" s="322">
        <v>74</v>
      </c>
      <c r="N358" s="323">
        <v>45204</v>
      </c>
      <c r="O358" s="322" t="s">
        <v>772</v>
      </c>
      <c r="P358" s="322" t="s">
        <v>784</v>
      </c>
      <c r="Q358" s="322" t="s">
        <v>771</v>
      </c>
      <c r="R358" s="322">
        <v>1</v>
      </c>
      <c r="S358" s="338">
        <v>17.5</v>
      </c>
      <c r="T358" s="322">
        <v>5043</v>
      </c>
    </row>
    <row r="359" spans="1:20" x14ac:dyDescent="0.3">
      <c r="A359" s="318">
        <v>59</v>
      </c>
      <c r="B359" s="319">
        <v>45194</v>
      </c>
      <c r="C359" s="318" t="s">
        <v>775</v>
      </c>
      <c r="D359" s="318" t="s">
        <v>785</v>
      </c>
      <c r="E359" s="318" t="s">
        <v>771</v>
      </c>
      <c r="F359" s="318">
        <v>1</v>
      </c>
      <c r="G359" s="338">
        <v>15.5</v>
      </c>
      <c r="H359" s="318">
        <v>3614</v>
      </c>
      <c r="I359" s="354"/>
      <c r="M359" s="322">
        <v>75</v>
      </c>
      <c r="N359" s="323">
        <v>45204</v>
      </c>
      <c r="O359" s="322" t="s">
        <v>772</v>
      </c>
      <c r="P359" s="322" t="s">
        <v>784</v>
      </c>
      <c r="Q359" s="322" t="s">
        <v>771</v>
      </c>
      <c r="R359" s="322">
        <v>1</v>
      </c>
      <c r="S359" s="338">
        <v>16.7</v>
      </c>
      <c r="T359" s="322">
        <v>5063</v>
      </c>
    </row>
    <row r="360" spans="1:20" x14ac:dyDescent="0.3">
      <c r="A360" s="318">
        <v>60</v>
      </c>
      <c r="B360" s="319">
        <v>45194</v>
      </c>
      <c r="C360" s="318" t="s">
        <v>775</v>
      </c>
      <c r="D360" s="318" t="s">
        <v>785</v>
      </c>
      <c r="E360" s="318" t="s">
        <v>771</v>
      </c>
      <c r="F360" s="318">
        <v>1</v>
      </c>
      <c r="G360" s="338">
        <v>13.6</v>
      </c>
      <c r="H360" s="318">
        <v>3752</v>
      </c>
      <c r="I360" s="354"/>
      <c r="M360" s="322">
        <v>76</v>
      </c>
      <c r="N360" s="323">
        <v>45204</v>
      </c>
      <c r="O360" s="322" t="s">
        <v>775</v>
      </c>
      <c r="P360" s="322" t="s">
        <v>780</v>
      </c>
      <c r="Q360" s="322" t="s">
        <v>771</v>
      </c>
      <c r="R360" s="322">
        <v>1</v>
      </c>
      <c r="S360" s="338">
        <v>15.3</v>
      </c>
      <c r="T360" s="322">
        <v>5033</v>
      </c>
    </row>
    <row r="361" spans="1:20" x14ac:dyDescent="0.3">
      <c r="A361" s="318">
        <v>61</v>
      </c>
      <c r="B361" s="319">
        <v>45195</v>
      </c>
      <c r="C361" s="318" t="s">
        <v>775</v>
      </c>
      <c r="D361" s="318" t="s">
        <v>778</v>
      </c>
      <c r="E361" s="318" t="s">
        <v>771</v>
      </c>
      <c r="F361" s="318">
        <v>1</v>
      </c>
      <c r="G361" s="338">
        <v>15.5</v>
      </c>
      <c r="H361" s="318">
        <v>3019</v>
      </c>
      <c r="I361" s="354"/>
      <c r="M361" s="322">
        <v>77</v>
      </c>
      <c r="N361" s="323">
        <v>45204</v>
      </c>
      <c r="O361" s="322" t="s">
        <v>775</v>
      </c>
      <c r="P361" s="322" t="s">
        <v>778</v>
      </c>
      <c r="Q361" s="322" t="s">
        <v>771</v>
      </c>
      <c r="R361" s="322">
        <v>1</v>
      </c>
      <c r="S361" s="338">
        <v>15.3</v>
      </c>
      <c r="T361" s="322">
        <v>5045</v>
      </c>
    </row>
    <row r="362" spans="1:20" x14ac:dyDescent="0.3">
      <c r="A362" s="318">
        <v>62</v>
      </c>
      <c r="B362" s="319">
        <v>45195</v>
      </c>
      <c r="C362" s="318" t="s">
        <v>772</v>
      </c>
      <c r="D362" s="318" t="s">
        <v>784</v>
      </c>
      <c r="E362" s="318" t="s">
        <v>771</v>
      </c>
      <c r="F362" s="318">
        <v>1</v>
      </c>
      <c r="G362" s="338">
        <v>14.4</v>
      </c>
      <c r="H362" s="318">
        <v>4461</v>
      </c>
      <c r="I362" s="354"/>
      <c r="M362" s="322">
        <v>78</v>
      </c>
      <c r="N362" s="323">
        <v>45204</v>
      </c>
      <c r="O362" s="322" t="s">
        <v>775</v>
      </c>
      <c r="P362" s="322" t="s">
        <v>780</v>
      </c>
      <c r="Q362" s="322" t="s">
        <v>771</v>
      </c>
      <c r="R362" s="322">
        <v>1</v>
      </c>
      <c r="S362" s="338">
        <v>16.2</v>
      </c>
      <c r="T362" s="322">
        <v>5074</v>
      </c>
    </row>
    <row r="363" spans="1:20" x14ac:dyDescent="0.3">
      <c r="A363" s="318">
        <v>63</v>
      </c>
      <c r="B363" s="319">
        <v>45195</v>
      </c>
      <c r="C363" s="318" t="s">
        <v>775</v>
      </c>
      <c r="D363" s="318" t="s">
        <v>776</v>
      </c>
      <c r="E363" s="318" t="s">
        <v>771</v>
      </c>
      <c r="F363" s="318">
        <v>1</v>
      </c>
      <c r="G363" s="338">
        <v>13</v>
      </c>
      <c r="H363" s="318">
        <v>4374</v>
      </c>
      <c r="I363" s="354"/>
      <c r="M363" s="322">
        <v>79</v>
      </c>
      <c r="N363" s="323">
        <v>45204</v>
      </c>
      <c r="O363" s="322" t="s">
        <v>775</v>
      </c>
      <c r="P363" s="322" t="s">
        <v>780</v>
      </c>
      <c r="Q363" s="322" t="s">
        <v>771</v>
      </c>
      <c r="R363" s="322">
        <v>1</v>
      </c>
      <c r="S363" s="338">
        <v>16.100000000000001</v>
      </c>
      <c r="T363" s="322">
        <v>5088</v>
      </c>
    </row>
    <row r="364" spans="1:20" x14ac:dyDescent="0.3">
      <c r="A364" s="318">
        <v>64</v>
      </c>
      <c r="B364" s="319">
        <v>45195</v>
      </c>
      <c r="C364" s="318" t="s">
        <v>775</v>
      </c>
      <c r="D364" s="318" t="s">
        <v>778</v>
      </c>
      <c r="E364" s="318" t="s">
        <v>771</v>
      </c>
      <c r="F364" s="318">
        <v>1</v>
      </c>
      <c r="G364" s="338">
        <v>15.2</v>
      </c>
      <c r="H364" s="318">
        <v>4190</v>
      </c>
      <c r="I364" s="354"/>
      <c r="M364" s="322">
        <v>80</v>
      </c>
      <c r="N364" s="323">
        <v>45204</v>
      </c>
      <c r="O364" s="322" t="s">
        <v>775</v>
      </c>
      <c r="P364" s="322" t="s">
        <v>778</v>
      </c>
      <c r="Q364" s="322" t="s">
        <v>771</v>
      </c>
      <c r="R364" s="322">
        <v>1</v>
      </c>
      <c r="S364" s="338">
        <v>16</v>
      </c>
      <c r="T364" s="322">
        <v>5060</v>
      </c>
    </row>
    <row r="365" spans="1:20" x14ac:dyDescent="0.3">
      <c r="A365" s="318">
        <v>65</v>
      </c>
      <c r="B365" s="319">
        <v>45195</v>
      </c>
      <c r="C365" s="318" t="s">
        <v>775</v>
      </c>
      <c r="D365" s="318" t="s">
        <v>781</v>
      </c>
      <c r="E365" s="318" t="s">
        <v>771</v>
      </c>
      <c r="F365" s="318">
        <v>1</v>
      </c>
      <c r="G365" s="338">
        <v>14.3</v>
      </c>
      <c r="H365" s="318">
        <v>4422</v>
      </c>
      <c r="I365" s="354"/>
      <c r="M365" s="322">
        <v>81</v>
      </c>
      <c r="N365" s="323">
        <v>45204</v>
      </c>
      <c r="O365" s="322" t="s">
        <v>772</v>
      </c>
      <c r="P365" s="322" t="s">
        <v>777</v>
      </c>
      <c r="Q365" s="322" t="s">
        <v>771</v>
      </c>
      <c r="R365" s="322">
        <v>1</v>
      </c>
      <c r="S365" s="338">
        <v>14.8</v>
      </c>
      <c r="T365" s="322">
        <v>4994</v>
      </c>
    </row>
    <row r="366" spans="1:20" x14ac:dyDescent="0.3">
      <c r="A366" s="318">
        <v>66</v>
      </c>
      <c r="B366" s="319">
        <v>45195</v>
      </c>
      <c r="C366" s="318" t="s">
        <v>775</v>
      </c>
      <c r="D366" s="318" t="s">
        <v>781</v>
      </c>
      <c r="E366" s="318" t="s">
        <v>771</v>
      </c>
      <c r="F366" s="318">
        <v>1</v>
      </c>
      <c r="G366" s="338">
        <v>16.7</v>
      </c>
      <c r="H366" s="318">
        <v>4379</v>
      </c>
      <c r="I366" s="354"/>
      <c r="M366" s="322">
        <v>82</v>
      </c>
      <c r="N366" s="323">
        <v>45204</v>
      </c>
      <c r="O366" s="322" t="s">
        <v>775</v>
      </c>
      <c r="P366" s="322" t="s">
        <v>778</v>
      </c>
      <c r="Q366" s="322" t="s">
        <v>771</v>
      </c>
      <c r="R366" s="322">
        <v>1</v>
      </c>
      <c r="S366" s="338">
        <v>16.399999999999999</v>
      </c>
      <c r="T366" s="322">
        <v>4955</v>
      </c>
    </row>
    <row r="367" spans="1:20" x14ac:dyDescent="0.3">
      <c r="A367" s="318">
        <v>67</v>
      </c>
      <c r="B367" s="319">
        <v>45195</v>
      </c>
      <c r="C367" s="318" t="s">
        <v>775</v>
      </c>
      <c r="D367" s="318" t="s">
        <v>781</v>
      </c>
      <c r="E367" s="318" t="s">
        <v>771</v>
      </c>
      <c r="F367" s="318">
        <v>1</v>
      </c>
      <c r="G367" s="338">
        <v>16.600000000000001</v>
      </c>
      <c r="H367" s="318">
        <v>3601</v>
      </c>
      <c r="I367" s="354"/>
      <c r="M367" s="322">
        <v>83</v>
      </c>
      <c r="N367" s="323">
        <v>45204</v>
      </c>
      <c r="O367" s="322" t="s">
        <v>772</v>
      </c>
      <c r="P367" s="322" t="s">
        <v>773</v>
      </c>
      <c r="Q367" s="322" t="s">
        <v>771</v>
      </c>
      <c r="R367" s="322">
        <v>1</v>
      </c>
      <c r="S367" s="338">
        <v>18.2</v>
      </c>
      <c r="T367" s="322">
        <v>5162</v>
      </c>
    </row>
    <row r="368" spans="1:20" x14ac:dyDescent="0.3">
      <c r="A368" s="318">
        <v>68</v>
      </c>
      <c r="B368" s="319">
        <v>45195</v>
      </c>
      <c r="C368" s="318" t="s">
        <v>775</v>
      </c>
      <c r="D368" s="318" t="s">
        <v>776</v>
      </c>
      <c r="E368" s="318" t="s">
        <v>771</v>
      </c>
      <c r="F368" s="318">
        <v>1</v>
      </c>
      <c r="G368" s="338">
        <v>20.399999999999999</v>
      </c>
      <c r="H368" s="318">
        <v>3753</v>
      </c>
      <c r="I368" s="354"/>
      <c r="M368" s="322">
        <v>84</v>
      </c>
      <c r="N368" s="323">
        <v>45204</v>
      </c>
      <c r="O368" s="322" t="s">
        <v>775</v>
      </c>
      <c r="P368" s="322" t="s">
        <v>778</v>
      </c>
      <c r="Q368" s="322" t="s">
        <v>771</v>
      </c>
      <c r="R368" s="322">
        <v>1</v>
      </c>
      <c r="S368" s="338">
        <v>16.5</v>
      </c>
      <c r="T368" s="322">
        <v>5078</v>
      </c>
    </row>
    <row r="369" spans="1:20" x14ac:dyDescent="0.3">
      <c r="A369" s="318">
        <v>69</v>
      </c>
      <c r="B369" s="319">
        <v>45195</v>
      </c>
      <c r="C369" s="318" t="s">
        <v>772</v>
      </c>
      <c r="D369" s="318" t="s">
        <v>777</v>
      </c>
      <c r="E369" s="318" t="s">
        <v>771</v>
      </c>
      <c r="F369" s="318">
        <v>1</v>
      </c>
      <c r="G369" s="338">
        <v>10.199999999999999</v>
      </c>
      <c r="H369" s="318">
        <v>3616</v>
      </c>
      <c r="I369" s="354"/>
      <c r="M369" s="322">
        <v>85</v>
      </c>
      <c r="N369" s="323">
        <v>45204</v>
      </c>
      <c r="O369" s="322" t="s">
        <v>775</v>
      </c>
      <c r="P369" s="322" t="s">
        <v>780</v>
      </c>
      <c r="Q369" s="322" t="s">
        <v>771</v>
      </c>
      <c r="R369" s="322">
        <v>1</v>
      </c>
      <c r="S369" s="338">
        <v>16.100000000000001</v>
      </c>
      <c r="T369" s="322">
        <v>4963</v>
      </c>
    </row>
    <row r="370" spans="1:20" x14ac:dyDescent="0.3">
      <c r="A370" s="318">
        <v>70</v>
      </c>
      <c r="B370" s="319">
        <v>45195</v>
      </c>
      <c r="C370" s="318" t="s">
        <v>769</v>
      </c>
      <c r="D370" s="318" t="s">
        <v>782</v>
      </c>
      <c r="E370" s="318" t="s">
        <v>771</v>
      </c>
      <c r="F370" s="318">
        <v>1</v>
      </c>
      <c r="G370" s="338">
        <v>15.7</v>
      </c>
      <c r="H370" s="318">
        <v>4199</v>
      </c>
      <c r="I370" s="354"/>
      <c r="M370" s="322">
        <v>86</v>
      </c>
      <c r="N370" s="323">
        <v>45204</v>
      </c>
      <c r="O370" s="322" t="s">
        <v>775</v>
      </c>
      <c r="P370" s="322" t="s">
        <v>785</v>
      </c>
      <c r="Q370" s="322" t="s">
        <v>771</v>
      </c>
      <c r="R370" s="322">
        <v>1</v>
      </c>
      <c r="S370" s="338">
        <v>16.7</v>
      </c>
      <c r="T370" s="322">
        <v>4995</v>
      </c>
    </row>
    <row r="371" spans="1:20" x14ac:dyDescent="0.3">
      <c r="A371" s="318">
        <v>71</v>
      </c>
      <c r="B371" s="319">
        <v>45195</v>
      </c>
      <c r="C371" s="318" t="s">
        <v>769</v>
      </c>
      <c r="D371" s="318" t="s">
        <v>782</v>
      </c>
      <c r="E371" s="318" t="s">
        <v>771</v>
      </c>
      <c r="F371" s="318">
        <v>1</v>
      </c>
      <c r="G371" s="338">
        <v>15.3</v>
      </c>
      <c r="H371" s="318">
        <v>4159</v>
      </c>
      <c r="I371" s="354"/>
      <c r="M371" s="322">
        <v>87</v>
      </c>
      <c r="N371" s="323">
        <v>45204</v>
      </c>
      <c r="O371" s="322" t="s">
        <v>772</v>
      </c>
      <c r="P371" s="322" t="s">
        <v>774</v>
      </c>
      <c r="Q371" s="322" t="s">
        <v>771</v>
      </c>
      <c r="R371" s="322">
        <v>1</v>
      </c>
      <c r="S371" s="338">
        <v>16.2</v>
      </c>
      <c r="T371" s="322">
        <v>4984</v>
      </c>
    </row>
    <row r="372" spans="1:20" x14ac:dyDescent="0.3">
      <c r="A372" s="318">
        <v>72</v>
      </c>
      <c r="B372" s="319">
        <v>45195</v>
      </c>
      <c r="C372" s="318" t="s">
        <v>775</v>
      </c>
      <c r="D372" s="318" t="s">
        <v>780</v>
      </c>
      <c r="E372" s="318" t="s">
        <v>771</v>
      </c>
      <c r="F372" s="318">
        <v>1</v>
      </c>
      <c r="G372" s="338">
        <v>15.4</v>
      </c>
      <c r="H372" s="318">
        <v>3593</v>
      </c>
      <c r="I372" s="354"/>
      <c r="M372" s="322">
        <v>88</v>
      </c>
      <c r="N372" s="323">
        <v>45204</v>
      </c>
      <c r="O372" s="322" t="s">
        <v>775</v>
      </c>
      <c r="P372" s="322" t="s">
        <v>785</v>
      </c>
      <c r="Q372" s="322" t="s">
        <v>771</v>
      </c>
      <c r="R372" s="322">
        <v>1</v>
      </c>
      <c r="S372" s="338">
        <v>17.899999999999999</v>
      </c>
      <c r="T372" s="322">
        <v>5023</v>
      </c>
    </row>
    <row r="373" spans="1:20" x14ac:dyDescent="0.3">
      <c r="A373" s="318">
        <v>73</v>
      </c>
      <c r="B373" s="319">
        <v>45195</v>
      </c>
      <c r="C373" s="318" t="s">
        <v>769</v>
      </c>
      <c r="D373" s="318" t="s">
        <v>782</v>
      </c>
      <c r="E373" s="318" t="s">
        <v>771</v>
      </c>
      <c r="F373" s="318">
        <v>1</v>
      </c>
      <c r="G373" s="338">
        <v>14.9</v>
      </c>
      <c r="H373" s="318">
        <v>3136</v>
      </c>
      <c r="I373" s="354"/>
      <c r="M373" s="322">
        <v>89</v>
      </c>
      <c r="N373" s="323">
        <v>45204</v>
      </c>
      <c r="O373" s="322" t="s">
        <v>772</v>
      </c>
      <c r="P373" s="322" t="s">
        <v>779</v>
      </c>
      <c r="Q373" s="322" t="s">
        <v>771</v>
      </c>
      <c r="R373" s="322">
        <v>1</v>
      </c>
      <c r="S373" s="338">
        <v>14.8</v>
      </c>
      <c r="T373" s="322">
        <v>5028</v>
      </c>
    </row>
    <row r="374" spans="1:20" x14ac:dyDescent="0.3">
      <c r="A374" s="318">
        <v>74</v>
      </c>
      <c r="B374" s="319">
        <v>45195</v>
      </c>
      <c r="C374" s="318" t="s">
        <v>772</v>
      </c>
      <c r="D374" s="318" t="s">
        <v>773</v>
      </c>
      <c r="E374" s="318" t="s">
        <v>771</v>
      </c>
      <c r="F374" s="318">
        <v>1</v>
      </c>
      <c r="G374" s="338">
        <v>15</v>
      </c>
      <c r="H374" s="318">
        <v>4162</v>
      </c>
      <c r="I374" s="354"/>
      <c r="M374" s="322">
        <v>90</v>
      </c>
      <c r="N374" s="323">
        <v>45204</v>
      </c>
      <c r="O374" s="322" t="s">
        <v>772</v>
      </c>
      <c r="P374" s="322" t="s">
        <v>779</v>
      </c>
      <c r="Q374" s="322" t="s">
        <v>771</v>
      </c>
      <c r="R374" s="322">
        <v>1</v>
      </c>
      <c r="S374" s="338">
        <v>16.100000000000001</v>
      </c>
      <c r="T374" s="322">
        <v>4942</v>
      </c>
    </row>
    <row r="375" spans="1:20" x14ac:dyDescent="0.3">
      <c r="A375" s="318">
        <v>75</v>
      </c>
      <c r="B375" s="319">
        <v>45195</v>
      </c>
      <c r="C375" s="318" t="s">
        <v>772</v>
      </c>
      <c r="D375" s="318" t="s">
        <v>779</v>
      </c>
      <c r="E375" s="318" t="s">
        <v>771</v>
      </c>
      <c r="F375" s="318">
        <v>1</v>
      </c>
      <c r="G375" s="338">
        <v>13.9</v>
      </c>
      <c r="H375" s="318">
        <v>4364</v>
      </c>
      <c r="I375" s="354"/>
      <c r="M375" s="322">
        <v>91</v>
      </c>
      <c r="N375" s="323">
        <v>45204</v>
      </c>
      <c r="O375" s="322" t="s">
        <v>772</v>
      </c>
      <c r="P375" s="322" t="s">
        <v>779</v>
      </c>
      <c r="Q375" s="322" t="s">
        <v>771</v>
      </c>
      <c r="R375" s="322">
        <v>1</v>
      </c>
      <c r="S375" s="338">
        <v>17</v>
      </c>
      <c r="T375" s="322">
        <v>4988</v>
      </c>
    </row>
    <row r="376" spans="1:20" x14ac:dyDescent="0.3">
      <c r="A376" s="318">
        <v>76</v>
      </c>
      <c r="B376" s="319">
        <v>45195</v>
      </c>
      <c r="C376" s="318" t="s">
        <v>772</v>
      </c>
      <c r="D376" s="318" t="s">
        <v>777</v>
      </c>
      <c r="E376" s="318" t="s">
        <v>771</v>
      </c>
      <c r="F376" s="318">
        <v>1</v>
      </c>
      <c r="G376" s="338">
        <v>14.7</v>
      </c>
      <c r="H376" s="318">
        <v>3595</v>
      </c>
      <c r="I376" s="354"/>
      <c r="M376" s="322">
        <v>92</v>
      </c>
      <c r="N376" s="323">
        <v>45204</v>
      </c>
      <c r="O376" s="322" t="s">
        <v>772</v>
      </c>
      <c r="P376" s="322" t="s">
        <v>774</v>
      </c>
      <c r="Q376" s="322" t="s">
        <v>771</v>
      </c>
      <c r="R376" s="322">
        <v>1</v>
      </c>
      <c r="S376" s="338">
        <v>16.8</v>
      </c>
      <c r="T376" s="322">
        <v>4956</v>
      </c>
    </row>
    <row r="377" spans="1:20" x14ac:dyDescent="0.3">
      <c r="A377" s="318">
        <v>77</v>
      </c>
      <c r="B377" s="319">
        <v>45195</v>
      </c>
      <c r="C377" s="318" t="s">
        <v>772</v>
      </c>
      <c r="D377" s="318" t="s">
        <v>779</v>
      </c>
      <c r="E377" s="318" t="s">
        <v>771</v>
      </c>
      <c r="F377" s="318">
        <v>1</v>
      </c>
      <c r="G377" s="338">
        <v>16.600000000000001</v>
      </c>
      <c r="H377" s="318">
        <v>3096</v>
      </c>
      <c r="I377" s="354"/>
      <c r="M377" s="322">
        <v>93</v>
      </c>
      <c r="N377" s="323">
        <v>45204</v>
      </c>
      <c r="O377" s="322" t="s">
        <v>772</v>
      </c>
      <c r="P377" s="322" t="s">
        <v>777</v>
      </c>
      <c r="Q377" s="322" t="s">
        <v>771</v>
      </c>
      <c r="R377" s="322">
        <v>1</v>
      </c>
      <c r="S377" s="338">
        <v>17.100000000000001</v>
      </c>
      <c r="T377" s="322">
        <v>4968</v>
      </c>
    </row>
    <row r="378" spans="1:20" x14ac:dyDescent="0.3">
      <c r="A378" s="318">
        <v>78</v>
      </c>
      <c r="B378" s="319">
        <v>45195</v>
      </c>
      <c r="C378" s="318" t="s">
        <v>772</v>
      </c>
      <c r="D378" s="318" t="s">
        <v>777</v>
      </c>
      <c r="E378" s="318" t="s">
        <v>771</v>
      </c>
      <c r="F378" s="318">
        <v>1</v>
      </c>
      <c r="G378" s="338">
        <v>17.399999999999999</v>
      </c>
      <c r="H378" s="318">
        <v>4878</v>
      </c>
      <c r="I378" s="354"/>
      <c r="M378" s="322">
        <v>94</v>
      </c>
      <c r="N378" s="323">
        <v>45204</v>
      </c>
      <c r="O378" s="322" t="s">
        <v>772</v>
      </c>
      <c r="P378" s="322" t="s">
        <v>777</v>
      </c>
      <c r="Q378" s="322" t="s">
        <v>771</v>
      </c>
      <c r="R378" s="322">
        <v>1</v>
      </c>
      <c r="S378" s="338">
        <v>18.100000000000001</v>
      </c>
      <c r="T378" s="322">
        <v>4981</v>
      </c>
    </row>
    <row r="379" spans="1:20" x14ac:dyDescent="0.3">
      <c r="A379" s="318">
        <v>79</v>
      </c>
      <c r="B379" s="319">
        <v>45195</v>
      </c>
      <c r="C379" s="318" t="s">
        <v>775</v>
      </c>
      <c r="D379" s="318" t="s">
        <v>785</v>
      </c>
      <c r="E379" s="318" t="s">
        <v>771</v>
      </c>
      <c r="F379" s="318">
        <v>1</v>
      </c>
      <c r="G379" s="338">
        <v>16.100000000000001</v>
      </c>
      <c r="H379" s="318">
        <v>4865</v>
      </c>
      <c r="I379" s="354"/>
      <c r="M379" s="322">
        <v>95</v>
      </c>
      <c r="N379" s="323">
        <v>45204</v>
      </c>
      <c r="O379" s="322" t="s">
        <v>772</v>
      </c>
      <c r="P379" s="322" t="s">
        <v>777</v>
      </c>
      <c r="Q379" s="322" t="s">
        <v>771</v>
      </c>
      <c r="R379" s="322">
        <v>1</v>
      </c>
      <c r="S379" s="338">
        <v>16.600000000000001</v>
      </c>
      <c r="T379" s="322">
        <v>5119</v>
      </c>
    </row>
    <row r="380" spans="1:20" x14ac:dyDescent="0.3">
      <c r="A380" s="318">
        <v>80</v>
      </c>
      <c r="B380" s="319">
        <v>45195</v>
      </c>
      <c r="C380" s="318" t="s">
        <v>775</v>
      </c>
      <c r="D380" s="318" t="s">
        <v>785</v>
      </c>
      <c r="E380" s="318" t="s">
        <v>771</v>
      </c>
      <c r="F380" s="318">
        <v>1</v>
      </c>
      <c r="G380" s="338">
        <v>16.899999999999999</v>
      </c>
      <c r="H380" s="318">
        <v>3482</v>
      </c>
      <c r="I380" s="354"/>
      <c r="M380" s="322">
        <v>96</v>
      </c>
      <c r="N380" s="323">
        <v>45204</v>
      </c>
      <c r="O380" s="322" t="s">
        <v>772</v>
      </c>
      <c r="P380" s="322" t="s">
        <v>777</v>
      </c>
      <c r="Q380" s="322" t="s">
        <v>771</v>
      </c>
      <c r="R380" s="322">
        <v>1</v>
      </c>
      <c r="S380" s="338">
        <v>16.899999999999999</v>
      </c>
      <c r="T380" s="322">
        <v>4936</v>
      </c>
    </row>
    <row r="381" spans="1:20" x14ac:dyDescent="0.3">
      <c r="A381" s="318">
        <v>81</v>
      </c>
      <c r="B381" s="319">
        <v>45195</v>
      </c>
      <c r="C381" s="318" t="s">
        <v>775</v>
      </c>
      <c r="D381" s="318" t="s">
        <v>776</v>
      </c>
      <c r="E381" s="318" t="s">
        <v>771</v>
      </c>
      <c r="F381" s="318">
        <v>1</v>
      </c>
      <c r="G381" s="338">
        <v>15.6</v>
      </c>
      <c r="H381" s="318">
        <v>3486</v>
      </c>
      <c r="I381" s="354"/>
      <c r="M381" s="322">
        <v>97</v>
      </c>
      <c r="N381" s="323">
        <v>45204</v>
      </c>
      <c r="O381" s="322" t="s">
        <v>772</v>
      </c>
      <c r="P381" s="322" t="s">
        <v>777</v>
      </c>
      <c r="Q381" s="322" t="s">
        <v>771</v>
      </c>
      <c r="R381" s="322">
        <v>1</v>
      </c>
      <c r="S381" s="338">
        <v>17.100000000000001</v>
      </c>
      <c r="T381" s="322">
        <v>5052</v>
      </c>
    </row>
    <row r="382" spans="1:20" x14ac:dyDescent="0.3">
      <c r="A382" s="318">
        <v>82</v>
      </c>
      <c r="B382" s="319">
        <v>45195</v>
      </c>
      <c r="C382" s="318" t="s">
        <v>772</v>
      </c>
      <c r="D382" s="318" t="s">
        <v>774</v>
      </c>
      <c r="E382" s="318" t="s">
        <v>771</v>
      </c>
      <c r="F382" s="318">
        <v>1</v>
      </c>
      <c r="G382" s="338">
        <v>17.600000000000001</v>
      </c>
      <c r="H382" s="318">
        <v>3493</v>
      </c>
      <c r="I382" s="354"/>
      <c r="M382" s="322">
        <v>98</v>
      </c>
      <c r="N382" s="323">
        <v>45205</v>
      </c>
      <c r="O382" s="322" t="s">
        <v>772</v>
      </c>
      <c r="P382" s="322" t="s">
        <v>774</v>
      </c>
      <c r="Q382" s="322" t="s">
        <v>771</v>
      </c>
      <c r="R382" s="322">
        <v>1</v>
      </c>
      <c r="S382" s="338">
        <v>17.899999999999999</v>
      </c>
      <c r="T382" s="322">
        <v>5072</v>
      </c>
    </row>
    <row r="383" spans="1:20" x14ac:dyDescent="0.3">
      <c r="A383" s="318">
        <v>83</v>
      </c>
      <c r="B383" s="319">
        <v>45195</v>
      </c>
      <c r="C383" s="318" t="s">
        <v>772</v>
      </c>
      <c r="D383" s="318" t="s">
        <v>774</v>
      </c>
      <c r="E383" s="318" t="s">
        <v>771</v>
      </c>
      <c r="F383" s="318">
        <v>1</v>
      </c>
      <c r="G383" s="338">
        <v>19.8</v>
      </c>
      <c r="H383" s="318">
        <v>3484</v>
      </c>
      <c r="I383" s="354"/>
      <c r="M383" s="322">
        <v>99</v>
      </c>
      <c r="N383" s="323">
        <v>45205</v>
      </c>
      <c r="O383" s="322" t="s">
        <v>775</v>
      </c>
      <c r="P383" s="322" t="s">
        <v>776</v>
      </c>
      <c r="Q383" s="322" t="s">
        <v>771</v>
      </c>
      <c r="R383" s="322">
        <v>1</v>
      </c>
      <c r="S383" s="338">
        <v>17</v>
      </c>
      <c r="T383" s="322">
        <v>5076</v>
      </c>
    </row>
    <row r="384" spans="1:20" x14ac:dyDescent="0.3">
      <c r="A384" s="318">
        <v>84</v>
      </c>
      <c r="B384" s="319">
        <v>45196</v>
      </c>
      <c r="C384" s="318" t="s">
        <v>769</v>
      </c>
      <c r="D384" s="318" t="s">
        <v>782</v>
      </c>
      <c r="E384" s="318" t="s">
        <v>771</v>
      </c>
      <c r="F384" s="318">
        <v>1</v>
      </c>
      <c r="G384" s="338">
        <v>19.7</v>
      </c>
      <c r="H384" s="318">
        <v>3723</v>
      </c>
      <c r="I384" s="354"/>
      <c r="M384" s="322">
        <v>100</v>
      </c>
      <c r="N384" s="323">
        <v>45205</v>
      </c>
      <c r="O384" s="322" t="s">
        <v>775</v>
      </c>
      <c r="P384" s="322" t="s">
        <v>786</v>
      </c>
      <c r="Q384" s="322" t="s">
        <v>771</v>
      </c>
      <c r="R384" s="322">
        <v>1</v>
      </c>
      <c r="S384" s="338">
        <v>17.899999999999999</v>
      </c>
      <c r="T384" s="322">
        <v>5058</v>
      </c>
    </row>
    <row r="385" spans="1:20" x14ac:dyDescent="0.3">
      <c r="A385" s="318">
        <v>85</v>
      </c>
      <c r="B385" s="319">
        <v>45196</v>
      </c>
      <c r="C385" s="318" t="s">
        <v>769</v>
      </c>
      <c r="D385" s="318" t="s">
        <v>770</v>
      </c>
      <c r="E385" s="318" t="s">
        <v>771</v>
      </c>
      <c r="F385" s="318">
        <v>1</v>
      </c>
      <c r="G385" s="338">
        <v>16.600000000000001</v>
      </c>
      <c r="H385" s="318">
        <v>4876</v>
      </c>
      <c r="I385" s="354"/>
      <c r="M385" s="322">
        <v>101</v>
      </c>
      <c r="N385" s="323">
        <v>45205</v>
      </c>
      <c r="O385" s="322" t="s">
        <v>775</v>
      </c>
      <c r="P385" s="322" t="s">
        <v>786</v>
      </c>
      <c r="Q385" s="322" t="s">
        <v>771</v>
      </c>
      <c r="R385" s="322">
        <v>1</v>
      </c>
      <c r="S385" s="338">
        <v>16.600000000000001</v>
      </c>
      <c r="T385" s="322">
        <v>5064</v>
      </c>
    </row>
    <row r="386" spans="1:20" x14ac:dyDescent="0.3">
      <c r="A386" s="318">
        <v>86</v>
      </c>
      <c r="B386" s="319">
        <v>45196</v>
      </c>
      <c r="C386" s="318" t="s">
        <v>772</v>
      </c>
      <c r="D386" s="318" t="s">
        <v>774</v>
      </c>
      <c r="E386" s="318" t="s">
        <v>771</v>
      </c>
      <c r="F386" s="318">
        <v>1</v>
      </c>
      <c r="G386" s="338">
        <v>17.899999999999999</v>
      </c>
      <c r="H386" s="318">
        <v>5178</v>
      </c>
      <c r="I386" s="354"/>
      <c r="M386" s="322">
        <v>102</v>
      </c>
      <c r="N386" s="323">
        <v>45205</v>
      </c>
      <c r="O386" s="322" t="s">
        <v>775</v>
      </c>
      <c r="P386" s="322" t="s">
        <v>786</v>
      </c>
      <c r="Q386" s="322" t="s">
        <v>771</v>
      </c>
      <c r="R386" s="322">
        <v>1</v>
      </c>
      <c r="S386" s="338">
        <v>16.8</v>
      </c>
      <c r="T386" s="322">
        <v>4971</v>
      </c>
    </row>
    <row r="387" spans="1:20" x14ac:dyDescent="0.3">
      <c r="A387" s="318">
        <v>87</v>
      </c>
      <c r="B387" s="319">
        <v>45196</v>
      </c>
      <c r="C387" s="318" t="s">
        <v>775</v>
      </c>
      <c r="D387" s="318" t="s">
        <v>776</v>
      </c>
      <c r="E387" s="318" t="s">
        <v>771</v>
      </c>
      <c r="F387" s="318">
        <v>1</v>
      </c>
      <c r="G387" s="338">
        <v>16.2</v>
      </c>
      <c r="H387" s="318">
        <v>4934</v>
      </c>
      <c r="I387" s="354"/>
      <c r="M387" s="322">
        <v>103</v>
      </c>
      <c r="N387" s="323">
        <v>45205</v>
      </c>
      <c r="O387" s="322" t="s">
        <v>772</v>
      </c>
      <c r="P387" s="322" t="s">
        <v>777</v>
      </c>
      <c r="Q387" s="322" t="s">
        <v>771</v>
      </c>
      <c r="R387" s="322">
        <v>1</v>
      </c>
      <c r="S387" s="338">
        <v>16.8</v>
      </c>
      <c r="T387" s="322">
        <v>5055</v>
      </c>
    </row>
    <row r="388" spans="1:20" x14ac:dyDescent="0.3">
      <c r="A388" s="318">
        <v>88</v>
      </c>
      <c r="B388" s="319">
        <v>45196</v>
      </c>
      <c r="C388" s="318" t="s">
        <v>775</v>
      </c>
      <c r="D388" s="318" t="s">
        <v>778</v>
      </c>
      <c r="E388" s="318" t="s">
        <v>771</v>
      </c>
      <c r="F388" s="318">
        <v>1</v>
      </c>
      <c r="G388" s="338">
        <v>16.3</v>
      </c>
      <c r="H388" s="318">
        <v>4951</v>
      </c>
      <c r="I388" s="354"/>
      <c r="M388" s="322">
        <v>104</v>
      </c>
      <c r="N388" s="323">
        <v>45205</v>
      </c>
      <c r="O388" s="322" t="s">
        <v>772</v>
      </c>
      <c r="P388" s="322" t="s">
        <v>777</v>
      </c>
      <c r="Q388" s="322" t="s">
        <v>771</v>
      </c>
      <c r="R388" s="322">
        <v>1</v>
      </c>
      <c r="S388" s="338">
        <v>16.5</v>
      </c>
      <c r="T388" s="322">
        <v>5069</v>
      </c>
    </row>
    <row r="389" spans="1:20" x14ac:dyDescent="0.3">
      <c r="A389" s="318">
        <v>89</v>
      </c>
      <c r="B389" s="319">
        <v>45196</v>
      </c>
      <c r="C389" s="318" t="s">
        <v>772</v>
      </c>
      <c r="D389" s="318" t="s">
        <v>777</v>
      </c>
      <c r="E389" s="318" t="s">
        <v>771</v>
      </c>
      <c r="F389" s="318">
        <v>1</v>
      </c>
      <c r="G389" s="338">
        <v>14.7</v>
      </c>
      <c r="H389" s="318">
        <v>4922</v>
      </c>
      <c r="I389" s="354"/>
      <c r="M389" s="322">
        <v>105</v>
      </c>
      <c r="N389" s="323">
        <v>45205</v>
      </c>
      <c r="O389" s="322" t="s">
        <v>772</v>
      </c>
      <c r="P389" s="322" t="s">
        <v>777</v>
      </c>
      <c r="Q389" s="322" t="s">
        <v>771</v>
      </c>
      <c r="R389" s="322">
        <v>1</v>
      </c>
      <c r="S389" s="338">
        <v>19.100000000000001</v>
      </c>
      <c r="T389" s="322">
        <v>5068</v>
      </c>
    </row>
    <row r="390" spans="1:20" x14ac:dyDescent="0.3">
      <c r="A390" s="318">
        <v>90</v>
      </c>
      <c r="B390" s="319">
        <v>45196</v>
      </c>
      <c r="C390" s="318" t="s">
        <v>775</v>
      </c>
      <c r="D390" s="318" t="s">
        <v>776</v>
      </c>
      <c r="E390" s="318" t="s">
        <v>771</v>
      </c>
      <c r="F390" s="318">
        <v>1</v>
      </c>
      <c r="G390" s="338">
        <v>14</v>
      </c>
      <c r="H390" s="318">
        <v>3617</v>
      </c>
      <c r="I390" s="354"/>
      <c r="M390" s="322">
        <v>106</v>
      </c>
      <c r="N390" s="323">
        <v>45205</v>
      </c>
      <c r="O390" s="322" t="s">
        <v>775</v>
      </c>
      <c r="P390" s="322" t="s">
        <v>778</v>
      </c>
      <c r="Q390" s="322" t="s">
        <v>771</v>
      </c>
      <c r="R390" s="322">
        <v>1</v>
      </c>
      <c r="S390" s="338">
        <v>17.399999999999999</v>
      </c>
      <c r="T390" s="322">
        <v>5007</v>
      </c>
    </row>
    <row r="391" spans="1:20" x14ac:dyDescent="0.3">
      <c r="A391" s="318">
        <v>91</v>
      </c>
      <c r="B391" s="319">
        <v>45196</v>
      </c>
      <c r="C391" s="318" t="s">
        <v>772</v>
      </c>
      <c r="D391" s="318" t="s">
        <v>777</v>
      </c>
      <c r="E391" s="318" t="s">
        <v>771</v>
      </c>
      <c r="F391" s="318">
        <v>1</v>
      </c>
      <c r="G391" s="338">
        <v>14.8</v>
      </c>
      <c r="H391" s="318">
        <v>3585</v>
      </c>
      <c r="I391" s="354"/>
      <c r="M391" s="322">
        <v>107</v>
      </c>
      <c r="N391" s="323">
        <v>45205</v>
      </c>
      <c r="O391" s="322" t="s">
        <v>775</v>
      </c>
      <c r="P391" s="322" t="s">
        <v>778</v>
      </c>
      <c r="Q391" s="322" t="s">
        <v>771</v>
      </c>
      <c r="R391" s="322">
        <v>1</v>
      </c>
      <c r="S391" s="338">
        <v>18</v>
      </c>
      <c r="T391" s="322">
        <v>5083</v>
      </c>
    </row>
    <row r="392" spans="1:20" x14ac:dyDescent="0.3">
      <c r="A392" s="318">
        <v>92</v>
      </c>
      <c r="B392" s="319">
        <v>45196</v>
      </c>
      <c r="C392" s="318" t="s">
        <v>772</v>
      </c>
      <c r="D392" s="318" t="s">
        <v>774</v>
      </c>
      <c r="E392" s="318" t="s">
        <v>771</v>
      </c>
      <c r="F392" s="318">
        <v>1</v>
      </c>
      <c r="G392" s="338">
        <v>18.899999999999999</v>
      </c>
      <c r="H392" s="318">
        <v>5182</v>
      </c>
      <c r="I392" s="354"/>
      <c r="M392" s="322">
        <v>108</v>
      </c>
      <c r="N392" s="323">
        <v>45205</v>
      </c>
      <c r="O392" s="322" t="s">
        <v>775</v>
      </c>
      <c r="P392" s="322" t="s">
        <v>789</v>
      </c>
      <c r="Q392" s="322" t="s">
        <v>771</v>
      </c>
      <c r="R392" s="322">
        <v>1</v>
      </c>
      <c r="S392" s="338">
        <v>17.5</v>
      </c>
      <c r="T392" s="322">
        <v>5008</v>
      </c>
    </row>
    <row r="393" spans="1:20" x14ac:dyDescent="0.3">
      <c r="A393" s="318">
        <v>93</v>
      </c>
      <c r="B393" s="319">
        <v>45196</v>
      </c>
      <c r="C393" s="318" t="s">
        <v>772</v>
      </c>
      <c r="D393" s="318" t="s">
        <v>777</v>
      </c>
      <c r="E393" s="318" t="s">
        <v>771</v>
      </c>
      <c r="F393" s="318">
        <v>1</v>
      </c>
      <c r="G393" s="338">
        <v>18.399999999999999</v>
      </c>
      <c r="H393" s="318">
        <v>5188</v>
      </c>
      <c r="I393" s="354"/>
      <c r="M393" s="322">
        <v>109</v>
      </c>
      <c r="N393" s="323">
        <v>45205</v>
      </c>
      <c r="O393" s="322" t="s">
        <v>775</v>
      </c>
      <c r="P393" s="322" t="s">
        <v>780</v>
      </c>
      <c r="Q393" s="322" t="s">
        <v>771</v>
      </c>
      <c r="R393" s="322">
        <v>1</v>
      </c>
      <c r="S393" s="338">
        <v>15.8</v>
      </c>
      <c r="T393" s="322">
        <v>5171</v>
      </c>
    </row>
    <row r="394" spans="1:20" x14ac:dyDescent="0.3">
      <c r="A394" s="318">
        <v>94</v>
      </c>
      <c r="B394" s="319">
        <v>45196</v>
      </c>
      <c r="C394" s="318" t="s">
        <v>775</v>
      </c>
      <c r="D394" s="318" t="s">
        <v>776</v>
      </c>
      <c r="E394" s="318" t="s">
        <v>771</v>
      </c>
      <c r="F394" s="318">
        <v>1</v>
      </c>
      <c r="G394" s="338">
        <v>16.899999999999999</v>
      </c>
      <c r="H394" s="318">
        <v>3362</v>
      </c>
      <c r="I394" s="354"/>
      <c r="M394" s="322">
        <v>110</v>
      </c>
      <c r="N394" s="323">
        <v>45205</v>
      </c>
      <c r="O394" s="322" t="s">
        <v>775</v>
      </c>
      <c r="P394" s="322" t="s">
        <v>789</v>
      </c>
      <c r="Q394" s="322" t="s">
        <v>771</v>
      </c>
      <c r="R394" s="322">
        <v>1</v>
      </c>
      <c r="S394" s="338">
        <v>16.7</v>
      </c>
      <c r="T394" s="322">
        <v>5403</v>
      </c>
    </row>
    <row r="395" spans="1:20" x14ac:dyDescent="0.3">
      <c r="A395" s="318">
        <v>95</v>
      </c>
      <c r="B395" s="319">
        <v>45196</v>
      </c>
      <c r="C395" s="318" t="s">
        <v>775</v>
      </c>
      <c r="D395" s="318" t="s">
        <v>776</v>
      </c>
      <c r="E395" s="318" t="s">
        <v>771</v>
      </c>
      <c r="F395" s="318">
        <v>1</v>
      </c>
      <c r="G395" s="338">
        <v>16.3</v>
      </c>
      <c r="H395" s="318">
        <v>3420</v>
      </c>
      <c r="I395" s="354"/>
      <c r="M395" s="322">
        <v>111</v>
      </c>
      <c r="N395" s="323">
        <v>45205</v>
      </c>
      <c r="O395" s="322" t="s">
        <v>775</v>
      </c>
      <c r="P395" s="322" t="s">
        <v>789</v>
      </c>
      <c r="Q395" s="322" t="s">
        <v>771</v>
      </c>
      <c r="R395" s="322">
        <v>1</v>
      </c>
      <c r="S395" s="338">
        <v>15</v>
      </c>
      <c r="T395" s="322">
        <v>4885</v>
      </c>
    </row>
    <row r="396" spans="1:20" x14ac:dyDescent="0.3">
      <c r="A396" s="318">
        <v>96</v>
      </c>
      <c r="B396" s="319">
        <v>45196</v>
      </c>
      <c r="C396" s="318" t="s">
        <v>775</v>
      </c>
      <c r="D396" s="318" t="s">
        <v>776</v>
      </c>
      <c r="E396" s="318" t="s">
        <v>771</v>
      </c>
      <c r="F396" s="318">
        <v>1</v>
      </c>
      <c r="G396" s="338">
        <v>16</v>
      </c>
      <c r="H396" s="318">
        <v>3277</v>
      </c>
      <c r="I396" s="354"/>
      <c r="M396" s="322">
        <v>112</v>
      </c>
      <c r="N396" s="323">
        <v>45205</v>
      </c>
      <c r="O396" s="322" t="s">
        <v>775</v>
      </c>
      <c r="P396" s="322" t="s">
        <v>780</v>
      </c>
      <c r="Q396" s="322" t="s">
        <v>771</v>
      </c>
      <c r="R396" s="322">
        <v>1</v>
      </c>
      <c r="S396" s="338">
        <v>15.9</v>
      </c>
      <c r="T396" s="322">
        <v>3089</v>
      </c>
    </row>
    <row r="397" spans="1:20" x14ac:dyDescent="0.3">
      <c r="A397" s="318">
        <v>97</v>
      </c>
      <c r="B397" s="319">
        <v>45196</v>
      </c>
      <c r="C397" s="318" t="s">
        <v>772</v>
      </c>
      <c r="D397" s="318" t="s">
        <v>777</v>
      </c>
      <c r="E397" s="318" t="s">
        <v>771</v>
      </c>
      <c r="F397" s="318">
        <v>1</v>
      </c>
      <c r="G397" s="338">
        <v>14.5</v>
      </c>
      <c r="H397" s="318">
        <v>3811</v>
      </c>
      <c r="I397" s="354"/>
      <c r="M397" s="322">
        <v>113</v>
      </c>
      <c r="N397" s="323">
        <v>45205</v>
      </c>
      <c r="O397" s="322" t="s">
        <v>775</v>
      </c>
      <c r="P397" s="322" t="s">
        <v>780</v>
      </c>
      <c r="Q397" s="322" t="s">
        <v>771</v>
      </c>
      <c r="R397" s="322">
        <v>1</v>
      </c>
      <c r="S397" s="338">
        <v>16.100000000000001</v>
      </c>
      <c r="T397" s="322">
        <v>3112</v>
      </c>
    </row>
    <row r="398" spans="1:20" x14ac:dyDescent="0.3">
      <c r="A398" s="318">
        <v>98</v>
      </c>
      <c r="B398" s="319">
        <v>45196</v>
      </c>
      <c r="C398" s="318" t="s">
        <v>769</v>
      </c>
      <c r="D398" s="318" t="s">
        <v>782</v>
      </c>
      <c r="E398" s="318" t="s">
        <v>771</v>
      </c>
      <c r="F398" s="318">
        <v>1</v>
      </c>
      <c r="G398" s="338">
        <v>16.100000000000001</v>
      </c>
      <c r="H398" s="318">
        <v>4888</v>
      </c>
      <c r="I398" s="354"/>
      <c r="M398" s="322">
        <v>114</v>
      </c>
      <c r="N398" s="323">
        <v>45205</v>
      </c>
      <c r="O398" s="322" t="s">
        <v>775</v>
      </c>
      <c r="P398" s="322" t="s">
        <v>780</v>
      </c>
      <c r="Q398" s="322" t="s">
        <v>771</v>
      </c>
      <c r="R398" s="322">
        <v>1</v>
      </c>
      <c r="S398" s="338">
        <v>15.9</v>
      </c>
      <c r="T398" s="322">
        <v>4838</v>
      </c>
    </row>
    <row r="399" spans="1:20" x14ac:dyDescent="0.3">
      <c r="A399" s="318">
        <v>99</v>
      </c>
      <c r="B399" s="319">
        <v>45196</v>
      </c>
      <c r="C399" s="318" t="s">
        <v>775</v>
      </c>
      <c r="D399" s="318" t="s">
        <v>785</v>
      </c>
      <c r="E399" s="318" t="s">
        <v>771</v>
      </c>
      <c r="F399" s="318">
        <v>1</v>
      </c>
      <c r="G399" s="338">
        <v>16.399999999999999</v>
      </c>
      <c r="H399" s="318">
        <v>5175</v>
      </c>
      <c r="I399" s="354"/>
      <c r="M399" s="322">
        <v>115</v>
      </c>
      <c r="N399" s="323">
        <v>45205</v>
      </c>
      <c r="O399" s="322" t="s">
        <v>775</v>
      </c>
      <c r="P399" s="322" t="s">
        <v>780</v>
      </c>
      <c r="Q399" s="322" t="s">
        <v>771</v>
      </c>
      <c r="R399" s="322">
        <v>1</v>
      </c>
      <c r="S399" s="338">
        <v>16.8</v>
      </c>
      <c r="T399" s="322">
        <v>4831</v>
      </c>
    </row>
    <row r="400" spans="1:20" x14ac:dyDescent="0.3">
      <c r="A400" s="318">
        <v>100</v>
      </c>
      <c r="B400" s="319">
        <v>45196</v>
      </c>
      <c r="C400" s="318" t="s">
        <v>775</v>
      </c>
      <c r="D400" s="318" t="s">
        <v>785</v>
      </c>
      <c r="E400" s="318" t="s">
        <v>771</v>
      </c>
      <c r="F400" s="318">
        <v>1</v>
      </c>
      <c r="G400" s="338">
        <v>17.600000000000001</v>
      </c>
      <c r="H400" s="318">
        <v>4892</v>
      </c>
      <c r="I400" s="354"/>
      <c r="M400" s="322">
        <v>116</v>
      </c>
      <c r="N400" s="323">
        <v>45205</v>
      </c>
      <c r="O400" s="322" t="s">
        <v>775</v>
      </c>
      <c r="P400" s="322" t="s">
        <v>780</v>
      </c>
      <c r="Q400" s="322" t="s">
        <v>771</v>
      </c>
      <c r="R400" s="322">
        <v>1</v>
      </c>
      <c r="S400" s="338">
        <v>11.3</v>
      </c>
      <c r="T400" s="322">
        <v>3346</v>
      </c>
    </row>
    <row r="401" spans="1:20" x14ac:dyDescent="0.3">
      <c r="A401" s="318">
        <v>101</v>
      </c>
      <c r="B401" s="319">
        <v>45196</v>
      </c>
      <c r="C401" s="318" t="s">
        <v>775</v>
      </c>
      <c r="D401" s="318" t="s">
        <v>785</v>
      </c>
      <c r="E401" s="318" t="s">
        <v>771</v>
      </c>
      <c r="F401" s="318">
        <v>1</v>
      </c>
      <c r="G401" s="338">
        <v>16.899999999999999</v>
      </c>
      <c r="H401" s="318">
        <v>4900</v>
      </c>
      <c r="I401" s="354"/>
      <c r="M401" s="322">
        <v>117</v>
      </c>
      <c r="N401" s="323">
        <v>45205</v>
      </c>
      <c r="O401" s="322" t="s">
        <v>775</v>
      </c>
      <c r="P401" s="322" t="s">
        <v>786</v>
      </c>
      <c r="Q401" s="322" t="s">
        <v>771</v>
      </c>
      <c r="R401" s="322">
        <v>1</v>
      </c>
      <c r="S401" s="338">
        <v>11.6</v>
      </c>
      <c r="T401" s="322">
        <v>3292</v>
      </c>
    </row>
    <row r="402" spans="1:20" x14ac:dyDescent="0.3">
      <c r="A402" s="318">
        <v>102</v>
      </c>
      <c r="B402" s="319">
        <v>45196</v>
      </c>
      <c r="C402" s="318" t="s">
        <v>772</v>
      </c>
      <c r="D402" s="318" t="s">
        <v>779</v>
      </c>
      <c r="E402" s="318" t="s">
        <v>771</v>
      </c>
      <c r="F402" s="318">
        <v>1</v>
      </c>
      <c r="G402" s="338">
        <v>17.3</v>
      </c>
      <c r="H402" s="318">
        <v>4943</v>
      </c>
      <c r="I402" s="354"/>
      <c r="M402" s="322">
        <v>118</v>
      </c>
      <c r="N402" s="323">
        <v>45205</v>
      </c>
      <c r="O402" s="322" t="s">
        <v>775</v>
      </c>
      <c r="P402" s="322" t="s">
        <v>786</v>
      </c>
      <c r="Q402" s="322" t="s">
        <v>771</v>
      </c>
      <c r="R402" s="322">
        <v>1</v>
      </c>
      <c r="S402" s="338">
        <v>15.9</v>
      </c>
      <c r="T402" s="322">
        <v>4894</v>
      </c>
    </row>
    <row r="403" spans="1:20" x14ac:dyDescent="0.3">
      <c r="A403" s="318">
        <v>103</v>
      </c>
      <c r="B403" s="319">
        <v>45197</v>
      </c>
      <c r="C403" s="318" t="s">
        <v>772</v>
      </c>
      <c r="D403" s="318" t="s">
        <v>779</v>
      </c>
      <c r="E403" s="318" t="s">
        <v>771</v>
      </c>
      <c r="F403" s="318">
        <v>1</v>
      </c>
      <c r="G403" s="338">
        <v>14.9</v>
      </c>
      <c r="H403" s="318">
        <v>4954</v>
      </c>
      <c r="I403" s="354"/>
      <c r="M403" s="322">
        <v>119</v>
      </c>
      <c r="N403" s="323">
        <v>45205</v>
      </c>
      <c r="O403" s="322" t="s">
        <v>775</v>
      </c>
      <c r="P403" s="322" t="s">
        <v>786</v>
      </c>
      <c r="Q403" s="322" t="s">
        <v>771</v>
      </c>
      <c r="R403" s="322">
        <v>1</v>
      </c>
      <c r="S403" s="338">
        <v>16.399999999999999</v>
      </c>
      <c r="T403" s="322">
        <v>3065</v>
      </c>
    </row>
    <row r="404" spans="1:20" x14ac:dyDescent="0.3">
      <c r="A404" s="318">
        <v>104</v>
      </c>
      <c r="B404" s="319">
        <v>45197</v>
      </c>
      <c r="C404" s="318" t="s">
        <v>772</v>
      </c>
      <c r="D404" s="318" t="s">
        <v>773</v>
      </c>
      <c r="E404" s="318" t="s">
        <v>771</v>
      </c>
      <c r="F404" s="318">
        <v>1</v>
      </c>
      <c r="G404" s="338">
        <v>15.4</v>
      </c>
      <c r="H404" s="318">
        <v>3613</v>
      </c>
      <c r="I404" s="354"/>
      <c r="M404" s="322">
        <v>120</v>
      </c>
      <c r="N404" s="323">
        <v>45206</v>
      </c>
      <c r="O404" s="322" t="s">
        <v>772</v>
      </c>
      <c r="P404" s="322" t="s">
        <v>783</v>
      </c>
      <c r="Q404" s="322" t="s">
        <v>771</v>
      </c>
      <c r="R404" s="322">
        <v>1</v>
      </c>
      <c r="S404" s="338">
        <v>14.8</v>
      </c>
      <c r="T404" s="322">
        <v>4875</v>
      </c>
    </row>
    <row r="405" spans="1:20" x14ac:dyDescent="0.3">
      <c r="A405" s="318"/>
      <c r="B405" s="319"/>
      <c r="C405" s="318"/>
      <c r="D405" s="318"/>
      <c r="E405" s="318"/>
      <c r="F405" s="318"/>
      <c r="G405" s="320"/>
      <c r="H405" s="318"/>
      <c r="I405" s="354"/>
      <c r="M405" s="322">
        <v>121</v>
      </c>
      <c r="N405" s="323">
        <v>45206</v>
      </c>
      <c r="O405" s="322" t="s">
        <v>772</v>
      </c>
      <c r="P405" s="322" t="s">
        <v>779</v>
      </c>
      <c r="Q405" s="322" t="s">
        <v>771</v>
      </c>
      <c r="R405" s="322">
        <v>1</v>
      </c>
      <c r="S405" s="338">
        <v>17.2</v>
      </c>
      <c r="T405" s="322">
        <v>3360</v>
      </c>
    </row>
    <row r="406" spans="1:20" x14ac:dyDescent="0.3">
      <c r="A406" s="318">
        <v>1</v>
      </c>
      <c r="B406" s="319">
        <v>45202</v>
      </c>
      <c r="C406" s="318" t="s">
        <v>775</v>
      </c>
      <c r="D406" s="318" t="s">
        <v>786</v>
      </c>
      <c r="E406" s="318" t="s">
        <v>771</v>
      </c>
      <c r="F406" s="318">
        <v>1</v>
      </c>
      <c r="G406" s="338">
        <v>12.9</v>
      </c>
      <c r="H406" s="318">
        <v>5000</v>
      </c>
      <c r="I406" s="354"/>
      <c r="M406" s="322">
        <v>122</v>
      </c>
      <c r="N406" s="323">
        <v>45206</v>
      </c>
      <c r="O406" s="322" t="s">
        <v>772</v>
      </c>
      <c r="P406" s="322" t="s">
        <v>779</v>
      </c>
      <c r="Q406" s="322" t="s">
        <v>771</v>
      </c>
      <c r="R406" s="322">
        <v>1</v>
      </c>
      <c r="S406" s="338">
        <v>16.3</v>
      </c>
      <c r="T406" s="322">
        <v>5067</v>
      </c>
    </row>
    <row r="407" spans="1:20" x14ac:dyDescent="0.3">
      <c r="A407" s="318">
        <v>2</v>
      </c>
      <c r="B407" s="319">
        <v>45202</v>
      </c>
      <c r="C407" s="318" t="s">
        <v>775</v>
      </c>
      <c r="D407" s="318" t="s">
        <v>786</v>
      </c>
      <c r="E407" s="318" t="s">
        <v>771</v>
      </c>
      <c r="F407" s="318">
        <v>1</v>
      </c>
      <c r="G407" s="338">
        <v>17.899999999999999</v>
      </c>
      <c r="H407" s="318">
        <v>5091</v>
      </c>
      <c r="I407" s="354"/>
      <c r="M407" s="322">
        <v>123</v>
      </c>
      <c r="N407" s="323">
        <v>45206</v>
      </c>
      <c r="O407" s="322" t="s">
        <v>772</v>
      </c>
      <c r="P407" s="322" t="s">
        <v>784</v>
      </c>
      <c r="Q407" s="322" t="s">
        <v>771</v>
      </c>
      <c r="R407" s="322">
        <v>1</v>
      </c>
      <c r="S407" s="338">
        <v>17.5</v>
      </c>
      <c r="T407" s="322">
        <v>5004</v>
      </c>
    </row>
    <row r="408" spans="1:20" x14ac:dyDescent="0.3">
      <c r="A408" s="318">
        <v>3</v>
      </c>
      <c r="B408" s="319">
        <v>45202</v>
      </c>
      <c r="C408" s="318" t="s">
        <v>775</v>
      </c>
      <c r="D408" s="318" t="s">
        <v>776</v>
      </c>
      <c r="E408" s="318" t="s">
        <v>771</v>
      </c>
      <c r="F408" s="318">
        <v>1</v>
      </c>
      <c r="G408" s="338">
        <v>14.2</v>
      </c>
      <c r="H408" s="318">
        <v>5079</v>
      </c>
      <c r="I408" s="354"/>
      <c r="M408" s="322">
        <v>124</v>
      </c>
      <c r="N408" s="323">
        <v>45206</v>
      </c>
      <c r="O408" s="322" t="s">
        <v>772</v>
      </c>
      <c r="P408" s="322" t="s">
        <v>784</v>
      </c>
      <c r="Q408" s="322" t="s">
        <v>771</v>
      </c>
      <c r="R408" s="322">
        <v>1</v>
      </c>
      <c r="S408" s="338">
        <v>16.600000000000001</v>
      </c>
      <c r="T408" s="322">
        <v>5066</v>
      </c>
    </row>
    <row r="409" spans="1:20" x14ac:dyDescent="0.3">
      <c r="A409" s="318">
        <v>4</v>
      </c>
      <c r="B409" s="319">
        <v>45202</v>
      </c>
      <c r="C409" s="318" t="s">
        <v>775</v>
      </c>
      <c r="D409" s="318" t="s">
        <v>776</v>
      </c>
      <c r="E409" s="318" t="s">
        <v>771</v>
      </c>
      <c r="F409" s="318">
        <v>1</v>
      </c>
      <c r="G409" s="338">
        <v>16.600000000000001</v>
      </c>
      <c r="H409" s="318">
        <v>5024</v>
      </c>
      <c r="I409" s="354"/>
      <c r="M409" s="322">
        <v>125</v>
      </c>
      <c r="N409" s="323">
        <v>45206</v>
      </c>
      <c r="O409" s="322" t="s">
        <v>772</v>
      </c>
      <c r="P409" s="322" t="s">
        <v>773</v>
      </c>
      <c r="Q409" s="322" t="s">
        <v>771</v>
      </c>
      <c r="R409" s="322">
        <v>1</v>
      </c>
      <c r="S409" s="338">
        <v>16.2</v>
      </c>
      <c r="T409" s="322">
        <v>3423</v>
      </c>
    </row>
    <row r="410" spans="1:20" x14ac:dyDescent="0.3">
      <c r="A410" s="318">
        <v>5</v>
      </c>
      <c r="B410" s="319">
        <v>45202</v>
      </c>
      <c r="C410" s="318" t="s">
        <v>775</v>
      </c>
      <c r="D410" s="318" t="s">
        <v>776</v>
      </c>
      <c r="E410" s="318" t="s">
        <v>771</v>
      </c>
      <c r="F410" s="318">
        <v>1</v>
      </c>
      <c r="G410" s="338">
        <v>17</v>
      </c>
      <c r="H410" s="318">
        <v>5036</v>
      </c>
      <c r="I410" s="354"/>
      <c r="M410" s="322">
        <v>126</v>
      </c>
      <c r="N410" s="323">
        <v>45206</v>
      </c>
      <c r="O410" s="322" t="s">
        <v>772</v>
      </c>
      <c r="P410" s="322" t="s">
        <v>774</v>
      </c>
      <c r="Q410" s="322" t="s">
        <v>771</v>
      </c>
      <c r="R410" s="322">
        <v>1</v>
      </c>
      <c r="S410" s="338">
        <v>17.100000000000001</v>
      </c>
      <c r="T410" s="322">
        <v>3331</v>
      </c>
    </row>
    <row r="411" spans="1:20" x14ac:dyDescent="0.3">
      <c r="A411" s="318">
        <v>6</v>
      </c>
      <c r="B411" s="319">
        <v>45202</v>
      </c>
      <c r="C411" s="318" t="s">
        <v>775</v>
      </c>
      <c r="D411" s="318" t="s">
        <v>776</v>
      </c>
      <c r="E411" s="318" t="s">
        <v>771</v>
      </c>
      <c r="F411" s="318">
        <v>1</v>
      </c>
      <c r="G411" s="338">
        <v>16.399999999999999</v>
      </c>
      <c r="H411" s="318">
        <v>4962</v>
      </c>
      <c r="I411" s="354"/>
      <c r="M411" s="322">
        <v>127</v>
      </c>
      <c r="N411" s="323">
        <v>45206</v>
      </c>
      <c r="O411" s="322" t="s">
        <v>775</v>
      </c>
      <c r="P411" s="322" t="s">
        <v>778</v>
      </c>
      <c r="Q411" s="322" t="s">
        <v>771</v>
      </c>
      <c r="R411" s="322">
        <v>1</v>
      </c>
      <c r="S411" s="338">
        <v>16.7</v>
      </c>
      <c r="T411" s="322">
        <v>3387</v>
      </c>
    </row>
    <row r="412" spans="1:20" x14ac:dyDescent="0.3">
      <c r="A412" s="318">
        <v>7</v>
      </c>
      <c r="B412" s="319">
        <v>45202</v>
      </c>
      <c r="C412" s="318" t="s">
        <v>775</v>
      </c>
      <c r="D412" s="318" t="s">
        <v>776</v>
      </c>
      <c r="E412" s="318" t="s">
        <v>771</v>
      </c>
      <c r="F412" s="318">
        <v>1</v>
      </c>
      <c r="G412" s="338">
        <v>16.8</v>
      </c>
      <c r="H412" s="318">
        <v>5005</v>
      </c>
      <c r="I412" s="354"/>
      <c r="M412" s="322">
        <v>128</v>
      </c>
      <c r="N412" s="323">
        <v>45206</v>
      </c>
      <c r="O412" s="322" t="s">
        <v>775</v>
      </c>
      <c r="P412" s="322" t="s">
        <v>786</v>
      </c>
      <c r="Q412" s="322" t="s">
        <v>771</v>
      </c>
      <c r="R412" s="322">
        <v>1</v>
      </c>
      <c r="S412" s="338">
        <v>14.6</v>
      </c>
      <c r="T412" s="322">
        <v>5057</v>
      </c>
    </row>
    <row r="413" spans="1:20" x14ac:dyDescent="0.3">
      <c r="A413" s="318">
        <v>8</v>
      </c>
      <c r="B413" s="319">
        <v>45202</v>
      </c>
      <c r="C413" s="318" t="s">
        <v>775</v>
      </c>
      <c r="D413" s="318" t="s">
        <v>776</v>
      </c>
      <c r="E413" s="318" t="s">
        <v>771</v>
      </c>
      <c r="F413" s="318">
        <v>1</v>
      </c>
      <c r="G413" s="338">
        <v>18</v>
      </c>
      <c r="H413" s="318">
        <v>4974</v>
      </c>
      <c r="I413" s="354"/>
      <c r="M413" s="322">
        <v>129</v>
      </c>
      <c r="N413" s="323">
        <v>45206</v>
      </c>
      <c r="O413" s="322" t="s">
        <v>775</v>
      </c>
      <c r="P413" s="322" t="s">
        <v>780</v>
      </c>
      <c r="Q413" s="322" t="s">
        <v>771</v>
      </c>
      <c r="R413" s="322">
        <v>1</v>
      </c>
      <c r="S413" s="338">
        <v>17.2</v>
      </c>
      <c r="T413" s="322">
        <v>5030</v>
      </c>
    </row>
    <row r="414" spans="1:20" x14ac:dyDescent="0.3">
      <c r="A414" s="318">
        <v>9</v>
      </c>
      <c r="B414" s="319">
        <v>45202</v>
      </c>
      <c r="C414" s="318" t="s">
        <v>775</v>
      </c>
      <c r="D414" s="318" t="s">
        <v>778</v>
      </c>
      <c r="E414" s="318" t="s">
        <v>771</v>
      </c>
      <c r="F414" s="318">
        <v>1</v>
      </c>
      <c r="G414" s="338">
        <v>15</v>
      </c>
      <c r="H414" s="318">
        <v>4960</v>
      </c>
      <c r="I414" s="354"/>
      <c r="M414" s="322">
        <v>130</v>
      </c>
      <c r="N414" s="323">
        <v>45206</v>
      </c>
      <c r="O414" s="322" t="s">
        <v>775</v>
      </c>
      <c r="P414" s="322" t="s">
        <v>787</v>
      </c>
      <c r="Q414" s="322" t="s">
        <v>771</v>
      </c>
      <c r="R414" s="322">
        <v>1</v>
      </c>
      <c r="S414" s="338">
        <v>15.8</v>
      </c>
      <c r="T414" s="322">
        <v>5081</v>
      </c>
    </row>
    <row r="415" spans="1:20" x14ac:dyDescent="0.3">
      <c r="A415" s="318">
        <v>10</v>
      </c>
      <c r="B415" s="319">
        <v>45202</v>
      </c>
      <c r="C415" s="318" t="s">
        <v>772</v>
      </c>
      <c r="D415" s="318" t="s">
        <v>777</v>
      </c>
      <c r="E415" s="318" t="s">
        <v>771</v>
      </c>
      <c r="F415" s="318">
        <v>1</v>
      </c>
      <c r="G415" s="338">
        <v>16.8</v>
      </c>
      <c r="H415" s="318">
        <v>4958</v>
      </c>
      <c r="I415" s="354"/>
      <c r="M415" s="322">
        <v>131</v>
      </c>
      <c r="N415" s="323">
        <v>45207</v>
      </c>
      <c r="O415" s="322" t="s">
        <v>775</v>
      </c>
      <c r="P415" s="322" t="s">
        <v>776</v>
      </c>
      <c r="Q415" s="322" t="s">
        <v>771</v>
      </c>
      <c r="R415" s="322">
        <v>1</v>
      </c>
      <c r="S415" s="338">
        <v>16.399999999999999</v>
      </c>
      <c r="T415" s="322">
        <v>3350</v>
      </c>
    </row>
    <row r="416" spans="1:20" x14ac:dyDescent="0.3">
      <c r="A416" s="318">
        <v>11</v>
      </c>
      <c r="B416" s="319">
        <v>45202</v>
      </c>
      <c r="C416" s="318" t="s">
        <v>772</v>
      </c>
      <c r="D416" s="318" t="s">
        <v>777</v>
      </c>
      <c r="E416" s="318" t="s">
        <v>771</v>
      </c>
      <c r="F416" s="318">
        <v>1</v>
      </c>
      <c r="G416" s="338">
        <v>16.5</v>
      </c>
      <c r="H416" s="318">
        <v>4997</v>
      </c>
      <c r="I416" s="354"/>
      <c r="M416" s="322">
        <v>132</v>
      </c>
      <c r="N416" s="323">
        <v>45207</v>
      </c>
      <c r="O416" s="322" t="s">
        <v>775</v>
      </c>
      <c r="P416" s="322" t="s">
        <v>776</v>
      </c>
      <c r="Q416" s="322" t="s">
        <v>771</v>
      </c>
      <c r="R416" s="322">
        <v>1</v>
      </c>
      <c r="S416" s="338">
        <v>14.4</v>
      </c>
      <c r="T416" s="322">
        <v>3265</v>
      </c>
    </row>
    <row r="417" spans="1:20" x14ac:dyDescent="0.3">
      <c r="A417" s="318">
        <v>12</v>
      </c>
      <c r="B417" s="319">
        <v>45202</v>
      </c>
      <c r="C417" s="318" t="s">
        <v>772</v>
      </c>
      <c r="D417" s="318" t="s">
        <v>774</v>
      </c>
      <c r="E417" s="318" t="s">
        <v>771</v>
      </c>
      <c r="F417" s="318">
        <v>1</v>
      </c>
      <c r="G417" s="338">
        <v>16.600000000000001</v>
      </c>
      <c r="H417" s="318">
        <v>4980</v>
      </c>
      <c r="I417" s="354"/>
      <c r="M417" s="322">
        <v>133</v>
      </c>
      <c r="N417" s="323">
        <v>45207</v>
      </c>
      <c r="O417" s="322" t="s">
        <v>772</v>
      </c>
      <c r="P417" s="322" t="s">
        <v>783</v>
      </c>
      <c r="Q417" s="322" t="s">
        <v>771</v>
      </c>
      <c r="R417" s="322">
        <v>1</v>
      </c>
      <c r="S417" s="338">
        <v>16.899999999999999</v>
      </c>
      <c r="T417" s="322">
        <v>3268</v>
      </c>
    </row>
    <row r="418" spans="1:20" x14ac:dyDescent="0.3">
      <c r="A418" s="318">
        <v>13</v>
      </c>
      <c r="B418" s="319">
        <v>45202</v>
      </c>
      <c r="C418" s="318" t="s">
        <v>775</v>
      </c>
      <c r="D418" s="318" t="s">
        <v>787</v>
      </c>
      <c r="E418" s="318" t="s">
        <v>771</v>
      </c>
      <c r="F418" s="318">
        <v>1</v>
      </c>
      <c r="G418" s="338">
        <v>18.100000000000001</v>
      </c>
      <c r="H418" s="318">
        <v>4965</v>
      </c>
      <c r="I418" s="354"/>
      <c r="M418" s="322">
        <v>134</v>
      </c>
      <c r="N418" s="323">
        <v>45207</v>
      </c>
      <c r="O418" s="322" t="s">
        <v>772</v>
      </c>
      <c r="P418" s="322" t="s">
        <v>783</v>
      </c>
      <c r="Q418" s="322" t="s">
        <v>771</v>
      </c>
      <c r="R418" s="322">
        <v>1</v>
      </c>
      <c r="S418" s="338">
        <v>17.100000000000001</v>
      </c>
      <c r="T418" s="322">
        <v>5112</v>
      </c>
    </row>
    <row r="419" spans="1:20" x14ac:dyDescent="0.3">
      <c r="A419" s="318">
        <v>14</v>
      </c>
      <c r="B419" s="319">
        <v>45202</v>
      </c>
      <c r="C419" s="318" t="s">
        <v>775</v>
      </c>
      <c r="D419" s="318" t="s">
        <v>787</v>
      </c>
      <c r="E419" s="318" t="s">
        <v>771</v>
      </c>
      <c r="F419" s="318">
        <v>1</v>
      </c>
      <c r="G419" s="338">
        <v>17</v>
      </c>
      <c r="H419" s="318">
        <v>4930</v>
      </c>
      <c r="I419" s="354"/>
      <c r="M419" s="322">
        <v>135</v>
      </c>
      <c r="N419" s="323">
        <v>45207</v>
      </c>
      <c r="O419" s="322" t="s">
        <v>772</v>
      </c>
      <c r="P419" s="322" t="s">
        <v>777</v>
      </c>
      <c r="Q419" s="322" t="s">
        <v>771</v>
      </c>
      <c r="R419" s="322">
        <v>1</v>
      </c>
      <c r="S419" s="338">
        <v>17.100000000000001</v>
      </c>
      <c r="T419" s="322">
        <v>4763</v>
      </c>
    </row>
    <row r="420" spans="1:20" x14ac:dyDescent="0.3">
      <c r="A420" s="318">
        <v>15</v>
      </c>
      <c r="B420" s="319">
        <v>45202</v>
      </c>
      <c r="C420" s="318" t="s">
        <v>772</v>
      </c>
      <c r="D420" s="318" t="s">
        <v>779</v>
      </c>
      <c r="E420" s="318" t="s">
        <v>771</v>
      </c>
      <c r="F420" s="318">
        <v>1</v>
      </c>
      <c r="G420" s="338">
        <v>17.3</v>
      </c>
      <c r="H420" s="318">
        <v>4973</v>
      </c>
      <c r="I420" s="354"/>
      <c r="M420" s="322">
        <v>136</v>
      </c>
      <c r="N420" s="323">
        <v>45207</v>
      </c>
      <c r="O420" s="322" t="s">
        <v>772</v>
      </c>
      <c r="P420" s="322" t="s">
        <v>783</v>
      </c>
      <c r="Q420" s="322" t="s">
        <v>771</v>
      </c>
      <c r="R420" s="322">
        <v>1</v>
      </c>
      <c r="S420" s="338">
        <v>16.100000000000001</v>
      </c>
      <c r="T420" s="322">
        <v>3263</v>
      </c>
    </row>
    <row r="421" spans="1:20" x14ac:dyDescent="0.3">
      <c r="A421" s="318">
        <v>16</v>
      </c>
      <c r="B421" s="319">
        <v>45202</v>
      </c>
      <c r="C421" s="318" t="s">
        <v>772</v>
      </c>
      <c r="D421" s="318" t="s">
        <v>779</v>
      </c>
      <c r="E421" s="318" t="s">
        <v>771</v>
      </c>
      <c r="F421" s="318">
        <v>1</v>
      </c>
      <c r="G421" s="338">
        <v>17.600000000000001</v>
      </c>
      <c r="H421" s="318">
        <v>4970</v>
      </c>
      <c r="I421" s="354"/>
      <c r="M421" s="322">
        <v>137</v>
      </c>
      <c r="N421" s="323">
        <v>45207</v>
      </c>
      <c r="O421" s="322" t="s">
        <v>772</v>
      </c>
      <c r="P421" s="322" t="s">
        <v>777</v>
      </c>
      <c r="Q421" s="322" t="s">
        <v>771</v>
      </c>
      <c r="R421" s="322">
        <v>1</v>
      </c>
      <c r="S421" s="338">
        <v>16.3</v>
      </c>
      <c r="T421" s="322">
        <v>3274</v>
      </c>
    </row>
    <row r="422" spans="1:20" x14ac:dyDescent="0.3">
      <c r="A422" s="318">
        <v>17</v>
      </c>
      <c r="B422" s="319">
        <v>45202</v>
      </c>
      <c r="C422" s="318" t="s">
        <v>772</v>
      </c>
      <c r="D422" s="318" t="s">
        <v>779</v>
      </c>
      <c r="E422" s="318" t="s">
        <v>771</v>
      </c>
      <c r="F422" s="318">
        <v>1</v>
      </c>
      <c r="G422" s="338">
        <v>17.399999999999999</v>
      </c>
      <c r="H422" s="318">
        <v>4967</v>
      </c>
      <c r="I422" s="354"/>
      <c r="M422" s="322">
        <v>138</v>
      </c>
      <c r="N422" s="323">
        <v>45207</v>
      </c>
      <c r="O422" s="322" t="s">
        <v>772</v>
      </c>
      <c r="P422" s="322" t="s">
        <v>777</v>
      </c>
      <c r="Q422" s="322" t="s">
        <v>771</v>
      </c>
      <c r="R422" s="322">
        <v>1</v>
      </c>
      <c r="S422" s="338">
        <v>17.2</v>
      </c>
      <c r="T422" s="322">
        <v>4949</v>
      </c>
    </row>
    <row r="423" spans="1:20" x14ac:dyDescent="0.3">
      <c r="A423" s="318">
        <v>18</v>
      </c>
      <c r="B423" s="319">
        <v>45202</v>
      </c>
      <c r="C423" s="318" t="s">
        <v>772</v>
      </c>
      <c r="D423" s="318" t="s">
        <v>779</v>
      </c>
      <c r="E423" s="318" t="s">
        <v>771</v>
      </c>
      <c r="F423" s="318">
        <v>1</v>
      </c>
      <c r="G423" s="338">
        <v>16.600000000000001</v>
      </c>
      <c r="H423" s="318">
        <v>4989</v>
      </c>
      <c r="I423" s="354"/>
      <c r="M423" s="322">
        <v>139</v>
      </c>
      <c r="N423" s="323">
        <v>45207</v>
      </c>
      <c r="O423" s="322" t="s">
        <v>772</v>
      </c>
      <c r="P423" s="322" t="s">
        <v>783</v>
      </c>
      <c r="Q423" s="322" t="s">
        <v>771</v>
      </c>
      <c r="R423" s="322">
        <v>1</v>
      </c>
      <c r="S423" s="338">
        <v>17</v>
      </c>
      <c r="T423" s="322">
        <v>5163</v>
      </c>
    </row>
    <row r="424" spans="1:20" x14ac:dyDescent="0.3">
      <c r="A424" s="318">
        <v>19</v>
      </c>
      <c r="B424" s="319">
        <v>45202</v>
      </c>
      <c r="C424" s="318" t="s">
        <v>775</v>
      </c>
      <c r="D424" s="318" t="s">
        <v>776</v>
      </c>
      <c r="E424" s="318" t="s">
        <v>771</v>
      </c>
      <c r="F424" s="318">
        <v>1</v>
      </c>
      <c r="G424" s="338">
        <v>16.899999999999999</v>
      </c>
      <c r="H424" s="318">
        <v>4983</v>
      </c>
      <c r="I424" s="354"/>
      <c r="M424" s="322">
        <v>140</v>
      </c>
      <c r="N424" s="323">
        <v>45207</v>
      </c>
      <c r="O424" s="322" t="s">
        <v>775</v>
      </c>
      <c r="P424" s="322" t="s">
        <v>789</v>
      </c>
      <c r="Q424" s="322" t="s">
        <v>771</v>
      </c>
      <c r="R424" s="322">
        <v>1</v>
      </c>
      <c r="S424" s="338">
        <v>16.899999999999999</v>
      </c>
      <c r="T424" s="322">
        <v>3066</v>
      </c>
    </row>
    <row r="425" spans="1:20" x14ac:dyDescent="0.3">
      <c r="A425" s="318">
        <v>20</v>
      </c>
      <c r="B425" s="319">
        <v>45202</v>
      </c>
      <c r="C425" s="318" t="s">
        <v>772</v>
      </c>
      <c r="D425" s="318" t="s">
        <v>774</v>
      </c>
      <c r="E425" s="318" t="s">
        <v>771</v>
      </c>
      <c r="F425" s="318">
        <v>1</v>
      </c>
      <c r="G425" s="338">
        <v>16.7</v>
      </c>
      <c r="H425" s="318">
        <v>4959</v>
      </c>
      <c r="I425" s="354"/>
      <c r="M425" s="322">
        <v>141</v>
      </c>
      <c r="N425" s="323">
        <v>45207</v>
      </c>
      <c r="O425" s="322" t="s">
        <v>772</v>
      </c>
      <c r="P425" s="322" t="s">
        <v>777</v>
      </c>
      <c r="Q425" s="322" t="s">
        <v>771</v>
      </c>
      <c r="R425" s="322">
        <v>1</v>
      </c>
      <c r="S425" s="338">
        <v>17.8</v>
      </c>
      <c r="T425" s="322">
        <v>5155</v>
      </c>
    </row>
    <row r="426" spans="1:20" x14ac:dyDescent="0.3">
      <c r="A426" s="318">
        <v>21</v>
      </c>
      <c r="B426" s="319">
        <v>45202</v>
      </c>
      <c r="C426" s="318" t="s">
        <v>772</v>
      </c>
      <c r="D426" s="318" t="s">
        <v>774</v>
      </c>
      <c r="E426" s="318" t="s">
        <v>771</v>
      </c>
      <c r="F426" s="318">
        <v>1</v>
      </c>
      <c r="G426" s="338">
        <v>16.399999999999999</v>
      </c>
      <c r="H426" s="318">
        <v>4991</v>
      </c>
      <c r="I426" s="354"/>
      <c r="M426" s="322">
        <v>142</v>
      </c>
      <c r="N426" s="323">
        <v>45207</v>
      </c>
      <c r="O426" s="322" t="s">
        <v>775</v>
      </c>
      <c r="P426" s="322" t="s">
        <v>789</v>
      </c>
      <c r="Q426" s="322" t="s">
        <v>771</v>
      </c>
      <c r="R426" s="322">
        <v>1</v>
      </c>
      <c r="S426" s="338">
        <v>18.100000000000001</v>
      </c>
      <c r="T426" s="322">
        <v>5149</v>
      </c>
    </row>
    <row r="427" spans="1:20" x14ac:dyDescent="0.3">
      <c r="A427" s="318">
        <v>22</v>
      </c>
      <c r="B427" s="319">
        <v>45202</v>
      </c>
      <c r="C427" s="318" t="s">
        <v>772</v>
      </c>
      <c r="D427" s="318" t="s">
        <v>774</v>
      </c>
      <c r="E427" s="318" t="s">
        <v>771</v>
      </c>
      <c r="F427" s="318">
        <v>1</v>
      </c>
      <c r="G427" s="338">
        <v>17.7</v>
      </c>
      <c r="H427" s="318">
        <v>4977</v>
      </c>
      <c r="I427" s="354"/>
      <c r="M427" s="322">
        <v>143</v>
      </c>
      <c r="N427" s="323">
        <v>45207</v>
      </c>
      <c r="O427" s="322" t="s">
        <v>772</v>
      </c>
      <c r="P427" s="322" t="s">
        <v>777</v>
      </c>
      <c r="Q427" s="322" t="s">
        <v>771</v>
      </c>
      <c r="R427" s="322">
        <v>1</v>
      </c>
      <c r="S427" s="338">
        <v>17.2</v>
      </c>
      <c r="T427" s="322">
        <v>5152</v>
      </c>
    </row>
    <row r="428" spans="1:20" x14ac:dyDescent="0.3">
      <c r="A428" s="318">
        <v>23</v>
      </c>
      <c r="B428" s="319">
        <v>45202</v>
      </c>
      <c r="C428" s="318" t="s">
        <v>772</v>
      </c>
      <c r="D428" s="318" t="s">
        <v>774</v>
      </c>
      <c r="E428" s="318" t="s">
        <v>771</v>
      </c>
      <c r="F428" s="318">
        <v>1</v>
      </c>
      <c r="G428" s="338">
        <v>16.600000000000001</v>
      </c>
      <c r="H428" s="318">
        <v>4828</v>
      </c>
      <c r="I428" s="354"/>
      <c r="M428" s="322">
        <v>144</v>
      </c>
      <c r="N428" s="323">
        <v>45207</v>
      </c>
      <c r="O428" s="322" t="s">
        <v>775</v>
      </c>
      <c r="P428" s="322" t="s">
        <v>786</v>
      </c>
      <c r="Q428" s="322" t="s">
        <v>771</v>
      </c>
      <c r="R428" s="322">
        <v>1</v>
      </c>
      <c r="S428" s="338">
        <v>19.7</v>
      </c>
      <c r="T428" s="322">
        <v>5133</v>
      </c>
    </row>
    <row r="429" spans="1:20" x14ac:dyDescent="0.3">
      <c r="A429" s="318">
        <v>24</v>
      </c>
      <c r="B429" s="319">
        <v>45202</v>
      </c>
      <c r="C429" s="318" t="s">
        <v>775</v>
      </c>
      <c r="D429" s="318" t="s">
        <v>786</v>
      </c>
      <c r="E429" s="318" t="s">
        <v>771</v>
      </c>
      <c r="F429" s="318">
        <v>1</v>
      </c>
      <c r="G429" s="338">
        <v>17</v>
      </c>
      <c r="H429" s="318">
        <v>4972</v>
      </c>
      <c r="I429" s="354"/>
      <c r="M429" s="322">
        <v>145</v>
      </c>
      <c r="N429" s="323">
        <v>45207</v>
      </c>
      <c r="O429" s="322" t="s">
        <v>775</v>
      </c>
      <c r="P429" s="322" t="s">
        <v>786</v>
      </c>
      <c r="Q429" s="322" t="s">
        <v>771</v>
      </c>
      <c r="R429" s="322">
        <v>1</v>
      </c>
      <c r="S429" s="338">
        <v>16.100000000000001</v>
      </c>
      <c r="T429" s="322">
        <v>5146</v>
      </c>
    </row>
    <row r="430" spans="1:20" x14ac:dyDescent="0.3">
      <c r="A430" s="318">
        <v>25</v>
      </c>
      <c r="B430" s="319">
        <v>45203</v>
      </c>
      <c r="C430" s="318" t="s">
        <v>772</v>
      </c>
      <c r="D430" s="318" t="s">
        <v>774</v>
      </c>
      <c r="E430" s="318" t="s">
        <v>771</v>
      </c>
      <c r="F430" s="318">
        <v>1</v>
      </c>
      <c r="G430" s="338">
        <v>17.600000000000001</v>
      </c>
      <c r="H430" s="318">
        <v>5035</v>
      </c>
      <c r="I430" s="354"/>
      <c r="M430" s="322">
        <v>146</v>
      </c>
      <c r="N430" s="323">
        <v>45207</v>
      </c>
      <c r="O430" s="322" t="s">
        <v>775</v>
      </c>
      <c r="P430" s="322" t="s">
        <v>787</v>
      </c>
      <c r="Q430" s="322" t="s">
        <v>771</v>
      </c>
      <c r="R430" s="322">
        <v>1</v>
      </c>
      <c r="S430" s="338">
        <v>16.399999999999999</v>
      </c>
      <c r="T430" s="322">
        <v>5106</v>
      </c>
    </row>
    <row r="431" spans="1:20" x14ac:dyDescent="0.3">
      <c r="A431" s="318">
        <v>26</v>
      </c>
      <c r="B431" s="319">
        <v>45203</v>
      </c>
      <c r="C431" s="318" t="s">
        <v>772</v>
      </c>
      <c r="D431" s="318" t="s">
        <v>774</v>
      </c>
      <c r="E431" s="318" t="s">
        <v>771</v>
      </c>
      <c r="F431" s="318">
        <v>1</v>
      </c>
      <c r="G431" s="338">
        <v>17.600000000000001</v>
      </c>
      <c r="H431" s="318">
        <v>5012</v>
      </c>
      <c r="I431" s="354"/>
      <c r="M431" s="322">
        <v>147</v>
      </c>
      <c r="N431" s="323">
        <v>45207</v>
      </c>
      <c r="O431" s="322" t="s">
        <v>775</v>
      </c>
      <c r="P431" s="322" t="s">
        <v>787</v>
      </c>
      <c r="Q431" s="322" t="s">
        <v>771</v>
      </c>
      <c r="R431" s="322">
        <v>1</v>
      </c>
      <c r="S431" s="338">
        <v>17</v>
      </c>
      <c r="T431" s="322">
        <v>5086</v>
      </c>
    </row>
    <row r="432" spans="1:20" x14ac:dyDescent="0.3">
      <c r="A432" s="318">
        <v>27</v>
      </c>
      <c r="B432" s="319">
        <v>45203</v>
      </c>
      <c r="C432" s="318" t="s">
        <v>772</v>
      </c>
      <c r="D432" s="318" t="s">
        <v>774</v>
      </c>
      <c r="E432" s="318" t="s">
        <v>771</v>
      </c>
      <c r="F432" s="318">
        <v>1</v>
      </c>
      <c r="G432" s="338">
        <v>16.899999999999999</v>
      </c>
      <c r="H432" s="318">
        <v>4969</v>
      </c>
      <c r="I432" s="354"/>
      <c r="M432" s="322">
        <v>148</v>
      </c>
      <c r="N432" s="323">
        <v>45207</v>
      </c>
      <c r="O432" s="322" t="s">
        <v>775</v>
      </c>
      <c r="P432" s="322" t="s">
        <v>787</v>
      </c>
      <c r="Q432" s="322" t="s">
        <v>771</v>
      </c>
      <c r="R432" s="322">
        <v>1</v>
      </c>
      <c r="S432" s="338">
        <v>16.7</v>
      </c>
      <c r="T432" s="322">
        <v>5158</v>
      </c>
    </row>
    <row r="433" spans="1:20" x14ac:dyDescent="0.3">
      <c r="A433" s="318">
        <v>28</v>
      </c>
      <c r="B433" s="319">
        <v>45203</v>
      </c>
      <c r="C433" s="318" t="s">
        <v>772</v>
      </c>
      <c r="D433" s="318" t="s">
        <v>774</v>
      </c>
      <c r="E433" s="318" t="s">
        <v>771</v>
      </c>
      <c r="F433" s="318">
        <v>1</v>
      </c>
      <c r="G433" s="338">
        <v>16.399999999999999</v>
      </c>
      <c r="H433" s="318">
        <v>5019</v>
      </c>
      <c r="I433" s="354"/>
      <c r="M433" s="322">
        <v>149</v>
      </c>
      <c r="N433" s="323">
        <v>45207</v>
      </c>
      <c r="O433" s="322" t="s">
        <v>775</v>
      </c>
      <c r="P433" s="322" t="s">
        <v>787</v>
      </c>
      <c r="Q433" s="322" t="s">
        <v>771</v>
      </c>
      <c r="R433" s="322">
        <v>1</v>
      </c>
      <c r="S433" s="338">
        <v>17.100000000000001</v>
      </c>
      <c r="T433" s="322">
        <v>5121</v>
      </c>
    </row>
    <row r="434" spans="1:20" x14ac:dyDescent="0.3">
      <c r="A434" s="318">
        <v>29</v>
      </c>
      <c r="B434" s="319">
        <v>45203</v>
      </c>
      <c r="C434" s="318" t="s">
        <v>775</v>
      </c>
      <c r="D434" s="318" t="s">
        <v>776</v>
      </c>
      <c r="E434" s="318" t="s">
        <v>771</v>
      </c>
      <c r="F434" s="318">
        <v>1</v>
      </c>
      <c r="G434" s="338">
        <v>11.6</v>
      </c>
      <c r="H434" s="318">
        <v>4993</v>
      </c>
      <c r="I434" s="354"/>
      <c r="M434" s="322">
        <v>150</v>
      </c>
      <c r="N434" s="323">
        <v>45207</v>
      </c>
      <c r="O434" s="322" t="s">
        <v>775</v>
      </c>
      <c r="P434" s="322" t="s">
        <v>787</v>
      </c>
      <c r="Q434" s="322" t="s">
        <v>771</v>
      </c>
      <c r="R434" s="322">
        <v>1</v>
      </c>
      <c r="S434" s="338">
        <v>17.100000000000001</v>
      </c>
      <c r="T434" s="322">
        <v>5165</v>
      </c>
    </row>
    <row r="435" spans="1:20" x14ac:dyDescent="0.3">
      <c r="A435" s="318">
        <v>30</v>
      </c>
      <c r="B435" s="319">
        <v>45203</v>
      </c>
      <c r="C435" s="318" t="s">
        <v>775</v>
      </c>
      <c r="D435" s="318" t="s">
        <v>776</v>
      </c>
      <c r="E435" s="318" t="s">
        <v>771</v>
      </c>
      <c r="F435" s="318">
        <v>1</v>
      </c>
      <c r="G435" s="338">
        <v>17.2</v>
      </c>
      <c r="H435" s="318">
        <v>5020</v>
      </c>
      <c r="I435" s="354"/>
      <c r="M435" s="322">
        <v>151</v>
      </c>
      <c r="N435" s="323">
        <v>45207</v>
      </c>
      <c r="O435" s="322" t="s">
        <v>775</v>
      </c>
      <c r="P435" s="322" t="s">
        <v>788</v>
      </c>
      <c r="Q435" s="322" t="s">
        <v>771</v>
      </c>
      <c r="R435" s="322">
        <v>1</v>
      </c>
      <c r="S435" s="338">
        <v>17.5</v>
      </c>
      <c r="T435" s="322">
        <v>5087</v>
      </c>
    </row>
    <row r="436" spans="1:20" x14ac:dyDescent="0.3">
      <c r="A436" s="318">
        <v>31</v>
      </c>
      <c r="B436" s="319">
        <v>45203</v>
      </c>
      <c r="C436" s="318" t="s">
        <v>775</v>
      </c>
      <c r="D436" s="318" t="s">
        <v>786</v>
      </c>
      <c r="E436" s="318" t="s">
        <v>771</v>
      </c>
      <c r="F436" s="318">
        <v>1</v>
      </c>
      <c r="G436" s="338">
        <v>16.5</v>
      </c>
      <c r="H436" s="318">
        <v>5015</v>
      </c>
      <c r="I436" s="354"/>
      <c r="M436" s="322">
        <v>152</v>
      </c>
      <c r="N436" s="323">
        <v>45207</v>
      </c>
      <c r="O436" s="322" t="s">
        <v>775</v>
      </c>
      <c r="P436" s="322" t="s">
        <v>788</v>
      </c>
      <c r="Q436" s="322" t="s">
        <v>771</v>
      </c>
      <c r="R436" s="322">
        <v>1</v>
      </c>
      <c r="S436" s="338">
        <v>17.899999999999999</v>
      </c>
      <c r="T436" s="322">
        <v>5118</v>
      </c>
    </row>
    <row r="437" spans="1:20" x14ac:dyDescent="0.3">
      <c r="A437" s="318">
        <v>32</v>
      </c>
      <c r="B437" s="319">
        <v>45203</v>
      </c>
      <c r="C437" s="318" t="s">
        <v>775</v>
      </c>
      <c r="D437" s="318" t="s">
        <v>786</v>
      </c>
      <c r="E437" s="318" t="s">
        <v>771</v>
      </c>
      <c r="F437" s="318">
        <v>1</v>
      </c>
      <c r="G437" s="338">
        <v>16.7</v>
      </c>
      <c r="H437" s="318">
        <v>4976</v>
      </c>
      <c r="I437" s="354"/>
      <c r="M437" s="322">
        <v>153</v>
      </c>
      <c r="N437" s="323">
        <v>45207</v>
      </c>
      <c r="O437" s="322" t="s">
        <v>775</v>
      </c>
      <c r="P437" s="322" t="s">
        <v>788</v>
      </c>
      <c r="Q437" s="322" t="s">
        <v>771</v>
      </c>
      <c r="R437" s="322">
        <v>1</v>
      </c>
      <c r="S437" s="338">
        <v>17.600000000000001</v>
      </c>
      <c r="T437" s="322">
        <v>5164</v>
      </c>
    </row>
    <row r="438" spans="1:20" x14ac:dyDescent="0.3">
      <c r="A438" s="318">
        <v>33</v>
      </c>
      <c r="B438" s="319">
        <v>45203</v>
      </c>
      <c r="C438" s="318" t="s">
        <v>775</v>
      </c>
      <c r="D438" s="318" t="s">
        <v>786</v>
      </c>
      <c r="E438" s="318" t="s">
        <v>771</v>
      </c>
      <c r="F438" s="318">
        <v>1</v>
      </c>
      <c r="G438" s="338">
        <v>16.2</v>
      </c>
      <c r="H438" s="318">
        <v>4998</v>
      </c>
      <c r="I438" s="354"/>
      <c r="M438" s="322">
        <v>154</v>
      </c>
      <c r="N438" s="323">
        <v>45207</v>
      </c>
      <c r="O438" s="322" t="s">
        <v>775</v>
      </c>
      <c r="P438" s="322" t="s">
        <v>789</v>
      </c>
      <c r="Q438" s="322" t="s">
        <v>771</v>
      </c>
      <c r="R438" s="322">
        <v>1</v>
      </c>
      <c r="S438" s="338">
        <v>17.899999999999999</v>
      </c>
      <c r="T438" s="322">
        <v>5080</v>
      </c>
    </row>
    <row r="439" spans="1:20" x14ac:dyDescent="0.3">
      <c r="A439" s="318">
        <v>34</v>
      </c>
      <c r="B439" s="319">
        <v>45203</v>
      </c>
      <c r="C439" s="318" t="s">
        <v>775</v>
      </c>
      <c r="D439" s="318" t="s">
        <v>787</v>
      </c>
      <c r="E439" s="318" t="s">
        <v>771</v>
      </c>
      <c r="F439" s="318">
        <v>1</v>
      </c>
      <c r="G439" s="338">
        <v>17.2</v>
      </c>
      <c r="H439" s="318">
        <v>5009</v>
      </c>
      <c r="I439" s="354"/>
      <c r="M439" s="322">
        <v>155</v>
      </c>
      <c r="N439" s="323">
        <v>45207</v>
      </c>
      <c r="O439" s="322" t="s">
        <v>775</v>
      </c>
      <c r="P439" s="322" t="s">
        <v>776</v>
      </c>
      <c r="Q439" s="322" t="s">
        <v>771</v>
      </c>
      <c r="R439" s="322">
        <v>1</v>
      </c>
      <c r="S439" s="338">
        <v>17.7</v>
      </c>
      <c r="T439" s="322">
        <v>5092</v>
      </c>
    </row>
    <row r="440" spans="1:20" x14ac:dyDescent="0.3">
      <c r="A440" s="318">
        <v>35</v>
      </c>
      <c r="B440" s="319">
        <v>45203</v>
      </c>
      <c r="C440" s="318" t="s">
        <v>775</v>
      </c>
      <c r="D440" s="318" t="s">
        <v>787</v>
      </c>
      <c r="E440" s="318" t="s">
        <v>771</v>
      </c>
      <c r="F440" s="318">
        <v>1</v>
      </c>
      <c r="G440" s="338">
        <v>16.899999999999999</v>
      </c>
      <c r="H440" s="318">
        <v>5026</v>
      </c>
      <c r="I440" s="354"/>
      <c r="M440" s="322">
        <v>156</v>
      </c>
      <c r="N440" s="323">
        <v>45207</v>
      </c>
      <c r="O440" s="322" t="s">
        <v>775</v>
      </c>
      <c r="P440" s="322" t="s">
        <v>776</v>
      </c>
      <c r="Q440" s="322" t="s">
        <v>771</v>
      </c>
      <c r="R440" s="322">
        <v>1</v>
      </c>
      <c r="S440" s="338">
        <v>16.7</v>
      </c>
      <c r="T440" s="322">
        <v>5049</v>
      </c>
    </row>
    <row r="441" spans="1:20" x14ac:dyDescent="0.3">
      <c r="A441" s="318">
        <v>36</v>
      </c>
      <c r="B441" s="319">
        <v>45203</v>
      </c>
      <c r="C441" s="318" t="s">
        <v>775</v>
      </c>
      <c r="D441" s="318" t="s">
        <v>787</v>
      </c>
      <c r="E441" s="318" t="s">
        <v>771</v>
      </c>
      <c r="F441" s="318">
        <v>1</v>
      </c>
      <c r="G441" s="338">
        <v>16.600000000000001</v>
      </c>
      <c r="H441" s="318">
        <v>5038</v>
      </c>
      <c r="I441" s="354"/>
      <c r="M441" s="322">
        <v>157</v>
      </c>
      <c r="N441" s="323">
        <v>45207</v>
      </c>
      <c r="O441" s="322" t="s">
        <v>772</v>
      </c>
      <c r="P441" s="322" t="s">
        <v>784</v>
      </c>
      <c r="Q441" s="322" t="s">
        <v>771</v>
      </c>
      <c r="R441" s="322">
        <v>1</v>
      </c>
      <c r="S441" s="338">
        <v>18.3</v>
      </c>
      <c r="T441" s="322">
        <v>3325</v>
      </c>
    </row>
    <row r="442" spans="1:20" x14ac:dyDescent="0.3">
      <c r="A442" s="318">
        <v>37</v>
      </c>
      <c r="B442" s="319">
        <v>45203</v>
      </c>
      <c r="C442" s="318" t="s">
        <v>772</v>
      </c>
      <c r="D442" s="318" t="s">
        <v>777</v>
      </c>
      <c r="E442" s="318" t="s">
        <v>771</v>
      </c>
      <c r="F442" s="318">
        <v>1</v>
      </c>
      <c r="G442" s="338">
        <v>16.899999999999999</v>
      </c>
      <c r="H442" s="318">
        <v>4999</v>
      </c>
      <c r="I442" s="354"/>
      <c r="M442" s="322">
        <v>158</v>
      </c>
      <c r="N442" s="323">
        <v>45207</v>
      </c>
      <c r="O442" s="322" t="s">
        <v>772</v>
      </c>
      <c r="P442" s="322" t="s">
        <v>784</v>
      </c>
      <c r="Q442" s="322" t="s">
        <v>771</v>
      </c>
      <c r="R442" s="322">
        <v>1</v>
      </c>
      <c r="S442" s="338">
        <v>16.600000000000001</v>
      </c>
      <c r="T442" s="322">
        <v>3333</v>
      </c>
    </row>
    <row r="443" spans="1:20" x14ac:dyDescent="0.3">
      <c r="A443" s="318">
        <v>38</v>
      </c>
      <c r="B443" s="319">
        <v>45203</v>
      </c>
      <c r="C443" s="318" t="s">
        <v>772</v>
      </c>
      <c r="D443" s="318" t="s">
        <v>777</v>
      </c>
      <c r="E443" s="318" t="s">
        <v>771</v>
      </c>
      <c r="F443" s="318">
        <v>1</v>
      </c>
      <c r="G443" s="338">
        <v>16.8</v>
      </c>
      <c r="H443" s="318">
        <v>5027</v>
      </c>
      <c r="I443" s="354"/>
      <c r="M443" s="322">
        <v>159</v>
      </c>
      <c r="N443" s="323">
        <v>45207</v>
      </c>
      <c r="O443" s="322" t="s">
        <v>772</v>
      </c>
      <c r="P443" s="322" t="s">
        <v>774</v>
      </c>
      <c r="Q443" s="322" t="s">
        <v>771</v>
      </c>
      <c r="R443" s="322">
        <v>1</v>
      </c>
      <c r="S443" s="338">
        <v>17.5</v>
      </c>
      <c r="T443" s="322">
        <v>3337</v>
      </c>
    </row>
    <row r="444" spans="1:20" x14ac:dyDescent="0.3">
      <c r="A444" s="318">
        <v>39</v>
      </c>
      <c r="B444" s="319">
        <v>45203</v>
      </c>
      <c r="C444" s="318" t="s">
        <v>772</v>
      </c>
      <c r="D444" s="318" t="s">
        <v>773</v>
      </c>
      <c r="E444" s="318" t="s">
        <v>771</v>
      </c>
      <c r="F444" s="318">
        <v>1</v>
      </c>
      <c r="G444" s="338">
        <v>15.9</v>
      </c>
      <c r="H444" s="318">
        <v>5017</v>
      </c>
      <c r="I444" s="354"/>
      <c r="M444" s="322">
        <v>160</v>
      </c>
      <c r="N444" s="323">
        <v>45207</v>
      </c>
      <c r="O444" s="322" t="s">
        <v>772</v>
      </c>
      <c r="P444" s="322" t="s">
        <v>774</v>
      </c>
      <c r="Q444" s="322" t="s">
        <v>771</v>
      </c>
      <c r="R444" s="322">
        <v>1</v>
      </c>
      <c r="S444" s="338">
        <v>16.899999999999999</v>
      </c>
      <c r="T444" s="322">
        <v>4953</v>
      </c>
    </row>
    <row r="445" spans="1:20" x14ac:dyDescent="0.3">
      <c r="A445" s="318">
        <v>40</v>
      </c>
      <c r="B445" s="319">
        <v>45203</v>
      </c>
      <c r="C445" s="318" t="s">
        <v>772</v>
      </c>
      <c r="D445" s="318" t="s">
        <v>777</v>
      </c>
      <c r="E445" s="318" t="s">
        <v>771</v>
      </c>
      <c r="F445" s="318">
        <v>1</v>
      </c>
      <c r="G445" s="338">
        <v>16</v>
      </c>
      <c r="H445" s="318">
        <v>5021</v>
      </c>
      <c r="I445" s="354"/>
      <c r="M445" s="322">
        <v>161</v>
      </c>
      <c r="N445" s="323">
        <v>45207</v>
      </c>
      <c r="O445" s="322" t="s">
        <v>772</v>
      </c>
      <c r="P445" s="322" t="s">
        <v>774</v>
      </c>
      <c r="Q445" s="322" t="s">
        <v>771</v>
      </c>
      <c r="R445" s="322">
        <v>1</v>
      </c>
      <c r="S445" s="338">
        <v>15.8</v>
      </c>
      <c r="T445" s="322">
        <v>5107</v>
      </c>
    </row>
    <row r="446" spans="1:20" x14ac:dyDescent="0.3">
      <c r="A446" s="318">
        <v>41</v>
      </c>
      <c r="B446" s="319">
        <v>45203</v>
      </c>
      <c r="C446" s="318" t="s">
        <v>772</v>
      </c>
      <c r="D446" s="318" t="s">
        <v>777</v>
      </c>
      <c r="E446" s="318" t="s">
        <v>771</v>
      </c>
      <c r="F446" s="318">
        <v>1</v>
      </c>
      <c r="G446" s="338">
        <v>16.600000000000001</v>
      </c>
      <c r="H446" s="318">
        <v>5002</v>
      </c>
      <c r="I446" s="354"/>
      <c r="M446" s="322">
        <v>162</v>
      </c>
      <c r="N446" s="323">
        <v>45207</v>
      </c>
      <c r="O446" s="322" t="s">
        <v>772</v>
      </c>
      <c r="P446" s="322" t="s">
        <v>774</v>
      </c>
      <c r="Q446" s="322" t="s">
        <v>771</v>
      </c>
      <c r="R446" s="322">
        <v>1</v>
      </c>
      <c r="S446" s="338">
        <v>17.5</v>
      </c>
      <c r="T446" s="322">
        <v>5105</v>
      </c>
    </row>
    <row r="447" spans="1:20" x14ac:dyDescent="0.3">
      <c r="A447" s="318">
        <v>42</v>
      </c>
      <c r="B447" s="319">
        <v>45203</v>
      </c>
      <c r="C447" s="318" t="s">
        <v>775</v>
      </c>
      <c r="D447" s="318" t="s">
        <v>788</v>
      </c>
      <c r="E447" s="318" t="s">
        <v>771</v>
      </c>
      <c r="F447" s="318">
        <v>1</v>
      </c>
      <c r="G447" s="338">
        <v>15.4</v>
      </c>
      <c r="H447" s="318">
        <v>4961</v>
      </c>
      <c r="I447" s="354"/>
      <c r="M447" s="322">
        <v>163</v>
      </c>
      <c r="N447" s="323">
        <v>45207</v>
      </c>
      <c r="O447" s="322" t="s">
        <v>772</v>
      </c>
      <c r="P447" s="322" t="s">
        <v>774</v>
      </c>
      <c r="Q447" s="322" t="s">
        <v>771</v>
      </c>
      <c r="R447" s="322">
        <v>1</v>
      </c>
      <c r="S447" s="338">
        <v>17.600000000000001</v>
      </c>
      <c r="T447" s="322">
        <v>5156</v>
      </c>
    </row>
    <row r="448" spans="1:20" x14ac:dyDescent="0.3">
      <c r="A448" s="318">
        <v>43</v>
      </c>
      <c r="B448" s="319">
        <v>45203</v>
      </c>
      <c r="C448" s="318" t="s">
        <v>775</v>
      </c>
      <c r="D448" s="318" t="s">
        <v>788</v>
      </c>
      <c r="E448" s="318" t="s">
        <v>771</v>
      </c>
      <c r="F448" s="318">
        <v>1</v>
      </c>
      <c r="G448" s="338">
        <v>14.8</v>
      </c>
      <c r="H448" s="318">
        <v>5025</v>
      </c>
      <c r="I448" s="354"/>
      <c r="M448" s="322">
        <v>164</v>
      </c>
      <c r="N448" s="323">
        <v>45207</v>
      </c>
      <c r="O448" s="322" t="s">
        <v>772</v>
      </c>
      <c r="P448" s="322" t="s">
        <v>774</v>
      </c>
      <c r="Q448" s="322" t="s">
        <v>771</v>
      </c>
      <c r="R448" s="322">
        <v>1</v>
      </c>
      <c r="S448" s="338">
        <v>17.5</v>
      </c>
      <c r="T448" s="322">
        <v>5098</v>
      </c>
    </row>
    <row r="449" spans="1:20" x14ac:dyDescent="0.3">
      <c r="A449" s="318">
        <v>44</v>
      </c>
      <c r="B449" s="319">
        <v>45203</v>
      </c>
      <c r="C449" s="318" t="s">
        <v>775</v>
      </c>
      <c r="D449" s="318" t="s">
        <v>789</v>
      </c>
      <c r="E449" s="318" t="s">
        <v>771</v>
      </c>
      <c r="F449" s="318">
        <v>1</v>
      </c>
      <c r="G449" s="338">
        <v>16.3</v>
      </c>
      <c r="H449" s="318">
        <v>5014</v>
      </c>
      <c r="I449" s="354"/>
      <c r="M449" s="322">
        <v>165</v>
      </c>
      <c r="N449" s="323">
        <v>45207</v>
      </c>
      <c r="O449" s="322" t="s">
        <v>772</v>
      </c>
      <c r="P449" s="322" t="s">
        <v>783</v>
      </c>
      <c r="Q449" s="322" t="s">
        <v>771</v>
      </c>
      <c r="R449" s="322">
        <v>1</v>
      </c>
      <c r="S449" s="338">
        <v>17</v>
      </c>
      <c r="T449" s="322">
        <v>3410</v>
      </c>
    </row>
    <row r="450" spans="1:20" x14ac:dyDescent="0.3">
      <c r="A450" s="318">
        <v>45</v>
      </c>
      <c r="B450" s="319">
        <v>45203</v>
      </c>
      <c r="C450" s="318" t="s">
        <v>775</v>
      </c>
      <c r="D450" s="318" t="s">
        <v>789</v>
      </c>
      <c r="E450" s="318" t="s">
        <v>771</v>
      </c>
      <c r="F450" s="318">
        <v>1</v>
      </c>
      <c r="G450" s="338">
        <v>15.9</v>
      </c>
      <c r="H450" s="318">
        <v>4975</v>
      </c>
      <c r="I450" s="354"/>
      <c r="M450" s="322">
        <v>166</v>
      </c>
      <c r="N450" s="323">
        <v>45207</v>
      </c>
      <c r="O450" s="322" t="s">
        <v>772</v>
      </c>
      <c r="P450" s="322" t="s">
        <v>783</v>
      </c>
      <c r="Q450" s="322" t="s">
        <v>771</v>
      </c>
      <c r="R450" s="322">
        <v>1</v>
      </c>
      <c r="S450" s="338">
        <v>18.100000000000001</v>
      </c>
      <c r="T450" s="322">
        <v>5111</v>
      </c>
    </row>
    <row r="451" spans="1:20" x14ac:dyDescent="0.3">
      <c r="A451" s="318">
        <v>46</v>
      </c>
      <c r="B451" s="319">
        <v>45203</v>
      </c>
      <c r="C451" s="318" t="s">
        <v>772</v>
      </c>
      <c r="D451" s="318" t="s">
        <v>773</v>
      </c>
      <c r="E451" s="318" t="s">
        <v>771</v>
      </c>
      <c r="F451" s="318">
        <v>1</v>
      </c>
      <c r="G451" s="338">
        <v>17.7</v>
      </c>
      <c r="H451" s="318">
        <v>5029</v>
      </c>
      <c r="I451" s="354"/>
      <c r="M451" s="325">
        <v>167</v>
      </c>
      <c r="N451" s="326">
        <v>45207</v>
      </c>
      <c r="O451" s="325" t="s">
        <v>775</v>
      </c>
      <c r="P451" s="325" t="s">
        <v>778</v>
      </c>
      <c r="Q451" s="325" t="s">
        <v>771</v>
      </c>
      <c r="R451" s="325">
        <v>1</v>
      </c>
      <c r="S451" s="345">
        <v>15.4</v>
      </c>
      <c r="T451" s="325">
        <v>3390</v>
      </c>
    </row>
    <row r="452" spans="1:20" x14ac:dyDescent="0.3">
      <c r="A452" s="318">
        <v>47</v>
      </c>
      <c r="B452" s="319">
        <v>45203</v>
      </c>
      <c r="C452" s="318" t="s">
        <v>772</v>
      </c>
      <c r="D452" s="318" t="s">
        <v>773</v>
      </c>
      <c r="E452" s="318" t="s">
        <v>771</v>
      </c>
      <c r="F452" s="318">
        <v>1</v>
      </c>
      <c r="G452" s="338">
        <v>16.8</v>
      </c>
      <c r="H452" s="318">
        <v>5003</v>
      </c>
      <c r="I452" s="354"/>
      <c r="M452" s="322">
        <v>168</v>
      </c>
      <c r="N452" s="323">
        <v>45207</v>
      </c>
      <c r="O452" s="322" t="s">
        <v>775</v>
      </c>
      <c r="P452" s="322" t="s">
        <v>778</v>
      </c>
      <c r="Q452" s="322" t="s">
        <v>771</v>
      </c>
      <c r="R452" s="322">
        <v>1</v>
      </c>
      <c r="S452" s="338">
        <v>10.7</v>
      </c>
      <c r="T452" s="322">
        <v>4830</v>
      </c>
    </row>
    <row r="453" spans="1:20" x14ac:dyDescent="0.3">
      <c r="A453" s="318">
        <v>48</v>
      </c>
      <c r="B453" s="319">
        <v>45203</v>
      </c>
      <c r="C453" s="318" t="s">
        <v>772</v>
      </c>
      <c r="D453" s="318" t="s">
        <v>779</v>
      </c>
      <c r="E453" s="318" t="s">
        <v>771</v>
      </c>
      <c r="F453" s="318">
        <v>1</v>
      </c>
      <c r="G453" s="338">
        <v>17.5</v>
      </c>
      <c r="H453" s="318">
        <v>5001</v>
      </c>
      <c r="I453" s="354"/>
      <c r="M453" s="322">
        <v>169</v>
      </c>
      <c r="N453" s="323">
        <v>45207</v>
      </c>
      <c r="O453" s="322" t="s">
        <v>772</v>
      </c>
      <c r="P453" s="322" t="s">
        <v>773</v>
      </c>
      <c r="Q453" s="322" t="s">
        <v>771</v>
      </c>
      <c r="R453" s="322">
        <v>1</v>
      </c>
      <c r="S453" s="338">
        <v>17.3</v>
      </c>
      <c r="T453" s="322">
        <v>5113</v>
      </c>
    </row>
    <row r="454" spans="1:20" x14ac:dyDescent="0.3">
      <c r="A454" s="318">
        <v>49</v>
      </c>
      <c r="B454" s="319">
        <v>45203</v>
      </c>
      <c r="C454" s="318" t="s">
        <v>772</v>
      </c>
      <c r="D454" s="318" t="s">
        <v>774</v>
      </c>
      <c r="E454" s="318" t="s">
        <v>771</v>
      </c>
      <c r="F454" s="318">
        <v>1</v>
      </c>
      <c r="G454" s="338">
        <v>15.4</v>
      </c>
      <c r="H454" s="318">
        <v>5041</v>
      </c>
      <c r="I454" s="354"/>
      <c r="M454" s="322">
        <v>170</v>
      </c>
      <c r="N454" s="323">
        <v>45207</v>
      </c>
      <c r="O454" s="322" t="s">
        <v>775</v>
      </c>
      <c r="P454" s="322" t="s">
        <v>785</v>
      </c>
      <c r="Q454" s="322" t="s">
        <v>771</v>
      </c>
      <c r="R454" s="322">
        <v>1</v>
      </c>
      <c r="S454" s="338">
        <v>15.3</v>
      </c>
      <c r="T454" s="322">
        <v>5110</v>
      </c>
    </row>
    <row r="455" spans="1:20" x14ac:dyDescent="0.3">
      <c r="A455" s="318">
        <v>50</v>
      </c>
      <c r="B455" s="319">
        <v>45203</v>
      </c>
      <c r="C455" s="318" t="s">
        <v>772</v>
      </c>
      <c r="D455" s="318" t="s">
        <v>774</v>
      </c>
      <c r="E455" s="318" t="s">
        <v>771</v>
      </c>
      <c r="F455" s="318">
        <v>1</v>
      </c>
      <c r="G455" s="338">
        <v>16.100000000000001</v>
      </c>
      <c r="H455" s="318">
        <v>4923</v>
      </c>
      <c r="I455" s="354"/>
      <c r="M455" s="322">
        <v>171</v>
      </c>
      <c r="N455" s="323">
        <v>45207</v>
      </c>
      <c r="O455" s="322" t="s">
        <v>775</v>
      </c>
      <c r="P455" s="322" t="s">
        <v>785</v>
      </c>
      <c r="Q455" s="322" t="s">
        <v>771</v>
      </c>
      <c r="R455" s="322">
        <v>1</v>
      </c>
      <c r="S455" s="338">
        <v>17.899999999999999</v>
      </c>
      <c r="T455" s="322">
        <v>5103</v>
      </c>
    </row>
    <row r="456" spans="1:20" x14ac:dyDescent="0.3">
      <c r="A456" s="318">
        <v>51</v>
      </c>
      <c r="B456" s="319">
        <v>45203</v>
      </c>
      <c r="C456" s="318" t="s">
        <v>772</v>
      </c>
      <c r="D456" s="318" t="s">
        <v>774</v>
      </c>
      <c r="E456" s="318" t="s">
        <v>771</v>
      </c>
      <c r="F456" s="318">
        <v>1</v>
      </c>
      <c r="G456" s="338">
        <v>16.8</v>
      </c>
      <c r="H456" s="318">
        <v>5082</v>
      </c>
      <c r="I456" s="354"/>
      <c r="M456" s="322">
        <v>172</v>
      </c>
      <c r="N456" s="323">
        <v>45207</v>
      </c>
      <c r="O456" s="322" t="s">
        <v>775</v>
      </c>
      <c r="P456" s="322" t="s">
        <v>787</v>
      </c>
      <c r="Q456" s="322" t="s">
        <v>771</v>
      </c>
      <c r="R456" s="322">
        <v>1</v>
      </c>
      <c r="S456" s="338">
        <v>17.5</v>
      </c>
      <c r="T456" s="322">
        <v>5147</v>
      </c>
    </row>
    <row r="457" spans="1:20" x14ac:dyDescent="0.3">
      <c r="A457" s="318">
        <v>52</v>
      </c>
      <c r="B457" s="319">
        <v>45203</v>
      </c>
      <c r="C457" s="318" t="s">
        <v>772</v>
      </c>
      <c r="D457" s="318" t="s">
        <v>777</v>
      </c>
      <c r="E457" s="318" t="s">
        <v>771</v>
      </c>
      <c r="F457" s="318">
        <v>1</v>
      </c>
      <c r="G457" s="338">
        <v>14.7</v>
      </c>
      <c r="H457" s="318">
        <v>5034</v>
      </c>
      <c r="I457" s="354"/>
      <c r="M457" s="322">
        <v>173</v>
      </c>
      <c r="N457" s="323">
        <v>45207</v>
      </c>
      <c r="O457" s="322" t="s">
        <v>772</v>
      </c>
      <c r="P457" s="322" t="s">
        <v>773</v>
      </c>
      <c r="Q457" s="322" t="s">
        <v>771</v>
      </c>
      <c r="R457" s="322">
        <v>1</v>
      </c>
      <c r="S457" s="338">
        <v>17.600000000000001</v>
      </c>
      <c r="T457" s="322">
        <v>5154</v>
      </c>
    </row>
    <row r="458" spans="1:20" x14ac:dyDescent="0.3">
      <c r="A458" s="318">
        <v>53</v>
      </c>
      <c r="B458" s="319">
        <v>45203</v>
      </c>
      <c r="C458" s="318" t="s">
        <v>772</v>
      </c>
      <c r="D458" s="318" t="s">
        <v>777</v>
      </c>
      <c r="E458" s="318" t="s">
        <v>771</v>
      </c>
      <c r="F458" s="318">
        <v>1</v>
      </c>
      <c r="G458" s="338">
        <v>14.5</v>
      </c>
      <c r="H458" s="318">
        <v>4926</v>
      </c>
      <c r="I458" s="354"/>
      <c r="M458" s="322">
        <v>174</v>
      </c>
      <c r="N458" s="323">
        <v>45207</v>
      </c>
      <c r="O458" s="322" t="s">
        <v>772</v>
      </c>
      <c r="P458" s="322" t="s">
        <v>783</v>
      </c>
      <c r="Q458" s="322" t="s">
        <v>771</v>
      </c>
      <c r="R458" s="322">
        <v>1</v>
      </c>
      <c r="S458" s="338">
        <v>16.3</v>
      </c>
      <c r="T458" s="322">
        <v>5099</v>
      </c>
    </row>
    <row r="459" spans="1:20" x14ac:dyDescent="0.3">
      <c r="A459" s="318">
        <v>54</v>
      </c>
      <c r="B459" s="319">
        <v>45203</v>
      </c>
      <c r="C459" s="318" t="s">
        <v>772</v>
      </c>
      <c r="D459" s="318" t="s">
        <v>779</v>
      </c>
      <c r="E459" s="318" t="s">
        <v>771</v>
      </c>
      <c r="F459" s="318">
        <v>1</v>
      </c>
      <c r="G459" s="338">
        <v>15.9</v>
      </c>
      <c r="H459" s="318">
        <v>4952</v>
      </c>
      <c r="I459" s="354"/>
      <c r="M459" s="322">
        <v>175</v>
      </c>
      <c r="N459" s="323">
        <v>45207</v>
      </c>
      <c r="O459" s="322" t="s">
        <v>772</v>
      </c>
      <c r="P459" s="322" t="s">
        <v>783</v>
      </c>
      <c r="Q459" s="322" t="s">
        <v>771</v>
      </c>
      <c r="R459" s="322">
        <v>1</v>
      </c>
      <c r="S459" s="338">
        <v>16</v>
      </c>
      <c r="T459" s="322">
        <v>5159</v>
      </c>
    </row>
    <row r="460" spans="1:20" x14ac:dyDescent="0.3">
      <c r="A460" s="318">
        <v>55</v>
      </c>
      <c r="B460" s="319">
        <v>45203</v>
      </c>
      <c r="C460" s="318" t="s">
        <v>775</v>
      </c>
      <c r="D460" s="318" t="s">
        <v>776</v>
      </c>
      <c r="E460" s="318" t="s">
        <v>771</v>
      </c>
      <c r="F460" s="318">
        <v>1</v>
      </c>
      <c r="G460" s="338">
        <v>16.899999999999999</v>
      </c>
      <c r="H460" s="318">
        <v>5044</v>
      </c>
      <c r="I460" s="354"/>
      <c r="M460" s="322">
        <v>176</v>
      </c>
      <c r="N460" s="323">
        <v>45207</v>
      </c>
      <c r="O460" s="322" t="s">
        <v>772</v>
      </c>
      <c r="P460" s="322" t="s">
        <v>779</v>
      </c>
      <c r="Q460" s="322" t="s">
        <v>771</v>
      </c>
      <c r="R460" s="322">
        <v>1</v>
      </c>
      <c r="S460" s="338">
        <v>14.8</v>
      </c>
      <c r="T460" s="322">
        <v>5114</v>
      </c>
    </row>
    <row r="461" spans="1:20" x14ac:dyDescent="0.3">
      <c r="A461" s="318">
        <v>56</v>
      </c>
      <c r="B461" s="319">
        <v>45203</v>
      </c>
      <c r="C461" s="318" t="s">
        <v>775</v>
      </c>
      <c r="D461" s="318" t="s">
        <v>776</v>
      </c>
      <c r="E461" s="318" t="s">
        <v>771</v>
      </c>
      <c r="F461" s="318">
        <v>1</v>
      </c>
      <c r="G461" s="338">
        <v>16</v>
      </c>
      <c r="H461" s="318">
        <v>4932</v>
      </c>
      <c r="I461" s="354"/>
      <c r="M461" s="322">
        <v>177</v>
      </c>
      <c r="N461" s="323">
        <v>45207</v>
      </c>
      <c r="O461" s="322" t="s">
        <v>772</v>
      </c>
      <c r="P461" s="339" t="s">
        <v>779</v>
      </c>
      <c r="Q461" s="322" t="s">
        <v>771</v>
      </c>
      <c r="R461" s="322">
        <v>1</v>
      </c>
      <c r="S461" s="338">
        <v>16.3</v>
      </c>
      <c r="T461" s="322">
        <v>5115</v>
      </c>
    </row>
    <row r="462" spans="1:20" x14ac:dyDescent="0.3">
      <c r="A462" s="318">
        <v>57</v>
      </c>
      <c r="B462" s="319">
        <v>45204</v>
      </c>
      <c r="C462" s="318" t="s">
        <v>775</v>
      </c>
      <c r="D462" s="318" t="s">
        <v>786</v>
      </c>
      <c r="E462" s="318" t="s">
        <v>771</v>
      </c>
      <c r="F462" s="318">
        <v>1</v>
      </c>
      <c r="G462" s="338">
        <v>17</v>
      </c>
      <c r="H462" s="318">
        <v>5075</v>
      </c>
      <c r="I462" s="354"/>
      <c r="M462" s="322">
        <v>178</v>
      </c>
      <c r="N462" s="323">
        <v>45207</v>
      </c>
      <c r="O462" s="322" t="s">
        <v>775</v>
      </c>
      <c r="P462" s="322" t="s">
        <v>787</v>
      </c>
      <c r="Q462" s="322" t="s">
        <v>771</v>
      </c>
      <c r="R462" s="322">
        <v>1</v>
      </c>
      <c r="S462" s="338">
        <v>18</v>
      </c>
      <c r="T462" s="322">
        <v>5151</v>
      </c>
    </row>
    <row r="463" spans="1:20" x14ac:dyDescent="0.3">
      <c r="A463" s="318">
        <v>58</v>
      </c>
      <c r="B463" s="319">
        <v>45204</v>
      </c>
      <c r="C463" s="318" t="s">
        <v>772</v>
      </c>
      <c r="D463" s="318" t="s">
        <v>774</v>
      </c>
      <c r="E463" s="318" t="s">
        <v>771</v>
      </c>
      <c r="F463" s="318">
        <v>1</v>
      </c>
      <c r="G463" s="338">
        <v>18.100000000000001</v>
      </c>
      <c r="H463" s="318">
        <v>5084</v>
      </c>
      <c r="I463" s="354"/>
      <c r="M463" s="322">
        <v>179</v>
      </c>
      <c r="N463" s="323">
        <v>45207</v>
      </c>
      <c r="O463" s="322" t="s">
        <v>772</v>
      </c>
      <c r="P463" s="322" t="s">
        <v>777</v>
      </c>
      <c r="Q463" s="322" t="s">
        <v>771</v>
      </c>
      <c r="R463" s="322">
        <v>1</v>
      </c>
      <c r="S463" s="338">
        <v>16.399999999999999</v>
      </c>
      <c r="T463" s="322">
        <v>5102</v>
      </c>
    </row>
    <row r="464" spans="1:20" x14ac:dyDescent="0.3">
      <c r="A464" s="318">
        <v>59</v>
      </c>
      <c r="B464" s="319">
        <v>45204</v>
      </c>
      <c r="C464" s="318" t="s">
        <v>772</v>
      </c>
      <c r="D464" s="318" t="s">
        <v>774</v>
      </c>
      <c r="E464" s="318" t="s">
        <v>771</v>
      </c>
      <c r="F464" s="318">
        <v>1</v>
      </c>
      <c r="G464" s="338">
        <v>16.5</v>
      </c>
      <c r="H464" s="318">
        <v>5037</v>
      </c>
      <c r="I464" s="354"/>
      <c r="M464" s="325">
        <v>180</v>
      </c>
      <c r="N464" s="326">
        <v>45207</v>
      </c>
      <c r="O464" s="325" t="s">
        <v>775</v>
      </c>
      <c r="P464" s="325" t="s">
        <v>780</v>
      </c>
      <c r="Q464" s="325" t="s">
        <v>771</v>
      </c>
      <c r="R464" s="325">
        <v>1</v>
      </c>
      <c r="S464" s="345">
        <v>17</v>
      </c>
      <c r="T464" s="325">
        <v>3326</v>
      </c>
    </row>
    <row r="465" spans="1:20" x14ac:dyDescent="0.3">
      <c r="A465" s="318">
        <v>60</v>
      </c>
      <c r="B465" s="319">
        <v>45204</v>
      </c>
      <c r="C465" s="318" t="s">
        <v>772</v>
      </c>
      <c r="D465" s="318" t="s">
        <v>774</v>
      </c>
      <c r="E465" s="318" t="s">
        <v>771</v>
      </c>
      <c r="F465" s="318">
        <v>1</v>
      </c>
      <c r="G465" s="338">
        <v>16.8</v>
      </c>
      <c r="H465" s="318">
        <v>5053</v>
      </c>
      <c r="I465" s="354"/>
      <c r="M465" s="322">
        <v>181</v>
      </c>
      <c r="N465" s="323">
        <v>45207</v>
      </c>
      <c r="O465" s="322" t="s">
        <v>772</v>
      </c>
      <c r="P465" s="322" t="s">
        <v>773</v>
      </c>
      <c r="Q465" s="322" t="s">
        <v>771</v>
      </c>
      <c r="R465" s="322">
        <v>1</v>
      </c>
      <c r="S465" s="338">
        <v>17.5</v>
      </c>
      <c r="T465" s="322">
        <v>5109</v>
      </c>
    </row>
    <row r="466" spans="1:20" x14ac:dyDescent="0.3">
      <c r="A466" s="318">
        <v>61</v>
      </c>
      <c r="B466" s="319">
        <v>45204</v>
      </c>
      <c r="C466" s="318" t="s">
        <v>775</v>
      </c>
      <c r="D466" s="318" t="s">
        <v>776</v>
      </c>
      <c r="E466" s="318" t="s">
        <v>771</v>
      </c>
      <c r="F466" s="318">
        <v>1</v>
      </c>
      <c r="G466" s="338">
        <v>15.9</v>
      </c>
      <c r="H466" s="318">
        <v>5046</v>
      </c>
      <c r="I466" s="354"/>
      <c r="M466" s="325">
        <v>182</v>
      </c>
      <c r="N466" s="326">
        <v>45208</v>
      </c>
      <c r="O466" s="325" t="s">
        <v>772</v>
      </c>
      <c r="P466" s="325" t="s">
        <v>777</v>
      </c>
      <c r="Q466" s="325" t="s">
        <v>771</v>
      </c>
      <c r="R466" s="325">
        <v>1</v>
      </c>
      <c r="S466" s="345">
        <v>16.600000000000001</v>
      </c>
      <c r="T466" s="325">
        <v>3077</v>
      </c>
    </row>
    <row r="467" spans="1:20" x14ac:dyDescent="0.3">
      <c r="A467" s="318">
        <v>62</v>
      </c>
      <c r="B467" s="319">
        <v>45204</v>
      </c>
      <c r="C467" s="318" t="s">
        <v>775</v>
      </c>
      <c r="D467" s="318" t="s">
        <v>776</v>
      </c>
      <c r="E467" s="318" t="s">
        <v>771</v>
      </c>
      <c r="F467" s="318">
        <v>1</v>
      </c>
      <c r="G467" s="338">
        <v>16.2</v>
      </c>
      <c r="H467" s="318">
        <v>5071</v>
      </c>
      <c r="I467" s="354"/>
      <c r="M467" s="325">
        <v>183</v>
      </c>
      <c r="N467" s="326">
        <v>45208</v>
      </c>
      <c r="O467" s="325" t="s">
        <v>772</v>
      </c>
      <c r="P467" s="325" t="s">
        <v>783</v>
      </c>
      <c r="Q467" s="325" t="s">
        <v>771</v>
      </c>
      <c r="R467" s="325">
        <v>1</v>
      </c>
      <c r="S467" s="345">
        <v>15.5</v>
      </c>
      <c r="T467" s="325">
        <v>4880</v>
      </c>
    </row>
    <row r="468" spans="1:20" x14ac:dyDescent="0.3">
      <c r="A468" s="318">
        <v>63</v>
      </c>
      <c r="B468" s="319">
        <v>45204</v>
      </c>
      <c r="C468" s="318" t="s">
        <v>772</v>
      </c>
      <c r="D468" s="318" t="s">
        <v>779</v>
      </c>
      <c r="E468" s="318" t="s">
        <v>771</v>
      </c>
      <c r="F468" s="318">
        <v>1</v>
      </c>
      <c r="G468" s="338">
        <v>15.3</v>
      </c>
      <c r="H468" s="318">
        <v>5022</v>
      </c>
      <c r="I468" s="354"/>
      <c r="M468" s="325">
        <v>184</v>
      </c>
      <c r="N468" s="326">
        <v>45208</v>
      </c>
      <c r="O468" s="325" t="s">
        <v>775</v>
      </c>
      <c r="P468" s="325" t="s">
        <v>787</v>
      </c>
      <c r="Q468" s="325" t="s">
        <v>771</v>
      </c>
      <c r="R468" s="325">
        <v>1</v>
      </c>
      <c r="S468" s="345">
        <v>17.3</v>
      </c>
      <c r="T468" s="325">
        <v>4931</v>
      </c>
    </row>
    <row r="469" spans="1:20" x14ac:dyDescent="0.3">
      <c r="A469" s="318">
        <v>64</v>
      </c>
      <c r="B469" s="319">
        <v>45204</v>
      </c>
      <c r="C469" s="318" t="s">
        <v>772</v>
      </c>
      <c r="D469" s="318" t="s">
        <v>779</v>
      </c>
      <c r="E469" s="318" t="s">
        <v>771</v>
      </c>
      <c r="F469" s="318">
        <v>1</v>
      </c>
      <c r="G469" s="338">
        <v>17.8</v>
      </c>
      <c r="H469" s="318">
        <v>5056</v>
      </c>
      <c r="I469" s="354"/>
      <c r="M469" s="325">
        <v>185</v>
      </c>
      <c r="N469" s="326">
        <v>45208</v>
      </c>
      <c r="O469" s="325" t="s">
        <v>775</v>
      </c>
      <c r="P469" s="325" t="s">
        <v>778</v>
      </c>
      <c r="Q469" s="325" t="s">
        <v>771</v>
      </c>
      <c r="R469" s="325">
        <v>1</v>
      </c>
      <c r="S469" s="345">
        <v>15.5</v>
      </c>
      <c r="T469" s="325">
        <v>4990</v>
      </c>
    </row>
    <row r="470" spans="1:20" x14ac:dyDescent="0.3">
      <c r="A470" s="318">
        <v>65</v>
      </c>
      <c r="B470" s="319">
        <v>45204</v>
      </c>
      <c r="C470" s="318" t="s">
        <v>772</v>
      </c>
      <c r="D470" s="318" t="s">
        <v>779</v>
      </c>
      <c r="E470" s="318" t="s">
        <v>771</v>
      </c>
      <c r="F470" s="318">
        <v>1</v>
      </c>
      <c r="G470" s="338">
        <v>16.3</v>
      </c>
      <c r="H470" s="318">
        <v>5089</v>
      </c>
      <c r="I470" s="354"/>
      <c r="M470" s="325">
        <v>186</v>
      </c>
      <c r="N470" s="326">
        <v>45208</v>
      </c>
      <c r="O470" s="325" t="s">
        <v>775</v>
      </c>
      <c r="P470" s="325" t="s">
        <v>787</v>
      </c>
      <c r="Q470" s="325" t="s">
        <v>771</v>
      </c>
      <c r="R470" s="325">
        <v>1</v>
      </c>
      <c r="S470" s="345">
        <v>17.100000000000001</v>
      </c>
      <c r="T470" s="325">
        <v>4872</v>
      </c>
    </row>
    <row r="471" spans="1:20" x14ac:dyDescent="0.3">
      <c r="A471" s="318">
        <v>66</v>
      </c>
      <c r="B471" s="319">
        <v>45204</v>
      </c>
      <c r="C471" s="318" t="s">
        <v>775</v>
      </c>
      <c r="D471" s="318" t="s">
        <v>787</v>
      </c>
      <c r="E471" s="318" t="s">
        <v>771</v>
      </c>
      <c r="F471" s="318">
        <v>1</v>
      </c>
      <c r="G471" s="338">
        <v>16.100000000000001</v>
      </c>
      <c r="H471" s="318">
        <v>5031</v>
      </c>
      <c r="I471" s="354"/>
      <c r="M471" s="325">
        <v>1</v>
      </c>
      <c r="N471" s="326">
        <v>45209</v>
      </c>
      <c r="O471" s="325" t="s">
        <v>772</v>
      </c>
      <c r="P471" s="325" t="s">
        <v>777</v>
      </c>
      <c r="Q471" s="325" t="s">
        <v>771</v>
      </c>
      <c r="R471" s="325">
        <v>1</v>
      </c>
      <c r="S471" s="345">
        <v>15.2</v>
      </c>
      <c r="T471" s="325">
        <v>5104</v>
      </c>
    </row>
    <row r="472" spans="1:20" x14ac:dyDescent="0.3">
      <c r="A472" s="318">
        <v>67</v>
      </c>
      <c r="B472" s="319">
        <v>45204</v>
      </c>
      <c r="C472" s="318" t="s">
        <v>772</v>
      </c>
      <c r="D472" s="318" t="s">
        <v>779</v>
      </c>
      <c r="E472" s="318" t="s">
        <v>771</v>
      </c>
      <c r="F472" s="318">
        <v>1</v>
      </c>
      <c r="G472" s="338">
        <v>17.5</v>
      </c>
      <c r="H472" s="318">
        <v>5077</v>
      </c>
      <c r="I472" s="354"/>
      <c r="M472" s="325">
        <v>2</v>
      </c>
      <c r="N472" s="326">
        <v>45209</v>
      </c>
      <c r="O472" s="325" t="s">
        <v>772</v>
      </c>
      <c r="P472" s="325" t="s">
        <v>777</v>
      </c>
      <c r="Q472" s="325" t="s">
        <v>771</v>
      </c>
      <c r="R472" s="325">
        <v>1</v>
      </c>
      <c r="S472" s="345">
        <v>10.6</v>
      </c>
      <c r="T472" s="325">
        <v>5529</v>
      </c>
    </row>
    <row r="473" spans="1:20" x14ac:dyDescent="0.3">
      <c r="A473" s="318">
        <v>68</v>
      </c>
      <c r="B473" s="319">
        <v>45204</v>
      </c>
      <c r="C473" s="318" t="s">
        <v>775</v>
      </c>
      <c r="D473" s="318" t="s">
        <v>787</v>
      </c>
      <c r="E473" s="318" t="s">
        <v>771</v>
      </c>
      <c r="F473" s="318">
        <v>1</v>
      </c>
      <c r="G473" s="338">
        <v>16.100000000000001</v>
      </c>
      <c r="H473" s="318">
        <v>5042</v>
      </c>
      <c r="I473" s="354"/>
      <c r="M473" s="325">
        <v>3</v>
      </c>
      <c r="N473" s="326">
        <v>45209</v>
      </c>
      <c r="O473" s="325" t="s">
        <v>772</v>
      </c>
      <c r="P473" s="325" t="s">
        <v>777</v>
      </c>
      <c r="Q473" s="325" t="s">
        <v>771</v>
      </c>
      <c r="R473" s="325">
        <v>1</v>
      </c>
      <c r="S473" s="345">
        <v>14.5</v>
      </c>
      <c r="T473" s="325">
        <v>5501</v>
      </c>
    </row>
    <row r="474" spans="1:20" x14ac:dyDescent="0.3">
      <c r="A474" s="318">
        <v>69</v>
      </c>
      <c r="B474" s="319">
        <v>45204</v>
      </c>
      <c r="C474" s="318" t="s">
        <v>775</v>
      </c>
      <c r="D474" s="318" t="s">
        <v>789</v>
      </c>
      <c r="E474" s="318" t="s">
        <v>771</v>
      </c>
      <c r="F474" s="318">
        <v>1</v>
      </c>
      <c r="G474" s="338">
        <v>16.8</v>
      </c>
      <c r="H474" s="318">
        <v>5039</v>
      </c>
      <c r="I474" s="354"/>
      <c r="M474" s="325">
        <v>4</v>
      </c>
      <c r="N474" s="326">
        <v>45210</v>
      </c>
      <c r="O474" s="325" t="s">
        <v>772</v>
      </c>
      <c r="P474" s="325" t="s">
        <v>774</v>
      </c>
      <c r="Q474" s="325" t="s">
        <v>771</v>
      </c>
      <c r="R474" s="325">
        <v>1</v>
      </c>
      <c r="S474" s="345">
        <v>15.9</v>
      </c>
      <c r="T474" s="325">
        <v>3409</v>
      </c>
    </row>
    <row r="475" spans="1:20" x14ac:dyDescent="0.3">
      <c r="A475" s="318">
        <v>70</v>
      </c>
      <c r="B475" s="319">
        <v>45204</v>
      </c>
      <c r="C475" s="318" t="s">
        <v>775</v>
      </c>
      <c r="D475" s="318" t="s">
        <v>789</v>
      </c>
      <c r="E475" s="318" t="s">
        <v>771</v>
      </c>
      <c r="F475" s="318">
        <v>1</v>
      </c>
      <c r="G475" s="338">
        <v>16.3</v>
      </c>
      <c r="H475" s="318">
        <v>5051</v>
      </c>
      <c r="I475" s="354"/>
      <c r="M475" s="325">
        <v>5</v>
      </c>
      <c r="N475" s="326">
        <v>45210</v>
      </c>
      <c r="O475" s="325" t="s">
        <v>772</v>
      </c>
      <c r="P475" s="325" t="s">
        <v>773</v>
      </c>
      <c r="Q475" s="325" t="s">
        <v>771</v>
      </c>
      <c r="R475" s="325">
        <v>1</v>
      </c>
      <c r="S475" s="345">
        <v>15.8</v>
      </c>
      <c r="T475" s="325">
        <v>5531</v>
      </c>
    </row>
    <row r="476" spans="1:20" x14ac:dyDescent="0.3">
      <c r="A476" s="318">
        <v>71</v>
      </c>
      <c r="B476" s="319">
        <v>45204</v>
      </c>
      <c r="C476" s="318" t="s">
        <v>772</v>
      </c>
      <c r="D476" s="318" t="s">
        <v>777</v>
      </c>
      <c r="E476" s="318" t="s">
        <v>771</v>
      </c>
      <c r="F476" s="318">
        <v>1</v>
      </c>
      <c r="G476" s="338">
        <v>16.8</v>
      </c>
      <c r="H476" s="318">
        <v>5050</v>
      </c>
      <c r="I476" s="354"/>
      <c r="M476" s="325">
        <v>6</v>
      </c>
      <c r="N476" s="326">
        <v>45210</v>
      </c>
      <c r="O476" s="325" t="s">
        <v>775</v>
      </c>
      <c r="P476" s="325" t="s">
        <v>780</v>
      </c>
      <c r="Q476" s="325" t="s">
        <v>771</v>
      </c>
      <c r="R476" s="325">
        <v>1</v>
      </c>
      <c r="S476" s="345">
        <v>15.6</v>
      </c>
      <c r="T476" s="325">
        <v>5073</v>
      </c>
    </row>
    <row r="477" spans="1:20" x14ac:dyDescent="0.3">
      <c r="A477" s="318">
        <v>72</v>
      </c>
      <c r="B477" s="319">
        <v>45204</v>
      </c>
      <c r="C477" s="318" t="s">
        <v>772</v>
      </c>
      <c r="D477" s="318" t="s">
        <v>783</v>
      </c>
      <c r="E477" s="318" t="s">
        <v>771</v>
      </c>
      <c r="F477" s="318">
        <v>1</v>
      </c>
      <c r="G477" s="338">
        <v>17.2</v>
      </c>
      <c r="H477" s="318">
        <v>5085</v>
      </c>
      <c r="I477" s="354"/>
      <c r="M477" s="325">
        <v>7</v>
      </c>
      <c r="N477" s="326">
        <v>45210</v>
      </c>
      <c r="O477" s="325" t="s">
        <v>775</v>
      </c>
      <c r="P477" s="325" t="s">
        <v>781</v>
      </c>
      <c r="Q477" s="325" t="s">
        <v>771</v>
      </c>
      <c r="R477" s="325">
        <v>1</v>
      </c>
      <c r="S477" s="345">
        <v>17.100000000000001</v>
      </c>
      <c r="T477" s="325">
        <v>4927</v>
      </c>
    </row>
    <row r="478" spans="1:20" x14ac:dyDescent="0.3">
      <c r="A478" s="318">
        <v>73</v>
      </c>
      <c r="B478" s="319">
        <v>45204</v>
      </c>
      <c r="C478" s="318" t="s">
        <v>772</v>
      </c>
      <c r="D478" s="318" t="s">
        <v>783</v>
      </c>
      <c r="E478" s="318" t="s">
        <v>771</v>
      </c>
      <c r="F478" s="318">
        <v>1</v>
      </c>
      <c r="G478" s="338">
        <v>16.899999999999999</v>
      </c>
      <c r="H478" s="318">
        <v>5054</v>
      </c>
      <c r="I478" s="354"/>
      <c r="M478" s="325">
        <v>8</v>
      </c>
      <c r="N478" s="326">
        <v>45210</v>
      </c>
      <c r="O478" s="325" t="s">
        <v>772</v>
      </c>
      <c r="P478" s="325" t="s">
        <v>783</v>
      </c>
      <c r="Q478" s="325" t="s">
        <v>771</v>
      </c>
      <c r="R478" s="325">
        <v>1</v>
      </c>
      <c r="S478" s="345">
        <v>18.399999999999999</v>
      </c>
      <c r="T478" s="325">
        <v>5061</v>
      </c>
    </row>
    <row r="479" spans="1:20" x14ac:dyDescent="0.3">
      <c r="A479" s="318">
        <v>74</v>
      </c>
      <c r="B479" s="319">
        <v>45204</v>
      </c>
      <c r="C479" s="318" t="s">
        <v>772</v>
      </c>
      <c r="D479" s="318" t="s">
        <v>784</v>
      </c>
      <c r="E479" s="318" t="s">
        <v>771</v>
      </c>
      <c r="F479" s="318">
        <v>1</v>
      </c>
      <c r="G479" s="338">
        <v>17.5</v>
      </c>
      <c r="H479" s="318">
        <v>5043</v>
      </c>
      <c r="I479" s="354"/>
      <c r="M479" s="325">
        <v>9</v>
      </c>
      <c r="N479" s="326">
        <v>45210</v>
      </c>
      <c r="O479" s="325" t="s">
        <v>772</v>
      </c>
      <c r="P479" s="325" t="s">
        <v>777</v>
      </c>
      <c r="Q479" s="325" t="s">
        <v>771</v>
      </c>
      <c r="R479" s="325">
        <v>1</v>
      </c>
      <c r="S479" s="345">
        <v>16</v>
      </c>
      <c r="T479" s="325">
        <v>5509</v>
      </c>
    </row>
    <row r="480" spans="1:20" x14ac:dyDescent="0.3">
      <c r="A480" s="318">
        <v>75</v>
      </c>
      <c r="B480" s="319">
        <v>45204</v>
      </c>
      <c r="C480" s="318" t="s">
        <v>772</v>
      </c>
      <c r="D480" s="318" t="s">
        <v>784</v>
      </c>
      <c r="E480" s="318" t="s">
        <v>771</v>
      </c>
      <c r="F480" s="318">
        <v>1</v>
      </c>
      <c r="G480" s="338">
        <v>16.7</v>
      </c>
      <c r="H480" s="318">
        <v>5063</v>
      </c>
      <c r="I480" s="354"/>
      <c r="M480" s="325">
        <v>10</v>
      </c>
      <c r="N480" s="326">
        <v>45210</v>
      </c>
      <c r="O480" s="325" t="s">
        <v>772</v>
      </c>
      <c r="P480" s="325" t="s">
        <v>777</v>
      </c>
      <c r="Q480" s="325" t="s">
        <v>771</v>
      </c>
      <c r="R480" s="325">
        <v>1</v>
      </c>
      <c r="S480" s="345">
        <v>16.8</v>
      </c>
      <c r="T480" s="325">
        <v>5126</v>
      </c>
    </row>
    <row r="481" spans="1:20" x14ac:dyDescent="0.3">
      <c r="A481" s="318">
        <v>76</v>
      </c>
      <c r="B481" s="319">
        <v>45204</v>
      </c>
      <c r="C481" s="318" t="s">
        <v>775</v>
      </c>
      <c r="D481" s="318" t="s">
        <v>780</v>
      </c>
      <c r="E481" s="318" t="s">
        <v>771</v>
      </c>
      <c r="F481" s="318">
        <v>1</v>
      </c>
      <c r="G481" s="338">
        <v>15.3</v>
      </c>
      <c r="H481" s="318">
        <v>5033</v>
      </c>
      <c r="I481" s="354"/>
      <c r="M481" s="325">
        <v>11</v>
      </c>
      <c r="N481" s="326">
        <v>45210</v>
      </c>
      <c r="O481" s="325" t="s">
        <v>772</v>
      </c>
      <c r="P481" s="325" t="s">
        <v>783</v>
      </c>
      <c r="Q481" s="325" t="s">
        <v>771</v>
      </c>
      <c r="R481" s="325">
        <v>1</v>
      </c>
      <c r="S481" s="345">
        <v>18.3</v>
      </c>
      <c r="T481" s="325">
        <v>5070</v>
      </c>
    </row>
    <row r="482" spans="1:20" x14ac:dyDescent="0.3">
      <c r="A482" s="318">
        <v>77</v>
      </c>
      <c r="B482" s="319">
        <v>45204</v>
      </c>
      <c r="C482" s="318" t="s">
        <v>775</v>
      </c>
      <c r="D482" s="318" t="s">
        <v>778</v>
      </c>
      <c r="E482" s="318" t="s">
        <v>771</v>
      </c>
      <c r="F482" s="318">
        <v>1</v>
      </c>
      <c r="G482" s="338">
        <v>15.3</v>
      </c>
      <c r="H482" s="318">
        <v>5045</v>
      </c>
      <c r="I482" s="354"/>
      <c r="M482" s="325">
        <v>12</v>
      </c>
      <c r="N482" s="326">
        <v>45210</v>
      </c>
      <c r="O482" s="325" t="s">
        <v>772</v>
      </c>
      <c r="P482" s="325" t="s">
        <v>783</v>
      </c>
      <c r="Q482" s="325" t="s">
        <v>771</v>
      </c>
      <c r="R482" s="325">
        <v>1</v>
      </c>
      <c r="S482" s="345">
        <v>15.5</v>
      </c>
      <c r="T482" s="325">
        <v>5134</v>
      </c>
    </row>
    <row r="483" spans="1:20" x14ac:dyDescent="0.3">
      <c r="A483" s="318">
        <v>78</v>
      </c>
      <c r="B483" s="319">
        <v>45204</v>
      </c>
      <c r="C483" s="318" t="s">
        <v>775</v>
      </c>
      <c r="D483" s="318" t="s">
        <v>780</v>
      </c>
      <c r="E483" s="318" t="s">
        <v>771</v>
      </c>
      <c r="F483" s="318">
        <v>1</v>
      </c>
      <c r="G483" s="338">
        <v>16.2</v>
      </c>
      <c r="H483" s="318">
        <v>5074</v>
      </c>
      <c r="I483" s="354"/>
      <c r="M483" s="325">
        <v>13</v>
      </c>
      <c r="N483" s="326">
        <v>45210</v>
      </c>
      <c r="O483" s="325" t="s">
        <v>772</v>
      </c>
      <c r="P483" s="325" t="s">
        <v>783</v>
      </c>
      <c r="Q483" s="325" t="s">
        <v>771</v>
      </c>
      <c r="R483" s="325">
        <v>1</v>
      </c>
      <c r="S483" s="345">
        <v>16.899999999999999</v>
      </c>
      <c r="T483" s="325">
        <v>5502</v>
      </c>
    </row>
    <row r="484" spans="1:20" x14ac:dyDescent="0.3">
      <c r="A484" s="318">
        <v>79</v>
      </c>
      <c r="B484" s="319">
        <v>45204</v>
      </c>
      <c r="C484" s="318" t="s">
        <v>775</v>
      </c>
      <c r="D484" s="318" t="s">
        <v>780</v>
      </c>
      <c r="E484" s="318" t="s">
        <v>771</v>
      </c>
      <c r="F484" s="318">
        <v>1</v>
      </c>
      <c r="G484" s="338">
        <v>16.100000000000001</v>
      </c>
      <c r="H484" s="318">
        <v>5088</v>
      </c>
      <c r="I484" s="354"/>
      <c r="M484" s="325">
        <v>14</v>
      </c>
      <c r="N484" s="326">
        <v>45210</v>
      </c>
      <c r="O484" s="325" t="s">
        <v>772</v>
      </c>
      <c r="P484" s="325" t="s">
        <v>783</v>
      </c>
      <c r="Q484" s="325" t="s">
        <v>771</v>
      </c>
      <c r="R484" s="325">
        <v>1</v>
      </c>
      <c r="S484" s="345">
        <v>15.9</v>
      </c>
      <c r="T484" s="325">
        <v>5135</v>
      </c>
    </row>
    <row r="485" spans="1:20" x14ac:dyDescent="0.3">
      <c r="A485" s="318">
        <v>80</v>
      </c>
      <c r="B485" s="319">
        <v>45204</v>
      </c>
      <c r="C485" s="318" t="s">
        <v>775</v>
      </c>
      <c r="D485" s="318" t="s">
        <v>778</v>
      </c>
      <c r="E485" s="318" t="s">
        <v>771</v>
      </c>
      <c r="F485" s="318">
        <v>1</v>
      </c>
      <c r="G485" s="338">
        <v>16</v>
      </c>
      <c r="H485" s="318">
        <v>5060</v>
      </c>
      <c r="I485" s="354"/>
      <c r="M485" s="325">
        <v>15</v>
      </c>
      <c r="N485" s="326">
        <v>45210</v>
      </c>
      <c r="O485" s="325" t="s">
        <v>772</v>
      </c>
      <c r="P485" s="325" t="s">
        <v>783</v>
      </c>
      <c r="Q485" s="325" t="s">
        <v>771</v>
      </c>
      <c r="R485" s="325">
        <v>1</v>
      </c>
      <c r="S485" s="345">
        <v>17.7</v>
      </c>
      <c r="T485" s="325">
        <v>5125</v>
      </c>
    </row>
    <row r="486" spans="1:20" x14ac:dyDescent="0.3">
      <c r="A486" s="318">
        <v>81</v>
      </c>
      <c r="B486" s="319">
        <v>45204</v>
      </c>
      <c r="C486" s="318" t="s">
        <v>772</v>
      </c>
      <c r="D486" s="318" t="s">
        <v>777</v>
      </c>
      <c r="E486" s="318" t="s">
        <v>771</v>
      </c>
      <c r="F486" s="318">
        <v>1</v>
      </c>
      <c r="G486" s="338">
        <v>14.8</v>
      </c>
      <c r="H486" s="318">
        <v>4994</v>
      </c>
      <c r="I486" s="354"/>
      <c r="M486" s="325">
        <v>16</v>
      </c>
      <c r="N486" s="326">
        <v>45211</v>
      </c>
      <c r="O486" s="325" t="s">
        <v>775</v>
      </c>
      <c r="P486" s="325" t="s">
        <v>776</v>
      </c>
      <c r="Q486" s="325" t="s">
        <v>771</v>
      </c>
      <c r="R486" s="325">
        <v>1</v>
      </c>
      <c r="S486" s="345">
        <v>16</v>
      </c>
      <c r="T486" s="325">
        <v>5148</v>
      </c>
    </row>
    <row r="487" spans="1:20" x14ac:dyDescent="0.3">
      <c r="A487" s="318">
        <v>82</v>
      </c>
      <c r="B487" s="319">
        <v>45204</v>
      </c>
      <c r="C487" s="318" t="s">
        <v>775</v>
      </c>
      <c r="D487" s="318" t="s">
        <v>778</v>
      </c>
      <c r="E487" s="318" t="s">
        <v>771</v>
      </c>
      <c r="F487" s="318">
        <v>1</v>
      </c>
      <c r="G487" s="338">
        <v>16.399999999999999</v>
      </c>
      <c r="H487" s="318">
        <v>4955</v>
      </c>
      <c r="I487" s="354"/>
      <c r="M487" s="325">
        <v>17</v>
      </c>
      <c r="N487" s="326">
        <v>45211</v>
      </c>
      <c r="O487" s="325" t="s">
        <v>775</v>
      </c>
      <c r="P487" s="325" t="s">
        <v>808</v>
      </c>
      <c r="Q487" s="325" t="s">
        <v>771</v>
      </c>
      <c r="R487" s="325">
        <v>1</v>
      </c>
      <c r="S487" s="345">
        <v>18</v>
      </c>
      <c r="T487" s="325">
        <v>5542</v>
      </c>
    </row>
    <row r="488" spans="1:20" x14ac:dyDescent="0.3">
      <c r="A488" s="318">
        <v>83</v>
      </c>
      <c r="B488" s="319">
        <v>45204</v>
      </c>
      <c r="C488" s="318" t="s">
        <v>772</v>
      </c>
      <c r="D488" s="318" t="s">
        <v>773</v>
      </c>
      <c r="E488" s="318" t="s">
        <v>771</v>
      </c>
      <c r="F488" s="318">
        <v>1</v>
      </c>
      <c r="G488" s="338">
        <v>18.2</v>
      </c>
      <c r="H488" s="318">
        <v>5162</v>
      </c>
      <c r="I488" s="354"/>
      <c r="M488" s="325">
        <v>18</v>
      </c>
      <c r="N488" s="326">
        <v>45211</v>
      </c>
      <c r="O488" s="325" t="s">
        <v>775</v>
      </c>
      <c r="P488" s="325" t="s">
        <v>785</v>
      </c>
      <c r="Q488" s="325" t="s">
        <v>771</v>
      </c>
      <c r="R488" s="325">
        <v>1</v>
      </c>
      <c r="S488" s="345">
        <v>19.899999999999999</v>
      </c>
      <c r="T488" s="325">
        <v>5535</v>
      </c>
    </row>
    <row r="489" spans="1:20" x14ac:dyDescent="0.3">
      <c r="A489" s="318">
        <v>84</v>
      </c>
      <c r="B489" s="319">
        <v>45204</v>
      </c>
      <c r="C489" s="318" t="s">
        <v>775</v>
      </c>
      <c r="D489" s="318" t="s">
        <v>778</v>
      </c>
      <c r="E489" s="318" t="s">
        <v>771</v>
      </c>
      <c r="F489" s="318">
        <v>1</v>
      </c>
      <c r="G489" s="338">
        <v>16.5</v>
      </c>
      <c r="H489" s="318">
        <v>5078</v>
      </c>
      <c r="I489" s="354"/>
      <c r="M489" s="325">
        <v>19</v>
      </c>
      <c r="N489" s="326">
        <v>45211</v>
      </c>
      <c r="O489" s="325" t="s">
        <v>775</v>
      </c>
      <c r="P489" s="325" t="s">
        <v>785</v>
      </c>
      <c r="Q489" s="325" t="s">
        <v>771</v>
      </c>
      <c r="R489" s="325">
        <v>1</v>
      </c>
      <c r="S489" s="345">
        <v>14.6</v>
      </c>
      <c r="T489" s="325">
        <v>5157</v>
      </c>
    </row>
    <row r="490" spans="1:20" x14ac:dyDescent="0.3">
      <c r="A490" s="318">
        <v>85</v>
      </c>
      <c r="B490" s="319">
        <v>45204</v>
      </c>
      <c r="C490" s="318" t="s">
        <v>775</v>
      </c>
      <c r="D490" s="318" t="s">
        <v>780</v>
      </c>
      <c r="E490" s="318" t="s">
        <v>771</v>
      </c>
      <c r="F490" s="318">
        <v>1</v>
      </c>
      <c r="G490" s="338">
        <v>16.100000000000001</v>
      </c>
      <c r="H490" s="318">
        <v>4963</v>
      </c>
      <c r="I490" s="354"/>
      <c r="M490" s="325">
        <v>20</v>
      </c>
      <c r="N490" s="326">
        <v>45211</v>
      </c>
      <c r="O490" s="325" t="s">
        <v>775</v>
      </c>
      <c r="P490" s="325" t="s">
        <v>778</v>
      </c>
      <c r="Q490" s="325" t="s">
        <v>771</v>
      </c>
      <c r="R490" s="325">
        <v>1</v>
      </c>
      <c r="S490" s="345">
        <v>15.9</v>
      </c>
      <c r="T490" s="325">
        <v>5516</v>
      </c>
    </row>
    <row r="491" spans="1:20" x14ac:dyDescent="0.3">
      <c r="A491" s="318">
        <v>86</v>
      </c>
      <c r="B491" s="319">
        <v>45204</v>
      </c>
      <c r="C491" s="318" t="s">
        <v>775</v>
      </c>
      <c r="D491" s="318" t="s">
        <v>785</v>
      </c>
      <c r="E491" s="318" t="s">
        <v>771</v>
      </c>
      <c r="F491" s="318">
        <v>1</v>
      </c>
      <c r="G491" s="338">
        <v>16.7</v>
      </c>
      <c r="H491" s="318">
        <v>4995</v>
      </c>
      <c r="I491" s="354"/>
      <c r="M491" s="325">
        <v>21</v>
      </c>
      <c r="N491" s="326">
        <v>45211</v>
      </c>
      <c r="O491" s="325" t="s">
        <v>775</v>
      </c>
      <c r="P491" s="325" t="s">
        <v>778</v>
      </c>
      <c r="Q491" s="325" t="s">
        <v>771</v>
      </c>
      <c r="R491" s="325">
        <v>1</v>
      </c>
      <c r="S491" s="345">
        <v>16</v>
      </c>
      <c r="T491" s="325">
        <v>5010</v>
      </c>
    </row>
    <row r="492" spans="1:20" x14ac:dyDescent="0.3">
      <c r="A492" s="318">
        <v>87</v>
      </c>
      <c r="B492" s="319">
        <v>45204</v>
      </c>
      <c r="C492" s="318" t="s">
        <v>772</v>
      </c>
      <c r="D492" s="318" t="s">
        <v>774</v>
      </c>
      <c r="E492" s="318" t="s">
        <v>771</v>
      </c>
      <c r="F492" s="318">
        <v>1</v>
      </c>
      <c r="G492" s="338">
        <v>16.2</v>
      </c>
      <c r="H492" s="318">
        <v>4984</v>
      </c>
      <c r="I492" s="354"/>
      <c r="M492" s="325">
        <v>22</v>
      </c>
      <c r="N492" s="326">
        <v>45211</v>
      </c>
      <c r="O492" s="325" t="s">
        <v>775</v>
      </c>
      <c r="P492" s="325" t="s">
        <v>778</v>
      </c>
      <c r="Q492" s="325" t="s">
        <v>771</v>
      </c>
      <c r="R492" s="325">
        <v>1</v>
      </c>
      <c r="S492" s="345">
        <v>16</v>
      </c>
      <c r="T492" s="325">
        <v>5065</v>
      </c>
    </row>
    <row r="493" spans="1:20" x14ac:dyDescent="0.3">
      <c r="A493" s="318">
        <v>88</v>
      </c>
      <c r="B493" s="319">
        <v>45204</v>
      </c>
      <c r="C493" s="318" t="s">
        <v>775</v>
      </c>
      <c r="D493" s="318" t="s">
        <v>785</v>
      </c>
      <c r="E493" s="318" t="s">
        <v>771</v>
      </c>
      <c r="F493" s="318">
        <v>1</v>
      </c>
      <c r="G493" s="338">
        <v>17.899999999999999</v>
      </c>
      <c r="H493" s="318">
        <v>5023</v>
      </c>
      <c r="I493" s="354"/>
      <c r="M493" s="325">
        <v>23</v>
      </c>
      <c r="N493" s="326">
        <v>45211</v>
      </c>
      <c r="O493" s="325" t="s">
        <v>775</v>
      </c>
      <c r="P493" s="325" t="s">
        <v>780</v>
      </c>
      <c r="Q493" s="325" t="s">
        <v>771</v>
      </c>
      <c r="R493" s="325">
        <v>1</v>
      </c>
      <c r="S493" s="345">
        <v>16.2</v>
      </c>
      <c r="T493" s="325">
        <v>5130</v>
      </c>
    </row>
    <row r="494" spans="1:20" x14ac:dyDescent="0.3">
      <c r="A494" s="318">
        <v>89</v>
      </c>
      <c r="B494" s="319">
        <v>45204</v>
      </c>
      <c r="C494" s="318" t="s">
        <v>772</v>
      </c>
      <c r="D494" s="318" t="s">
        <v>779</v>
      </c>
      <c r="E494" s="318" t="s">
        <v>771</v>
      </c>
      <c r="F494" s="318">
        <v>1</v>
      </c>
      <c r="G494" s="338">
        <v>14.8</v>
      </c>
      <c r="H494" s="318">
        <v>5028</v>
      </c>
      <c r="I494" s="354"/>
      <c r="M494" s="325">
        <v>24</v>
      </c>
      <c r="N494" s="326">
        <v>45211</v>
      </c>
      <c r="O494" s="325" t="s">
        <v>775</v>
      </c>
      <c r="P494" s="325" t="s">
        <v>780</v>
      </c>
      <c r="Q494" s="325" t="s">
        <v>771</v>
      </c>
      <c r="R494" s="325">
        <v>1</v>
      </c>
      <c r="S494" s="345">
        <v>16</v>
      </c>
      <c r="T494" s="325">
        <v>5123</v>
      </c>
    </row>
    <row r="495" spans="1:20" x14ac:dyDescent="0.3">
      <c r="A495" s="318">
        <v>90</v>
      </c>
      <c r="B495" s="319">
        <v>45204</v>
      </c>
      <c r="C495" s="318" t="s">
        <v>772</v>
      </c>
      <c r="D495" s="318" t="s">
        <v>779</v>
      </c>
      <c r="E495" s="318" t="s">
        <v>771</v>
      </c>
      <c r="F495" s="318">
        <v>1</v>
      </c>
      <c r="G495" s="338">
        <v>16.100000000000001</v>
      </c>
      <c r="H495" s="318">
        <v>4942</v>
      </c>
      <c r="I495" s="354"/>
      <c r="M495" s="325">
        <v>25</v>
      </c>
      <c r="N495" s="326">
        <v>45211</v>
      </c>
      <c r="O495" s="325" t="s">
        <v>775</v>
      </c>
      <c r="P495" s="325" t="s">
        <v>809</v>
      </c>
      <c r="Q495" s="325" t="s">
        <v>771</v>
      </c>
      <c r="R495" s="325">
        <v>1</v>
      </c>
      <c r="S495" s="345">
        <v>15.6</v>
      </c>
      <c r="T495" s="325">
        <v>5143</v>
      </c>
    </row>
    <row r="496" spans="1:20" x14ac:dyDescent="0.3">
      <c r="A496" s="318">
        <v>91</v>
      </c>
      <c r="B496" s="319">
        <v>45204</v>
      </c>
      <c r="C496" s="318" t="s">
        <v>772</v>
      </c>
      <c r="D496" s="318" t="s">
        <v>779</v>
      </c>
      <c r="E496" s="318" t="s">
        <v>771</v>
      </c>
      <c r="F496" s="318">
        <v>1</v>
      </c>
      <c r="G496" s="338">
        <v>17</v>
      </c>
      <c r="H496" s="318">
        <v>4988</v>
      </c>
      <c r="I496" s="354"/>
      <c r="M496" s="325">
        <v>26</v>
      </c>
      <c r="N496" s="326">
        <v>45211</v>
      </c>
      <c r="O496" s="325" t="s">
        <v>775</v>
      </c>
      <c r="P496" s="325" t="s">
        <v>809</v>
      </c>
      <c r="Q496" s="325" t="s">
        <v>771</v>
      </c>
      <c r="R496" s="325">
        <v>1</v>
      </c>
      <c r="S496" s="345">
        <v>17.2</v>
      </c>
      <c r="T496" s="325">
        <v>5538</v>
      </c>
    </row>
    <row r="497" spans="1:20" x14ac:dyDescent="0.3">
      <c r="A497" s="318">
        <v>92</v>
      </c>
      <c r="B497" s="319">
        <v>45204</v>
      </c>
      <c r="C497" s="318" t="s">
        <v>772</v>
      </c>
      <c r="D497" s="318" t="s">
        <v>774</v>
      </c>
      <c r="E497" s="318" t="s">
        <v>771</v>
      </c>
      <c r="F497" s="318">
        <v>1</v>
      </c>
      <c r="G497" s="338">
        <v>16.8</v>
      </c>
      <c r="H497" s="318">
        <v>4956</v>
      </c>
      <c r="I497" s="354"/>
      <c r="M497" s="325">
        <v>27</v>
      </c>
      <c r="N497" s="326">
        <v>45211</v>
      </c>
      <c r="O497" s="325" t="s">
        <v>772</v>
      </c>
      <c r="P497" s="325" t="s">
        <v>777</v>
      </c>
      <c r="Q497" s="325" t="s">
        <v>771</v>
      </c>
      <c r="R497" s="325">
        <v>1</v>
      </c>
      <c r="S497" s="345">
        <v>19.2</v>
      </c>
      <c r="T497" s="325">
        <v>5138</v>
      </c>
    </row>
    <row r="498" spans="1:20" x14ac:dyDescent="0.3">
      <c r="A498" s="318">
        <v>93</v>
      </c>
      <c r="B498" s="319">
        <v>45204</v>
      </c>
      <c r="C498" s="318" t="s">
        <v>772</v>
      </c>
      <c r="D498" s="318" t="s">
        <v>777</v>
      </c>
      <c r="E498" s="318" t="s">
        <v>771</v>
      </c>
      <c r="F498" s="318">
        <v>1</v>
      </c>
      <c r="G498" s="338">
        <v>17.100000000000001</v>
      </c>
      <c r="H498" s="318">
        <v>4968</v>
      </c>
      <c r="I498" s="354"/>
      <c r="M498" s="325">
        <v>28</v>
      </c>
      <c r="N498" s="326">
        <v>45211</v>
      </c>
      <c r="O498" s="325" t="s">
        <v>772</v>
      </c>
      <c r="P498" s="325" t="s">
        <v>777</v>
      </c>
      <c r="Q498" s="325" t="s">
        <v>771</v>
      </c>
      <c r="R498" s="325">
        <v>1</v>
      </c>
      <c r="S498" s="345">
        <v>19.600000000000001</v>
      </c>
      <c r="T498" s="325">
        <v>5140</v>
      </c>
    </row>
    <row r="499" spans="1:20" x14ac:dyDescent="0.3">
      <c r="A499" s="318">
        <v>94</v>
      </c>
      <c r="B499" s="319">
        <v>45204</v>
      </c>
      <c r="C499" s="318" t="s">
        <v>772</v>
      </c>
      <c r="D499" s="318" t="s">
        <v>777</v>
      </c>
      <c r="E499" s="318" t="s">
        <v>771</v>
      </c>
      <c r="F499" s="318">
        <v>1</v>
      </c>
      <c r="G499" s="338">
        <v>18.100000000000001</v>
      </c>
      <c r="H499" s="318">
        <v>4981</v>
      </c>
      <c r="I499" s="354"/>
      <c r="M499" s="325">
        <v>29</v>
      </c>
      <c r="N499" s="326">
        <v>45211</v>
      </c>
      <c r="O499" s="325" t="s">
        <v>772</v>
      </c>
      <c r="P499" s="325" t="s">
        <v>784</v>
      </c>
      <c r="Q499" s="325" t="s">
        <v>771</v>
      </c>
      <c r="R499" s="325">
        <v>1</v>
      </c>
      <c r="S499" s="345">
        <v>16.899999999999999</v>
      </c>
      <c r="T499" s="325">
        <v>5124</v>
      </c>
    </row>
    <row r="500" spans="1:20" x14ac:dyDescent="0.3">
      <c r="A500" s="318">
        <v>95</v>
      </c>
      <c r="B500" s="319">
        <v>45204</v>
      </c>
      <c r="C500" s="318" t="s">
        <v>772</v>
      </c>
      <c r="D500" s="318" t="s">
        <v>777</v>
      </c>
      <c r="E500" s="318" t="s">
        <v>771</v>
      </c>
      <c r="F500" s="318">
        <v>1</v>
      </c>
      <c r="G500" s="338">
        <v>16.600000000000001</v>
      </c>
      <c r="H500" s="318">
        <v>5119</v>
      </c>
      <c r="I500" s="354"/>
      <c r="M500" s="325">
        <v>30</v>
      </c>
      <c r="N500" s="326">
        <v>45211</v>
      </c>
      <c r="O500" s="325" t="s">
        <v>772</v>
      </c>
      <c r="P500" s="325" t="s">
        <v>773</v>
      </c>
      <c r="Q500" s="325" t="s">
        <v>771</v>
      </c>
      <c r="R500" s="325">
        <v>1</v>
      </c>
      <c r="S500" s="345">
        <v>16.5</v>
      </c>
      <c r="T500" s="325">
        <v>5137</v>
      </c>
    </row>
    <row r="501" spans="1:20" x14ac:dyDescent="0.3">
      <c r="A501" s="318">
        <v>96</v>
      </c>
      <c r="B501" s="319">
        <v>45204</v>
      </c>
      <c r="C501" s="318" t="s">
        <v>772</v>
      </c>
      <c r="D501" s="318" t="s">
        <v>777</v>
      </c>
      <c r="E501" s="318" t="s">
        <v>771</v>
      </c>
      <c r="F501" s="318">
        <v>1</v>
      </c>
      <c r="G501" s="338">
        <v>16.899999999999999</v>
      </c>
      <c r="H501" s="318">
        <v>4936</v>
      </c>
      <c r="I501" s="354"/>
      <c r="M501" s="325">
        <v>31</v>
      </c>
      <c r="N501" s="326">
        <v>45211</v>
      </c>
      <c r="O501" s="325" t="s">
        <v>772</v>
      </c>
      <c r="P501" s="325" t="s">
        <v>773</v>
      </c>
      <c r="Q501" s="325" t="s">
        <v>771</v>
      </c>
      <c r="R501" s="325">
        <v>1</v>
      </c>
      <c r="S501" s="345">
        <v>15.8</v>
      </c>
      <c r="T501" s="325">
        <v>5101</v>
      </c>
    </row>
    <row r="502" spans="1:20" x14ac:dyDescent="0.3">
      <c r="A502" s="318">
        <v>97</v>
      </c>
      <c r="B502" s="319">
        <v>45204</v>
      </c>
      <c r="C502" s="318" t="s">
        <v>772</v>
      </c>
      <c r="D502" s="318" t="s">
        <v>777</v>
      </c>
      <c r="E502" s="318" t="s">
        <v>771</v>
      </c>
      <c r="F502" s="318">
        <v>1</v>
      </c>
      <c r="G502" s="338">
        <v>17.100000000000001</v>
      </c>
      <c r="H502" s="318">
        <v>5052</v>
      </c>
      <c r="I502" s="354"/>
      <c r="M502" s="325">
        <v>32</v>
      </c>
      <c r="N502" s="326">
        <v>45211</v>
      </c>
      <c r="O502" s="325" t="s">
        <v>772</v>
      </c>
      <c r="P502" s="325" t="s">
        <v>773</v>
      </c>
      <c r="Q502" s="325" t="s">
        <v>771</v>
      </c>
      <c r="R502" s="325">
        <v>1</v>
      </c>
      <c r="S502" s="345">
        <v>13.6</v>
      </c>
      <c r="T502" s="325">
        <v>5129</v>
      </c>
    </row>
    <row r="503" spans="1:20" x14ac:dyDescent="0.3">
      <c r="A503" s="318">
        <v>98</v>
      </c>
      <c r="B503" s="319">
        <v>45205</v>
      </c>
      <c r="C503" s="318" t="s">
        <v>772</v>
      </c>
      <c r="D503" s="318" t="s">
        <v>774</v>
      </c>
      <c r="E503" s="318" t="s">
        <v>771</v>
      </c>
      <c r="F503" s="318">
        <v>1</v>
      </c>
      <c r="G503" s="338">
        <v>17.899999999999999</v>
      </c>
      <c r="H503" s="318">
        <v>5072</v>
      </c>
      <c r="I503" s="354"/>
      <c r="M503" s="325">
        <v>33</v>
      </c>
      <c r="N503" s="326">
        <v>45211</v>
      </c>
      <c r="O503" s="325" t="s">
        <v>775</v>
      </c>
      <c r="P503" s="325" t="s">
        <v>776</v>
      </c>
      <c r="Q503" s="325" t="s">
        <v>771</v>
      </c>
      <c r="R503" s="325">
        <v>1</v>
      </c>
      <c r="S503" s="345">
        <v>15.2</v>
      </c>
      <c r="T503" s="325">
        <v>5013</v>
      </c>
    </row>
    <row r="504" spans="1:20" x14ac:dyDescent="0.3">
      <c r="A504" s="318">
        <v>99</v>
      </c>
      <c r="B504" s="319">
        <v>45205</v>
      </c>
      <c r="C504" s="318" t="s">
        <v>775</v>
      </c>
      <c r="D504" s="318" t="s">
        <v>776</v>
      </c>
      <c r="E504" s="318" t="s">
        <v>771</v>
      </c>
      <c r="F504" s="318">
        <v>1</v>
      </c>
      <c r="G504" s="338">
        <v>17</v>
      </c>
      <c r="H504" s="318">
        <v>5076</v>
      </c>
      <c r="I504" s="354"/>
      <c r="M504" s="325">
        <v>34</v>
      </c>
      <c r="N504" s="326">
        <v>45211</v>
      </c>
      <c r="O504" s="325" t="s">
        <v>775</v>
      </c>
      <c r="P504" s="325" t="s">
        <v>776</v>
      </c>
      <c r="Q504" s="325" t="s">
        <v>771</v>
      </c>
      <c r="R504" s="325">
        <v>1</v>
      </c>
      <c r="S504" s="345">
        <v>19.3</v>
      </c>
      <c r="T504" s="325">
        <v>5145</v>
      </c>
    </row>
    <row r="505" spans="1:20" x14ac:dyDescent="0.3">
      <c r="A505" s="318">
        <v>100</v>
      </c>
      <c r="B505" s="319">
        <v>45205</v>
      </c>
      <c r="C505" s="318" t="s">
        <v>775</v>
      </c>
      <c r="D505" s="318" t="s">
        <v>786</v>
      </c>
      <c r="E505" s="318" t="s">
        <v>771</v>
      </c>
      <c r="F505" s="318">
        <v>1</v>
      </c>
      <c r="G505" s="338">
        <v>17.899999999999999</v>
      </c>
      <c r="H505" s="318">
        <v>5058</v>
      </c>
      <c r="I505" s="354"/>
      <c r="M505" s="325">
        <v>35</v>
      </c>
      <c r="N505" s="326">
        <v>45211</v>
      </c>
      <c r="O505" s="325" t="s">
        <v>772</v>
      </c>
      <c r="P505" s="325" t="s">
        <v>774</v>
      </c>
      <c r="Q505" s="325" t="s">
        <v>771</v>
      </c>
      <c r="R505" s="325">
        <v>1</v>
      </c>
      <c r="S505" s="345">
        <v>16.899999999999999</v>
      </c>
      <c r="T505" s="325">
        <v>5127</v>
      </c>
    </row>
    <row r="506" spans="1:20" x14ac:dyDescent="0.3">
      <c r="A506" s="318">
        <v>101</v>
      </c>
      <c r="B506" s="319">
        <v>45205</v>
      </c>
      <c r="C506" s="318" t="s">
        <v>775</v>
      </c>
      <c r="D506" s="318" t="s">
        <v>786</v>
      </c>
      <c r="E506" s="318" t="s">
        <v>771</v>
      </c>
      <c r="F506" s="318">
        <v>1</v>
      </c>
      <c r="G506" s="338">
        <v>16.600000000000001</v>
      </c>
      <c r="H506" s="318">
        <v>5064</v>
      </c>
      <c r="I506" s="354"/>
      <c r="M506" s="325">
        <v>36</v>
      </c>
      <c r="N506" s="326">
        <v>45211</v>
      </c>
      <c r="O506" s="325" t="s">
        <v>775</v>
      </c>
      <c r="P506" s="325" t="s">
        <v>786</v>
      </c>
      <c r="Q506" s="325" t="s">
        <v>771</v>
      </c>
      <c r="R506" s="325">
        <v>1</v>
      </c>
      <c r="S506" s="345">
        <v>16.8</v>
      </c>
      <c r="T506" s="325">
        <v>5132</v>
      </c>
    </row>
    <row r="507" spans="1:20" x14ac:dyDescent="0.3">
      <c r="A507" s="318">
        <v>102</v>
      </c>
      <c r="B507" s="319">
        <v>45205</v>
      </c>
      <c r="C507" s="318" t="s">
        <v>775</v>
      </c>
      <c r="D507" s="318" t="s">
        <v>786</v>
      </c>
      <c r="E507" s="318" t="s">
        <v>771</v>
      </c>
      <c r="F507" s="318">
        <v>1</v>
      </c>
      <c r="G507" s="338">
        <v>16.8</v>
      </c>
      <c r="H507" s="318">
        <v>4971</v>
      </c>
      <c r="I507" s="354"/>
      <c r="M507" s="325">
        <v>37</v>
      </c>
      <c r="N507" s="326">
        <v>45211</v>
      </c>
      <c r="O507" s="325" t="s">
        <v>775</v>
      </c>
      <c r="P507" s="325" t="s">
        <v>781</v>
      </c>
      <c r="Q507" s="325" t="s">
        <v>771</v>
      </c>
      <c r="R507" s="325">
        <v>1</v>
      </c>
      <c r="S507" s="345">
        <v>17.399999999999999</v>
      </c>
      <c r="T507" s="325">
        <v>5131</v>
      </c>
    </row>
    <row r="508" spans="1:20" x14ac:dyDescent="0.3">
      <c r="A508" s="318">
        <v>103</v>
      </c>
      <c r="B508" s="319">
        <v>45205</v>
      </c>
      <c r="C508" s="318" t="s">
        <v>772</v>
      </c>
      <c r="D508" s="318" t="s">
        <v>777</v>
      </c>
      <c r="E508" s="318" t="s">
        <v>771</v>
      </c>
      <c r="F508" s="318">
        <v>1</v>
      </c>
      <c r="G508" s="338">
        <v>16.8</v>
      </c>
      <c r="H508" s="318">
        <v>5055</v>
      </c>
      <c r="I508" s="354"/>
      <c r="M508" s="325">
        <v>38</v>
      </c>
      <c r="N508" s="326">
        <v>45211</v>
      </c>
      <c r="O508" s="325" t="s">
        <v>775</v>
      </c>
      <c r="P508" s="325" t="s">
        <v>781</v>
      </c>
      <c r="Q508" s="325" t="s">
        <v>771</v>
      </c>
      <c r="R508" s="325">
        <v>1</v>
      </c>
      <c r="S508" s="345">
        <v>16.7</v>
      </c>
      <c r="T508" s="325">
        <v>3341</v>
      </c>
    </row>
    <row r="509" spans="1:20" x14ac:dyDescent="0.3">
      <c r="A509" s="318">
        <v>104</v>
      </c>
      <c r="B509" s="319">
        <v>45205</v>
      </c>
      <c r="C509" s="318" t="s">
        <v>772</v>
      </c>
      <c r="D509" s="318" t="s">
        <v>777</v>
      </c>
      <c r="E509" s="318" t="s">
        <v>771</v>
      </c>
      <c r="F509" s="318">
        <v>1</v>
      </c>
      <c r="G509" s="338">
        <v>16.5</v>
      </c>
      <c r="H509" s="318">
        <v>5069</v>
      </c>
      <c r="I509" s="354"/>
      <c r="M509" s="325">
        <v>39</v>
      </c>
      <c r="N509" s="326">
        <v>45211</v>
      </c>
      <c r="O509" s="325" t="s">
        <v>772</v>
      </c>
      <c r="P509" s="325" t="s">
        <v>779</v>
      </c>
      <c r="Q509" s="325" t="s">
        <v>771</v>
      </c>
      <c r="R509" s="325">
        <v>1</v>
      </c>
      <c r="S509" s="345">
        <v>16.399999999999999</v>
      </c>
      <c r="T509" s="325">
        <v>5059</v>
      </c>
    </row>
    <row r="510" spans="1:20" x14ac:dyDescent="0.3">
      <c r="A510" s="318">
        <v>105</v>
      </c>
      <c r="B510" s="319">
        <v>45205</v>
      </c>
      <c r="C510" s="318" t="s">
        <v>772</v>
      </c>
      <c r="D510" s="318" t="s">
        <v>777</v>
      </c>
      <c r="E510" s="318" t="s">
        <v>771</v>
      </c>
      <c r="F510" s="318">
        <v>1</v>
      </c>
      <c r="G510" s="338">
        <v>19.100000000000001</v>
      </c>
      <c r="H510" s="318">
        <v>5068</v>
      </c>
      <c r="I510" s="354"/>
      <c r="M510" s="325">
        <v>40</v>
      </c>
      <c r="N510" s="326">
        <v>45211</v>
      </c>
      <c r="O510" s="325" t="s">
        <v>772</v>
      </c>
      <c r="P510" s="325" t="s">
        <v>779</v>
      </c>
      <c r="Q510" s="325" t="s">
        <v>771</v>
      </c>
      <c r="R510" s="325">
        <v>1</v>
      </c>
      <c r="S510" s="345">
        <v>18.3</v>
      </c>
      <c r="T510" s="325">
        <v>5142</v>
      </c>
    </row>
    <row r="511" spans="1:20" x14ac:dyDescent="0.3">
      <c r="A511" s="318">
        <v>106</v>
      </c>
      <c r="B511" s="319">
        <v>45205</v>
      </c>
      <c r="C511" s="318" t="s">
        <v>775</v>
      </c>
      <c r="D511" s="318" t="s">
        <v>778</v>
      </c>
      <c r="E511" s="318" t="s">
        <v>771</v>
      </c>
      <c r="F511" s="318">
        <v>1</v>
      </c>
      <c r="G511" s="338">
        <v>17.399999999999999</v>
      </c>
      <c r="H511" s="318">
        <v>5007</v>
      </c>
      <c r="I511" s="354"/>
      <c r="M511" s="325">
        <v>41</v>
      </c>
      <c r="N511" s="326">
        <v>45213</v>
      </c>
      <c r="O511" s="325" t="s">
        <v>772</v>
      </c>
      <c r="P511" s="325" t="s">
        <v>773</v>
      </c>
      <c r="Q511" s="325" t="s">
        <v>771</v>
      </c>
      <c r="R511" s="325">
        <v>1</v>
      </c>
      <c r="S511" s="345">
        <v>16.899999999999999</v>
      </c>
      <c r="T511" s="325">
        <v>5144</v>
      </c>
    </row>
    <row r="512" spans="1:20" x14ac:dyDescent="0.3">
      <c r="A512" s="318">
        <v>107</v>
      </c>
      <c r="B512" s="319">
        <v>45205</v>
      </c>
      <c r="C512" s="318" t="s">
        <v>775</v>
      </c>
      <c r="D512" s="318" t="s">
        <v>778</v>
      </c>
      <c r="E512" s="318" t="s">
        <v>771</v>
      </c>
      <c r="F512" s="318">
        <v>1</v>
      </c>
      <c r="G512" s="338">
        <v>18</v>
      </c>
      <c r="H512" s="318">
        <v>5083</v>
      </c>
      <c r="I512" s="354"/>
      <c r="M512" s="325">
        <v>42</v>
      </c>
      <c r="N512" s="326">
        <v>45213</v>
      </c>
      <c r="O512" s="325" t="s">
        <v>772</v>
      </c>
      <c r="P512" s="325" t="s">
        <v>784</v>
      </c>
      <c r="Q512" s="325" t="s">
        <v>771</v>
      </c>
      <c r="R512" s="325">
        <v>1</v>
      </c>
      <c r="S512" s="345">
        <v>16.3</v>
      </c>
      <c r="T512" s="325">
        <v>5141</v>
      </c>
    </row>
    <row r="513" spans="1:20" x14ac:dyDescent="0.3">
      <c r="A513" s="318">
        <v>108</v>
      </c>
      <c r="B513" s="319">
        <v>45205</v>
      </c>
      <c r="C513" s="318" t="s">
        <v>775</v>
      </c>
      <c r="D513" s="318" t="s">
        <v>789</v>
      </c>
      <c r="E513" s="318" t="s">
        <v>771</v>
      </c>
      <c r="F513" s="318">
        <v>1</v>
      </c>
      <c r="G513" s="338">
        <v>17.5</v>
      </c>
      <c r="H513" s="318">
        <v>5008</v>
      </c>
      <c r="I513" s="354"/>
      <c r="M513" s="325">
        <v>43</v>
      </c>
      <c r="N513" s="326">
        <v>45213</v>
      </c>
      <c r="O513" s="325" t="s">
        <v>772</v>
      </c>
      <c r="P513" s="325" t="s">
        <v>783</v>
      </c>
      <c r="Q513" s="325" t="s">
        <v>771</v>
      </c>
      <c r="R513" s="325">
        <v>1</v>
      </c>
      <c r="S513" s="345">
        <v>17.5</v>
      </c>
      <c r="T513" s="325">
        <v>5525</v>
      </c>
    </row>
    <row r="514" spans="1:20" x14ac:dyDescent="0.3">
      <c r="A514" s="318">
        <v>109</v>
      </c>
      <c r="B514" s="319">
        <v>45205</v>
      </c>
      <c r="C514" s="318" t="s">
        <v>775</v>
      </c>
      <c r="D514" s="318" t="s">
        <v>780</v>
      </c>
      <c r="E514" s="318" t="s">
        <v>771</v>
      </c>
      <c r="F514" s="318">
        <v>1</v>
      </c>
      <c r="G514" s="338">
        <v>15.8</v>
      </c>
      <c r="H514" s="318">
        <v>5171</v>
      </c>
      <c r="I514" s="354"/>
      <c r="M514" s="325">
        <v>44</v>
      </c>
      <c r="N514" s="326">
        <v>45213</v>
      </c>
      <c r="O514" s="325" t="s">
        <v>772</v>
      </c>
      <c r="P514" s="325" t="s">
        <v>774</v>
      </c>
      <c r="Q514" s="325" t="s">
        <v>771</v>
      </c>
      <c r="R514" s="325">
        <v>1</v>
      </c>
      <c r="S514" s="345">
        <v>15.6</v>
      </c>
      <c r="T514" s="325">
        <v>5355</v>
      </c>
    </row>
    <row r="515" spans="1:20" x14ac:dyDescent="0.3">
      <c r="A515" s="318">
        <v>110</v>
      </c>
      <c r="B515" s="319">
        <v>45205</v>
      </c>
      <c r="C515" s="318" t="s">
        <v>775</v>
      </c>
      <c r="D515" s="318" t="s">
        <v>789</v>
      </c>
      <c r="E515" s="318" t="s">
        <v>771</v>
      </c>
      <c r="F515" s="318">
        <v>1</v>
      </c>
      <c r="G515" s="338">
        <v>16.7</v>
      </c>
      <c r="H515" s="318">
        <v>5403</v>
      </c>
      <c r="I515" s="354"/>
      <c r="M515" s="325">
        <v>45</v>
      </c>
      <c r="N515" s="326">
        <v>45213</v>
      </c>
      <c r="O515" s="325" t="s">
        <v>772</v>
      </c>
      <c r="P515" s="325" t="s">
        <v>783</v>
      </c>
      <c r="Q515" s="325" t="s">
        <v>771</v>
      </c>
      <c r="R515" s="325">
        <v>1</v>
      </c>
      <c r="S515" s="345">
        <v>16.899999999999999</v>
      </c>
      <c r="T515" s="325">
        <v>5128</v>
      </c>
    </row>
    <row r="516" spans="1:20" x14ac:dyDescent="0.3">
      <c r="A516" s="318">
        <v>111</v>
      </c>
      <c r="B516" s="319">
        <v>45205</v>
      </c>
      <c r="C516" s="318" t="s">
        <v>775</v>
      </c>
      <c r="D516" s="318" t="s">
        <v>789</v>
      </c>
      <c r="E516" s="318" t="s">
        <v>771</v>
      </c>
      <c r="F516" s="318">
        <v>1</v>
      </c>
      <c r="G516" s="338">
        <v>15</v>
      </c>
      <c r="H516" s="318">
        <v>4885</v>
      </c>
      <c r="I516" s="354"/>
      <c r="M516" s="325">
        <v>46</v>
      </c>
      <c r="N516" s="326">
        <v>45213</v>
      </c>
      <c r="O516" s="325" t="s">
        <v>772</v>
      </c>
      <c r="P516" s="325" t="s">
        <v>779</v>
      </c>
      <c r="Q516" s="325" t="s">
        <v>771</v>
      </c>
      <c r="R516" s="325">
        <v>1</v>
      </c>
      <c r="S516" s="345">
        <v>16.399999999999999</v>
      </c>
      <c r="T516" s="325">
        <v>5515</v>
      </c>
    </row>
    <row r="517" spans="1:20" x14ac:dyDescent="0.3">
      <c r="A517" s="318">
        <v>112</v>
      </c>
      <c r="B517" s="319">
        <v>45205</v>
      </c>
      <c r="C517" s="318" t="s">
        <v>775</v>
      </c>
      <c r="D517" s="318" t="s">
        <v>780</v>
      </c>
      <c r="E517" s="318" t="s">
        <v>771</v>
      </c>
      <c r="F517" s="318">
        <v>1</v>
      </c>
      <c r="G517" s="338">
        <v>15.9</v>
      </c>
      <c r="H517" s="318">
        <v>3089</v>
      </c>
      <c r="I517" s="354"/>
      <c r="M517" s="325">
        <v>47</v>
      </c>
      <c r="N517" s="326">
        <v>45213</v>
      </c>
      <c r="O517" s="325" t="s">
        <v>772</v>
      </c>
      <c r="P517" s="325" t="s">
        <v>779</v>
      </c>
      <c r="Q517" s="325" t="s">
        <v>771</v>
      </c>
      <c r="R517" s="325">
        <v>1</v>
      </c>
      <c r="S517" s="345">
        <v>15.3</v>
      </c>
      <c r="T517" s="325">
        <v>5543</v>
      </c>
    </row>
    <row r="518" spans="1:20" x14ac:dyDescent="0.3">
      <c r="A518" s="318">
        <v>113</v>
      </c>
      <c r="B518" s="319">
        <v>45205</v>
      </c>
      <c r="C518" s="318" t="s">
        <v>775</v>
      </c>
      <c r="D518" s="318" t="s">
        <v>780</v>
      </c>
      <c r="E518" s="318" t="s">
        <v>771</v>
      </c>
      <c r="F518" s="318">
        <v>1</v>
      </c>
      <c r="G518" s="338">
        <v>16.100000000000001</v>
      </c>
      <c r="H518" s="318">
        <v>3112</v>
      </c>
      <c r="I518" s="354"/>
      <c r="M518" s="325">
        <v>48</v>
      </c>
      <c r="N518" s="326">
        <v>45213</v>
      </c>
      <c r="O518" s="325" t="s">
        <v>775</v>
      </c>
      <c r="P518" s="325" t="s">
        <v>778</v>
      </c>
      <c r="Q518" s="325" t="s">
        <v>771</v>
      </c>
      <c r="R518" s="325">
        <v>1</v>
      </c>
      <c r="S518" s="345">
        <v>17</v>
      </c>
      <c r="T518" s="325">
        <v>4482</v>
      </c>
    </row>
    <row r="519" spans="1:20" x14ac:dyDescent="0.3">
      <c r="A519" s="318">
        <v>114</v>
      </c>
      <c r="B519" s="319">
        <v>45205</v>
      </c>
      <c r="C519" s="318" t="s">
        <v>775</v>
      </c>
      <c r="D519" s="318" t="s">
        <v>780</v>
      </c>
      <c r="E519" s="318" t="s">
        <v>771</v>
      </c>
      <c r="F519" s="318">
        <v>1</v>
      </c>
      <c r="G519" s="338">
        <v>15.9</v>
      </c>
      <c r="H519" s="318">
        <v>4838</v>
      </c>
      <c r="I519" s="354"/>
      <c r="M519" s="325">
        <v>49</v>
      </c>
      <c r="N519" s="326">
        <v>45213</v>
      </c>
      <c r="O519" s="325" t="s">
        <v>775</v>
      </c>
      <c r="P519" s="325" t="s">
        <v>780</v>
      </c>
      <c r="Q519" s="325" t="s">
        <v>771</v>
      </c>
      <c r="R519" s="325">
        <v>1</v>
      </c>
      <c r="S519" s="345">
        <v>15.2</v>
      </c>
      <c r="T519" s="325">
        <v>4386</v>
      </c>
    </row>
    <row r="520" spans="1:20" x14ac:dyDescent="0.3">
      <c r="A520" s="318">
        <v>115</v>
      </c>
      <c r="B520" s="319">
        <v>45205</v>
      </c>
      <c r="C520" s="318" t="s">
        <v>775</v>
      </c>
      <c r="D520" s="318" t="s">
        <v>780</v>
      </c>
      <c r="E520" s="318" t="s">
        <v>771</v>
      </c>
      <c r="F520" s="318">
        <v>1</v>
      </c>
      <c r="G520" s="338">
        <v>16.8</v>
      </c>
      <c r="H520" s="318">
        <v>4831</v>
      </c>
      <c r="I520" s="354"/>
      <c r="M520" s="325">
        <v>50</v>
      </c>
      <c r="N520" s="326">
        <v>45213</v>
      </c>
      <c r="O520" s="325" t="s">
        <v>775</v>
      </c>
      <c r="P520" s="325" t="s">
        <v>778</v>
      </c>
      <c r="Q520" s="325" t="s">
        <v>771</v>
      </c>
      <c r="R520" s="325">
        <v>1</v>
      </c>
      <c r="S520" s="345">
        <v>15.4</v>
      </c>
      <c r="T520" s="325">
        <v>4486</v>
      </c>
    </row>
    <row r="521" spans="1:20" x14ac:dyDescent="0.3">
      <c r="A521" s="318">
        <v>116</v>
      </c>
      <c r="B521" s="319">
        <v>45205</v>
      </c>
      <c r="C521" s="318" t="s">
        <v>775</v>
      </c>
      <c r="D521" s="318" t="s">
        <v>780</v>
      </c>
      <c r="E521" s="318" t="s">
        <v>771</v>
      </c>
      <c r="F521" s="318">
        <v>1</v>
      </c>
      <c r="G521" s="338">
        <v>11.3</v>
      </c>
      <c r="H521" s="318">
        <v>3346</v>
      </c>
      <c r="I521" s="354"/>
      <c r="M521" s="325">
        <v>51</v>
      </c>
      <c r="N521" s="326">
        <v>45213</v>
      </c>
      <c r="O521" s="325" t="s">
        <v>775</v>
      </c>
      <c r="P521" s="325" t="s">
        <v>781</v>
      </c>
      <c r="Q521" s="325" t="s">
        <v>771</v>
      </c>
      <c r="R521" s="325">
        <v>1</v>
      </c>
      <c r="S521" s="345">
        <v>14.8</v>
      </c>
      <c r="T521" s="325">
        <v>3435</v>
      </c>
    </row>
    <row r="522" spans="1:20" x14ac:dyDescent="0.3">
      <c r="A522" s="318">
        <v>117</v>
      </c>
      <c r="B522" s="319">
        <v>45205</v>
      </c>
      <c r="C522" s="318" t="s">
        <v>775</v>
      </c>
      <c r="D522" s="318" t="s">
        <v>786</v>
      </c>
      <c r="E522" s="318" t="s">
        <v>771</v>
      </c>
      <c r="F522" s="318">
        <v>1</v>
      </c>
      <c r="G522" s="338">
        <v>11.6</v>
      </c>
      <c r="H522" s="318">
        <v>3292</v>
      </c>
      <c r="I522" s="354"/>
      <c r="M522" s="325">
        <v>52</v>
      </c>
      <c r="N522" s="326">
        <v>45213</v>
      </c>
      <c r="O522" s="325" t="s">
        <v>775</v>
      </c>
      <c r="P522" s="325" t="s">
        <v>781</v>
      </c>
      <c r="Q522" s="325" t="s">
        <v>771</v>
      </c>
      <c r="R522" s="325">
        <v>1</v>
      </c>
      <c r="S522" s="345">
        <v>16.399999999999999</v>
      </c>
      <c r="T522" s="325">
        <v>3182</v>
      </c>
    </row>
    <row r="523" spans="1:20" x14ac:dyDescent="0.3">
      <c r="A523" s="318">
        <v>118</v>
      </c>
      <c r="B523" s="319">
        <v>45205</v>
      </c>
      <c r="C523" s="318" t="s">
        <v>775</v>
      </c>
      <c r="D523" s="318" t="s">
        <v>786</v>
      </c>
      <c r="E523" s="318" t="s">
        <v>771</v>
      </c>
      <c r="F523" s="318">
        <v>1</v>
      </c>
      <c r="G523" s="338">
        <v>15.9</v>
      </c>
      <c r="H523" s="318">
        <v>4894</v>
      </c>
      <c r="I523" s="354"/>
      <c r="M523" s="325">
        <v>53</v>
      </c>
      <c r="N523" s="326">
        <v>45213</v>
      </c>
      <c r="O523" s="325" t="s">
        <v>775</v>
      </c>
      <c r="P523" s="325" t="s">
        <v>776</v>
      </c>
      <c r="Q523" s="325" t="s">
        <v>771</v>
      </c>
      <c r="R523" s="325">
        <v>1</v>
      </c>
      <c r="S523" s="345">
        <v>17.3</v>
      </c>
      <c r="T523" s="325">
        <v>5522</v>
      </c>
    </row>
    <row r="524" spans="1:20" x14ac:dyDescent="0.3">
      <c r="A524" s="318">
        <v>119</v>
      </c>
      <c r="B524" s="319">
        <v>45205</v>
      </c>
      <c r="C524" s="318" t="s">
        <v>775</v>
      </c>
      <c r="D524" s="318" t="s">
        <v>786</v>
      </c>
      <c r="E524" s="318" t="s">
        <v>771</v>
      </c>
      <c r="F524" s="318">
        <v>1</v>
      </c>
      <c r="G524" s="338">
        <v>16.399999999999999</v>
      </c>
      <c r="H524" s="318">
        <v>3065</v>
      </c>
      <c r="I524" s="354"/>
      <c r="M524" s="325">
        <v>54</v>
      </c>
      <c r="N524" s="326">
        <v>45213</v>
      </c>
      <c r="O524" s="325" t="s">
        <v>775</v>
      </c>
      <c r="P524" s="325" t="s">
        <v>786</v>
      </c>
      <c r="Q524" s="325" t="s">
        <v>771</v>
      </c>
      <c r="R524" s="325">
        <v>1</v>
      </c>
      <c r="S524" s="345">
        <v>16.3</v>
      </c>
      <c r="T524" s="325">
        <v>3563</v>
      </c>
    </row>
    <row r="525" spans="1:20" x14ac:dyDescent="0.3">
      <c r="A525" s="318">
        <v>120</v>
      </c>
      <c r="B525" s="319">
        <v>45206</v>
      </c>
      <c r="C525" s="318" t="s">
        <v>772</v>
      </c>
      <c r="D525" s="318" t="s">
        <v>783</v>
      </c>
      <c r="E525" s="318" t="s">
        <v>771</v>
      </c>
      <c r="F525" s="318">
        <v>1</v>
      </c>
      <c r="G525" s="338">
        <v>14.8</v>
      </c>
      <c r="H525" s="318">
        <v>4875</v>
      </c>
      <c r="I525" s="354"/>
      <c r="M525" s="325">
        <v>55</v>
      </c>
      <c r="N525" s="326">
        <v>45213</v>
      </c>
      <c r="O525" s="325" t="s">
        <v>775</v>
      </c>
      <c r="P525" s="325" t="s">
        <v>776</v>
      </c>
      <c r="Q525" s="325" t="s">
        <v>771</v>
      </c>
      <c r="R525" s="325">
        <v>1</v>
      </c>
      <c r="S525" s="345">
        <v>17.5</v>
      </c>
      <c r="T525" s="325">
        <v>4252</v>
      </c>
    </row>
    <row r="526" spans="1:20" x14ac:dyDescent="0.3">
      <c r="A526" s="318">
        <v>121</v>
      </c>
      <c r="B526" s="319">
        <v>45206</v>
      </c>
      <c r="C526" s="318" t="s">
        <v>772</v>
      </c>
      <c r="D526" s="318" t="s">
        <v>779</v>
      </c>
      <c r="E526" s="318" t="s">
        <v>771</v>
      </c>
      <c r="F526" s="318">
        <v>1</v>
      </c>
      <c r="G526" s="338">
        <v>17.2</v>
      </c>
      <c r="H526" s="318">
        <v>3360</v>
      </c>
      <c r="I526" s="354"/>
      <c r="M526" s="325">
        <v>56</v>
      </c>
      <c r="N526" s="326">
        <v>45213</v>
      </c>
      <c r="O526" s="325" t="s">
        <v>775</v>
      </c>
      <c r="P526" s="325" t="s">
        <v>786</v>
      </c>
      <c r="Q526" s="325" t="s">
        <v>771</v>
      </c>
      <c r="R526" s="325">
        <v>1</v>
      </c>
      <c r="S526" s="345">
        <v>15.4</v>
      </c>
      <c r="T526" s="325">
        <v>3040</v>
      </c>
    </row>
    <row r="527" spans="1:20" x14ac:dyDescent="0.3">
      <c r="A527" s="318">
        <v>122</v>
      </c>
      <c r="B527" s="319">
        <v>45206</v>
      </c>
      <c r="C527" s="318" t="s">
        <v>772</v>
      </c>
      <c r="D527" s="318" t="s">
        <v>779</v>
      </c>
      <c r="E527" s="318" t="s">
        <v>771</v>
      </c>
      <c r="F527" s="318">
        <v>1</v>
      </c>
      <c r="G527" s="338">
        <v>16.3</v>
      </c>
      <c r="H527" s="318">
        <v>5067</v>
      </c>
      <c r="I527" s="354"/>
      <c r="M527" s="325">
        <v>57</v>
      </c>
      <c r="N527" s="326">
        <v>45213</v>
      </c>
      <c r="O527" s="325" t="s">
        <v>775</v>
      </c>
      <c r="P527" s="325" t="s">
        <v>785</v>
      </c>
      <c r="Q527" s="325" t="s">
        <v>771</v>
      </c>
      <c r="R527" s="325">
        <v>1</v>
      </c>
      <c r="S527" s="345">
        <v>15.5</v>
      </c>
      <c r="T527" s="325">
        <v>4382</v>
      </c>
    </row>
    <row r="528" spans="1:20" x14ac:dyDescent="0.3">
      <c r="A528" s="318">
        <v>123</v>
      </c>
      <c r="B528" s="319">
        <v>45206</v>
      </c>
      <c r="C528" s="318" t="s">
        <v>772</v>
      </c>
      <c r="D528" s="318" t="s">
        <v>784</v>
      </c>
      <c r="E528" s="318" t="s">
        <v>771</v>
      </c>
      <c r="F528" s="318">
        <v>1</v>
      </c>
      <c r="G528" s="338">
        <v>17.5</v>
      </c>
      <c r="H528" s="318">
        <v>5004</v>
      </c>
      <c r="I528" s="354"/>
      <c r="M528" s="325">
        <v>58</v>
      </c>
      <c r="N528" s="326">
        <v>45213</v>
      </c>
      <c r="O528" s="325" t="s">
        <v>775</v>
      </c>
      <c r="P528" s="325" t="s">
        <v>809</v>
      </c>
      <c r="Q528" s="325" t="s">
        <v>771</v>
      </c>
      <c r="R528" s="325">
        <v>1</v>
      </c>
      <c r="S528" s="345">
        <v>14.2</v>
      </c>
      <c r="T528" s="325">
        <v>4113</v>
      </c>
    </row>
    <row r="529" spans="1:20" x14ac:dyDescent="0.3">
      <c r="A529" s="318">
        <v>124</v>
      </c>
      <c r="B529" s="319">
        <v>45206</v>
      </c>
      <c r="C529" s="318" t="s">
        <v>772</v>
      </c>
      <c r="D529" s="318" t="s">
        <v>784</v>
      </c>
      <c r="E529" s="318" t="s">
        <v>771</v>
      </c>
      <c r="F529" s="318">
        <v>1</v>
      </c>
      <c r="G529" s="338">
        <v>16.600000000000001</v>
      </c>
      <c r="H529" s="318">
        <v>5066</v>
      </c>
      <c r="I529" s="354"/>
      <c r="M529" s="325">
        <v>59</v>
      </c>
      <c r="N529" s="326">
        <v>45213</v>
      </c>
      <c r="O529" s="325" t="s">
        <v>775</v>
      </c>
      <c r="P529" s="325" t="s">
        <v>785</v>
      </c>
      <c r="Q529" s="325" t="s">
        <v>771</v>
      </c>
      <c r="R529" s="325">
        <v>1</v>
      </c>
      <c r="S529" s="345">
        <v>14</v>
      </c>
      <c r="T529" s="325">
        <v>3992</v>
      </c>
    </row>
    <row r="530" spans="1:20" x14ac:dyDescent="0.3">
      <c r="A530" s="318">
        <v>125</v>
      </c>
      <c r="B530" s="319">
        <v>45206</v>
      </c>
      <c r="C530" s="318" t="s">
        <v>772</v>
      </c>
      <c r="D530" s="318" t="s">
        <v>773</v>
      </c>
      <c r="E530" s="318" t="s">
        <v>771</v>
      </c>
      <c r="F530" s="318">
        <v>1</v>
      </c>
      <c r="G530" s="338">
        <v>16.2</v>
      </c>
      <c r="H530" s="318">
        <v>3423</v>
      </c>
      <c r="I530" s="354"/>
      <c r="M530" s="325">
        <v>60</v>
      </c>
      <c r="N530" s="326">
        <v>45213</v>
      </c>
      <c r="O530" s="325" t="s">
        <v>775</v>
      </c>
      <c r="P530" s="325" t="s">
        <v>809</v>
      </c>
      <c r="Q530" s="325" t="s">
        <v>771</v>
      </c>
      <c r="R530" s="325">
        <v>1</v>
      </c>
      <c r="S530" s="345">
        <v>16.8</v>
      </c>
      <c r="T530" s="325">
        <v>4179</v>
      </c>
    </row>
    <row r="531" spans="1:20" x14ac:dyDescent="0.3">
      <c r="A531" s="318">
        <v>126</v>
      </c>
      <c r="B531" s="319">
        <v>45206</v>
      </c>
      <c r="C531" s="318" t="s">
        <v>772</v>
      </c>
      <c r="D531" s="318" t="s">
        <v>774</v>
      </c>
      <c r="E531" s="318" t="s">
        <v>771</v>
      </c>
      <c r="F531" s="318">
        <v>1</v>
      </c>
      <c r="G531" s="338">
        <v>17.100000000000001</v>
      </c>
      <c r="H531" s="318">
        <v>3331</v>
      </c>
      <c r="I531" s="354"/>
      <c r="M531" s="325">
        <v>61</v>
      </c>
      <c r="N531" s="326">
        <v>45213</v>
      </c>
      <c r="O531" s="325" t="s">
        <v>775</v>
      </c>
      <c r="P531" s="325" t="s">
        <v>808</v>
      </c>
      <c r="Q531" s="325" t="s">
        <v>771</v>
      </c>
      <c r="R531" s="325">
        <v>1</v>
      </c>
      <c r="S531" s="345">
        <v>14.5</v>
      </c>
      <c r="T531" s="325">
        <v>3961</v>
      </c>
    </row>
    <row r="532" spans="1:20" x14ac:dyDescent="0.3">
      <c r="A532" s="318">
        <v>127</v>
      </c>
      <c r="B532" s="319">
        <v>45206</v>
      </c>
      <c r="C532" s="318" t="s">
        <v>775</v>
      </c>
      <c r="D532" s="318" t="s">
        <v>778</v>
      </c>
      <c r="E532" s="318" t="s">
        <v>771</v>
      </c>
      <c r="F532" s="318">
        <v>1</v>
      </c>
      <c r="G532" s="338">
        <v>16.7</v>
      </c>
      <c r="H532" s="318">
        <v>3387</v>
      </c>
      <c r="I532" s="354"/>
      <c r="M532" s="325">
        <v>62</v>
      </c>
      <c r="N532" s="326">
        <v>45213</v>
      </c>
      <c r="O532" s="325" t="s">
        <v>775</v>
      </c>
      <c r="P532" s="325" t="s">
        <v>780</v>
      </c>
      <c r="Q532" s="325" t="s">
        <v>771</v>
      </c>
      <c r="R532" s="325">
        <v>1</v>
      </c>
      <c r="S532" s="345">
        <v>15.6</v>
      </c>
      <c r="T532" s="325">
        <v>1698</v>
      </c>
    </row>
    <row r="533" spans="1:20" x14ac:dyDescent="0.3">
      <c r="A533" s="318">
        <v>128</v>
      </c>
      <c r="B533" s="319">
        <v>45206</v>
      </c>
      <c r="C533" s="318" t="s">
        <v>775</v>
      </c>
      <c r="D533" s="318" t="s">
        <v>786</v>
      </c>
      <c r="E533" s="318" t="s">
        <v>771</v>
      </c>
      <c r="F533" s="318">
        <v>1</v>
      </c>
      <c r="G533" s="338">
        <v>14.6</v>
      </c>
      <c r="H533" s="318">
        <v>5057</v>
      </c>
      <c r="I533" s="354"/>
      <c r="M533" s="325">
        <v>63</v>
      </c>
      <c r="N533" s="326">
        <v>45213</v>
      </c>
      <c r="O533" s="325" t="s">
        <v>772</v>
      </c>
      <c r="P533" s="325" t="s">
        <v>774</v>
      </c>
      <c r="Q533" s="325" t="s">
        <v>771</v>
      </c>
      <c r="R533" s="325">
        <v>1</v>
      </c>
      <c r="S533" s="345">
        <v>12.8</v>
      </c>
      <c r="T533" s="325">
        <v>2340</v>
      </c>
    </row>
    <row r="534" spans="1:20" x14ac:dyDescent="0.3">
      <c r="A534" s="318">
        <v>129</v>
      </c>
      <c r="B534" s="319">
        <v>45206</v>
      </c>
      <c r="C534" s="318" t="s">
        <v>775</v>
      </c>
      <c r="D534" s="318" t="s">
        <v>780</v>
      </c>
      <c r="E534" s="318" t="s">
        <v>771</v>
      </c>
      <c r="F534" s="318">
        <v>1</v>
      </c>
      <c r="G534" s="338">
        <v>17.2</v>
      </c>
      <c r="H534" s="318">
        <v>5030</v>
      </c>
      <c r="I534" s="354"/>
      <c r="M534" s="325">
        <v>64</v>
      </c>
      <c r="N534" s="326">
        <v>45213</v>
      </c>
      <c r="O534" s="325" t="s">
        <v>772</v>
      </c>
      <c r="P534" s="325" t="s">
        <v>777</v>
      </c>
      <c r="Q534" s="325" t="s">
        <v>771</v>
      </c>
      <c r="R534" s="325">
        <v>1</v>
      </c>
      <c r="S534" s="345">
        <v>16.3</v>
      </c>
      <c r="T534" s="325">
        <v>5518</v>
      </c>
    </row>
    <row r="535" spans="1:20" x14ac:dyDescent="0.3">
      <c r="A535" s="318">
        <v>130</v>
      </c>
      <c r="B535" s="319">
        <v>45206</v>
      </c>
      <c r="C535" s="318" t="s">
        <v>775</v>
      </c>
      <c r="D535" s="318" t="s">
        <v>787</v>
      </c>
      <c r="E535" s="318" t="s">
        <v>771</v>
      </c>
      <c r="F535" s="318">
        <v>1</v>
      </c>
      <c r="G535" s="338">
        <v>15.8</v>
      </c>
      <c r="H535" s="318">
        <v>5081</v>
      </c>
      <c r="I535" s="354"/>
      <c r="M535" s="325">
        <v>65</v>
      </c>
      <c r="N535" s="326">
        <v>45214</v>
      </c>
      <c r="O535" s="325" t="s">
        <v>772</v>
      </c>
      <c r="P535" s="325" t="s">
        <v>777</v>
      </c>
      <c r="Q535" s="325" t="s">
        <v>771</v>
      </c>
      <c r="R535" s="325">
        <v>1</v>
      </c>
      <c r="S535" s="345">
        <v>16</v>
      </c>
      <c r="T535" s="325">
        <v>2524</v>
      </c>
    </row>
    <row r="536" spans="1:20" x14ac:dyDescent="0.3">
      <c r="A536" s="318">
        <v>131</v>
      </c>
      <c r="B536" s="319">
        <v>45207</v>
      </c>
      <c r="C536" s="318" t="s">
        <v>775</v>
      </c>
      <c r="D536" s="318" t="s">
        <v>776</v>
      </c>
      <c r="E536" s="318" t="s">
        <v>771</v>
      </c>
      <c r="F536" s="318">
        <v>1</v>
      </c>
      <c r="G536" s="338">
        <v>16.399999999999999</v>
      </c>
      <c r="H536" s="318">
        <v>3350</v>
      </c>
      <c r="I536" s="354"/>
      <c r="M536" s="325">
        <v>66</v>
      </c>
      <c r="N536" s="326">
        <v>45214</v>
      </c>
      <c r="O536" s="325" t="s">
        <v>772</v>
      </c>
      <c r="P536" s="325" t="s">
        <v>773</v>
      </c>
      <c r="Q536" s="325" t="s">
        <v>771</v>
      </c>
      <c r="R536" s="325">
        <v>1</v>
      </c>
      <c r="S536" s="345">
        <v>14.6</v>
      </c>
      <c r="T536" s="325">
        <v>2976</v>
      </c>
    </row>
    <row r="537" spans="1:20" x14ac:dyDescent="0.3">
      <c r="A537" s="318">
        <v>132</v>
      </c>
      <c r="B537" s="319">
        <v>45207</v>
      </c>
      <c r="C537" s="318" t="s">
        <v>775</v>
      </c>
      <c r="D537" s="318" t="s">
        <v>776</v>
      </c>
      <c r="E537" s="318" t="s">
        <v>771</v>
      </c>
      <c r="F537" s="318">
        <v>1</v>
      </c>
      <c r="G537" s="338">
        <v>14.4</v>
      </c>
      <c r="H537" s="318">
        <v>3265</v>
      </c>
      <c r="I537" s="354"/>
      <c r="M537" s="325">
        <v>67</v>
      </c>
      <c r="N537" s="326">
        <v>45214</v>
      </c>
      <c r="O537" s="325" t="s">
        <v>772</v>
      </c>
      <c r="P537" s="325" t="s">
        <v>774</v>
      </c>
      <c r="Q537" s="325" t="s">
        <v>771</v>
      </c>
      <c r="R537" s="325">
        <v>1</v>
      </c>
      <c r="S537" s="345">
        <v>14.2</v>
      </c>
      <c r="T537" s="325">
        <v>2699</v>
      </c>
    </row>
    <row r="538" spans="1:20" x14ac:dyDescent="0.3">
      <c r="A538" s="318">
        <v>133</v>
      </c>
      <c r="B538" s="319">
        <v>45207</v>
      </c>
      <c r="C538" s="318" t="s">
        <v>772</v>
      </c>
      <c r="D538" s="318" t="s">
        <v>783</v>
      </c>
      <c r="E538" s="318" t="s">
        <v>771</v>
      </c>
      <c r="F538" s="318">
        <v>1</v>
      </c>
      <c r="G538" s="338">
        <v>16.899999999999999</v>
      </c>
      <c r="H538" s="318">
        <v>3268</v>
      </c>
      <c r="I538" s="354"/>
      <c r="M538" s="325">
        <v>68</v>
      </c>
      <c r="N538" s="326">
        <v>45214</v>
      </c>
      <c r="O538" s="325" t="s">
        <v>772</v>
      </c>
      <c r="P538" s="325" t="s">
        <v>774</v>
      </c>
      <c r="Q538" s="325" t="s">
        <v>771</v>
      </c>
      <c r="R538" s="325">
        <v>1</v>
      </c>
      <c r="S538" s="345">
        <v>13.2</v>
      </c>
      <c r="T538" s="325">
        <v>2062</v>
      </c>
    </row>
    <row r="539" spans="1:20" x14ac:dyDescent="0.3">
      <c r="A539" s="318">
        <v>134</v>
      </c>
      <c r="B539" s="319">
        <v>45207</v>
      </c>
      <c r="C539" s="318" t="s">
        <v>772</v>
      </c>
      <c r="D539" s="318" t="s">
        <v>783</v>
      </c>
      <c r="E539" s="318" t="s">
        <v>771</v>
      </c>
      <c r="F539" s="318">
        <v>1</v>
      </c>
      <c r="G539" s="338">
        <v>17.100000000000001</v>
      </c>
      <c r="H539" s="318">
        <v>5112</v>
      </c>
      <c r="I539" s="354"/>
      <c r="M539" s="325">
        <v>69</v>
      </c>
      <c r="N539" s="326">
        <v>45214</v>
      </c>
      <c r="O539" s="325" t="s">
        <v>772</v>
      </c>
      <c r="P539" s="325" t="s">
        <v>774</v>
      </c>
      <c r="Q539" s="325" t="s">
        <v>771</v>
      </c>
      <c r="R539" s="325">
        <v>1</v>
      </c>
      <c r="S539" s="345">
        <v>15.7</v>
      </c>
      <c r="T539" s="325">
        <v>2693</v>
      </c>
    </row>
    <row r="540" spans="1:20" x14ac:dyDescent="0.3">
      <c r="A540" s="318">
        <v>135</v>
      </c>
      <c r="B540" s="319">
        <v>45207</v>
      </c>
      <c r="C540" s="318" t="s">
        <v>772</v>
      </c>
      <c r="D540" s="318" t="s">
        <v>777</v>
      </c>
      <c r="E540" s="318" t="s">
        <v>771</v>
      </c>
      <c r="F540" s="318">
        <v>1</v>
      </c>
      <c r="G540" s="338">
        <v>17.100000000000001</v>
      </c>
      <c r="H540" s="318">
        <v>4763</v>
      </c>
      <c r="I540" s="354"/>
      <c r="M540" s="325">
        <v>70</v>
      </c>
      <c r="N540" s="326">
        <v>45214</v>
      </c>
      <c r="O540" s="325" t="s">
        <v>772</v>
      </c>
      <c r="P540" s="325" t="s">
        <v>777</v>
      </c>
      <c r="Q540" s="325" t="s">
        <v>771</v>
      </c>
      <c r="R540" s="325">
        <v>1</v>
      </c>
      <c r="S540" s="345">
        <v>12.2</v>
      </c>
      <c r="T540" s="325">
        <v>2556</v>
      </c>
    </row>
    <row r="541" spans="1:20" x14ac:dyDescent="0.3">
      <c r="A541" s="318">
        <v>136</v>
      </c>
      <c r="B541" s="319">
        <v>45207</v>
      </c>
      <c r="C541" s="318" t="s">
        <v>772</v>
      </c>
      <c r="D541" s="318" t="s">
        <v>783</v>
      </c>
      <c r="E541" s="318" t="s">
        <v>771</v>
      </c>
      <c r="F541" s="318">
        <v>1</v>
      </c>
      <c r="G541" s="338">
        <v>16.100000000000001</v>
      </c>
      <c r="H541" s="318">
        <v>3263</v>
      </c>
      <c r="I541" s="354"/>
      <c r="M541" s="325">
        <v>71</v>
      </c>
      <c r="N541" s="326">
        <v>45214</v>
      </c>
      <c r="O541" s="325" t="s">
        <v>775</v>
      </c>
      <c r="P541" s="325" t="s">
        <v>778</v>
      </c>
      <c r="Q541" s="325" t="s">
        <v>771</v>
      </c>
      <c r="R541" s="325">
        <v>1</v>
      </c>
      <c r="S541" s="345">
        <v>14.9</v>
      </c>
      <c r="T541" s="325">
        <v>5524</v>
      </c>
    </row>
    <row r="542" spans="1:20" x14ac:dyDescent="0.3">
      <c r="A542" s="318">
        <v>137</v>
      </c>
      <c r="B542" s="319">
        <v>45207</v>
      </c>
      <c r="C542" s="318" t="s">
        <v>772</v>
      </c>
      <c r="D542" s="318" t="s">
        <v>777</v>
      </c>
      <c r="E542" s="318" t="s">
        <v>771</v>
      </c>
      <c r="F542" s="318">
        <v>1</v>
      </c>
      <c r="G542" s="338">
        <v>16.3</v>
      </c>
      <c r="H542" s="318">
        <v>3274</v>
      </c>
      <c r="I542" s="354"/>
      <c r="M542" s="325">
        <v>1</v>
      </c>
      <c r="N542" s="326">
        <v>45216</v>
      </c>
      <c r="O542" s="325" t="s">
        <v>772</v>
      </c>
      <c r="P542" s="325" t="s">
        <v>774</v>
      </c>
      <c r="Q542" s="325" t="s">
        <v>771</v>
      </c>
      <c r="R542" s="325">
        <v>1</v>
      </c>
      <c r="S542" s="345">
        <v>11.2</v>
      </c>
      <c r="T542" s="325">
        <v>5192</v>
      </c>
    </row>
    <row r="543" spans="1:20" x14ac:dyDescent="0.3">
      <c r="A543" s="318">
        <v>138</v>
      </c>
      <c r="B543" s="319">
        <v>45207</v>
      </c>
      <c r="C543" s="318" t="s">
        <v>772</v>
      </c>
      <c r="D543" s="318" t="s">
        <v>777</v>
      </c>
      <c r="E543" s="318" t="s">
        <v>771</v>
      </c>
      <c r="F543" s="318">
        <v>1</v>
      </c>
      <c r="G543" s="338">
        <v>17.2</v>
      </c>
      <c r="H543" s="318">
        <v>4949</v>
      </c>
      <c r="I543" s="354"/>
      <c r="M543" s="325">
        <v>2</v>
      </c>
      <c r="N543" s="326">
        <v>45216</v>
      </c>
      <c r="O543" s="325" t="s">
        <v>772</v>
      </c>
      <c r="P543" s="325" t="s">
        <v>810</v>
      </c>
      <c r="Q543" s="325" t="s">
        <v>771</v>
      </c>
      <c r="R543" s="325">
        <v>1</v>
      </c>
      <c r="S543" s="345">
        <v>18.2</v>
      </c>
      <c r="T543" s="325">
        <v>5100</v>
      </c>
    </row>
    <row r="544" spans="1:20" x14ac:dyDescent="0.3">
      <c r="A544" s="318">
        <v>139</v>
      </c>
      <c r="B544" s="319">
        <v>45207</v>
      </c>
      <c r="C544" s="318" t="s">
        <v>772</v>
      </c>
      <c r="D544" s="318" t="s">
        <v>783</v>
      </c>
      <c r="E544" s="318" t="s">
        <v>771</v>
      </c>
      <c r="F544" s="318">
        <v>1</v>
      </c>
      <c r="G544" s="338">
        <v>17</v>
      </c>
      <c r="H544" s="318">
        <v>5163</v>
      </c>
      <c r="I544" s="354"/>
      <c r="M544" s="325">
        <v>3</v>
      </c>
      <c r="N544" s="326">
        <v>45216</v>
      </c>
      <c r="O544" s="325" t="s">
        <v>775</v>
      </c>
      <c r="P544" s="325" t="s">
        <v>811</v>
      </c>
      <c r="Q544" s="325" t="s">
        <v>771</v>
      </c>
      <c r="R544" s="325">
        <v>1</v>
      </c>
      <c r="S544" s="345">
        <v>15.8</v>
      </c>
      <c r="T544" s="325">
        <v>5544</v>
      </c>
    </row>
    <row r="545" spans="1:20" x14ac:dyDescent="0.3">
      <c r="A545" s="318">
        <v>140</v>
      </c>
      <c r="B545" s="319">
        <v>45207</v>
      </c>
      <c r="C545" s="318" t="s">
        <v>775</v>
      </c>
      <c r="D545" s="318" t="s">
        <v>789</v>
      </c>
      <c r="E545" s="318" t="s">
        <v>771</v>
      </c>
      <c r="F545" s="318">
        <v>1</v>
      </c>
      <c r="G545" s="338">
        <v>16.899999999999999</v>
      </c>
      <c r="H545" s="318">
        <v>3066</v>
      </c>
      <c r="I545" s="354"/>
      <c r="M545" s="325">
        <v>4</v>
      </c>
      <c r="N545" s="326">
        <v>45216</v>
      </c>
      <c r="O545" s="325" t="s">
        <v>772</v>
      </c>
      <c r="P545" s="325" t="s">
        <v>810</v>
      </c>
      <c r="Q545" s="325" t="s">
        <v>771</v>
      </c>
      <c r="R545" s="325">
        <v>1</v>
      </c>
      <c r="S545" s="345">
        <v>16.399999999999999</v>
      </c>
      <c r="T545" s="325">
        <v>5048</v>
      </c>
    </row>
    <row r="546" spans="1:20" x14ac:dyDescent="0.3">
      <c r="A546" s="318">
        <v>141</v>
      </c>
      <c r="B546" s="319">
        <v>45207</v>
      </c>
      <c r="C546" s="318" t="s">
        <v>772</v>
      </c>
      <c r="D546" s="318" t="s">
        <v>777</v>
      </c>
      <c r="E546" s="318" t="s">
        <v>771</v>
      </c>
      <c r="F546" s="318">
        <v>1</v>
      </c>
      <c r="G546" s="338">
        <v>17.8</v>
      </c>
      <c r="H546" s="318">
        <v>5155</v>
      </c>
      <c r="I546" s="354"/>
      <c r="M546" s="325">
        <v>5</v>
      </c>
      <c r="N546" s="326">
        <v>45216</v>
      </c>
      <c r="O546" s="325" t="s">
        <v>775</v>
      </c>
      <c r="P546" s="325" t="s">
        <v>786</v>
      </c>
      <c r="Q546" s="325" t="s">
        <v>771</v>
      </c>
      <c r="R546" s="325">
        <v>1</v>
      </c>
      <c r="S546" s="345">
        <v>13.8</v>
      </c>
      <c r="T546" s="325">
        <v>5211</v>
      </c>
    </row>
    <row r="547" spans="1:20" x14ac:dyDescent="0.3">
      <c r="A547" s="318">
        <v>142</v>
      </c>
      <c r="B547" s="319">
        <v>45207</v>
      </c>
      <c r="C547" s="318" t="s">
        <v>775</v>
      </c>
      <c r="D547" s="318" t="s">
        <v>789</v>
      </c>
      <c r="E547" s="318" t="s">
        <v>771</v>
      </c>
      <c r="F547" s="318">
        <v>1</v>
      </c>
      <c r="G547" s="338">
        <v>18.100000000000001</v>
      </c>
      <c r="H547" s="318">
        <v>5149</v>
      </c>
      <c r="I547" s="354"/>
      <c r="M547" s="325">
        <v>6</v>
      </c>
      <c r="N547" s="326">
        <v>45216</v>
      </c>
      <c r="O547" s="325" t="s">
        <v>772</v>
      </c>
      <c r="P547" s="325" t="s">
        <v>774</v>
      </c>
      <c r="Q547" s="325" t="s">
        <v>771</v>
      </c>
      <c r="R547" s="325">
        <v>1</v>
      </c>
      <c r="S547" s="345">
        <v>15.8</v>
      </c>
      <c r="T547" s="325">
        <v>5507</v>
      </c>
    </row>
    <row r="548" spans="1:20" x14ac:dyDescent="0.3">
      <c r="A548" s="318">
        <v>143</v>
      </c>
      <c r="B548" s="319">
        <v>45207</v>
      </c>
      <c r="C548" s="318" t="s">
        <v>772</v>
      </c>
      <c r="D548" s="318" t="s">
        <v>777</v>
      </c>
      <c r="E548" s="318" t="s">
        <v>771</v>
      </c>
      <c r="F548" s="318">
        <v>1</v>
      </c>
      <c r="G548" s="338">
        <v>17.2</v>
      </c>
      <c r="H548" s="318">
        <v>5152</v>
      </c>
      <c r="I548" s="354"/>
      <c r="M548" s="325">
        <v>7</v>
      </c>
      <c r="N548" s="326">
        <v>45216</v>
      </c>
      <c r="O548" s="325" t="s">
        <v>775</v>
      </c>
      <c r="P548" s="325" t="s">
        <v>776</v>
      </c>
      <c r="Q548" s="325" t="s">
        <v>771</v>
      </c>
      <c r="R548" s="325">
        <v>1</v>
      </c>
      <c r="S548" s="345">
        <v>14.6</v>
      </c>
      <c r="T548" s="325">
        <v>5219</v>
      </c>
    </row>
    <row r="549" spans="1:20" x14ac:dyDescent="0.3">
      <c r="A549" s="318">
        <v>144</v>
      </c>
      <c r="B549" s="319">
        <v>45207</v>
      </c>
      <c r="C549" s="318" t="s">
        <v>775</v>
      </c>
      <c r="D549" s="318" t="s">
        <v>786</v>
      </c>
      <c r="E549" s="318" t="s">
        <v>771</v>
      </c>
      <c r="F549" s="318">
        <v>1</v>
      </c>
      <c r="G549" s="338">
        <v>19.7</v>
      </c>
      <c r="H549" s="318">
        <v>5133</v>
      </c>
      <c r="I549" s="354"/>
      <c r="M549" s="325">
        <v>8</v>
      </c>
      <c r="N549" s="326">
        <v>45216</v>
      </c>
      <c r="O549" s="325" t="s">
        <v>775</v>
      </c>
      <c r="P549" s="325" t="s">
        <v>781</v>
      </c>
      <c r="Q549" s="325" t="s">
        <v>771</v>
      </c>
      <c r="R549" s="325">
        <v>1</v>
      </c>
      <c r="S549" s="345">
        <v>14.1</v>
      </c>
      <c r="T549" s="325">
        <v>5216</v>
      </c>
    </row>
    <row r="550" spans="1:20" x14ac:dyDescent="0.3">
      <c r="A550" s="318">
        <v>145</v>
      </c>
      <c r="B550" s="319">
        <v>45207</v>
      </c>
      <c r="C550" s="318" t="s">
        <v>775</v>
      </c>
      <c r="D550" s="318" t="s">
        <v>786</v>
      </c>
      <c r="E550" s="318" t="s">
        <v>771</v>
      </c>
      <c r="F550" s="318">
        <v>1</v>
      </c>
      <c r="G550" s="338">
        <v>16.100000000000001</v>
      </c>
      <c r="H550" s="318">
        <v>5146</v>
      </c>
      <c r="I550" s="354"/>
      <c r="M550" s="325">
        <v>9</v>
      </c>
      <c r="N550" s="326">
        <v>45216</v>
      </c>
      <c r="O550" s="325" t="s">
        <v>775</v>
      </c>
      <c r="P550" s="325" t="s">
        <v>785</v>
      </c>
      <c r="Q550" s="325" t="s">
        <v>771</v>
      </c>
      <c r="R550" s="325">
        <v>1</v>
      </c>
      <c r="S550" s="345">
        <v>13</v>
      </c>
      <c r="T550" s="325">
        <v>5018</v>
      </c>
    </row>
    <row r="551" spans="1:20" x14ac:dyDescent="0.3">
      <c r="A551" s="318">
        <v>146</v>
      </c>
      <c r="B551" s="319">
        <v>45207</v>
      </c>
      <c r="C551" s="318" t="s">
        <v>775</v>
      </c>
      <c r="D551" s="318" t="s">
        <v>787</v>
      </c>
      <c r="E551" s="318" t="s">
        <v>771</v>
      </c>
      <c r="F551" s="318">
        <v>1</v>
      </c>
      <c r="G551" s="338">
        <v>16.399999999999999</v>
      </c>
      <c r="H551" s="318">
        <v>5106</v>
      </c>
      <c r="I551" s="354"/>
      <c r="M551" s="325">
        <v>10</v>
      </c>
      <c r="N551" s="326">
        <v>45216</v>
      </c>
      <c r="O551" s="325" t="s">
        <v>772</v>
      </c>
      <c r="P551" s="325" t="s">
        <v>779</v>
      </c>
      <c r="Q551" s="325" t="s">
        <v>771</v>
      </c>
      <c r="R551" s="325">
        <v>1</v>
      </c>
      <c r="S551" s="345">
        <v>16.5</v>
      </c>
      <c r="T551" s="325">
        <v>5097</v>
      </c>
    </row>
    <row r="552" spans="1:20" x14ac:dyDescent="0.3">
      <c r="A552" s="318">
        <v>147</v>
      </c>
      <c r="B552" s="319">
        <v>45207</v>
      </c>
      <c r="C552" s="318" t="s">
        <v>775</v>
      </c>
      <c r="D552" s="318" t="s">
        <v>787</v>
      </c>
      <c r="E552" s="318" t="s">
        <v>771</v>
      </c>
      <c r="F552" s="318">
        <v>1</v>
      </c>
      <c r="G552" s="338">
        <v>17</v>
      </c>
      <c r="H552" s="318">
        <v>5086</v>
      </c>
      <c r="I552" s="354"/>
      <c r="M552" s="325">
        <v>11</v>
      </c>
      <c r="N552" s="326">
        <v>45216</v>
      </c>
      <c r="O552" s="325" t="s">
        <v>775</v>
      </c>
      <c r="P552" s="325" t="s">
        <v>785</v>
      </c>
      <c r="Q552" s="325" t="s">
        <v>771</v>
      </c>
      <c r="R552" s="325">
        <v>1</v>
      </c>
      <c r="S552" s="345">
        <v>18.2</v>
      </c>
      <c r="T552" s="325">
        <v>5179</v>
      </c>
    </row>
    <row r="553" spans="1:20" x14ac:dyDescent="0.3">
      <c r="A553" s="318">
        <v>148</v>
      </c>
      <c r="B553" s="319">
        <v>45207</v>
      </c>
      <c r="C553" s="318" t="s">
        <v>775</v>
      </c>
      <c r="D553" s="318" t="s">
        <v>787</v>
      </c>
      <c r="E553" s="318" t="s">
        <v>771</v>
      </c>
      <c r="F553" s="318">
        <v>1</v>
      </c>
      <c r="G553" s="338">
        <v>16.7</v>
      </c>
      <c r="H553" s="318">
        <v>5158</v>
      </c>
      <c r="I553" s="354"/>
      <c r="M553" s="325">
        <v>12</v>
      </c>
      <c r="N553" s="326">
        <v>45216</v>
      </c>
      <c r="O553" s="325" t="s">
        <v>775</v>
      </c>
      <c r="P553" s="325" t="s">
        <v>780</v>
      </c>
      <c r="Q553" s="325" t="s">
        <v>771</v>
      </c>
      <c r="R553" s="325">
        <v>1</v>
      </c>
      <c r="S553" s="345">
        <v>12.5</v>
      </c>
      <c r="T553" s="325">
        <v>5251</v>
      </c>
    </row>
    <row r="554" spans="1:20" x14ac:dyDescent="0.3">
      <c r="A554" s="318">
        <v>149</v>
      </c>
      <c r="B554" s="319">
        <v>45207</v>
      </c>
      <c r="C554" s="318" t="s">
        <v>775</v>
      </c>
      <c r="D554" s="318" t="s">
        <v>787</v>
      </c>
      <c r="E554" s="318" t="s">
        <v>771</v>
      </c>
      <c r="F554" s="318">
        <v>1</v>
      </c>
      <c r="G554" s="338">
        <v>17.100000000000001</v>
      </c>
      <c r="H554" s="318">
        <v>5121</v>
      </c>
      <c r="I554" s="354"/>
      <c r="M554" s="325">
        <v>13</v>
      </c>
      <c r="N554" s="326">
        <v>45217</v>
      </c>
      <c r="O554" s="325" t="s">
        <v>772</v>
      </c>
      <c r="P554" s="325" t="s">
        <v>784</v>
      </c>
      <c r="Q554" s="325" t="s">
        <v>771</v>
      </c>
      <c r="R554" s="325">
        <v>1</v>
      </c>
      <c r="S554" s="345">
        <v>15.3</v>
      </c>
      <c r="T554" s="325">
        <v>5240</v>
      </c>
    </row>
    <row r="555" spans="1:20" x14ac:dyDescent="0.3">
      <c r="A555" s="318">
        <v>150</v>
      </c>
      <c r="B555" s="319">
        <v>45207</v>
      </c>
      <c r="C555" s="318" t="s">
        <v>775</v>
      </c>
      <c r="D555" s="318" t="s">
        <v>787</v>
      </c>
      <c r="E555" s="318" t="s">
        <v>771</v>
      </c>
      <c r="F555" s="318">
        <v>1</v>
      </c>
      <c r="G555" s="338">
        <v>17.100000000000001</v>
      </c>
      <c r="H555" s="318">
        <v>5165</v>
      </c>
      <c r="I555" s="354"/>
      <c r="M555" s="325">
        <v>14</v>
      </c>
      <c r="N555" s="326">
        <v>45217</v>
      </c>
      <c r="O555" s="325" t="s">
        <v>775</v>
      </c>
      <c r="P555" s="325" t="s">
        <v>776</v>
      </c>
      <c r="Q555" s="325" t="s">
        <v>771</v>
      </c>
      <c r="R555" s="325">
        <v>1</v>
      </c>
      <c r="S555" s="345">
        <v>15.8</v>
      </c>
      <c r="T555" s="325">
        <v>5202</v>
      </c>
    </row>
    <row r="556" spans="1:20" x14ac:dyDescent="0.3">
      <c r="A556" s="318">
        <v>151</v>
      </c>
      <c r="B556" s="319">
        <v>45207</v>
      </c>
      <c r="C556" s="318" t="s">
        <v>775</v>
      </c>
      <c r="D556" s="318" t="s">
        <v>788</v>
      </c>
      <c r="E556" s="318" t="s">
        <v>771</v>
      </c>
      <c r="F556" s="318">
        <v>1</v>
      </c>
      <c r="G556" s="338">
        <v>17.5</v>
      </c>
      <c r="H556" s="318">
        <v>5087</v>
      </c>
      <c r="I556" s="354"/>
      <c r="M556" s="325">
        <v>15</v>
      </c>
      <c r="N556" s="326">
        <v>45217</v>
      </c>
      <c r="O556" s="325" t="s">
        <v>775</v>
      </c>
      <c r="P556" s="325" t="s">
        <v>776</v>
      </c>
      <c r="Q556" s="325" t="s">
        <v>771</v>
      </c>
      <c r="R556" s="325">
        <v>1</v>
      </c>
      <c r="S556" s="345">
        <v>16</v>
      </c>
      <c r="T556" s="325">
        <v>5215</v>
      </c>
    </row>
    <row r="557" spans="1:20" x14ac:dyDescent="0.3">
      <c r="A557" s="318">
        <v>152</v>
      </c>
      <c r="B557" s="319">
        <v>45207</v>
      </c>
      <c r="C557" s="318" t="s">
        <v>775</v>
      </c>
      <c r="D557" s="318" t="s">
        <v>788</v>
      </c>
      <c r="E557" s="318" t="s">
        <v>771</v>
      </c>
      <c r="F557" s="318">
        <v>1</v>
      </c>
      <c r="G557" s="338">
        <v>17.899999999999999</v>
      </c>
      <c r="H557" s="318">
        <v>5118</v>
      </c>
      <c r="I557" s="354"/>
      <c r="M557" s="325">
        <v>16</v>
      </c>
      <c r="N557" s="326">
        <v>45217</v>
      </c>
      <c r="O557" s="325" t="s">
        <v>775</v>
      </c>
      <c r="P557" s="325" t="s">
        <v>786</v>
      </c>
      <c r="Q557" s="325" t="s">
        <v>771</v>
      </c>
      <c r="R557" s="325">
        <v>1</v>
      </c>
      <c r="S557" s="345">
        <v>17.5</v>
      </c>
      <c r="T557" s="325">
        <v>5527</v>
      </c>
    </row>
    <row r="558" spans="1:20" x14ac:dyDescent="0.3">
      <c r="A558" s="318">
        <v>153</v>
      </c>
      <c r="B558" s="319">
        <v>45207</v>
      </c>
      <c r="C558" s="318" t="s">
        <v>775</v>
      </c>
      <c r="D558" s="318" t="s">
        <v>788</v>
      </c>
      <c r="E558" s="318" t="s">
        <v>771</v>
      </c>
      <c r="F558" s="318">
        <v>1</v>
      </c>
      <c r="G558" s="338">
        <v>17.600000000000001</v>
      </c>
      <c r="H558" s="318">
        <v>5164</v>
      </c>
      <c r="I558" s="354"/>
      <c r="M558" s="325">
        <v>17</v>
      </c>
      <c r="N558" s="326">
        <v>45217</v>
      </c>
      <c r="O558" s="325" t="s">
        <v>772</v>
      </c>
      <c r="P558" s="325" t="s">
        <v>810</v>
      </c>
      <c r="Q558" s="325" t="s">
        <v>771</v>
      </c>
      <c r="R558" s="325">
        <v>1</v>
      </c>
      <c r="S558" s="345">
        <v>17.7</v>
      </c>
      <c r="T558" s="325">
        <v>5090</v>
      </c>
    </row>
    <row r="559" spans="1:20" x14ac:dyDescent="0.3">
      <c r="A559" s="318">
        <v>154</v>
      </c>
      <c r="B559" s="319">
        <v>45207</v>
      </c>
      <c r="C559" s="318" t="s">
        <v>775</v>
      </c>
      <c r="D559" s="318" t="s">
        <v>789</v>
      </c>
      <c r="E559" s="318" t="s">
        <v>771</v>
      </c>
      <c r="F559" s="318">
        <v>1</v>
      </c>
      <c r="G559" s="338">
        <v>17.899999999999999</v>
      </c>
      <c r="H559" s="318">
        <v>5080</v>
      </c>
      <c r="I559" s="354"/>
      <c r="M559" s="325">
        <v>18</v>
      </c>
      <c r="N559" s="326">
        <v>45217</v>
      </c>
      <c r="O559" s="325" t="s">
        <v>772</v>
      </c>
      <c r="P559" s="325" t="s">
        <v>784</v>
      </c>
      <c r="Q559" s="325" t="s">
        <v>771</v>
      </c>
      <c r="R559" s="325">
        <v>1</v>
      </c>
      <c r="S559" s="345">
        <v>17.5</v>
      </c>
      <c r="T559" s="325">
        <v>5208</v>
      </c>
    </row>
    <row r="560" spans="1:20" x14ac:dyDescent="0.3">
      <c r="A560" s="318">
        <v>155</v>
      </c>
      <c r="B560" s="319">
        <v>45207</v>
      </c>
      <c r="C560" s="318" t="s">
        <v>775</v>
      </c>
      <c r="D560" s="318" t="s">
        <v>776</v>
      </c>
      <c r="E560" s="318" t="s">
        <v>771</v>
      </c>
      <c r="F560" s="318">
        <v>1</v>
      </c>
      <c r="G560" s="338">
        <v>17.7</v>
      </c>
      <c r="H560" s="318">
        <v>5092</v>
      </c>
      <c r="I560" s="354"/>
      <c r="M560" s="325">
        <v>19</v>
      </c>
      <c r="N560" s="326">
        <v>45217</v>
      </c>
      <c r="O560" s="325" t="s">
        <v>772</v>
      </c>
      <c r="P560" s="325" t="s">
        <v>784</v>
      </c>
      <c r="Q560" s="325" t="s">
        <v>771</v>
      </c>
      <c r="R560" s="325">
        <v>1</v>
      </c>
      <c r="S560" s="345">
        <v>14.9</v>
      </c>
      <c r="T560" s="325">
        <v>5203</v>
      </c>
    </row>
    <row r="561" spans="1:20" x14ac:dyDescent="0.3">
      <c r="A561" s="318">
        <v>156</v>
      </c>
      <c r="B561" s="319">
        <v>45207</v>
      </c>
      <c r="C561" s="318" t="s">
        <v>775</v>
      </c>
      <c r="D561" s="318" t="s">
        <v>776</v>
      </c>
      <c r="E561" s="318" t="s">
        <v>771</v>
      </c>
      <c r="F561" s="318">
        <v>1</v>
      </c>
      <c r="G561" s="338">
        <v>16.7</v>
      </c>
      <c r="H561" s="318">
        <v>5049</v>
      </c>
      <c r="I561" s="354"/>
      <c r="M561" s="325">
        <v>20</v>
      </c>
      <c r="N561" s="326">
        <v>45217</v>
      </c>
      <c r="O561" s="325" t="s">
        <v>772</v>
      </c>
      <c r="P561" s="325" t="s">
        <v>777</v>
      </c>
      <c r="Q561" s="325" t="s">
        <v>771</v>
      </c>
      <c r="R561" s="325">
        <v>1</v>
      </c>
      <c r="S561" s="345">
        <v>15.4</v>
      </c>
      <c r="T561" s="325">
        <v>5255</v>
      </c>
    </row>
    <row r="562" spans="1:20" x14ac:dyDescent="0.3">
      <c r="A562" s="318">
        <v>157</v>
      </c>
      <c r="B562" s="319">
        <v>45207</v>
      </c>
      <c r="C562" s="318" t="s">
        <v>772</v>
      </c>
      <c r="D562" s="318" t="s">
        <v>784</v>
      </c>
      <c r="E562" s="318" t="s">
        <v>771</v>
      </c>
      <c r="F562" s="318">
        <v>1</v>
      </c>
      <c r="G562" s="338">
        <v>18.3</v>
      </c>
      <c r="H562" s="318">
        <v>3325</v>
      </c>
      <c r="I562" s="354"/>
      <c r="M562" s="325">
        <v>21</v>
      </c>
      <c r="N562" s="326">
        <v>45217</v>
      </c>
      <c r="O562" s="325" t="s">
        <v>772</v>
      </c>
      <c r="P562" s="325" t="s">
        <v>777</v>
      </c>
      <c r="Q562" s="325" t="s">
        <v>771</v>
      </c>
      <c r="R562" s="325">
        <v>1</v>
      </c>
      <c r="S562" s="345">
        <v>14.8</v>
      </c>
      <c r="T562" s="325">
        <v>5493</v>
      </c>
    </row>
    <row r="563" spans="1:20" x14ac:dyDescent="0.3">
      <c r="A563" s="318">
        <v>158</v>
      </c>
      <c r="B563" s="319">
        <v>45207</v>
      </c>
      <c r="C563" s="318" t="s">
        <v>772</v>
      </c>
      <c r="D563" s="318" t="s">
        <v>784</v>
      </c>
      <c r="E563" s="318" t="s">
        <v>771</v>
      </c>
      <c r="F563" s="318">
        <v>1</v>
      </c>
      <c r="G563" s="338">
        <v>16.600000000000001</v>
      </c>
      <c r="H563" s="318">
        <v>3333</v>
      </c>
      <c r="I563" s="354"/>
      <c r="M563" s="325">
        <v>22</v>
      </c>
      <c r="N563" s="326">
        <v>45217</v>
      </c>
      <c r="O563" s="325" t="s">
        <v>775</v>
      </c>
      <c r="P563" s="325" t="s">
        <v>786</v>
      </c>
      <c r="Q563" s="325" t="s">
        <v>771</v>
      </c>
      <c r="R563" s="325">
        <v>1</v>
      </c>
      <c r="S563" s="345">
        <v>16.2</v>
      </c>
      <c r="T563" s="325">
        <v>5461</v>
      </c>
    </row>
    <row r="564" spans="1:20" x14ac:dyDescent="0.3">
      <c r="A564" s="318">
        <v>159</v>
      </c>
      <c r="B564" s="319">
        <v>45207</v>
      </c>
      <c r="C564" s="318" t="s">
        <v>772</v>
      </c>
      <c r="D564" s="318" t="s">
        <v>774</v>
      </c>
      <c r="E564" s="318" t="s">
        <v>771</v>
      </c>
      <c r="F564" s="318">
        <v>1</v>
      </c>
      <c r="G564" s="338">
        <v>17.5</v>
      </c>
      <c r="H564" s="318">
        <v>3337</v>
      </c>
      <c r="I564" s="354"/>
      <c r="M564" s="325">
        <v>23</v>
      </c>
      <c r="N564" s="326">
        <v>45217</v>
      </c>
      <c r="O564" s="325" t="s">
        <v>775</v>
      </c>
      <c r="P564" s="325" t="s">
        <v>786</v>
      </c>
      <c r="Q564" s="325" t="s">
        <v>771</v>
      </c>
      <c r="R564" s="325">
        <v>1</v>
      </c>
      <c r="S564" s="345">
        <v>15.3</v>
      </c>
      <c r="T564" s="325">
        <v>5455</v>
      </c>
    </row>
    <row r="565" spans="1:20" x14ac:dyDescent="0.3">
      <c r="A565" s="318">
        <v>160</v>
      </c>
      <c r="B565" s="319">
        <v>45207</v>
      </c>
      <c r="C565" s="318" t="s">
        <v>772</v>
      </c>
      <c r="D565" s="318" t="s">
        <v>774</v>
      </c>
      <c r="E565" s="318" t="s">
        <v>771</v>
      </c>
      <c r="F565" s="318">
        <v>1</v>
      </c>
      <c r="G565" s="338">
        <v>16.899999999999999</v>
      </c>
      <c r="H565" s="318">
        <v>4953</v>
      </c>
      <c r="I565" s="354"/>
      <c r="M565" s="325">
        <v>24</v>
      </c>
      <c r="N565" s="326">
        <v>45217</v>
      </c>
      <c r="O565" s="325" t="s">
        <v>775</v>
      </c>
      <c r="P565" s="325" t="s">
        <v>778</v>
      </c>
      <c r="Q565" s="325" t="s">
        <v>771</v>
      </c>
      <c r="R565" s="325">
        <v>1</v>
      </c>
      <c r="S565" s="345">
        <v>18.399999999999999</v>
      </c>
      <c r="T565" s="325">
        <v>5277</v>
      </c>
    </row>
    <row r="566" spans="1:20" x14ac:dyDescent="0.3">
      <c r="A566" s="318">
        <v>161</v>
      </c>
      <c r="B566" s="319">
        <v>45207</v>
      </c>
      <c r="C566" s="318" t="s">
        <v>772</v>
      </c>
      <c r="D566" s="318" t="s">
        <v>774</v>
      </c>
      <c r="E566" s="318" t="s">
        <v>771</v>
      </c>
      <c r="F566" s="318">
        <v>1</v>
      </c>
      <c r="G566" s="338">
        <v>15.8</v>
      </c>
      <c r="H566" s="318">
        <v>5107</v>
      </c>
      <c r="I566" s="354"/>
      <c r="M566" s="325">
        <v>25</v>
      </c>
      <c r="N566" s="326">
        <v>45217</v>
      </c>
      <c r="O566" s="325" t="s">
        <v>775</v>
      </c>
      <c r="P566" s="325" t="s">
        <v>778</v>
      </c>
      <c r="Q566" s="325" t="s">
        <v>771</v>
      </c>
      <c r="R566" s="325">
        <v>1</v>
      </c>
      <c r="S566" s="345">
        <v>17.8</v>
      </c>
      <c r="T566" s="325">
        <v>5429</v>
      </c>
    </row>
    <row r="567" spans="1:20" x14ac:dyDescent="0.3">
      <c r="A567" s="318">
        <v>162</v>
      </c>
      <c r="B567" s="319">
        <v>45207</v>
      </c>
      <c r="C567" s="318" t="s">
        <v>772</v>
      </c>
      <c r="D567" s="318" t="s">
        <v>774</v>
      </c>
      <c r="E567" s="318" t="s">
        <v>771</v>
      </c>
      <c r="F567" s="318">
        <v>1</v>
      </c>
      <c r="G567" s="338">
        <v>17.5</v>
      </c>
      <c r="H567" s="318">
        <v>5105</v>
      </c>
      <c r="I567" s="354"/>
      <c r="M567" s="325">
        <v>26</v>
      </c>
      <c r="N567" s="326">
        <v>45217</v>
      </c>
      <c r="O567" s="325" t="s">
        <v>775</v>
      </c>
      <c r="P567" s="325" t="s">
        <v>785</v>
      </c>
      <c r="Q567" s="325" t="s">
        <v>771</v>
      </c>
      <c r="R567" s="325">
        <v>1</v>
      </c>
      <c r="S567" s="345">
        <v>16.8</v>
      </c>
      <c r="T567" s="325">
        <v>5286</v>
      </c>
    </row>
    <row r="568" spans="1:20" x14ac:dyDescent="0.3">
      <c r="A568" s="318">
        <v>163</v>
      </c>
      <c r="B568" s="319">
        <v>45207</v>
      </c>
      <c r="C568" s="318" t="s">
        <v>772</v>
      </c>
      <c r="D568" s="318" t="s">
        <v>774</v>
      </c>
      <c r="E568" s="318" t="s">
        <v>771</v>
      </c>
      <c r="F568" s="318">
        <v>1</v>
      </c>
      <c r="G568" s="338">
        <v>17.600000000000001</v>
      </c>
      <c r="H568" s="318">
        <v>5156</v>
      </c>
      <c r="I568" s="354"/>
      <c r="M568" s="325">
        <v>27</v>
      </c>
      <c r="N568" s="326">
        <v>45217</v>
      </c>
      <c r="O568" s="325" t="s">
        <v>775</v>
      </c>
      <c r="P568" s="325" t="s">
        <v>785</v>
      </c>
      <c r="Q568" s="325" t="s">
        <v>771</v>
      </c>
      <c r="R568" s="325">
        <v>1</v>
      </c>
      <c r="S568" s="345">
        <v>19.899999999999999</v>
      </c>
      <c r="T568" s="325">
        <v>5275</v>
      </c>
    </row>
    <row r="569" spans="1:20" x14ac:dyDescent="0.3">
      <c r="A569" s="318">
        <v>164</v>
      </c>
      <c r="B569" s="319">
        <v>45207</v>
      </c>
      <c r="C569" s="318" t="s">
        <v>772</v>
      </c>
      <c r="D569" s="318" t="s">
        <v>774</v>
      </c>
      <c r="E569" s="318" t="s">
        <v>771</v>
      </c>
      <c r="F569" s="318">
        <v>1</v>
      </c>
      <c r="G569" s="338">
        <v>17.5</v>
      </c>
      <c r="H569" s="318">
        <v>5098</v>
      </c>
      <c r="I569" s="354"/>
      <c r="M569" s="325">
        <v>28</v>
      </c>
      <c r="N569" s="326">
        <v>45217</v>
      </c>
      <c r="O569" s="325" t="s">
        <v>772</v>
      </c>
      <c r="P569" s="325" t="s">
        <v>810</v>
      </c>
      <c r="Q569" s="325" t="s">
        <v>771</v>
      </c>
      <c r="R569" s="325">
        <v>1</v>
      </c>
      <c r="S569" s="345">
        <v>16.399999999999999</v>
      </c>
      <c r="T569" s="325">
        <v>5040</v>
      </c>
    </row>
    <row r="570" spans="1:20" x14ac:dyDescent="0.3">
      <c r="A570" s="318">
        <v>165</v>
      </c>
      <c r="B570" s="319">
        <v>45207</v>
      </c>
      <c r="C570" s="318" t="s">
        <v>772</v>
      </c>
      <c r="D570" s="318" t="s">
        <v>783</v>
      </c>
      <c r="E570" s="318" t="s">
        <v>771</v>
      </c>
      <c r="F570" s="318">
        <v>1</v>
      </c>
      <c r="G570" s="338">
        <v>17</v>
      </c>
      <c r="H570" s="318">
        <v>3410</v>
      </c>
      <c r="I570" s="354"/>
      <c r="M570" s="325">
        <v>29</v>
      </c>
      <c r="N570" s="326">
        <v>45217</v>
      </c>
      <c r="O570" s="325" t="s">
        <v>772</v>
      </c>
      <c r="P570" s="325" t="s">
        <v>810</v>
      </c>
      <c r="Q570" s="325" t="s">
        <v>771</v>
      </c>
      <c r="R570" s="325">
        <v>1</v>
      </c>
      <c r="S570" s="345">
        <v>14.8</v>
      </c>
      <c r="T570" s="325">
        <v>5197</v>
      </c>
    </row>
    <row r="571" spans="1:20" x14ac:dyDescent="0.3">
      <c r="A571" s="318">
        <v>166</v>
      </c>
      <c r="B571" s="319">
        <v>45207</v>
      </c>
      <c r="C571" s="318" t="s">
        <v>772</v>
      </c>
      <c r="D571" s="318" t="s">
        <v>783</v>
      </c>
      <c r="E571" s="318" t="s">
        <v>771</v>
      </c>
      <c r="F571" s="318">
        <v>1</v>
      </c>
      <c r="G571" s="338">
        <v>18.100000000000001</v>
      </c>
      <c r="H571" s="318">
        <v>5111</v>
      </c>
      <c r="I571" s="354"/>
      <c r="M571" s="325">
        <v>30</v>
      </c>
      <c r="N571" s="326">
        <v>45217</v>
      </c>
      <c r="O571" s="325" t="s">
        <v>772</v>
      </c>
      <c r="P571" s="325" t="s">
        <v>777</v>
      </c>
      <c r="Q571" s="325" t="s">
        <v>771</v>
      </c>
      <c r="R571" s="325">
        <v>1</v>
      </c>
      <c r="S571" s="345">
        <v>19.8</v>
      </c>
      <c r="T571" s="325">
        <v>5485</v>
      </c>
    </row>
    <row r="572" spans="1:20" x14ac:dyDescent="0.3">
      <c r="A572" s="318">
        <v>167</v>
      </c>
      <c r="B572" s="319">
        <v>45207</v>
      </c>
      <c r="C572" s="318" t="s">
        <v>775</v>
      </c>
      <c r="D572" s="318" t="s">
        <v>778</v>
      </c>
      <c r="E572" s="318" t="s">
        <v>771</v>
      </c>
      <c r="F572" s="318">
        <v>1</v>
      </c>
      <c r="G572" s="320">
        <v>15.4</v>
      </c>
      <c r="H572" s="318">
        <v>3390</v>
      </c>
      <c r="I572" s="354"/>
      <c r="M572" s="325">
        <v>31</v>
      </c>
      <c r="N572" s="326">
        <v>45217</v>
      </c>
      <c r="O572" s="325" t="s">
        <v>772</v>
      </c>
      <c r="P572" s="325" t="s">
        <v>777</v>
      </c>
      <c r="Q572" s="325" t="s">
        <v>771</v>
      </c>
      <c r="R572" s="325">
        <v>1</v>
      </c>
      <c r="S572" s="345">
        <v>15.4</v>
      </c>
      <c r="T572" s="325">
        <v>5244</v>
      </c>
    </row>
    <row r="573" spans="1:20" x14ac:dyDescent="0.3">
      <c r="A573" s="318">
        <v>168</v>
      </c>
      <c r="B573" s="319">
        <v>45207</v>
      </c>
      <c r="C573" s="318" t="s">
        <v>775</v>
      </c>
      <c r="D573" s="318" t="s">
        <v>778</v>
      </c>
      <c r="E573" s="318" t="s">
        <v>771</v>
      </c>
      <c r="F573" s="318">
        <v>1</v>
      </c>
      <c r="G573" s="338">
        <v>10.7</v>
      </c>
      <c r="H573" s="318">
        <v>4830</v>
      </c>
      <c r="I573" s="354"/>
      <c r="M573" s="325">
        <v>32</v>
      </c>
      <c r="N573" s="326">
        <v>45217</v>
      </c>
      <c r="O573" s="325" t="s">
        <v>775</v>
      </c>
      <c r="P573" s="325" t="s">
        <v>776</v>
      </c>
      <c r="Q573" s="325" t="s">
        <v>771</v>
      </c>
      <c r="R573" s="325">
        <v>1</v>
      </c>
      <c r="S573" s="345">
        <v>17.3</v>
      </c>
      <c r="T573" s="325">
        <v>5210</v>
      </c>
    </row>
    <row r="574" spans="1:20" x14ac:dyDescent="0.3">
      <c r="A574" s="318">
        <v>169</v>
      </c>
      <c r="B574" s="319">
        <v>45207</v>
      </c>
      <c r="C574" s="318" t="s">
        <v>772</v>
      </c>
      <c r="D574" s="318" t="s">
        <v>773</v>
      </c>
      <c r="E574" s="318" t="s">
        <v>771</v>
      </c>
      <c r="F574" s="318">
        <v>1</v>
      </c>
      <c r="G574" s="338">
        <v>17.3</v>
      </c>
      <c r="H574" s="318">
        <v>5113</v>
      </c>
      <c r="I574" s="354"/>
      <c r="M574" s="325">
        <v>33</v>
      </c>
      <c r="N574" s="326">
        <v>45217</v>
      </c>
      <c r="O574" s="325" t="s">
        <v>775</v>
      </c>
      <c r="P574" s="325" t="s">
        <v>776</v>
      </c>
      <c r="Q574" s="325" t="s">
        <v>771</v>
      </c>
      <c r="R574" s="325">
        <v>1</v>
      </c>
      <c r="S574" s="345">
        <v>14.4</v>
      </c>
      <c r="T574" s="325">
        <v>5416</v>
      </c>
    </row>
    <row r="575" spans="1:20" x14ac:dyDescent="0.3">
      <c r="A575" s="318">
        <v>170</v>
      </c>
      <c r="B575" s="319">
        <v>45207</v>
      </c>
      <c r="C575" s="318" t="s">
        <v>775</v>
      </c>
      <c r="D575" s="318" t="s">
        <v>785</v>
      </c>
      <c r="E575" s="318" t="s">
        <v>771</v>
      </c>
      <c r="F575" s="318">
        <v>1</v>
      </c>
      <c r="G575" s="338">
        <v>15.3</v>
      </c>
      <c r="H575" s="318">
        <v>5110</v>
      </c>
      <c r="I575" s="354"/>
      <c r="M575" s="325">
        <v>34</v>
      </c>
      <c r="N575" s="326">
        <v>45217</v>
      </c>
      <c r="O575" s="325" t="s">
        <v>775</v>
      </c>
      <c r="P575" s="325" t="s">
        <v>785</v>
      </c>
      <c r="Q575" s="325" t="s">
        <v>771</v>
      </c>
      <c r="R575" s="325">
        <v>1</v>
      </c>
      <c r="S575" s="345">
        <v>18.2</v>
      </c>
      <c r="T575" s="325">
        <v>5551</v>
      </c>
    </row>
    <row r="576" spans="1:20" x14ac:dyDescent="0.3">
      <c r="A576" s="318">
        <v>171</v>
      </c>
      <c r="B576" s="319">
        <v>45207</v>
      </c>
      <c r="C576" s="318" t="s">
        <v>775</v>
      </c>
      <c r="D576" s="318" t="s">
        <v>785</v>
      </c>
      <c r="E576" s="318" t="s">
        <v>771</v>
      </c>
      <c r="F576" s="318">
        <v>1</v>
      </c>
      <c r="G576" s="338">
        <v>17.899999999999999</v>
      </c>
      <c r="H576" s="318">
        <v>5103</v>
      </c>
      <c r="I576" s="354"/>
      <c r="M576" s="325">
        <v>35</v>
      </c>
      <c r="N576" s="326">
        <v>45217</v>
      </c>
      <c r="O576" s="325" t="s">
        <v>775</v>
      </c>
      <c r="P576" s="325" t="s">
        <v>776</v>
      </c>
      <c r="Q576" s="325" t="s">
        <v>771</v>
      </c>
      <c r="R576" s="325">
        <v>1</v>
      </c>
      <c r="S576" s="345">
        <v>17.2</v>
      </c>
      <c r="T576" s="325">
        <v>3500</v>
      </c>
    </row>
    <row r="577" spans="1:20" x14ac:dyDescent="0.3">
      <c r="A577" s="318">
        <v>172</v>
      </c>
      <c r="B577" s="319">
        <v>45207</v>
      </c>
      <c r="C577" s="318" t="s">
        <v>775</v>
      </c>
      <c r="D577" s="318" t="s">
        <v>787</v>
      </c>
      <c r="E577" s="318" t="s">
        <v>771</v>
      </c>
      <c r="F577" s="318">
        <v>1</v>
      </c>
      <c r="G577" s="338">
        <v>17.5</v>
      </c>
      <c r="H577" s="318">
        <v>5147</v>
      </c>
      <c r="I577" s="354"/>
      <c r="M577" s="325">
        <v>36</v>
      </c>
      <c r="N577" s="326">
        <v>45217</v>
      </c>
      <c r="O577" s="325" t="s">
        <v>772</v>
      </c>
      <c r="P577" s="325" t="s">
        <v>784</v>
      </c>
      <c r="Q577" s="325" t="s">
        <v>771</v>
      </c>
      <c r="R577" s="325">
        <v>1</v>
      </c>
      <c r="S577" s="345">
        <v>18.399999999999999</v>
      </c>
      <c r="T577" s="325">
        <v>4893</v>
      </c>
    </row>
    <row r="578" spans="1:20" x14ac:dyDescent="0.3">
      <c r="A578" s="318">
        <v>173</v>
      </c>
      <c r="B578" s="319">
        <v>45207</v>
      </c>
      <c r="C578" s="318" t="s">
        <v>772</v>
      </c>
      <c r="D578" s="318" t="s">
        <v>773</v>
      </c>
      <c r="E578" s="318" t="s">
        <v>771</v>
      </c>
      <c r="F578" s="318">
        <v>1</v>
      </c>
      <c r="G578" s="338">
        <v>17.600000000000001</v>
      </c>
      <c r="H578" s="318">
        <v>5154</v>
      </c>
      <c r="I578" s="354"/>
      <c r="M578" s="325">
        <v>37</v>
      </c>
      <c r="N578" s="326">
        <v>45217</v>
      </c>
      <c r="O578" s="325" t="s">
        <v>772</v>
      </c>
      <c r="P578" s="325" t="s">
        <v>777</v>
      </c>
      <c r="Q578" s="325" t="s">
        <v>771</v>
      </c>
      <c r="R578" s="325">
        <v>1</v>
      </c>
      <c r="S578" s="345">
        <v>18.7</v>
      </c>
      <c r="T578" s="325">
        <v>3109</v>
      </c>
    </row>
    <row r="579" spans="1:20" x14ac:dyDescent="0.3">
      <c r="A579" s="318">
        <v>174</v>
      </c>
      <c r="B579" s="319">
        <v>45207</v>
      </c>
      <c r="C579" s="318" t="s">
        <v>772</v>
      </c>
      <c r="D579" s="318" t="s">
        <v>783</v>
      </c>
      <c r="E579" s="318" t="s">
        <v>771</v>
      </c>
      <c r="F579" s="318">
        <v>1</v>
      </c>
      <c r="G579" s="338">
        <v>16.3</v>
      </c>
      <c r="H579" s="318">
        <v>5099</v>
      </c>
      <c r="I579" s="354"/>
      <c r="M579" s="325">
        <v>38</v>
      </c>
      <c r="N579" s="326">
        <v>45218</v>
      </c>
      <c r="O579" s="325" t="s">
        <v>775</v>
      </c>
      <c r="P579" s="325" t="s">
        <v>811</v>
      </c>
      <c r="Q579" s="325" t="s">
        <v>771</v>
      </c>
      <c r="R579" s="325">
        <v>1</v>
      </c>
      <c r="S579" s="345">
        <v>15.4</v>
      </c>
      <c r="T579" s="325">
        <v>5245</v>
      </c>
    </row>
    <row r="580" spans="1:20" x14ac:dyDescent="0.3">
      <c r="A580" s="318">
        <v>175</v>
      </c>
      <c r="B580" s="319">
        <v>45207</v>
      </c>
      <c r="C580" s="318" t="s">
        <v>772</v>
      </c>
      <c r="D580" s="318" t="s">
        <v>783</v>
      </c>
      <c r="E580" s="318" t="s">
        <v>771</v>
      </c>
      <c r="F580" s="318">
        <v>1</v>
      </c>
      <c r="G580" s="338">
        <v>16</v>
      </c>
      <c r="H580" s="318">
        <v>5159</v>
      </c>
      <c r="I580" s="354"/>
      <c r="M580" s="325">
        <v>39</v>
      </c>
      <c r="N580" s="326">
        <v>45218</v>
      </c>
      <c r="O580" s="325" t="s">
        <v>775</v>
      </c>
      <c r="P580" s="325" t="s">
        <v>811</v>
      </c>
      <c r="Q580" s="325" t="s">
        <v>771</v>
      </c>
      <c r="R580" s="325">
        <v>1</v>
      </c>
      <c r="S580" s="345">
        <v>14.6</v>
      </c>
      <c r="T580" s="325">
        <v>5500</v>
      </c>
    </row>
    <row r="581" spans="1:20" x14ac:dyDescent="0.3">
      <c r="A581" s="318">
        <v>176</v>
      </c>
      <c r="B581" s="319">
        <v>45207</v>
      </c>
      <c r="C581" s="318" t="s">
        <v>772</v>
      </c>
      <c r="D581" s="318" t="s">
        <v>779</v>
      </c>
      <c r="E581" s="318" t="s">
        <v>771</v>
      </c>
      <c r="F581" s="318">
        <v>1</v>
      </c>
      <c r="G581" s="338">
        <v>14.8</v>
      </c>
      <c r="H581" s="318">
        <v>5114</v>
      </c>
      <c r="I581" s="354"/>
      <c r="M581" s="325">
        <v>40</v>
      </c>
      <c r="N581" s="326">
        <v>45218</v>
      </c>
      <c r="O581" s="325" t="s">
        <v>772</v>
      </c>
      <c r="P581" s="325" t="s">
        <v>777</v>
      </c>
      <c r="Q581" s="325" t="s">
        <v>771</v>
      </c>
      <c r="R581" s="325">
        <v>1</v>
      </c>
      <c r="S581" s="345">
        <v>15.1</v>
      </c>
      <c r="T581" s="325">
        <v>5469</v>
      </c>
    </row>
    <row r="582" spans="1:20" x14ac:dyDescent="0.3">
      <c r="A582" s="318">
        <v>177</v>
      </c>
      <c r="B582" s="319">
        <v>45207</v>
      </c>
      <c r="C582" s="318" t="s">
        <v>772</v>
      </c>
      <c r="D582" s="321" t="s">
        <v>779</v>
      </c>
      <c r="E582" s="318" t="s">
        <v>771</v>
      </c>
      <c r="F582" s="318">
        <v>1</v>
      </c>
      <c r="G582" s="338">
        <v>16.3</v>
      </c>
      <c r="H582" s="318">
        <v>5115</v>
      </c>
      <c r="I582" s="354"/>
      <c r="M582" s="325">
        <v>41</v>
      </c>
      <c r="N582" s="326">
        <v>45218</v>
      </c>
      <c r="O582" s="325" t="s">
        <v>775</v>
      </c>
      <c r="P582" s="325" t="s">
        <v>776</v>
      </c>
      <c r="Q582" s="325" t="s">
        <v>771</v>
      </c>
      <c r="R582" s="325">
        <v>1</v>
      </c>
      <c r="S582" s="345">
        <v>14.1</v>
      </c>
      <c r="T582" s="325">
        <v>5495</v>
      </c>
    </row>
    <row r="583" spans="1:20" x14ac:dyDescent="0.3">
      <c r="A583" s="318">
        <v>178</v>
      </c>
      <c r="B583" s="319">
        <v>45207</v>
      </c>
      <c r="C583" s="318" t="s">
        <v>775</v>
      </c>
      <c r="D583" s="318" t="s">
        <v>787</v>
      </c>
      <c r="E583" s="318" t="s">
        <v>771</v>
      </c>
      <c r="F583" s="318">
        <v>1</v>
      </c>
      <c r="G583" s="338">
        <v>18</v>
      </c>
      <c r="H583" s="318">
        <v>5151</v>
      </c>
      <c r="I583" s="354"/>
      <c r="M583" s="325">
        <v>42</v>
      </c>
      <c r="N583" s="326">
        <v>45218</v>
      </c>
      <c r="O583" s="325" t="s">
        <v>775</v>
      </c>
      <c r="P583" s="325" t="s">
        <v>781</v>
      </c>
      <c r="Q583" s="325" t="s">
        <v>771</v>
      </c>
      <c r="R583" s="325">
        <v>1</v>
      </c>
      <c r="S583" s="345">
        <v>14.2</v>
      </c>
      <c r="T583" s="325">
        <v>5482</v>
      </c>
    </row>
    <row r="584" spans="1:20" x14ac:dyDescent="0.3">
      <c r="A584" s="318">
        <v>179</v>
      </c>
      <c r="B584" s="319">
        <v>45207</v>
      </c>
      <c r="C584" s="318" t="s">
        <v>772</v>
      </c>
      <c r="D584" s="318" t="s">
        <v>777</v>
      </c>
      <c r="E584" s="318" t="s">
        <v>771</v>
      </c>
      <c r="F584" s="318">
        <v>1</v>
      </c>
      <c r="G584" s="338">
        <v>16.399999999999999</v>
      </c>
      <c r="H584" s="318">
        <v>5102</v>
      </c>
      <c r="I584" s="354"/>
      <c r="M584" s="325">
        <v>43</v>
      </c>
      <c r="N584" s="326">
        <v>45218</v>
      </c>
      <c r="O584" s="325" t="s">
        <v>772</v>
      </c>
      <c r="P584" s="325" t="s">
        <v>773</v>
      </c>
      <c r="Q584" s="325" t="s">
        <v>771</v>
      </c>
      <c r="R584" s="325">
        <v>1</v>
      </c>
      <c r="S584" s="345">
        <v>16.100000000000001</v>
      </c>
      <c r="T584" s="325">
        <v>5478</v>
      </c>
    </row>
    <row r="585" spans="1:20" x14ac:dyDescent="0.3">
      <c r="A585" s="318">
        <v>180</v>
      </c>
      <c r="B585" s="319">
        <v>45207</v>
      </c>
      <c r="C585" s="318" t="s">
        <v>775</v>
      </c>
      <c r="D585" s="318" t="s">
        <v>780</v>
      </c>
      <c r="E585" s="318" t="s">
        <v>771</v>
      </c>
      <c r="F585" s="318">
        <v>1</v>
      </c>
      <c r="G585" s="320">
        <v>17</v>
      </c>
      <c r="H585" s="318">
        <v>3326</v>
      </c>
      <c r="I585" s="354"/>
      <c r="M585" s="325">
        <v>44</v>
      </c>
      <c r="N585" s="326">
        <v>45218</v>
      </c>
      <c r="O585" s="325" t="s">
        <v>772</v>
      </c>
      <c r="P585" s="325" t="s">
        <v>777</v>
      </c>
      <c r="Q585" s="325" t="s">
        <v>771</v>
      </c>
      <c r="R585" s="325">
        <v>1</v>
      </c>
      <c r="S585" s="345">
        <v>17</v>
      </c>
      <c r="T585" s="325">
        <v>5253</v>
      </c>
    </row>
    <row r="586" spans="1:20" x14ac:dyDescent="0.3">
      <c r="A586" s="318">
        <v>181</v>
      </c>
      <c r="B586" s="319">
        <v>45207</v>
      </c>
      <c r="C586" s="318" t="s">
        <v>772</v>
      </c>
      <c r="D586" s="318" t="s">
        <v>773</v>
      </c>
      <c r="E586" s="318" t="s">
        <v>771</v>
      </c>
      <c r="F586" s="318">
        <v>1</v>
      </c>
      <c r="G586" s="338">
        <v>17.5</v>
      </c>
      <c r="H586" s="318">
        <v>5109</v>
      </c>
      <c r="I586" s="354"/>
      <c r="M586" s="325">
        <v>45</v>
      </c>
      <c r="N586" s="326">
        <v>45218</v>
      </c>
      <c r="O586" s="325" t="s">
        <v>775</v>
      </c>
      <c r="P586" s="325" t="s">
        <v>811</v>
      </c>
      <c r="Q586" s="325" t="s">
        <v>771</v>
      </c>
      <c r="R586" s="325">
        <v>1</v>
      </c>
      <c r="S586" s="345">
        <v>15.8</v>
      </c>
      <c r="T586" s="325">
        <v>5481</v>
      </c>
    </row>
    <row r="587" spans="1:20" x14ac:dyDescent="0.3">
      <c r="A587" s="318">
        <v>182</v>
      </c>
      <c r="B587" s="319">
        <v>45208</v>
      </c>
      <c r="C587" s="318" t="s">
        <v>772</v>
      </c>
      <c r="D587" s="318" t="s">
        <v>777</v>
      </c>
      <c r="E587" s="318" t="s">
        <v>771</v>
      </c>
      <c r="F587" s="318">
        <v>1</v>
      </c>
      <c r="G587" s="320">
        <v>16.600000000000001</v>
      </c>
      <c r="H587" s="318">
        <v>3077</v>
      </c>
      <c r="I587" s="354"/>
      <c r="M587" s="325">
        <v>46</v>
      </c>
      <c r="N587" s="326">
        <v>45218</v>
      </c>
      <c r="O587" s="325" t="s">
        <v>775</v>
      </c>
      <c r="P587" s="325" t="s">
        <v>776</v>
      </c>
      <c r="Q587" s="325" t="s">
        <v>771</v>
      </c>
      <c r="R587" s="325">
        <v>1</v>
      </c>
      <c r="S587" s="355">
        <v>14.6</v>
      </c>
      <c r="T587" s="325">
        <v>5256</v>
      </c>
    </row>
    <row r="588" spans="1:20" x14ac:dyDescent="0.3">
      <c r="A588" s="318">
        <v>183</v>
      </c>
      <c r="B588" s="319">
        <v>45208</v>
      </c>
      <c r="C588" s="318" t="s">
        <v>772</v>
      </c>
      <c r="D588" s="318" t="s">
        <v>783</v>
      </c>
      <c r="E588" s="318" t="s">
        <v>771</v>
      </c>
      <c r="F588" s="318">
        <v>1</v>
      </c>
      <c r="G588" s="320">
        <v>15.5</v>
      </c>
      <c r="H588" s="318">
        <v>4880</v>
      </c>
      <c r="I588" s="354"/>
      <c r="M588" s="325">
        <v>47</v>
      </c>
      <c r="N588" s="326">
        <v>45218</v>
      </c>
      <c r="O588" s="325" t="s">
        <v>775</v>
      </c>
      <c r="P588" s="325" t="s">
        <v>776</v>
      </c>
      <c r="Q588" s="325" t="s">
        <v>771</v>
      </c>
      <c r="R588" s="325">
        <v>1</v>
      </c>
      <c r="S588" s="355">
        <v>15.2</v>
      </c>
      <c r="T588" s="325">
        <v>5254</v>
      </c>
    </row>
    <row r="589" spans="1:20" x14ac:dyDescent="0.3">
      <c r="A589" s="318">
        <v>184</v>
      </c>
      <c r="B589" s="319">
        <v>45208</v>
      </c>
      <c r="C589" s="318" t="s">
        <v>775</v>
      </c>
      <c r="D589" s="318" t="s">
        <v>787</v>
      </c>
      <c r="E589" s="318" t="s">
        <v>771</v>
      </c>
      <c r="F589" s="318">
        <v>1</v>
      </c>
      <c r="G589" s="320">
        <v>17.3</v>
      </c>
      <c r="H589" s="318">
        <v>4931</v>
      </c>
      <c r="I589" s="354"/>
      <c r="M589" s="325">
        <v>48</v>
      </c>
      <c r="N589" s="326">
        <v>45218</v>
      </c>
      <c r="O589" s="325" t="s">
        <v>772</v>
      </c>
      <c r="P589" s="325" t="s">
        <v>779</v>
      </c>
      <c r="Q589" s="325" t="s">
        <v>771</v>
      </c>
      <c r="R589" s="325">
        <v>1</v>
      </c>
      <c r="S589" s="355">
        <v>16</v>
      </c>
      <c r="T589" s="325">
        <v>5472</v>
      </c>
    </row>
    <row r="590" spans="1:20" x14ac:dyDescent="0.3">
      <c r="A590" s="318">
        <v>185</v>
      </c>
      <c r="B590" s="319">
        <v>45208</v>
      </c>
      <c r="C590" s="318" t="s">
        <v>775</v>
      </c>
      <c r="D590" s="318" t="s">
        <v>778</v>
      </c>
      <c r="E590" s="318" t="s">
        <v>771</v>
      </c>
      <c r="F590" s="318">
        <v>1</v>
      </c>
      <c r="G590" s="320">
        <v>15.5</v>
      </c>
      <c r="H590" s="318">
        <v>4990</v>
      </c>
      <c r="I590" s="354"/>
      <c r="M590" s="325">
        <v>49</v>
      </c>
      <c r="N590" s="326">
        <v>45218</v>
      </c>
      <c r="O590" s="325" t="s">
        <v>772</v>
      </c>
      <c r="P590" s="325" t="s">
        <v>810</v>
      </c>
      <c r="Q590" s="325" t="s">
        <v>771</v>
      </c>
      <c r="R590" s="325">
        <v>1</v>
      </c>
      <c r="S590" s="355">
        <v>15.4</v>
      </c>
      <c r="T590" s="325">
        <v>5242</v>
      </c>
    </row>
    <row r="591" spans="1:20" x14ac:dyDescent="0.3">
      <c r="A591" s="318">
        <v>186</v>
      </c>
      <c r="B591" s="319">
        <v>45208</v>
      </c>
      <c r="C591" s="318" t="s">
        <v>775</v>
      </c>
      <c r="D591" s="318" t="s">
        <v>787</v>
      </c>
      <c r="E591" s="318" t="s">
        <v>771</v>
      </c>
      <c r="F591" s="318">
        <v>1</v>
      </c>
      <c r="G591" s="320">
        <v>17.100000000000001</v>
      </c>
      <c r="H591" s="318">
        <v>4872</v>
      </c>
      <c r="I591" s="354"/>
      <c r="M591" s="325">
        <v>50</v>
      </c>
      <c r="N591" s="326">
        <v>45218</v>
      </c>
      <c r="O591" s="325" t="s">
        <v>772</v>
      </c>
      <c r="P591" s="325" t="s">
        <v>810</v>
      </c>
      <c r="Q591" s="325" t="s">
        <v>771</v>
      </c>
      <c r="R591" s="325">
        <v>1</v>
      </c>
      <c r="S591" s="356">
        <v>19.100000000000001</v>
      </c>
      <c r="T591" s="325">
        <v>5136</v>
      </c>
    </row>
    <row r="592" spans="1:20" x14ac:dyDescent="0.3">
      <c r="A592" s="317"/>
      <c r="B592" s="317"/>
      <c r="C592" s="317"/>
      <c r="D592" s="317"/>
      <c r="E592" s="317"/>
      <c r="F592" s="317"/>
      <c r="G592" s="317"/>
      <c r="H592" s="317"/>
      <c r="M592" s="325">
        <v>51</v>
      </c>
      <c r="N592" s="326">
        <v>45218</v>
      </c>
      <c r="O592" s="325" t="s">
        <v>775</v>
      </c>
      <c r="P592" s="325" t="s">
        <v>811</v>
      </c>
      <c r="Q592" s="325" t="s">
        <v>771</v>
      </c>
      <c r="R592" s="325">
        <v>1</v>
      </c>
      <c r="S592" s="355">
        <v>17.399999999999999</v>
      </c>
      <c r="T592" s="325">
        <v>5487</v>
      </c>
    </row>
    <row r="593" spans="1:20" x14ac:dyDescent="0.3">
      <c r="A593" s="317"/>
      <c r="B593" s="317"/>
      <c r="C593" s="317"/>
      <c r="D593" s="317"/>
      <c r="E593" s="317"/>
      <c r="F593" s="317"/>
      <c r="G593" s="317"/>
      <c r="H593" s="317"/>
      <c r="M593" s="325">
        <v>52</v>
      </c>
      <c r="N593" s="326">
        <v>45219</v>
      </c>
      <c r="O593" s="325" t="s">
        <v>772</v>
      </c>
      <c r="P593" s="325" t="s">
        <v>784</v>
      </c>
      <c r="Q593" s="325" t="s">
        <v>771</v>
      </c>
      <c r="R593" s="325">
        <v>1</v>
      </c>
      <c r="S593" s="356">
        <v>17.8</v>
      </c>
      <c r="T593" s="325">
        <v>5451</v>
      </c>
    </row>
    <row r="594" spans="1:20" x14ac:dyDescent="0.3">
      <c r="A594" s="317"/>
      <c r="B594" s="317"/>
      <c r="C594" s="317"/>
      <c r="D594" s="317"/>
      <c r="E594" s="317"/>
      <c r="F594" s="317" t="s">
        <v>820</v>
      </c>
      <c r="G594" s="352">
        <f>SUM(G301:G571)+G573+G574+G575+G576+G577+G578+G579+G580+G581+G583+G586</f>
        <v>4597.100000000004</v>
      </c>
      <c r="H594" s="317"/>
      <c r="M594" s="325">
        <v>53</v>
      </c>
      <c r="N594" s="326">
        <v>45219</v>
      </c>
      <c r="O594" s="325" t="s">
        <v>772</v>
      </c>
      <c r="P594" s="325" t="s">
        <v>784</v>
      </c>
      <c r="Q594" s="325" t="s">
        <v>771</v>
      </c>
      <c r="R594" s="325">
        <v>1</v>
      </c>
      <c r="S594" s="355">
        <v>18</v>
      </c>
      <c r="T594" s="325">
        <v>5496</v>
      </c>
    </row>
    <row r="595" spans="1:20" x14ac:dyDescent="0.3">
      <c r="A595" s="317"/>
      <c r="B595" s="317"/>
      <c r="C595" s="317"/>
      <c r="D595" s="317"/>
      <c r="E595" s="317"/>
      <c r="F595" s="317" t="s">
        <v>821</v>
      </c>
      <c r="G595" s="317">
        <v>4597</v>
      </c>
      <c r="H595" s="317"/>
      <c r="M595" s="325">
        <v>54</v>
      </c>
      <c r="N595" s="326">
        <v>45219</v>
      </c>
      <c r="O595" s="325" t="s">
        <v>772</v>
      </c>
      <c r="P595" s="325" t="s">
        <v>810</v>
      </c>
      <c r="Q595" s="325" t="s">
        <v>771</v>
      </c>
      <c r="R595" s="325">
        <v>1</v>
      </c>
      <c r="S595" s="355">
        <v>17.399999999999999</v>
      </c>
      <c r="T595" s="325">
        <v>5499</v>
      </c>
    </row>
    <row r="596" spans="1:20" x14ac:dyDescent="0.3">
      <c r="A596" s="317"/>
      <c r="B596" s="317"/>
      <c r="C596" s="317"/>
      <c r="D596" s="317"/>
      <c r="E596" s="317"/>
      <c r="F596" s="317"/>
      <c r="G596" s="353">
        <f>G595-G594</f>
        <v>-0.10000000000400178</v>
      </c>
      <c r="H596" s="317"/>
      <c r="M596" s="325">
        <v>55</v>
      </c>
      <c r="N596" s="326">
        <v>45219</v>
      </c>
      <c r="O596" s="325" t="s">
        <v>772</v>
      </c>
      <c r="P596" s="325" t="s">
        <v>810</v>
      </c>
      <c r="Q596" s="325" t="s">
        <v>771</v>
      </c>
      <c r="R596" s="325">
        <v>1</v>
      </c>
      <c r="S596" s="355">
        <v>16.600000000000001</v>
      </c>
      <c r="T596" s="325">
        <v>5476</v>
      </c>
    </row>
    <row r="597" spans="1:20" x14ac:dyDescent="0.3">
      <c r="M597" s="325">
        <v>56</v>
      </c>
      <c r="N597" s="326">
        <v>45219</v>
      </c>
      <c r="O597" s="325" t="s">
        <v>772</v>
      </c>
      <c r="P597" s="325" t="s">
        <v>810</v>
      </c>
      <c r="Q597" s="325" t="s">
        <v>771</v>
      </c>
      <c r="R597" s="325">
        <v>1</v>
      </c>
      <c r="S597" s="355">
        <v>16.7</v>
      </c>
      <c r="T597" s="325">
        <v>5479</v>
      </c>
    </row>
    <row r="598" spans="1:20" x14ac:dyDescent="0.3">
      <c r="M598" s="325">
        <v>57</v>
      </c>
      <c r="N598" s="326">
        <v>45219</v>
      </c>
      <c r="O598" s="325" t="s">
        <v>772</v>
      </c>
      <c r="P598" s="325" t="s">
        <v>810</v>
      </c>
      <c r="Q598" s="325" t="s">
        <v>771</v>
      </c>
      <c r="R598" s="325">
        <v>1</v>
      </c>
      <c r="S598" s="345">
        <v>16.5</v>
      </c>
      <c r="T598" s="325">
        <v>5270</v>
      </c>
    </row>
    <row r="599" spans="1:20" x14ac:dyDescent="0.3">
      <c r="M599" s="325">
        <v>58</v>
      </c>
      <c r="N599" s="326">
        <v>45219</v>
      </c>
      <c r="O599" s="325" t="s">
        <v>772</v>
      </c>
      <c r="P599" s="325" t="s">
        <v>810</v>
      </c>
      <c r="Q599" s="325" t="s">
        <v>771</v>
      </c>
      <c r="R599" s="325">
        <v>1</v>
      </c>
      <c r="S599" s="345">
        <v>17</v>
      </c>
      <c r="T599" s="325">
        <v>5497</v>
      </c>
    </row>
    <row r="600" spans="1:20" x14ac:dyDescent="0.3">
      <c r="M600" s="325">
        <v>59</v>
      </c>
      <c r="N600" s="326">
        <v>45219</v>
      </c>
      <c r="O600" s="325" t="s">
        <v>772</v>
      </c>
      <c r="P600" s="325" t="s">
        <v>779</v>
      </c>
      <c r="Q600" s="325" t="s">
        <v>771</v>
      </c>
      <c r="R600" s="325">
        <v>1</v>
      </c>
      <c r="S600" s="345">
        <v>15</v>
      </c>
      <c r="T600" s="325">
        <v>5264</v>
      </c>
    </row>
    <row r="601" spans="1:20" x14ac:dyDescent="0.3">
      <c r="M601" s="325">
        <v>60</v>
      </c>
      <c r="N601" s="326">
        <v>45219</v>
      </c>
      <c r="O601" s="325" t="s">
        <v>775</v>
      </c>
      <c r="P601" s="325" t="s">
        <v>811</v>
      </c>
      <c r="Q601" s="325" t="s">
        <v>771</v>
      </c>
      <c r="R601" s="325">
        <v>1</v>
      </c>
      <c r="S601" s="345">
        <v>16.399999999999999</v>
      </c>
      <c r="T601" s="325">
        <v>5483</v>
      </c>
    </row>
    <row r="602" spans="1:20" x14ac:dyDescent="0.3">
      <c r="M602" s="325">
        <v>61</v>
      </c>
      <c r="N602" s="326">
        <v>45219</v>
      </c>
      <c r="O602" s="325" t="s">
        <v>775</v>
      </c>
      <c r="P602" s="325" t="s">
        <v>776</v>
      </c>
      <c r="Q602" s="325" t="s">
        <v>771</v>
      </c>
      <c r="R602" s="325">
        <v>1</v>
      </c>
      <c r="S602" s="345">
        <v>16.100000000000001</v>
      </c>
      <c r="T602" s="325">
        <v>5492</v>
      </c>
    </row>
    <row r="603" spans="1:20" x14ac:dyDescent="0.3">
      <c r="M603" s="325">
        <v>62</v>
      </c>
      <c r="N603" s="326">
        <v>45219</v>
      </c>
      <c r="O603" s="325" t="s">
        <v>775</v>
      </c>
      <c r="P603" s="325" t="s">
        <v>786</v>
      </c>
      <c r="Q603" s="325" t="s">
        <v>771</v>
      </c>
      <c r="R603" s="325">
        <v>1</v>
      </c>
      <c r="S603" s="345">
        <v>15.1</v>
      </c>
      <c r="T603" s="325">
        <v>5465</v>
      </c>
    </row>
    <row r="604" spans="1:20" x14ac:dyDescent="0.3">
      <c r="M604" s="325">
        <v>63</v>
      </c>
      <c r="N604" s="326">
        <v>45219</v>
      </c>
      <c r="O604" s="325" t="s">
        <v>775</v>
      </c>
      <c r="P604" s="325" t="s">
        <v>786</v>
      </c>
      <c r="Q604" s="325" t="s">
        <v>771</v>
      </c>
      <c r="R604" s="325">
        <v>1</v>
      </c>
      <c r="S604" s="345">
        <v>12.7</v>
      </c>
      <c r="T604" s="325">
        <v>5263</v>
      </c>
    </row>
    <row r="605" spans="1:20" x14ac:dyDescent="0.3">
      <c r="M605" s="325">
        <v>64</v>
      </c>
      <c r="N605" s="326">
        <v>45219</v>
      </c>
      <c r="O605" s="325" t="s">
        <v>775</v>
      </c>
      <c r="P605" s="325" t="s">
        <v>811</v>
      </c>
      <c r="Q605" s="325" t="s">
        <v>771</v>
      </c>
      <c r="R605" s="325">
        <v>1</v>
      </c>
      <c r="S605" s="345">
        <v>13.7</v>
      </c>
      <c r="T605" s="325">
        <v>5470</v>
      </c>
    </row>
    <row r="606" spans="1:20" x14ac:dyDescent="0.3">
      <c r="M606" s="325">
        <v>65</v>
      </c>
      <c r="N606" s="326">
        <v>45219</v>
      </c>
      <c r="O606" s="325" t="s">
        <v>775</v>
      </c>
      <c r="P606" s="325" t="s">
        <v>811</v>
      </c>
      <c r="Q606" s="325" t="s">
        <v>771</v>
      </c>
      <c r="R606" s="325">
        <v>1</v>
      </c>
      <c r="S606" s="345">
        <v>16.100000000000001</v>
      </c>
      <c r="T606" s="325">
        <v>5471</v>
      </c>
    </row>
    <row r="607" spans="1:20" x14ac:dyDescent="0.3">
      <c r="M607" s="325">
        <v>66</v>
      </c>
      <c r="N607" s="326">
        <v>45219</v>
      </c>
      <c r="O607" s="325" t="s">
        <v>772</v>
      </c>
      <c r="P607" s="325" t="s">
        <v>784</v>
      </c>
      <c r="Q607" s="325" t="s">
        <v>771</v>
      </c>
      <c r="R607" s="325">
        <v>1</v>
      </c>
      <c r="S607" s="345">
        <v>15.9</v>
      </c>
      <c r="T607" s="325">
        <v>5491</v>
      </c>
    </row>
    <row r="608" spans="1:20" x14ac:dyDescent="0.3">
      <c r="M608" s="325">
        <v>67</v>
      </c>
      <c r="N608" s="326">
        <v>45219</v>
      </c>
      <c r="O608" s="325" t="s">
        <v>772</v>
      </c>
      <c r="P608" s="325" t="s">
        <v>784</v>
      </c>
      <c r="Q608" s="325" t="s">
        <v>771</v>
      </c>
      <c r="R608" s="325">
        <v>1</v>
      </c>
      <c r="S608" s="345">
        <v>17</v>
      </c>
      <c r="T608" s="325">
        <v>5473</v>
      </c>
    </row>
    <row r="609" spans="13:22" x14ac:dyDescent="0.3">
      <c r="M609" s="325">
        <v>68</v>
      </c>
      <c r="N609" s="326">
        <v>45219</v>
      </c>
      <c r="O609" s="325" t="s">
        <v>775</v>
      </c>
      <c r="P609" s="325" t="s">
        <v>781</v>
      </c>
      <c r="Q609" s="325" t="s">
        <v>771</v>
      </c>
      <c r="R609" s="325">
        <v>1</v>
      </c>
      <c r="S609" s="345">
        <v>13.4</v>
      </c>
      <c r="T609" s="325">
        <v>5269</v>
      </c>
    </row>
    <row r="610" spans="13:22" x14ac:dyDescent="0.3">
      <c r="M610" s="325">
        <v>69</v>
      </c>
      <c r="N610" s="326">
        <v>45219</v>
      </c>
      <c r="O610" s="325" t="s">
        <v>775</v>
      </c>
      <c r="P610" s="325" t="s">
        <v>776</v>
      </c>
      <c r="Q610" s="325" t="s">
        <v>771</v>
      </c>
      <c r="R610" s="325">
        <v>1</v>
      </c>
      <c r="S610" s="345">
        <v>14.8</v>
      </c>
      <c r="T610" s="325">
        <v>5486</v>
      </c>
    </row>
    <row r="611" spans="13:22" x14ac:dyDescent="0.3">
      <c r="M611" s="325">
        <v>70</v>
      </c>
      <c r="N611" s="326">
        <v>45219</v>
      </c>
      <c r="O611" s="325" t="s">
        <v>775</v>
      </c>
      <c r="P611" s="325" t="s">
        <v>811</v>
      </c>
      <c r="Q611" s="325" t="s">
        <v>771</v>
      </c>
      <c r="R611" s="325">
        <v>1</v>
      </c>
      <c r="S611" s="345">
        <v>12.2</v>
      </c>
      <c r="T611" s="325">
        <v>5490</v>
      </c>
    </row>
    <row r="612" spans="13:22" x14ac:dyDescent="0.3">
      <c r="M612" s="325">
        <v>71</v>
      </c>
      <c r="N612" s="326">
        <v>45219</v>
      </c>
      <c r="O612" s="325" t="s">
        <v>775</v>
      </c>
      <c r="P612" s="325" t="s">
        <v>776</v>
      </c>
      <c r="Q612" s="325" t="s">
        <v>771</v>
      </c>
      <c r="R612" s="325">
        <v>1</v>
      </c>
      <c r="S612" s="345">
        <v>13.2</v>
      </c>
      <c r="T612" s="325">
        <v>5466</v>
      </c>
      <c r="V612" s="335">
        <f>V73-V75</f>
        <v>2955.099999999999</v>
      </c>
    </row>
    <row r="613" spans="13:22" x14ac:dyDescent="0.3">
      <c r="M613" s="325">
        <v>72</v>
      </c>
      <c r="N613" s="326">
        <v>45219</v>
      </c>
      <c r="O613" s="325" t="s">
        <v>775</v>
      </c>
      <c r="P613" s="325" t="s">
        <v>781</v>
      </c>
      <c r="Q613" s="325" t="s">
        <v>771</v>
      </c>
      <c r="R613" s="325">
        <v>1</v>
      </c>
      <c r="S613" s="327">
        <v>8.4</v>
      </c>
      <c r="T613" s="325">
        <v>5426</v>
      </c>
    </row>
    <row r="614" spans="13:22" x14ac:dyDescent="0.3">
      <c r="M614" s="325">
        <v>73</v>
      </c>
      <c r="N614" s="326">
        <v>45220</v>
      </c>
      <c r="O614" s="325" t="s">
        <v>772</v>
      </c>
      <c r="P614" s="325" t="s">
        <v>784</v>
      </c>
      <c r="Q614" s="325" t="s">
        <v>771</v>
      </c>
      <c r="R614" s="325">
        <v>1</v>
      </c>
      <c r="S614" s="327">
        <v>16.2</v>
      </c>
      <c r="T614" s="325">
        <v>5434</v>
      </c>
    </row>
    <row r="615" spans="13:22" x14ac:dyDescent="0.3">
      <c r="M615" s="325">
        <v>74</v>
      </c>
      <c r="N615" s="326">
        <v>45220</v>
      </c>
      <c r="O615" s="325" t="s">
        <v>772</v>
      </c>
      <c r="P615" s="325" t="s">
        <v>784</v>
      </c>
      <c r="Q615" s="325" t="s">
        <v>771</v>
      </c>
      <c r="R615" s="325">
        <v>1</v>
      </c>
      <c r="S615" s="327">
        <v>17.2</v>
      </c>
      <c r="T615" s="325">
        <v>5533</v>
      </c>
    </row>
    <row r="616" spans="13:22" x14ac:dyDescent="0.3">
      <c r="M616" s="325">
        <v>75</v>
      </c>
      <c r="N616" s="326">
        <v>45220</v>
      </c>
      <c r="O616" s="325" t="s">
        <v>772</v>
      </c>
      <c r="P616" s="325" t="s">
        <v>784</v>
      </c>
      <c r="Q616" s="325" t="s">
        <v>771</v>
      </c>
      <c r="R616" s="325">
        <v>1</v>
      </c>
      <c r="S616" s="327">
        <v>16.399999999999999</v>
      </c>
      <c r="T616" s="325">
        <v>5508</v>
      </c>
    </row>
    <row r="617" spans="13:22" x14ac:dyDescent="0.3">
      <c r="M617" s="325">
        <v>76</v>
      </c>
      <c r="N617" s="326">
        <v>45220</v>
      </c>
      <c r="O617" s="325" t="s">
        <v>775</v>
      </c>
      <c r="P617" s="325" t="s">
        <v>781</v>
      </c>
      <c r="Q617" s="325" t="s">
        <v>771</v>
      </c>
      <c r="R617" s="325">
        <v>1</v>
      </c>
      <c r="S617" s="327">
        <v>16.8</v>
      </c>
      <c r="T617" s="325">
        <v>5436</v>
      </c>
    </row>
    <row r="618" spans="13:22" x14ac:dyDescent="0.3">
      <c r="M618" s="325">
        <v>77</v>
      </c>
      <c r="N618" s="326">
        <v>45220</v>
      </c>
      <c r="O618" s="325" t="s">
        <v>775</v>
      </c>
      <c r="P618" s="325" t="s">
        <v>781</v>
      </c>
      <c r="Q618" s="325" t="s">
        <v>771</v>
      </c>
      <c r="R618" s="325">
        <v>1</v>
      </c>
      <c r="S618" s="327">
        <v>16.2</v>
      </c>
      <c r="T618" s="325">
        <v>5272</v>
      </c>
    </row>
    <row r="619" spans="13:22" x14ac:dyDescent="0.3">
      <c r="M619" s="325">
        <v>78</v>
      </c>
      <c r="N619" s="326">
        <v>45220</v>
      </c>
      <c r="O619" s="325" t="s">
        <v>775</v>
      </c>
      <c r="P619" s="325" t="s">
        <v>781</v>
      </c>
      <c r="Q619" s="325" t="s">
        <v>771</v>
      </c>
      <c r="R619" s="325">
        <v>1</v>
      </c>
      <c r="S619" s="327">
        <v>15.2</v>
      </c>
      <c r="T619" s="325">
        <v>5439</v>
      </c>
    </row>
    <row r="620" spans="13:22" x14ac:dyDescent="0.3">
      <c r="M620" s="325">
        <v>79</v>
      </c>
      <c r="N620" s="326">
        <v>45220</v>
      </c>
      <c r="O620" s="325" t="s">
        <v>775</v>
      </c>
      <c r="P620" s="325" t="s">
        <v>776</v>
      </c>
      <c r="Q620" s="325" t="s">
        <v>771</v>
      </c>
      <c r="R620" s="325">
        <v>1</v>
      </c>
      <c r="S620" s="327">
        <v>15.7</v>
      </c>
      <c r="T620" s="325">
        <v>5268</v>
      </c>
    </row>
    <row r="621" spans="13:22" x14ac:dyDescent="0.3">
      <c r="M621" s="325">
        <v>80</v>
      </c>
      <c r="N621" s="326">
        <v>45220</v>
      </c>
      <c r="O621" s="325" t="s">
        <v>775</v>
      </c>
      <c r="P621" s="325" t="s">
        <v>776</v>
      </c>
      <c r="Q621" s="325" t="s">
        <v>771</v>
      </c>
      <c r="R621" s="325">
        <v>1</v>
      </c>
      <c r="S621" s="327">
        <v>16.600000000000001</v>
      </c>
      <c r="T621" s="325">
        <v>5274</v>
      </c>
    </row>
    <row r="622" spans="13:22" x14ac:dyDescent="0.3">
      <c r="M622" s="325">
        <v>81</v>
      </c>
      <c r="N622" s="326">
        <v>45220</v>
      </c>
      <c r="O622" s="325" t="s">
        <v>772</v>
      </c>
      <c r="P622" s="325" t="s">
        <v>810</v>
      </c>
      <c r="Q622" s="325" t="s">
        <v>771</v>
      </c>
      <c r="R622" s="325">
        <v>1</v>
      </c>
      <c r="S622" s="327">
        <v>16.600000000000001</v>
      </c>
      <c r="T622" s="325">
        <v>5273</v>
      </c>
    </row>
    <row r="623" spans="13:22" x14ac:dyDescent="0.3">
      <c r="M623" s="325">
        <v>82</v>
      </c>
      <c r="N623" s="326">
        <v>45220</v>
      </c>
      <c r="O623" s="325" t="s">
        <v>775</v>
      </c>
      <c r="P623" s="325" t="s">
        <v>778</v>
      </c>
      <c r="Q623" s="325" t="s">
        <v>771</v>
      </c>
      <c r="R623" s="325">
        <v>1</v>
      </c>
      <c r="S623" s="327">
        <v>20.6</v>
      </c>
      <c r="T623" s="325">
        <v>5422</v>
      </c>
    </row>
    <row r="624" spans="13:22" x14ac:dyDescent="0.3">
      <c r="M624" s="325">
        <v>83</v>
      </c>
      <c r="N624" s="326">
        <v>45220</v>
      </c>
      <c r="O624" s="325" t="s">
        <v>775</v>
      </c>
      <c r="P624" s="325" t="s">
        <v>780</v>
      </c>
      <c r="Q624" s="325" t="s">
        <v>771</v>
      </c>
      <c r="R624" s="325">
        <v>1</v>
      </c>
      <c r="S624" s="327">
        <v>15.3</v>
      </c>
      <c r="T624" s="325">
        <v>5266</v>
      </c>
    </row>
    <row r="625" spans="13:20" x14ac:dyDescent="0.3">
      <c r="M625" s="325">
        <v>84</v>
      </c>
      <c r="N625" s="326">
        <v>45220</v>
      </c>
      <c r="O625" s="325" t="s">
        <v>775</v>
      </c>
      <c r="P625" s="325" t="s">
        <v>778</v>
      </c>
      <c r="Q625" s="325" t="s">
        <v>771</v>
      </c>
      <c r="R625" s="325">
        <v>1</v>
      </c>
      <c r="S625" s="327">
        <v>16.899999999999999</v>
      </c>
      <c r="T625" s="325">
        <v>5458</v>
      </c>
    </row>
    <row r="626" spans="13:20" x14ac:dyDescent="0.3">
      <c r="M626" s="325">
        <v>85</v>
      </c>
      <c r="N626" s="326">
        <v>45220</v>
      </c>
      <c r="O626" s="325" t="s">
        <v>775</v>
      </c>
      <c r="P626" s="325" t="s">
        <v>785</v>
      </c>
      <c r="Q626" s="325" t="s">
        <v>771</v>
      </c>
      <c r="R626" s="325">
        <v>1</v>
      </c>
      <c r="S626" s="327">
        <v>16.5</v>
      </c>
      <c r="T626" s="325">
        <v>5441</v>
      </c>
    </row>
    <row r="627" spans="13:20" x14ac:dyDescent="0.3">
      <c r="M627" s="325">
        <v>86</v>
      </c>
      <c r="N627" s="326">
        <v>45220</v>
      </c>
      <c r="O627" s="325" t="s">
        <v>772</v>
      </c>
      <c r="P627" s="325" t="s">
        <v>777</v>
      </c>
      <c r="Q627" s="325" t="s">
        <v>771</v>
      </c>
      <c r="R627" s="325">
        <v>1</v>
      </c>
      <c r="S627" s="327">
        <v>16.5</v>
      </c>
      <c r="T627" s="325">
        <v>5415</v>
      </c>
    </row>
    <row r="628" spans="13:20" x14ac:dyDescent="0.3">
      <c r="M628" s="325">
        <v>87</v>
      </c>
      <c r="N628" s="326">
        <v>45220</v>
      </c>
      <c r="O628" s="325" t="s">
        <v>775</v>
      </c>
      <c r="P628" s="325" t="s">
        <v>811</v>
      </c>
      <c r="Q628" s="325" t="s">
        <v>771</v>
      </c>
      <c r="R628" s="325">
        <v>1</v>
      </c>
      <c r="S628" s="327">
        <v>17.8</v>
      </c>
      <c r="T628" s="325">
        <v>5464</v>
      </c>
    </row>
    <row r="629" spans="13:20" x14ac:dyDescent="0.3">
      <c r="M629" s="325">
        <v>88</v>
      </c>
      <c r="N629" s="326">
        <v>45220</v>
      </c>
      <c r="O629" s="325" t="s">
        <v>775</v>
      </c>
      <c r="P629" s="325" t="s">
        <v>811</v>
      </c>
      <c r="Q629" s="325" t="s">
        <v>771</v>
      </c>
      <c r="R629" s="325">
        <v>1</v>
      </c>
      <c r="S629" s="327">
        <v>16.100000000000001</v>
      </c>
      <c r="T629" s="325">
        <v>3063</v>
      </c>
    </row>
    <row r="630" spans="13:20" x14ac:dyDescent="0.3">
      <c r="M630" s="325">
        <v>89</v>
      </c>
      <c r="N630" s="326">
        <v>45220</v>
      </c>
      <c r="O630" s="325" t="s">
        <v>775</v>
      </c>
      <c r="P630" s="325" t="s">
        <v>811</v>
      </c>
      <c r="Q630" s="325" t="s">
        <v>771</v>
      </c>
      <c r="R630" s="325">
        <v>1</v>
      </c>
      <c r="S630" s="327">
        <v>17.2</v>
      </c>
      <c r="T630" s="325">
        <v>5445</v>
      </c>
    </row>
    <row r="631" spans="13:20" x14ac:dyDescent="0.3">
      <c r="M631" s="325">
        <v>90</v>
      </c>
      <c r="N631" s="326">
        <v>45220</v>
      </c>
      <c r="O631" s="325" t="s">
        <v>772</v>
      </c>
      <c r="P631" s="325" t="s">
        <v>810</v>
      </c>
      <c r="Q631" s="325" t="s">
        <v>771</v>
      </c>
      <c r="R631" s="325">
        <v>1</v>
      </c>
      <c r="S631" s="327">
        <v>15.9</v>
      </c>
      <c r="T631" s="325">
        <v>5453</v>
      </c>
    </row>
    <row r="632" spans="13:20" x14ac:dyDescent="0.3">
      <c r="M632" s="325">
        <v>91</v>
      </c>
      <c r="N632" s="326">
        <v>45220</v>
      </c>
      <c r="O632" s="325" t="s">
        <v>772</v>
      </c>
      <c r="P632" s="325" t="s">
        <v>779</v>
      </c>
      <c r="Q632" s="325" t="s">
        <v>771</v>
      </c>
      <c r="R632" s="325">
        <v>1</v>
      </c>
      <c r="S632" s="327">
        <v>15.8</v>
      </c>
      <c r="T632" s="325">
        <v>5322</v>
      </c>
    </row>
    <row r="633" spans="13:20" x14ac:dyDescent="0.3">
      <c r="M633" s="325">
        <v>1</v>
      </c>
      <c r="N633" s="326">
        <v>45218</v>
      </c>
      <c r="O633" s="325" t="s">
        <v>775</v>
      </c>
      <c r="P633" s="325" t="s">
        <v>809</v>
      </c>
      <c r="Q633" s="325" t="s">
        <v>771</v>
      </c>
      <c r="R633" s="325">
        <v>1</v>
      </c>
      <c r="S633" s="327">
        <v>14.6</v>
      </c>
      <c r="T633" s="325">
        <v>5340</v>
      </c>
    </row>
    <row r="634" spans="13:20" x14ac:dyDescent="0.3">
      <c r="M634" s="325">
        <v>2</v>
      </c>
      <c r="N634" s="326">
        <v>45218</v>
      </c>
      <c r="O634" s="325" t="s">
        <v>775</v>
      </c>
      <c r="P634" s="325" t="s">
        <v>809</v>
      </c>
      <c r="Q634" s="325" t="s">
        <v>771</v>
      </c>
      <c r="R634" s="325">
        <v>1</v>
      </c>
      <c r="S634" s="327">
        <v>17.399999999999999</v>
      </c>
      <c r="T634" s="325">
        <v>5351</v>
      </c>
    </row>
    <row r="635" spans="13:20" x14ac:dyDescent="0.3">
      <c r="M635" s="325">
        <v>3</v>
      </c>
      <c r="N635" s="326">
        <v>45218</v>
      </c>
      <c r="O635" s="325" t="s">
        <v>775</v>
      </c>
      <c r="P635" s="325" t="s">
        <v>809</v>
      </c>
      <c r="Q635" s="325" t="s">
        <v>771</v>
      </c>
      <c r="R635" s="325">
        <v>1</v>
      </c>
      <c r="S635" s="327">
        <v>14.2</v>
      </c>
      <c r="T635" s="325">
        <v>5145</v>
      </c>
    </row>
    <row r="636" spans="13:20" x14ac:dyDescent="0.3">
      <c r="M636" s="325">
        <v>4</v>
      </c>
      <c r="N636" s="326">
        <v>45218</v>
      </c>
      <c r="O636" s="325" t="s">
        <v>775</v>
      </c>
      <c r="P636" s="325" t="s">
        <v>809</v>
      </c>
      <c r="Q636" s="325" t="s">
        <v>771</v>
      </c>
      <c r="R636" s="325">
        <v>1</v>
      </c>
      <c r="S636" s="327">
        <v>13.8</v>
      </c>
      <c r="T636" s="325">
        <v>5386</v>
      </c>
    </row>
    <row r="637" spans="13:20" x14ac:dyDescent="0.3">
      <c r="M637" s="325">
        <v>5</v>
      </c>
      <c r="N637" s="326">
        <v>45225</v>
      </c>
      <c r="O637" s="325" t="s">
        <v>772</v>
      </c>
      <c r="P637" s="325" t="s">
        <v>774</v>
      </c>
      <c r="Q637" s="325" t="s">
        <v>771</v>
      </c>
      <c r="R637" s="325">
        <v>1</v>
      </c>
      <c r="S637" s="327">
        <v>11.4</v>
      </c>
      <c r="T637" s="325">
        <v>5375</v>
      </c>
    </row>
    <row r="638" spans="13:20" x14ac:dyDescent="0.3">
      <c r="M638" s="325">
        <v>6</v>
      </c>
      <c r="N638" s="326">
        <v>45225</v>
      </c>
      <c r="O638" s="325" t="s">
        <v>772</v>
      </c>
      <c r="P638" s="325" t="s">
        <v>812</v>
      </c>
      <c r="Q638" s="325" t="s">
        <v>771</v>
      </c>
      <c r="R638" s="325">
        <v>1</v>
      </c>
      <c r="S638" s="327">
        <v>10.4</v>
      </c>
      <c r="T638" s="325">
        <v>5303</v>
      </c>
    </row>
    <row r="639" spans="13:20" x14ac:dyDescent="0.3">
      <c r="M639" s="325">
        <v>7</v>
      </c>
      <c r="N639" s="326">
        <v>45225</v>
      </c>
      <c r="O639" s="325" t="s">
        <v>775</v>
      </c>
      <c r="P639" s="325" t="s">
        <v>780</v>
      </c>
      <c r="Q639" s="325" t="s">
        <v>771</v>
      </c>
      <c r="R639" s="325">
        <v>1</v>
      </c>
      <c r="S639" s="327">
        <v>15.7</v>
      </c>
      <c r="T639" s="325">
        <v>5294</v>
      </c>
    </row>
    <row r="640" spans="13:20" x14ac:dyDescent="0.3">
      <c r="M640" s="325">
        <v>8</v>
      </c>
      <c r="N640" s="326">
        <v>45225</v>
      </c>
      <c r="O640" s="325" t="s">
        <v>775</v>
      </c>
      <c r="P640" s="325" t="s">
        <v>778</v>
      </c>
      <c r="Q640" s="325" t="s">
        <v>771</v>
      </c>
      <c r="R640" s="325">
        <v>1</v>
      </c>
      <c r="S640" s="327">
        <v>15.2</v>
      </c>
      <c r="T640" s="325">
        <v>5142</v>
      </c>
    </row>
    <row r="641" spans="13:20" x14ac:dyDescent="0.3">
      <c r="M641" s="325">
        <v>9</v>
      </c>
      <c r="N641" s="326">
        <v>45225</v>
      </c>
      <c r="O641" s="325" t="s">
        <v>775</v>
      </c>
      <c r="P641" s="325" t="s">
        <v>778</v>
      </c>
      <c r="Q641" s="325" t="s">
        <v>771</v>
      </c>
      <c r="R641" s="325">
        <v>1</v>
      </c>
      <c r="S641" s="327">
        <v>15.9</v>
      </c>
      <c r="T641" s="325">
        <v>5323</v>
      </c>
    </row>
    <row r="642" spans="13:20" x14ac:dyDescent="0.3">
      <c r="M642" s="325">
        <v>10</v>
      </c>
      <c r="N642" s="326">
        <v>45225</v>
      </c>
      <c r="O642" s="325" t="s">
        <v>775</v>
      </c>
      <c r="P642" s="325" t="s">
        <v>811</v>
      </c>
      <c r="Q642" s="325" t="s">
        <v>771</v>
      </c>
      <c r="R642" s="325">
        <v>1</v>
      </c>
      <c r="S642" s="327">
        <v>14.2</v>
      </c>
      <c r="T642" s="325">
        <v>5280</v>
      </c>
    </row>
    <row r="643" spans="13:20" x14ac:dyDescent="0.3">
      <c r="M643" s="325">
        <v>11</v>
      </c>
      <c r="N643" s="326">
        <v>45225</v>
      </c>
      <c r="O643" s="325" t="s">
        <v>775</v>
      </c>
      <c r="P643" s="325" t="s">
        <v>778</v>
      </c>
      <c r="Q643" s="325" t="s">
        <v>771</v>
      </c>
      <c r="R643" s="325">
        <v>1</v>
      </c>
      <c r="S643" s="327">
        <v>15</v>
      </c>
      <c r="T643" s="325">
        <v>5302</v>
      </c>
    </row>
    <row r="644" spans="13:20" x14ac:dyDescent="0.3">
      <c r="M644" s="325">
        <v>12</v>
      </c>
      <c r="N644" s="326">
        <v>45225</v>
      </c>
      <c r="O644" s="325" t="s">
        <v>775</v>
      </c>
      <c r="P644" s="325" t="s">
        <v>778</v>
      </c>
      <c r="Q644" s="325" t="s">
        <v>771</v>
      </c>
      <c r="R644" s="325">
        <v>1</v>
      </c>
      <c r="S644" s="327">
        <v>15.2</v>
      </c>
      <c r="T644" s="325">
        <v>5281</v>
      </c>
    </row>
    <row r="645" spans="13:20" x14ac:dyDescent="0.3">
      <c r="M645" s="325">
        <v>13</v>
      </c>
      <c r="N645" s="326">
        <v>45225</v>
      </c>
      <c r="O645" s="325" t="s">
        <v>775</v>
      </c>
      <c r="P645" s="325" t="s">
        <v>778</v>
      </c>
      <c r="Q645" s="325" t="s">
        <v>771</v>
      </c>
      <c r="R645" s="325">
        <v>1</v>
      </c>
      <c r="S645" s="327">
        <v>16.100000000000001</v>
      </c>
      <c r="T645" s="325">
        <v>5291</v>
      </c>
    </row>
    <row r="646" spans="13:20" x14ac:dyDescent="0.3">
      <c r="M646" s="325">
        <v>14</v>
      </c>
      <c r="N646" s="326">
        <v>45225</v>
      </c>
      <c r="O646" s="325" t="s">
        <v>775</v>
      </c>
      <c r="P646" s="325" t="s">
        <v>778</v>
      </c>
      <c r="Q646" s="325" t="s">
        <v>771</v>
      </c>
      <c r="R646" s="325">
        <v>1</v>
      </c>
      <c r="S646" s="327">
        <v>16.2</v>
      </c>
      <c r="T646" s="325">
        <v>5329</v>
      </c>
    </row>
    <row r="647" spans="13:20" x14ac:dyDescent="0.3">
      <c r="M647" s="325">
        <v>15</v>
      </c>
      <c r="N647" s="326">
        <v>45225</v>
      </c>
      <c r="O647" s="325" t="s">
        <v>772</v>
      </c>
      <c r="P647" s="325" t="s">
        <v>779</v>
      </c>
      <c r="Q647" s="325" t="s">
        <v>771</v>
      </c>
      <c r="R647" s="325">
        <v>1</v>
      </c>
      <c r="S647" s="327">
        <v>15.7</v>
      </c>
      <c r="T647" s="325">
        <v>5284</v>
      </c>
    </row>
    <row r="648" spans="13:20" x14ac:dyDescent="0.3">
      <c r="M648" s="325">
        <v>16</v>
      </c>
      <c r="N648" s="326">
        <v>45225</v>
      </c>
      <c r="O648" s="325" t="s">
        <v>772</v>
      </c>
      <c r="P648" s="325" t="s">
        <v>774</v>
      </c>
      <c r="Q648" s="325" t="s">
        <v>771</v>
      </c>
      <c r="R648" s="325">
        <v>1</v>
      </c>
      <c r="S648" s="327">
        <v>17.7</v>
      </c>
      <c r="T648" s="325">
        <v>5304</v>
      </c>
    </row>
    <row r="649" spans="13:20" x14ac:dyDescent="0.3">
      <c r="M649" s="325">
        <v>17</v>
      </c>
      <c r="N649" s="326">
        <v>45225</v>
      </c>
      <c r="O649" s="325" t="s">
        <v>775</v>
      </c>
      <c r="P649" s="325" t="s">
        <v>813</v>
      </c>
      <c r="Q649" s="325" t="s">
        <v>771</v>
      </c>
      <c r="R649" s="325">
        <v>1</v>
      </c>
      <c r="S649" s="327">
        <v>15.3</v>
      </c>
      <c r="T649" s="325">
        <v>5278</v>
      </c>
    </row>
    <row r="650" spans="13:20" x14ac:dyDescent="0.3">
      <c r="M650" s="325">
        <v>18</v>
      </c>
      <c r="N650" s="326">
        <v>45225</v>
      </c>
      <c r="O650" s="325" t="s">
        <v>772</v>
      </c>
      <c r="P650" s="325" t="s">
        <v>784</v>
      </c>
      <c r="Q650" s="325" t="s">
        <v>771</v>
      </c>
      <c r="R650" s="325">
        <v>1</v>
      </c>
      <c r="S650" s="327">
        <v>13.5</v>
      </c>
      <c r="T650" s="325">
        <v>5306</v>
      </c>
    </row>
    <row r="651" spans="13:20" x14ac:dyDescent="0.3">
      <c r="M651" s="325">
        <v>19</v>
      </c>
      <c r="N651" s="326">
        <v>45225</v>
      </c>
      <c r="O651" s="325" t="s">
        <v>772</v>
      </c>
      <c r="P651" s="325" t="s">
        <v>777</v>
      </c>
      <c r="Q651" s="325" t="s">
        <v>771</v>
      </c>
      <c r="R651" s="325">
        <v>1</v>
      </c>
      <c r="S651" s="327">
        <v>15</v>
      </c>
      <c r="T651" s="325">
        <v>3080</v>
      </c>
    </row>
    <row r="652" spans="13:20" x14ac:dyDescent="0.3">
      <c r="M652" s="325">
        <v>20</v>
      </c>
      <c r="N652" s="326">
        <v>45225</v>
      </c>
      <c r="O652" s="325" t="s">
        <v>772</v>
      </c>
      <c r="P652" s="325" t="s">
        <v>777</v>
      </c>
      <c r="Q652" s="325" t="s">
        <v>771</v>
      </c>
      <c r="R652" s="325">
        <v>1</v>
      </c>
      <c r="S652" s="327">
        <v>15</v>
      </c>
      <c r="T652" s="325">
        <v>4928</v>
      </c>
    </row>
    <row r="653" spans="13:20" x14ac:dyDescent="0.3">
      <c r="M653" s="325">
        <v>21</v>
      </c>
      <c r="N653" s="326">
        <v>45225</v>
      </c>
      <c r="O653" s="325" t="s">
        <v>772</v>
      </c>
      <c r="P653" s="325" t="s">
        <v>783</v>
      </c>
      <c r="Q653" s="325" t="s">
        <v>771</v>
      </c>
      <c r="R653" s="325">
        <v>1</v>
      </c>
      <c r="S653" s="327">
        <v>13.3</v>
      </c>
      <c r="T653" s="325">
        <v>5328</v>
      </c>
    </row>
    <row r="654" spans="13:20" x14ac:dyDescent="0.3">
      <c r="M654" s="325">
        <v>22</v>
      </c>
      <c r="N654" s="326">
        <v>45225</v>
      </c>
      <c r="O654" s="325" t="s">
        <v>772</v>
      </c>
      <c r="P654" s="325" t="s">
        <v>784</v>
      </c>
      <c r="Q654" s="325" t="s">
        <v>771</v>
      </c>
      <c r="R654" s="325">
        <v>1</v>
      </c>
      <c r="S654" s="327">
        <v>10.1</v>
      </c>
      <c r="T654" s="325">
        <v>5442</v>
      </c>
    </row>
    <row r="655" spans="13:20" x14ac:dyDescent="0.3">
      <c r="M655" s="325">
        <v>23</v>
      </c>
      <c r="N655" s="326">
        <v>45226</v>
      </c>
      <c r="O655" s="325" t="s">
        <v>775</v>
      </c>
      <c r="P655" s="325" t="s">
        <v>776</v>
      </c>
      <c r="Q655" s="325" t="s">
        <v>771</v>
      </c>
      <c r="R655" s="325">
        <v>1</v>
      </c>
      <c r="S655" s="327">
        <v>17.100000000000001</v>
      </c>
      <c r="T655" s="325">
        <v>5363</v>
      </c>
    </row>
    <row r="656" spans="13:20" x14ac:dyDescent="0.3">
      <c r="M656" s="325">
        <v>24</v>
      </c>
      <c r="N656" s="326">
        <v>45226</v>
      </c>
      <c r="O656" s="325" t="s">
        <v>775</v>
      </c>
      <c r="P656" s="325" t="s">
        <v>780</v>
      </c>
      <c r="Q656" s="325" t="s">
        <v>771</v>
      </c>
      <c r="R656" s="325">
        <v>1</v>
      </c>
      <c r="S656" s="327">
        <v>16.100000000000001</v>
      </c>
      <c r="T656" s="325">
        <v>3092</v>
      </c>
    </row>
    <row r="657" spans="13:20" x14ac:dyDescent="0.3">
      <c r="M657" s="325">
        <v>25</v>
      </c>
      <c r="N657" s="326">
        <v>45226</v>
      </c>
      <c r="O657" s="325" t="s">
        <v>775</v>
      </c>
      <c r="P657" s="325" t="s">
        <v>781</v>
      </c>
      <c r="Q657" s="325" t="s">
        <v>771</v>
      </c>
      <c r="R657" s="325">
        <v>1</v>
      </c>
      <c r="S657" s="327">
        <v>16</v>
      </c>
      <c r="T657" s="325">
        <v>3058</v>
      </c>
    </row>
    <row r="658" spans="13:20" x14ac:dyDescent="0.3">
      <c r="M658" s="325">
        <v>26</v>
      </c>
      <c r="N658" s="326">
        <v>45226</v>
      </c>
      <c r="O658" s="325" t="s">
        <v>775</v>
      </c>
      <c r="P658" s="325" t="s">
        <v>781</v>
      </c>
      <c r="Q658" s="325" t="s">
        <v>771</v>
      </c>
      <c r="R658" s="325">
        <v>1</v>
      </c>
      <c r="S658" s="327">
        <v>17.100000000000001</v>
      </c>
      <c r="T658" s="325">
        <v>4898</v>
      </c>
    </row>
    <row r="659" spans="13:20" x14ac:dyDescent="0.3">
      <c r="M659" s="325">
        <v>27</v>
      </c>
      <c r="N659" s="326">
        <v>45226</v>
      </c>
      <c r="O659" s="325" t="s">
        <v>775</v>
      </c>
      <c r="P659" s="325" t="s">
        <v>778</v>
      </c>
      <c r="Q659" s="325" t="s">
        <v>771</v>
      </c>
      <c r="R659" s="325">
        <v>1</v>
      </c>
      <c r="S659" s="327">
        <v>14.9</v>
      </c>
      <c r="T659" s="325">
        <v>5407</v>
      </c>
    </row>
    <row r="660" spans="13:20" x14ac:dyDescent="0.3">
      <c r="M660" s="325">
        <v>28</v>
      </c>
      <c r="N660" s="326">
        <v>45226</v>
      </c>
      <c r="O660" s="325" t="s">
        <v>775</v>
      </c>
      <c r="P660" s="325" t="s">
        <v>776</v>
      </c>
      <c r="Q660" s="325" t="s">
        <v>771</v>
      </c>
      <c r="R660" s="325">
        <v>1</v>
      </c>
      <c r="S660" s="327">
        <v>16.3</v>
      </c>
      <c r="T660" s="325">
        <v>5523</v>
      </c>
    </row>
    <row r="661" spans="13:20" x14ac:dyDescent="0.3">
      <c r="M661" s="325">
        <v>29</v>
      </c>
      <c r="N661" s="326">
        <v>45226</v>
      </c>
      <c r="O661" s="325" t="s">
        <v>775</v>
      </c>
      <c r="P661" s="325" t="s">
        <v>776</v>
      </c>
      <c r="Q661" s="325" t="s">
        <v>771</v>
      </c>
      <c r="R661" s="325">
        <v>1</v>
      </c>
      <c r="S661" s="327">
        <v>15.7</v>
      </c>
      <c r="T661" s="325">
        <v>5336</v>
      </c>
    </row>
    <row r="662" spans="13:20" x14ac:dyDescent="0.3">
      <c r="M662" s="325">
        <v>30</v>
      </c>
      <c r="N662" s="326">
        <v>45226</v>
      </c>
      <c r="O662" s="325" t="s">
        <v>775</v>
      </c>
      <c r="P662" s="325" t="s">
        <v>781</v>
      </c>
      <c r="Q662" s="325" t="s">
        <v>771</v>
      </c>
      <c r="R662" s="325">
        <v>1</v>
      </c>
      <c r="S662" s="327">
        <v>16.2</v>
      </c>
      <c r="T662" s="325">
        <v>5344</v>
      </c>
    </row>
    <row r="663" spans="13:20" x14ac:dyDescent="0.3">
      <c r="M663" s="325">
        <v>31</v>
      </c>
      <c r="N663" s="326">
        <v>45226</v>
      </c>
      <c r="O663" s="325" t="s">
        <v>772</v>
      </c>
      <c r="P663" s="325" t="s">
        <v>783</v>
      </c>
      <c r="Q663" s="325" t="s">
        <v>771</v>
      </c>
      <c r="R663" s="325">
        <v>1</v>
      </c>
      <c r="S663" s="327">
        <v>15.5</v>
      </c>
      <c r="T663" s="325">
        <v>5341</v>
      </c>
    </row>
    <row r="664" spans="13:20" x14ac:dyDescent="0.3">
      <c r="M664" s="325">
        <v>32</v>
      </c>
      <c r="N664" s="326">
        <v>45226</v>
      </c>
      <c r="O664" s="325" t="s">
        <v>772</v>
      </c>
      <c r="P664" s="325" t="s">
        <v>784</v>
      </c>
      <c r="Q664" s="325" t="s">
        <v>771</v>
      </c>
      <c r="R664" s="325">
        <v>1</v>
      </c>
      <c r="S664" s="327">
        <v>11.6</v>
      </c>
      <c r="T664" s="325">
        <v>5309</v>
      </c>
    </row>
    <row r="665" spans="13:20" x14ac:dyDescent="0.3">
      <c r="M665" s="325">
        <v>33</v>
      </c>
      <c r="N665" s="326">
        <v>45226</v>
      </c>
      <c r="O665" s="325" t="s">
        <v>772</v>
      </c>
      <c r="P665" s="325" t="s">
        <v>784</v>
      </c>
      <c r="Q665" s="325" t="s">
        <v>771</v>
      </c>
      <c r="R665" s="325">
        <v>1</v>
      </c>
      <c r="S665" s="327">
        <v>16.3</v>
      </c>
      <c r="T665" s="325">
        <v>5338</v>
      </c>
    </row>
    <row r="666" spans="13:20" x14ac:dyDescent="0.3">
      <c r="M666" s="325">
        <v>34</v>
      </c>
      <c r="N666" s="326">
        <v>45226</v>
      </c>
      <c r="O666" s="325" t="s">
        <v>772</v>
      </c>
      <c r="P666" s="325" t="s">
        <v>784</v>
      </c>
      <c r="Q666" s="325" t="s">
        <v>771</v>
      </c>
      <c r="R666" s="325">
        <v>1</v>
      </c>
      <c r="S666" s="327">
        <v>16.3</v>
      </c>
      <c r="T666" s="325">
        <v>5364</v>
      </c>
    </row>
    <row r="667" spans="13:20" x14ac:dyDescent="0.3">
      <c r="M667" s="325">
        <v>35</v>
      </c>
      <c r="N667" s="326">
        <v>45226</v>
      </c>
      <c r="O667" s="325" t="s">
        <v>775</v>
      </c>
      <c r="P667" s="325" t="s">
        <v>813</v>
      </c>
      <c r="Q667" s="325" t="s">
        <v>771</v>
      </c>
      <c r="R667" s="325">
        <v>1</v>
      </c>
      <c r="S667" s="327">
        <v>16.7</v>
      </c>
      <c r="T667" s="325">
        <v>5332</v>
      </c>
    </row>
    <row r="668" spans="13:20" x14ac:dyDescent="0.3">
      <c r="M668" s="325">
        <v>36</v>
      </c>
      <c r="N668" s="326">
        <v>45226</v>
      </c>
      <c r="O668" s="325" t="s">
        <v>775</v>
      </c>
      <c r="P668" s="325" t="s">
        <v>781</v>
      </c>
      <c r="Q668" s="325" t="s">
        <v>771</v>
      </c>
      <c r="R668" s="325">
        <v>1</v>
      </c>
      <c r="S668" s="327">
        <v>17.600000000000001</v>
      </c>
      <c r="T668" s="325">
        <v>5345</v>
      </c>
    </row>
    <row r="669" spans="13:20" x14ac:dyDescent="0.3">
      <c r="M669" s="325">
        <v>37</v>
      </c>
      <c r="N669" s="326">
        <v>45226</v>
      </c>
      <c r="O669" s="325" t="s">
        <v>772</v>
      </c>
      <c r="P669" s="325" t="s">
        <v>783</v>
      </c>
      <c r="Q669" s="325" t="s">
        <v>771</v>
      </c>
      <c r="R669" s="325">
        <v>1</v>
      </c>
      <c r="S669" s="327">
        <v>17.2</v>
      </c>
      <c r="T669" s="325">
        <v>5365</v>
      </c>
    </row>
    <row r="670" spans="13:20" x14ac:dyDescent="0.3">
      <c r="M670" s="325">
        <v>38</v>
      </c>
      <c r="N670" s="326">
        <v>45226</v>
      </c>
      <c r="O670" s="325" t="s">
        <v>772</v>
      </c>
      <c r="P670" s="325" t="s">
        <v>779</v>
      </c>
      <c r="Q670" s="325" t="s">
        <v>771</v>
      </c>
      <c r="R670" s="325">
        <v>1</v>
      </c>
      <c r="S670" s="327">
        <v>16.399999999999999</v>
      </c>
      <c r="T670" s="325">
        <v>5352</v>
      </c>
    </row>
    <row r="671" spans="13:20" x14ac:dyDescent="0.3">
      <c r="M671" s="325">
        <v>39</v>
      </c>
      <c r="N671" s="326">
        <v>45226</v>
      </c>
      <c r="O671" s="325" t="s">
        <v>772</v>
      </c>
      <c r="P671" s="325" t="s">
        <v>779</v>
      </c>
      <c r="Q671" s="325" t="s">
        <v>771</v>
      </c>
      <c r="R671" s="325">
        <v>1</v>
      </c>
      <c r="S671" s="327">
        <v>16.2</v>
      </c>
      <c r="T671" s="325">
        <v>5293</v>
      </c>
    </row>
    <row r="672" spans="13:20" x14ac:dyDescent="0.3">
      <c r="M672" s="325">
        <v>40</v>
      </c>
      <c r="N672" s="326">
        <v>45226</v>
      </c>
      <c r="O672" s="325" t="s">
        <v>775</v>
      </c>
      <c r="P672" s="325" t="s">
        <v>778</v>
      </c>
      <c r="Q672" s="325" t="s">
        <v>771</v>
      </c>
      <c r="R672" s="325">
        <v>1</v>
      </c>
      <c r="S672" s="327">
        <v>17.899999999999999</v>
      </c>
      <c r="T672" s="325">
        <v>5331</v>
      </c>
    </row>
    <row r="673" spans="13:20" x14ac:dyDescent="0.3">
      <c r="M673" s="325">
        <v>41</v>
      </c>
      <c r="N673" s="326">
        <v>45226</v>
      </c>
      <c r="O673" s="325" t="s">
        <v>775</v>
      </c>
      <c r="P673" s="325" t="s">
        <v>778</v>
      </c>
      <c r="Q673" s="325" t="s">
        <v>771</v>
      </c>
      <c r="R673" s="325">
        <v>1</v>
      </c>
      <c r="S673" s="327">
        <v>15.6</v>
      </c>
      <c r="T673" s="325">
        <v>5357</v>
      </c>
    </row>
    <row r="674" spans="13:20" x14ac:dyDescent="0.3">
      <c r="M674" s="325">
        <v>42</v>
      </c>
      <c r="N674" s="326">
        <v>45226</v>
      </c>
      <c r="O674" s="325" t="s">
        <v>775</v>
      </c>
      <c r="P674" s="325" t="s">
        <v>778</v>
      </c>
      <c r="Q674" s="325" t="s">
        <v>771</v>
      </c>
      <c r="R674" s="325">
        <v>1</v>
      </c>
      <c r="S674" s="327">
        <v>14.6</v>
      </c>
      <c r="T674" s="325">
        <v>5326</v>
      </c>
    </row>
    <row r="675" spans="13:20" x14ac:dyDescent="0.3">
      <c r="M675" s="325">
        <v>43</v>
      </c>
      <c r="N675" s="326">
        <v>45226</v>
      </c>
      <c r="O675" s="325" t="s">
        <v>772</v>
      </c>
      <c r="P675" s="325" t="s">
        <v>779</v>
      </c>
      <c r="Q675" s="325" t="s">
        <v>771</v>
      </c>
      <c r="R675" s="325">
        <v>1</v>
      </c>
      <c r="S675" s="327">
        <v>17.8</v>
      </c>
      <c r="T675" s="325">
        <v>5444</v>
      </c>
    </row>
    <row r="676" spans="13:20" x14ac:dyDescent="0.3">
      <c r="M676" s="325">
        <v>44</v>
      </c>
      <c r="N676" s="326">
        <v>45226</v>
      </c>
      <c r="O676" s="325" t="s">
        <v>775</v>
      </c>
      <c r="P676" s="325" t="s">
        <v>811</v>
      </c>
      <c r="Q676" s="325" t="s">
        <v>771</v>
      </c>
      <c r="R676" s="325">
        <v>1</v>
      </c>
      <c r="S676" s="327">
        <v>12.8</v>
      </c>
      <c r="T676" s="325">
        <v>5290</v>
      </c>
    </row>
    <row r="677" spans="13:20" x14ac:dyDescent="0.3">
      <c r="M677" s="325">
        <v>45</v>
      </c>
      <c r="N677" s="326">
        <v>45226</v>
      </c>
      <c r="O677" s="325" t="s">
        <v>775</v>
      </c>
      <c r="P677" s="325" t="s">
        <v>811</v>
      </c>
      <c r="Q677" s="325" t="s">
        <v>771</v>
      </c>
      <c r="R677" s="325">
        <v>1</v>
      </c>
      <c r="S677" s="327">
        <v>15.7</v>
      </c>
      <c r="T677" s="325">
        <v>5356</v>
      </c>
    </row>
    <row r="678" spans="13:20" x14ac:dyDescent="0.3">
      <c r="M678" s="325">
        <v>46</v>
      </c>
      <c r="N678" s="326">
        <v>45226</v>
      </c>
      <c r="O678" s="325" t="s">
        <v>775</v>
      </c>
      <c r="P678" s="325" t="s">
        <v>787</v>
      </c>
      <c r="Q678" s="325" t="s">
        <v>771</v>
      </c>
      <c r="R678" s="325">
        <v>1</v>
      </c>
      <c r="S678" s="327">
        <v>13.6</v>
      </c>
      <c r="T678" s="325">
        <v>5337</v>
      </c>
    </row>
    <row r="679" spans="13:20" x14ac:dyDescent="0.3">
      <c r="M679" s="325">
        <v>47</v>
      </c>
      <c r="N679" s="326">
        <v>45226</v>
      </c>
      <c r="O679" s="325" t="s">
        <v>772</v>
      </c>
      <c r="P679" s="325" t="s">
        <v>777</v>
      </c>
      <c r="Q679" s="325" t="s">
        <v>771</v>
      </c>
      <c r="R679" s="325">
        <v>1</v>
      </c>
      <c r="S679" s="327">
        <v>15.5</v>
      </c>
      <c r="T679" s="325">
        <v>5335</v>
      </c>
    </row>
    <row r="680" spans="13:20" x14ac:dyDescent="0.3">
      <c r="M680" s="325">
        <v>48</v>
      </c>
      <c r="N680" s="326">
        <v>45226</v>
      </c>
      <c r="O680" s="325" t="s">
        <v>775</v>
      </c>
      <c r="P680" s="325" t="s">
        <v>780</v>
      </c>
      <c r="Q680" s="325" t="s">
        <v>771</v>
      </c>
      <c r="R680" s="325">
        <v>1</v>
      </c>
      <c r="S680" s="327">
        <v>16.2</v>
      </c>
      <c r="T680" s="325">
        <v>5327</v>
      </c>
    </row>
    <row r="681" spans="13:20" x14ac:dyDescent="0.3">
      <c r="M681" s="325">
        <v>49</v>
      </c>
      <c r="N681" s="326">
        <v>45226</v>
      </c>
      <c r="O681" s="325" t="s">
        <v>775</v>
      </c>
      <c r="P681" s="325" t="s">
        <v>813</v>
      </c>
      <c r="Q681" s="325" t="s">
        <v>771</v>
      </c>
      <c r="R681" s="325">
        <v>1</v>
      </c>
      <c r="S681" s="327">
        <v>15.7</v>
      </c>
      <c r="T681" s="325">
        <v>5354</v>
      </c>
    </row>
    <row r="682" spans="13:20" x14ac:dyDescent="0.3">
      <c r="M682" s="325">
        <v>50</v>
      </c>
      <c r="N682" s="326">
        <v>45226</v>
      </c>
      <c r="O682" s="325" t="s">
        <v>775</v>
      </c>
      <c r="P682" s="325" t="s">
        <v>813</v>
      </c>
      <c r="Q682" s="325" t="s">
        <v>771</v>
      </c>
      <c r="R682" s="325">
        <v>1</v>
      </c>
      <c r="S682" s="327">
        <v>15.9</v>
      </c>
      <c r="T682" s="325">
        <v>5359</v>
      </c>
    </row>
    <row r="683" spans="13:20" x14ac:dyDescent="0.3">
      <c r="M683" s="325">
        <v>51</v>
      </c>
      <c r="N683" s="326">
        <v>45226</v>
      </c>
      <c r="O683" s="325" t="s">
        <v>772</v>
      </c>
      <c r="P683" s="325" t="s">
        <v>812</v>
      </c>
      <c r="Q683" s="325" t="s">
        <v>771</v>
      </c>
      <c r="R683" s="325">
        <v>1</v>
      </c>
      <c r="S683" s="327">
        <v>10.4</v>
      </c>
      <c r="T683" s="325">
        <v>5366</v>
      </c>
    </row>
    <row r="684" spans="13:20" x14ac:dyDescent="0.3">
      <c r="M684" s="325">
        <v>52</v>
      </c>
      <c r="N684" s="326">
        <v>45227</v>
      </c>
      <c r="O684" s="325" t="s">
        <v>772</v>
      </c>
      <c r="P684" s="325" t="s">
        <v>773</v>
      </c>
      <c r="Q684" s="325" t="s">
        <v>771</v>
      </c>
      <c r="R684" s="325">
        <v>1</v>
      </c>
      <c r="S684" s="327">
        <v>17.3</v>
      </c>
      <c r="T684" s="325">
        <v>5382</v>
      </c>
    </row>
    <row r="685" spans="13:20" x14ac:dyDescent="0.3">
      <c r="M685" s="325">
        <v>53</v>
      </c>
      <c r="N685" s="326">
        <v>45227</v>
      </c>
      <c r="O685" s="325" t="s">
        <v>772</v>
      </c>
      <c r="P685" s="325" t="s">
        <v>773</v>
      </c>
      <c r="Q685" s="325" t="s">
        <v>771</v>
      </c>
      <c r="R685" s="325">
        <v>1</v>
      </c>
      <c r="S685" s="327">
        <v>19.899999999999999</v>
      </c>
      <c r="T685" s="325">
        <v>5505</v>
      </c>
    </row>
    <row r="686" spans="13:20" x14ac:dyDescent="0.3">
      <c r="M686" s="325">
        <v>54</v>
      </c>
      <c r="N686" s="326">
        <v>45227</v>
      </c>
      <c r="O686" s="325" t="s">
        <v>772</v>
      </c>
      <c r="P686" s="325" t="s">
        <v>812</v>
      </c>
      <c r="Q686" s="325" t="s">
        <v>771</v>
      </c>
      <c r="R686" s="325">
        <v>1</v>
      </c>
      <c r="S686" s="327">
        <v>10.9</v>
      </c>
      <c r="T686" s="325">
        <v>5371</v>
      </c>
    </row>
    <row r="687" spans="13:20" x14ac:dyDescent="0.3">
      <c r="M687" s="325">
        <v>55</v>
      </c>
      <c r="N687" s="326">
        <v>45227</v>
      </c>
      <c r="O687" s="325" t="s">
        <v>775</v>
      </c>
      <c r="P687" s="325" t="s">
        <v>813</v>
      </c>
      <c r="Q687" s="325" t="s">
        <v>771</v>
      </c>
      <c r="R687" s="325">
        <v>1</v>
      </c>
      <c r="S687" s="327">
        <v>15.1</v>
      </c>
      <c r="T687" s="325">
        <v>5347</v>
      </c>
    </row>
    <row r="688" spans="13:20" x14ac:dyDescent="0.3">
      <c r="M688" s="325">
        <v>56</v>
      </c>
      <c r="N688" s="326">
        <v>45227</v>
      </c>
      <c r="O688" s="325" t="s">
        <v>772</v>
      </c>
      <c r="P688" s="325" t="s">
        <v>777</v>
      </c>
      <c r="Q688" s="325" t="s">
        <v>771</v>
      </c>
      <c r="R688" s="325">
        <v>1</v>
      </c>
      <c r="S688" s="327">
        <v>16.2</v>
      </c>
      <c r="T688" s="325">
        <v>5390</v>
      </c>
    </row>
    <row r="689" spans="13:20" x14ac:dyDescent="0.3">
      <c r="M689" s="325">
        <v>57</v>
      </c>
      <c r="N689" s="326">
        <v>45227</v>
      </c>
      <c r="O689" s="325" t="s">
        <v>772</v>
      </c>
      <c r="P689" s="325" t="s">
        <v>777</v>
      </c>
      <c r="Q689" s="325" t="s">
        <v>771</v>
      </c>
      <c r="R689" s="325">
        <v>1</v>
      </c>
      <c r="S689" s="327">
        <v>16.899999999999999</v>
      </c>
      <c r="T689" s="325">
        <v>5370</v>
      </c>
    </row>
    <row r="690" spans="13:20" x14ac:dyDescent="0.3">
      <c r="M690" s="325">
        <v>58</v>
      </c>
      <c r="N690" s="326">
        <v>45227</v>
      </c>
      <c r="O690" s="325" t="s">
        <v>775</v>
      </c>
      <c r="P690" s="325" t="s">
        <v>787</v>
      </c>
      <c r="Q690" s="325" t="s">
        <v>771</v>
      </c>
      <c r="R690" s="325">
        <v>1</v>
      </c>
      <c r="S690" s="327">
        <v>14.8</v>
      </c>
      <c r="T690" s="325">
        <v>5401</v>
      </c>
    </row>
    <row r="691" spans="13:20" x14ac:dyDescent="0.3">
      <c r="M691" s="325">
        <v>59</v>
      </c>
      <c r="N691" s="326">
        <v>45227</v>
      </c>
      <c r="O691" s="325" t="s">
        <v>775</v>
      </c>
      <c r="P691" s="325" t="s">
        <v>787</v>
      </c>
      <c r="Q691" s="325" t="s">
        <v>771</v>
      </c>
      <c r="R691" s="325">
        <v>1</v>
      </c>
      <c r="S691" s="327">
        <v>17.399999999999999</v>
      </c>
      <c r="T691" s="325">
        <v>5378</v>
      </c>
    </row>
    <row r="692" spans="13:20" x14ac:dyDescent="0.3">
      <c r="M692" s="325">
        <v>60</v>
      </c>
      <c r="N692" s="326">
        <v>45227</v>
      </c>
      <c r="O692" s="325" t="s">
        <v>775</v>
      </c>
      <c r="P692" s="325" t="s">
        <v>786</v>
      </c>
      <c r="Q692" s="325" t="s">
        <v>771</v>
      </c>
      <c r="R692" s="325">
        <v>1</v>
      </c>
      <c r="S692" s="327">
        <v>13.1</v>
      </c>
      <c r="T692" s="325">
        <v>5283</v>
      </c>
    </row>
    <row r="693" spans="13:20" x14ac:dyDescent="0.3">
      <c r="M693" s="325">
        <v>61</v>
      </c>
      <c r="N693" s="326">
        <v>45227</v>
      </c>
      <c r="O693" s="325" t="s">
        <v>775</v>
      </c>
      <c r="P693" s="325" t="s">
        <v>786</v>
      </c>
      <c r="Q693" s="325" t="s">
        <v>771</v>
      </c>
      <c r="R693" s="325">
        <v>1</v>
      </c>
      <c r="S693" s="327">
        <v>15.9</v>
      </c>
      <c r="T693" s="325">
        <v>5397</v>
      </c>
    </row>
    <row r="694" spans="13:20" x14ac:dyDescent="0.3">
      <c r="M694" s="325">
        <v>62</v>
      </c>
      <c r="N694" s="326">
        <v>45227</v>
      </c>
      <c r="O694" s="325" t="s">
        <v>775</v>
      </c>
      <c r="P694" s="325" t="s">
        <v>786</v>
      </c>
      <c r="Q694" s="325" t="s">
        <v>771</v>
      </c>
      <c r="R694" s="325">
        <v>1</v>
      </c>
      <c r="S694" s="327">
        <v>16.2</v>
      </c>
      <c r="T694" s="325">
        <v>5361</v>
      </c>
    </row>
    <row r="695" spans="13:20" x14ac:dyDescent="0.3">
      <c r="M695" s="325">
        <v>63</v>
      </c>
      <c r="N695" s="326">
        <v>45227</v>
      </c>
      <c r="O695" s="325" t="s">
        <v>775</v>
      </c>
      <c r="P695" s="325" t="s">
        <v>786</v>
      </c>
      <c r="Q695" s="325" t="s">
        <v>771</v>
      </c>
      <c r="R695" s="325">
        <v>1</v>
      </c>
      <c r="S695" s="327">
        <v>16.5</v>
      </c>
      <c r="T695" s="325">
        <v>5393</v>
      </c>
    </row>
    <row r="696" spans="13:20" x14ac:dyDescent="0.3">
      <c r="M696" s="325">
        <v>64</v>
      </c>
      <c r="N696" s="326">
        <v>45227</v>
      </c>
      <c r="O696" s="325" t="s">
        <v>772</v>
      </c>
      <c r="P696" s="325" t="s">
        <v>774</v>
      </c>
      <c r="Q696" s="325" t="s">
        <v>771</v>
      </c>
      <c r="R696" s="325">
        <v>1</v>
      </c>
      <c r="S696" s="327">
        <v>15.6</v>
      </c>
      <c r="T696" s="325">
        <v>5395</v>
      </c>
    </row>
    <row r="697" spans="13:20" x14ac:dyDescent="0.3">
      <c r="M697" s="325">
        <v>65</v>
      </c>
      <c r="N697" s="326">
        <v>45227</v>
      </c>
      <c r="O697" s="325" t="s">
        <v>772</v>
      </c>
      <c r="P697" s="325" t="s">
        <v>774</v>
      </c>
      <c r="Q697" s="325" t="s">
        <v>771</v>
      </c>
      <c r="R697" s="325">
        <v>1</v>
      </c>
      <c r="S697" s="327">
        <v>15.2</v>
      </c>
      <c r="T697" s="325">
        <v>5346</v>
      </c>
    </row>
    <row r="698" spans="13:20" x14ac:dyDescent="0.3">
      <c r="M698" s="325">
        <v>66</v>
      </c>
      <c r="N698" s="326">
        <v>45227</v>
      </c>
      <c r="O698" s="325" t="s">
        <v>775</v>
      </c>
      <c r="P698" s="325" t="s">
        <v>778</v>
      </c>
      <c r="Q698" s="325" t="s">
        <v>771</v>
      </c>
      <c r="R698" s="325">
        <v>1</v>
      </c>
      <c r="S698" s="327">
        <v>15.1</v>
      </c>
      <c r="T698" s="325">
        <v>5387</v>
      </c>
    </row>
    <row r="699" spans="13:20" x14ac:dyDescent="0.3">
      <c r="M699" s="325">
        <v>67</v>
      </c>
      <c r="N699" s="326">
        <v>45227</v>
      </c>
      <c r="O699" s="325" t="s">
        <v>775</v>
      </c>
      <c r="P699" s="325" t="s">
        <v>778</v>
      </c>
      <c r="Q699" s="325" t="s">
        <v>771</v>
      </c>
      <c r="R699" s="325">
        <v>1</v>
      </c>
      <c r="S699" s="327">
        <v>13.5</v>
      </c>
      <c r="T699" s="325">
        <v>5362</v>
      </c>
    </row>
    <row r="700" spans="13:20" x14ac:dyDescent="0.3">
      <c r="M700" s="325">
        <v>68</v>
      </c>
      <c r="N700" s="326">
        <v>45227</v>
      </c>
      <c r="O700" s="325" t="s">
        <v>772</v>
      </c>
      <c r="P700" s="325" t="s">
        <v>779</v>
      </c>
      <c r="Q700" s="325" t="s">
        <v>771</v>
      </c>
      <c r="R700" s="325">
        <v>1</v>
      </c>
      <c r="S700" s="327">
        <v>16.8</v>
      </c>
      <c r="T700" s="325">
        <v>5399</v>
      </c>
    </row>
    <row r="701" spans="13:20" x14ac:dyDescent="0.3">
      <c r="M701" s="325">
        <v>69</v>
      </c>
      <c r="N701" s="326">
        <v>45227</v>
      </c>
      <c r="O701" s="325" t="s">
        <v>772</v>
      </c>
      <c r="P701" s="325" t="s">
        <v>779</v>
      </c>
      <c r="Q701" s="325" t="s">
        <v>771</v>
      </c>
      <c r="R701" s="325">
        <v>1</v>
      </c>
      <c r="S701" s="327">
        <v>16.399999999999999</v>
      </c>
      <c r="T701" s="325">
        <v>5062</v>
      </c>
    </row>
    <row r="702" spans="13:20" x14ac:dyDescent="0.3">
      <c r="M702" s="325">
        <v>70</v>
      </c>
      <c r="N702" s="326">
        <v>45227</v>
      </c>
      <c r="O702" s="325" t="s">
        <v>772</v>
      </c>
      <c r="P702" s="325" t="s">
        <v>779</v>
      </c>
      <c r="Q702" s="325" t="s">
        <v>771</v>
      </c>
      <c r="R702" s="325">
        <v>1</v>
      </c>
      <c r="S702" s="327">
        <v>15.9</v>
      </c>
      <c r="T702" s="325">
        <v>5396</v>
      </c>
    </row>
    <row r="703" spans="13:20" x14ac:dyDescent="0.3">
      <c r="M703" s="325">
        <v>71</v>
      </c>
      <c r="N703" s="326">
        <v>45227</v>
      </c>
      <c r="O703" s="325" t="s">
        <v>772</v>
      </c>
      <c r="P703" s="325" t="s">
        <v>774</v>
      </c>
      <c r="Q703" s="325" t="s">
        <v>771</v>
      </c>
      <c r="R703" s="325">
        <v>1</v>
      </c>
      <c r="S703" s="327">
        <v>16.899999999999999</v>
      </c>
      <c r="T703" s="325">
        <v>5391</v>
      </c>
    </row>
    <row r="704" spans="13:20" x14ac:dyDescent="0.3">
      <c r="M704" s="325">
        <v>72</v>
      </c>
      <c r="N704" s="326">
        <v>45227</v>
      </c>
      <c r="O704" s="325" t="s">
        <v>772</v>
      </c>
      <c r="P704" s="325" t="s">
        <v>777</v>
      </c>
      <c r="Q704" s="325" t="s">
        <v>771</v>
      </c>
      <c r="R704" s="325">
        <v>1</v>
      </c>
      <c r="S704" s="327">
        <v>16.600000000000001</v>
      </c>
      <c r="T704" s="325">
        <v>5310</v>
      </c>
    </row>
    <row r="705" spans="13:20" x14ac:dyDescent="0.3">
      <c r="M705" s="325">
        <v>73</v>
      </c>
      <c r="N705" s="326">
        <v>45227</v>
      </c>
      <c r="O705" s="325" t="s">
        <v>772</v>
      </c>
      <c r="P705" s="325" t="s">
        <v>784</v>
      </c>
      <c r="Q705" s="325" t="s">
        <v>771</v>
      </c>
      <c r="R705" s="325">
        <v>1</v>
      </c>
      <c r="S705" s="327">
        <v>14.6</v>
      </c>
      <c r="T705" s="325">
        <v>5402</v>
      </c>
    </row>
    <row r="706" spans="13:20" x14ac:dyDescent="0.3">
      <c r="M706" s="325">
        <v>74</v>
      </c>
      <c r="N706" s="326">
        <v>45227</v>
      </c>
      <c r="O706" s="325" t="s">
        <v>772</v>
      </c>
      <c r="P706" s="325" t="s">
        <v>784</v>
      </c>
      <c r="Q706" s="325" t="s">
        <v>771</v>
      </c>
      <c r="R706" s="325">
        <v>1</v>
      </c>
      <c r="S706" s="327">
        <v>15.8</v>
      </c>
      <c r="T706" s="325">
        <v>5398</v>
      </c>
    </row>
    <row r="707" spans="13:20" x14ac:dyDescent="0.3">
      <c r="M707" s="325">
        <v>75</v>
      </c>
      <c r="N707" s="326">
        <v>45227</v>
      </c>
      <c r="O707" s="325" t="s">
        <v>772</v>
      </c>
      <c r="P707" s="325" t="s">
        <v>784</v>
      </c>
      <c r="Q707" s="325" t="s">
        <v>771</v>
      </c>
      <c r="R707" s="325">
        <v>1</v>
      </c>
      <c r="S707" s="327">
        <v>16.899999999999999</v>
      </c>
      <c r="T707" s="325">
        <v>5368</v>
      </c>
    </row>
    <row r="708" spans="13:20" x14ac:dyDescent="0.3">
      <c r="M708" s="325">
        <v>76</v>
      </c>
      <c r="N708" s="326">
        <v>45227</v>
      </c>
      <c r="O708" s="325" t="s">
        <v>775</v>
      </c>
      <c r="P708" s="325" t="s">
        <v>781</v>
      </c>
      <c r="Q708" s="325" t="s">
        <v>771</v>
      </c>
      <c r="R708" s="325">
        <v>1</v>
      </c>
      <c r="S708" s="327">
        <v>17.7</v>
      </c>
      <c r="T708" s="325">
        <v>5400</v>
      </c>
    </row>
    <row r="709" spans="13:20" x14ac:dyDescent="0.3">
      <c r="M709" s="325">
        <v>77</v>
      </c>
      <c r="N709" s="326">
        <v>45227</v>
      </c>
      <c r="O709" s="325" t="s">
        <v>775</v>
      </c>
      <c r="P709" s="325" t="s">
        <v>781</v>
      </c>
      <c r="Q709" s="325" t="s">
        <v>771</v>
      </c>
      <c r="R709" s="325">
        <v>1</v>
      </c>
      <c r="S709" s="327">
        <v>15.9</v>
      </c>
      <c r="T709" s="325">
        <v>5353</v>
      </c>
    </row>
    <row r="710" spans="13:20" x14ac:dyDescent="0.3">
      <c r="M710" s="325">
        <v>78</v>
      </c>
      <c r="N710" s="326">
        <v>45227</v>
      </c>
      <c r="O710" s="325" t="s">
        <v>775</v>
      </c>
      <c r="P710" s="325" t="s">
        <v>776</v>
      </c>
      <c r="Q710" s="325" t="s">
        <v>771</v>
      </c>
      <c r="R710" s="325">
        <v>1</v>
      </c>
      <c r="S710" s="327">
        <v>17</v>
      </c>
      <c r="T710" s="325">
        <v>5369</v>
      </c>
    </row>
    <row r="711" spans="13:20" x14ac:dyDescent="0.3">
      <c r="M711" s="325">
        <v>79</v>
      </c>
      <c r="N711" s="326">
        <v>45227</v>
      </c>
      <c r="O711" s="325" t="s">
        <v>775</v>
      </c>
      <c r="P711" s="325" t="s">
        <v>811</v>
      </c>
      <c r="Q711" s="325" t="s">
        <v>771</v>
      </c>
      <c r="R711" s="325">
        <v>1</v>
      </c>
      <c r="S711" s="327">
        <v>16.100000000000001</v>
      </c>
      <c r="T711" s="325">
        <v>5191</v>
      </c>
    </row>
    <row r="712" spans="13:20" x14ac:dyDescent="0.3">
      <c r="M712" s="325">
        <v>80</v>
      </c>
      <c r="N712" s="326">
        <v>45227</v>
      </c>
      <c r="O712" s="325" t="s">
        <v>772</v>
      </c>
      <c r="P712" s="325" t="s">
        <v>773</v>
      </c>
      <c r="Q712" s="325" t="s">
        <v>771</v>
      </c>
      <c r="R712" s="325">
        <v>1</v>
      </c>
      <c r="S712" s="327">
        <v>15</v>
      </c>
      <c r="T712" s="325">
        <v>5463</v>
      </c>
    </row>
    <row r="713" spans="13:20" x14ac:dyDescent="0.3">
      <c r="M713" s="325">
        <v>81</v>
      </c>
      <c r="N713" s="326">
        <v>45227</v>
      </c>
      <c r="O713" s="325" t="s">
        <v>772</v>
      </c>
      <c r="P713" s="325" t="s">
        <v>773</v>
      </c>
      <c r="Q713" s="325" t="s">
        <v>771</v>
      </c>
      <c r="R713" s="325">
        <v>1</v>
      </c>
      <c r="S713" s="327">
        <v>14.9</v>
      </c>
      <c r="T713" s="325">
        <v>5238</v>
      </c>
    </row>
    <row r="714" spans="13:20" x14ac:dyDescent="0.3">
      <c r="M714" s="325">
        <v>82</v>
      </c>
      <c r="N714" s="326">
        <v>45227</v>
      </c>
      <c r="O714" s="325" t="s">
        <v>775</v>
      </c>
      <c r="P714" s="325" t="s">
        <v>780</v>
      </c>
      <c r="Q714" s="325" t="s">
        <v>771</v>
      </c>
      <c r="R714" s="325">
        <v>1</v>
      </c>
      <c r="S714" s="327">
        <v>16.600000000000001</v>
      </c>
      <c r="T714" s="325">
        <v>5196</v>
      </c>
    </row>
    <row r="715" spans="13:20" x14ac:dyDescent="0.3">
      <c r="M715" s="325">
        <v>83</v>
      </c>
      <c r="N715" s="326">
        <v>45227</v>
      </c>
      <c r="O715" s="325" t="s">
        <v>775</v>
      </c>
      <c r="P715" s="325" t="s">
        <v>781</v>
      </c>
      <c r="Q715" s="325" t="s">
        <v>771</v>
      </c>
      <c r="R715" s="325">
        <v>1</v>
      </c>
      <c r="S715" s="327">
        <v>16.899999999999999</v>
      </c>
      <c r="T715" s="325">
        <v>5276</v>
      </c>
    </row>
    <row r="716" spans="13:20" x14ac:dyDescent="0.3">
      <c r="M716" s="325">
        <v>84</v>
      </c>
      <c r="N716" s="326">
        <v>45227</v>
      </c>
      <c r="O716" s="325" t="s">
        <v>775</v>
      </c>
      <c r="P716" s="325" t="s">
        <v>781</v>
      </c>
      <c r="Q716" s="325" t="s">
        <v>771</v>
      </c>
      <c r="R716" s="325">
        <v>1</v>
      </c>
      <c r="S716" s="327">
        <v>12.4</v>
      </c>
      <c r="T716" s="325">
        <v>5618</v>
      </c>
    </row>
    <row r="717" spans="13:20" x14ac:dyDescent="0.3">
      <c r="M717" s="325">
        <v>85</v>
      </c>
      <c r="N717" s="326">
        <v>45228</v>
      </c>
      <c r="O717" s="325" t="s">
        <v>775</v>
      </c>
      <c r="P717" s="325" t="s">
        <v>781</v>
      </c>
      <c r="Q717" s="325" t="s">
        <v>771</v>
      </c>
      <c r="R717" s="325">
        <v>1</v>
      </c>
      <c r="S717" s="327">
        <v>14.5</v>
      </c>
      <c r="T717" s="325">
        <v>5599</v>
      </c>
    </row>
    <row r="718" spans="13:20" x14ac:dyDescent="0.3">
      <c r="M718" s="325">
        <v>86</v>
      </c>
      <c r="N718" s="326">
        <v>45228</v>
      </c>
      <c r="O718" s="325" t="s">
        <v>775</v>
      </c>
      <c r="P718" s="325" t="s">
        <v>776</v>
      </c>
      <c r="Q718" s="325" t="s">
        <v>771</v>
      </c>
      <c r="R718" s="325">
        <v>1</v>
      </c>
      <c r="S718" s="327">
        <v>16.2</v>
      </c>
      <c r="T718" s="325">
        <v>5384</v>
      </c>
    </row>
    <row r="719" spans="13:20" x14ac:dyDescent="0.3">
      <c r="M719" s="325">
        <v>87</v>
      </c>
      <c r="N719" s="326">
        <v>45228</v>
      </c>
      <c r="O719" s="325" t="s">
        <v>772</v>
      </c>
      <c r="P719" s="325" t="s">
        <v>774</v>
      </c>
      <c r="Q719" s="325" t="s">
        <v>771</v>
      </c>
      <c r="R719" s="325">
        <v>1</v>
      </c>
      <c r="S719" s="327">
        <v>10.5</v>
      </c>
      <c r="T719" s="325">
        <v>5120</v>
      </c>
    </row>
    <row r="720" spans="13:20" x14ac:dyDescent="0.3">
      <c r="M720" s="325">
        <v>88</v>
      </c>
      <c r="N720" s="326">
        <v>45228</v>
      </c>
      <c r="O720" s="325" t="s">
        <v>772</v>
      </c>
      <c r="P720" s="325" t="s">
        <v>784</v>
      </c>
      <c r="Q720" s="325" t="s">
        <v>771</v>
      </c>
      <c r="R720" s="325">
        <v>1</v>
      </c>
      <c r="S720" s="327">
        <v>16.8</v>
      </c>
      <c r="T720" s="325">
        <v>5145</v>
      </c>
    </row>
    <row r="721" spans="13:20" x14ac:dyDescent="0.3">
      <c r="M721" s="325">
        <v>89</v>
      </c>
      <c r="N721" s="326">
        <v>45228</v>
      </c>
      <c r="O721" s="325" t="s">
        <v>772</v>
      </c>
      <c r="P721" s="325" t="s">
        <v>783</v>
      </c>
      <c r="Q721" s="325" t="s">
        <v>771</v>
      </c>
      <c r="R721" s="325">
        <v>1</v>
      </c>
      <c r="S721" s="329">
        <v>16.7</v>
      </c>
      <c r="T721" s="325">
        <v>5296</v>
      </c>
    </row>
    <row r="722" spans="13:20" x14ac:dyDescent="0.3">
      <c r="M722" s="325">
        <v>90</v>
      </c>
      <c r="N722" s="326">
        <v>45228</v>
      </c>
      <c r="O722" s="325" t="s">
        <v>772</v>
      </c>
      <c r="P722" s="325" t="s">
        <v>779</v>
      </c>
      <c r="Q722" s="325" t="s">
        <v>771</v>
      </c>
      <c r="R722" s="325">
        <v>1</v>
      </c>
      <c r="S722" s="327">
        <v>15.4</v>
      </c>
      <c r="T722" s="325">
        <v>5537</v>
      </c>
    </row>
    <row r="723" spans="13:20" x14ac:dyDescent="0.3">
      <c r="M723" s="325">
        <v>91</v>
      </c>
      <c r="N723" s="326">
        <v>45228</v>
      </c>
      <c r="O723" s="325" t="s">
        <v>775</v>
      </c>
      <c r="P723" s="325" t="s">
        <v>780</v>
      </c>
      <c r="Q723" s="325" t="s">
        <v>771</v>
      </c>
      <c r="R723" s="325">
        <v>1</v>
      </c>
      <c r="S723" s="327">
        <v>15.6</v>
      </c>
      <c r="T723" s="325">
        <v>5287</v>
      </c>
    </row>
    <row r="724" spans="13:20" x14ac:dyDescent="0.3">
      <c r="M724" s="325">
        <v>92</v>
      </c>
      <c r="N724" s="326">
        <v>45228</v>
      </c>
      <c r="O724" s="325" t="s">
        <v>775</v>
      </c>
      <c r="P724" s="325" t="s">
        <v>778</v>
      </c>
      <c r="Q724" s="325" t="s">
        <v>771</v>
      </c>
      <c r="R724" s="325">
        <v>1</v>
      </c>
      <c r="S724" s="327">
        <v>15.6</v>
      </c>
      <c r="T724" s="325">
        <v>5377</v>
      </c>
    </row>
    <row r="725" spans="13:20" x14ac:dyDescent="0.3">
      <c r="M725" s="325">
        <v>93</v>
      </c>
      <c r="N725" s="326">
        <v>45228</v>
      </c>
      <c r="O725" s="325" t="s">
        <v>775</v>
      </c>
      <c r="P725" s="325" t="s">
        <v>778</v>
      </c>
      <c r="Q725" s="325" t="s">
        <v>771</v>
      </c>
      <c r="R725" s="325">
        <v>1</v>
      </c>
      <c r="S725" s="327">
        <v>15.2</v>
      </c>
      <c r="T725" s="325">
        <v>5145</v>
      </c>
    </row>
    <row r="726" spans="13:20" x14ac:dyDescent="0.3">
      <c r="M726" s="325">
        <v>94</v>
      </c>
      <c r="N726" s="326">
        <v>45228</v>
      </c>
      <c r="O726" s="325" t="s">
        <v>775</v>
      </c>
      <c r="P726" s="325" t="s">
        <v>786</v>
      </c>
      <c r="Q726" s="325" t="s">
        <v>771</v>
      </c>
      <c r="R726" s="325">
        <v>1</v>
      </c>
      <c r="S726" s="327">
        <v>13.5</v>
      </c>
      <c r="T726" s="325">
        <v>5142</v>
      </c>
    </row>
    <row r="727" spans="13:20" x14ac:dyDescent="0.3">
      <c r="M727" s="325">
        <v>95</v>
      </c>
      <c r="N727" s="326">
        <v>45228</v>
      </c>
      <c r="O727" s="325" t="s">
        <v>772</v>
      </c>
      <c r="P727" s="325" t="s">
        <v>777</v>
      </c>
      <c r="Q727" s="325" t="s">
        <v>771</v>
      </c>
      <c r="R727" s="325">
        <v>1</v>
      </c>
      <c r="S727" s="327">
        <v>12.8</v>
      </c>
      <c r="T727" s="325">
        <v>5414</v>
      </c>
    </row>
    <row r="728" spans="13:20" x14ac:dyDescent="0.3">
      <c r="M728" s="325">
        <v>96</v>
      </c>
      <c r="N728" s="326">
        <v>45228</v>
      </c>
      <c r="O728" s="325" t="s">
        <v>775</v>
      </c>
      <c r="P728" s="325" t="s">
        <v>776</v>
      </c>
      <c r="Q728" s="325" t="s">
        <v>771</v>
      </c>
      <c r="R728" s="325">
        <v>1</v>
      </c>
      <c r="S728" s="327">
        <v>17.3</v>
      </c>
      <c r="T728" s="325">
        <v>5145</v>
      </c>
    </row>
    <row r="729" spans="13:20" x14ac:dyDescent="0.3">
      <c r="M729" s="325">
        <v>97</v>
      </c>
      <c r="N729" s="326">
        <v>45228</v>
      </c>
      <c r="O729" s="325" t="s">
        <v>772</v>
      </c>
      <c r="P729" s="325" t="s">
        <v>783</v>
      </c>
      <c r="Q729" s="325" t="s">
        <v>771</v>
      </c>
      <c r="R729" s="325">
        <v>1</v>
      </c>
      <c r="S729" s="327">
        <v>18</v>
      </c>
      <c r="T729" s="325">
        <v>5631</v>
      </c>
    </row>
    <row r="730" spans="13:20" x14ac:dyDescent="0.3">
      <c r="M730" s="325">
        <v>98</v>
      </c>
      <c r="N730" s="326">
        <v>45228</v>
      </c>
      <c r="O730" s="325" t="s">
        <v>772</v>
      </c>
      <c r="P730" s="325" t="s">
        <v>783</v>
      </c>
      <c r="Q730" s="325" t="s">
        <v>771</v>
      </c>
      <c r="R730" s="325">
        <v>1</v>
      </c>
      <c r="S730" s="327">
        <v>17.2</v>
      </c>
      <c r="T730" s="325">
        <v>5650</v>
      </c>
    </row>
    <row r="731" spans="13:20" x14ac:dyDescent="0.3">
      <c r="M731" s="325">
        <v>99</v>
      </c>
      <c r="N731" s="326">
        <v>45228</v>
      </c>
      <c r="O731" s="325" t="s">
        <v>775</v>
      </c>
      <c r="P731" s="325" t="s">
        <v>813</v>
      </c>
      <c r="Q731" s="325" t="s">
        <v>771</v>
      </c>
      <c r="R731" s="325">
        <v>1</v>
      </c>
      <c r="S731" s="327">
        <v>16.899999999999999</v>
      </c>
      <c r="T731" s="325">
        <v>5385</v>
      </c>
    </row>
    <row r="732" spans="13:20" x14ac:dyDescent="0.3">
      <c r="M732" s="325">
        <v>100</v>
      </c>
      <c r="N732" s="326">
        <v>45228</v>
      </c>
      <c r="O732" s="325" t="s">
        <v>772</v>
      </c>
      <c r="P732" s="325" t="s">
        <v>812</v>
      </c>
      <c r="Q732" s="325" t="s">
        <v>771</v>
      </c>
      <c r="R732" s="325">
        <v>1</v>
      </c>
      <c r="S732" s="327">
        <v>10.5</v>
      </c>
      <c r="T732" s="325">
        <v>5392</v>
      </c>
    </row>
    <row r="733" spans="13:20" x14ac:dyDescent="0.3">
      <c r="M733" s="325">
        <v>101</v>
      </c>
      <c r="N733" s="326">
        <v>45229</v>
      </c>
      <c r="O733" s="325" t="s">
        <v>775</v>
      </c>
      <c r="P733" s="325" t="s">
        <v>776</v>
      </c>
      <c r="Q733" s="325" t="s">
        <v>771</v>
      </c>
      <c r="R733" s="325">
        <v>1</v>
      </c>
      <c r="S733" s="327">
        <v>14.9</v>
      </c>
      <c r="T733" s="325">
        <v>5698</v>
      </c>
    </row>
    <row r="734" spans="13:20" x14ac:dyDescent="0.3">
      <c r="M734" s="325">
        <v>102</v>
      </c>
      <c r="N734" s="326">
        <v>45229</v>
      </c>
      <c r="O734" s="325" t="s">
        <v>775</v>
      </c>
      <c r="P734" s="325" t="s">
        <v>811</v>
      </c>
      <c r="Q734" s="325" t="s">
        <v>771</v>
      </c>
      <c r="R734" s="325">
        <v>1</v>
      </c>
      <c r="S734" s="327">
        <v>12.6</v>
      </c>
      <c r="T734" s="325">
        <v>5367</v>
      </c>
    </row>
    <row r="735" spans="13:20" x14ac:dyDescent="0.3">
      <c r="M735" s="325">
        <v>103</v>
      </c>
      <c r="N735" s="326">
        <v>45229</v>
      </c>
      <c r="O735" s="325" t="s">
        <v>775</v>
      </c>
      <c r="P735" s="325" t="s">
        <v>786</v>
      </c>
      <c r="Q735" s="325" t="s">
        <v>771</v>
      </c>
      <c r="R735" s="325">
        <v>1</v>
      </c>
      <c r="S735" s="327">
        <v>15.9</v>
      </c>
      <c r="T735" s="325">
        <v>5410</v>
      </c>
    </row>
    <row r="736" spans="13:20" x14ac:dyDescent="0.3">
      <c r="M736" s="325">
        <v>104</v>
      </c>
      <c r="N736" s="326">
        <v>45229</v>
      </c>
      <c r="O736" s="325" t="s">
        <v>772</v>
      </c>
      <c r="P736" s="325" t="s">
        <v>812</v>
      </c>
      <c r="Q736" s="325" t="s">
        <v>771</v>
      </c>
      <c r="R736" s="325">
        <v>1</v>
      </c>
      <c r="S736" s="327">
        <v>8.1999999999999993</v>
      </c>
      <c r="T736" s="325">
        <v>5561</v>
      </c>
    </row>
    <row r="737" spans="13:20" x14ac:dyDescent="0.3">
      <c r="M737" s="325">
        <v>105</v>
      </c>
      <c r="N737" s="326">
        <v>45229</v>
      </c>
      <c r="O737" s="325" t="s">
        <v>775</v>
      </c>
      <c r="P737" s="325" t="s">
        <v>781</v>
      </c>
      <c r="Q737" s="325" t="s">
        <v>771</v>
      </c>
      <c r="R737" s="325">
        <v>1</v>
      </c>
      <c r="S737" s="327">
        <v>13.2</v>
      </c>
      <c r="T737" s="325">
        <v>5552</v>
      </c>
    </row>
    <row r="738" spans="13:20" x14ac:dyDescent="0.3">
      <c r="M738" s="325">
        <v>106</v>
      </c>
      <c r="N738" s="326">
        <v>45229</v>
      </c>
      <c r="O738" s="325" t="s">
        <v>775</v>
      </c>
      <c r="P738" s="325" t="s">
        <v>783</v>
      </c>
      <c r="Q738" s="325" t="s">
        <v>771</v>
      </c>
      <c r="R738" s="325">
        <v>1</v>
      </c>
      <c r="S738" s="327">
        <v>15.8</v>
      </c>
      <c r="T738" s="325">
        <v>5555</v>
      </c>
    </row>
    <row r="741" spans="13:20" x14ac:dyDescent="0.3">
      <c r="M741" s="325">
        <v>1</v>
      </c>
      <c r="N741" s="326">
        <v>45232</v>
      </c>
      <c r="O741" s="325" t="s">
        <v>772</v>
      </c>
      <c r="P741" s="325" t="s">
        <v>784</v>
      </c>
      <c r="Q741" s="325" t="s">
        <v>771</v>
      </c>
      <c r="R741" s="325">
        <v>1</v>
      </c>
      <c r="S741" s="327">
        <v>16.600000000000001</v>
      </c>
      <c r="T741" s="325">
        <v>5835</v>
      </c>
    </row>
    <row r="742" spans="13:20" x14ac:dyDescent="0.3">
      <c r="M742" s="325">
        <v>2</v>
      </c>
      <c r="N742" s="326">
        <v>45232</v>
      </c>
      <c r="O742" s="325" t="s">
        <v>775</v>
      </c>
      <c r="P742" s="325" t="s">
        <v>809</v>
      </c>
      <c r="Q742" s="325" t="s">
        <v>771</v>
      </c>
      <c r="R742" s="325">
        <v>1</v>
      </c>
      <c r="S742" s="327">
        <v>12.8</v>
      </c>
      <c r="T742" s="325">
        <v>5605</v>
      </c>
    </row>
    <row r="743" spans="13:20" x14ac:dyDescent="0.3">
      <c r="M743" s="325">
        <v>3</v>
      </c>
      <c r="N743" s="326">
        <v>45232</v>
      </c>
      <c r="O743" s="325" t="s">
        <v>775</v>
      </c>
      <c r="P743" s="325" t="s">
        <v>809</v>
      </c>
      <c r="Q743" s="325" t="s">
        <v>771</v>
      </c>
      <c r="R743" s="325">
        <v>1</v>
      </c>
      <c r="S743" s="327">
        <v>17.899999999999999</v>
      </c>
      <c r="T743" s="325">
        <v>5593</v>
      </c>
    </row>
    <row r="744" spans="13:20" x14ac:dyDescent="0.3">
      <c r="M744" s="325">
        <v>4</v>
      </c>
      <c r="N744" s="326">
        <v>45232</v>
      </c>
      <c r="O744" s="325" t="s">
        <v>775</v>
      </c>
      <c r="P744" s="325" t="s">
        <v>787</v>
      </c>
      <c r="Q744" s="325" t="s">
        <v>771</v>
      </c>
      <c r="R744" s="325">
        <v>1</v>
      </c>
      <c r="S744" s="327">
        <v>13.1</v>
      </c>
      <c r="T744" s="325">
        <v>5615</v>
      </c>
    </row>
    <row r="745" spans="13:20" x14ac:dyDescent="0.3">
      <c r="M745" s="325">
        <v>5</v>
      </c>
      <c r="N745" s="326">
        <v>45232</v>
      </c>
      <c r="O745" s="325" t="s">
        <v>775</v>
      </c>
      <c r="P745" s="325" t="s">
        <v>785</v>
      </c>
      <c r="Q745" s="325" t="s">
        <v>771</v>
      </c>
      <c r="R745" s="325">
        <v>1</v>
      </c>
      <c r="S745" s="327">
        <v>17.7</v>
      </c>
      <c r="T745" s="325">
        <v>5570</v>
      </c>
    </row>
    <row r="746" spans="13:20" x14ac:dyDescent="0.3">
      <c r="M746" s="325">
        <v>6</v>
      </c>
      <c r="N746" s="326">
        <v>45232</v>
      </c>
      <c r="O746" s="325" t="s">
        <v>775</v>
      </c>
      <c r="P746" s="325" t="s">
        <v>776</v>
      </c>
      <c r="Q746" s="325" t="s">
        <v>771</v>
      </c>
      <c r="R746" s="325">
        <v>1</v>
      </c>
      <c r="S746" s="327">
        <v>13.9</v>
      </c>
      <c r="T746" s="325">
        <v>5868</v>
      </c>
    </row>
    <row r="747" spans="13:20" x14ac:dyDescent="0.3">
      <c r="M747" s="325">
        <v>7</v>
      </c>
      <c r="N747" s="326">
        <v>45232</v>
      </c>
      <c r="O747" s="325" t="s">
        <v>775</v>
      </c>
      <c r="P747" s="325" t="s">
        <v>778</v>
      </c>
      <c r="Q747" s="325" t="s">
        <v>771</v>
      </c>
      <c r="R747" s="325">
        <v>1</v>
      </c>
      <c r="S747" s="327">
        <v>16</v>
      </c>
      <c r="T747" s="325">
        <v>5575</v>
      </c>
    </row>
    <row r="748" spans="13:20" x14ac:dyDescent="0.3">
      <c r="M748" s="325">
        <v>8</v>
      </c>
      <c r="N748" s="326">
        <v>45232</v>
      </c>
      <c r="O748" s="325" t="s">
        <v>775</v>
      </c>
      <c r="P748" s="325" t="s">
        <v>785</v>
      </c>
      <c r="Q748" s="325" t="s">
        <v>771</v>
      </c>
      <c r="R748" s="325">
        <v>1</v>
      </c>
      <c r="S748" s="327">
        <v>11.2</v>
      </c>
      <c r="T748" s="325">
        <v>5875</v>
      </c>
    </row>
    <row r="749" spans="13:20" x14ac:dyDescent="0.3">
      <c r="M749" s="325">
        <v>9</v>
      </c>
      <c r="N749" s="326">
        <v>45232</v>
      </c>
      <c r="O749" s="325" t="s">
        <v>775</v>
      </c>
      <c r="P749" s="325" t="s">
        <v>781</v>
      </c>
      <c r="Q749" s="325" t="s">
        <v>771</v>
      </c>
      <c r="R749" s="325">
        <v>1</v>
      </c>
      <c r="S749" s="327">
        <v>16.399999999999999</v>
      </c>
      <c r="T749" s="325">
        <v>5796</v>
      </c>
    </row>
    <row r="750" spans="13:20" x14ac:dyDescent="0.3">
      <c r="M750" s="325">
        <v>10</v>
      </c>
      <c r="N750" s="326">
        <v>45232</v>
      </c>
      <c r="O750" s="325" t="s">
        <v>775</v>
      </c>
      <c r="P750" s="325" t="s">
        <v>786</v>
      </c>
      <c r="Q750" s="325" t="s">
        <v>771</v>
      </c>
      <c r="R750" s="325">
        <v>1</v>
      </c>
      <c r="S750" s="327">
        <v>12.1</v>
      </c>
      <c r="T750" s="330" t="s">
        <v>814</v>
      </c>
    </row>
    <row r="751" spans="13:20" x14ac:dyDescent="0.3">
      <c r="M751" s="325">
        <v>11</v>
      </c>
      <c r="N751" s="326">
        <v>45232</v>
      </c>
      <c r="O751" s="325" t="s">
        <v>772</v>
      </c>
      <c r="P751" s="325" t="s">
        <v>783</v>
      </c>
      <c r="Q751" s="325" t="s">
        <v>771</v>
      </c>
      <c r="R751" s="325">
        <v>1</v>
      </c>
      <c r="S751" s="327">
        <v>12.2</v>
      </c>
      <c r="T751" s="325">
        <v>5669</v>
      </c>
    </row>
    <row r="752" spans="13:20" x14ac:dyDescent="0.3">
      <c r="M752" s="325">
        <v>12</v>
      </c>
      <c r="N752" s="326">
        <v>45233</v>
      </c>
      <c r="O752" s="325" t="s">
        <v>775</v>
      </c>
      <c r="P752" s="325" t="s">
        <v>778</v>
      </c>
      <c r="Q752" s="325" t="s">
        <v>771</v>
      </c>
      <c r="R752" s="325">
        <v>1</v>
      </c>
      <c r="S752" s="327">
        <v>16</v>
      </c>
      <c r="T752" s="325">
        <v>5606</v>
      </c>
    </row>
    <row r="753" spans="13:20" x14ac:dyDescent="0.3">
      <c r="M753" s="325">
        <v>13</v>
      </c>
      <c r="N753" s="326">
        <v>45233</v>
      </c>
      <c r="O753" s="325" t="s">
        <v>775</v>
      </c>
      <c r="P753" s="325" t="s">
        <v>787</v>
      </c>
      <c r="Q753" s="325" t="s">
        <v>771</v>
      </c>
      <c r="R753" s="325">
        <v>1</v>
      </c>
      <c r="S753" s="327">
        <v>16.399999999999999</v>
      </c>
      <c r="T753" s="325">
        <v>5632</v>
      </c>
    </row>
    <row r="754" spans="13:20" x14ac:dyDescent="0.3">
      <c r="M754" s="325">
        <v>14</v>
      </c>
      <c r="N754" s="326">
        <v>45233</v>
      </c>
      <c r="O754" s="325" t="s">
        <v>775</v>
      </c>
      <c r="P754" s="325" t="s">
        <v>809</v>
      </c>
      <c r="Q754" s="325" t="s">
        <v>771</v>
      </c>
      <c r="R754" s="325">
        <v>1</v>
      </c>
      <c r="S754" s="327">
        <v>16.2</v>
      </c>
      <c r="T754" s="325">
        <v>5626</v>
      </c>
    </row>
    <row r="755" spans="13:20" x14ac:dyDescent="0.3">
      <c r="M755" s="325">
        <v>15</v>
      </c>
      <c r="N755" s="326">
        <v>45233</v>
      </c>
      <c r="O755" s="325" t="s">
        <v>775</v>
      </c>
      <c r="P755" s="325" t="s">
        <v>811</v>
      </c>
      <c r="Q755" s="325" t="s">
        <v>771</v>
      </c>
      <c r="R755" s="325">
        <v>1</v>
      </c>
      <c r="S755" s="327">
        <v>13.6</v>
      </c>
      <c r="T755" s="325">
        <v>5817</v>
      </c>
    </row>
    <row r="756" spans="13:20" x14ac:dyDescent="0.3">
      <c r="M756" s="325">
        <v>16</v>
      </c>
      <c r="N756" s="326">
        <v>45233</v>
      </c>
      <c r="O756" s="325" t="s">
        <v>775</v>
      </c>
      <c r="P756" s="325" t="s">
        <v>780</v>
      </c>
      <c r="Q756" s="325" t="s">
        <v>771</v>
      </c>
      <c r="R756" s="325">
        <v>1</v>
      </c>
      <c r="S756" s="327">
        <v>16</v>
      </c>
      <c r="T756" s="325">
        <v>5983</v>
      </c>
    </row>
    <row r="757" spans="13:20" x14ac:dyDescent="0.3">
      <c r="M757" s="325">
        <v>17</v>
      </c>
      <c r="N757" s="326">
        <v>45233</v>
      </c>
      <c r="O757" s="325" t="s">
        <v>772</v>
      </c>
      <c r="P757" s="325" t="s">
        <v>774</v>
      </c>
      <c r="Q757" s="325" t="s">
        <v>771</v>
      </c>
      <c r="R757" s="325">
        <v>1</v>
      </c>
      <c r="S757" s="327">
        <v>17</v>
      </c>
      <c r="T757" s="325">
        <v>5876</v>
      </c>
    </row>
    <row r="758" spans="13:20" x14ac:dyDescent="0.3">
      <c r="M758" s="325">
        <v>18</v>
      </c>
      <c r="N758" s="326">
        <v>45233</v>
      </c>
      <c r="O758" s="325" t="s">
        <v>772</v>
      </c>
      <c r="P758" s="325" t="s">
        <v>783</v>
      </c>
      <c r="Q758" s="325" t="s">
        <v>771</v>
      </c>
      <c r="R758" s="325">
        <v>1</v>
      </c>
      <c r="S758" s="327">
        <v>16.899999999999999</v>
      </c>
      <c r="T758" s="325">
        <v>5917</v>
      </c>
    </row>
    <row r="759" spans="13:20" x14ac:dyDescent="0.3">
      <c r="M759" s="325">
        <v>19</v>
      </c>
      <c r="N759" s="326">
        <v>45233</v>
      </c>
      <c r="O759" s="325" t="s">
        <v>772</v>
      </c>
      <c r="P759" s="325" t="s">
        <v>783</v>
      </c>
      <c r="Q759" s="325" t="s">
        <v>771</v>
      </c>
      <c r="R759" s="325">
        <v>1</v>
      </c>
      <c r="S759" s="327">
        <v>12.6</v>
      </c>
      <c r="T759" s="325">
        <v>5929</v>
      </c>
    </row>
    <row r="760" spans="13:20" x14ac:dyDescent="0.3">
      <c r="M760" s="325">
        <v>20</v>
      </c>
      <c r="N760" s="326">
        <v>45233</v>
      </c>
      <c r="O760" s="325" t="s">
        <v>775</v>
      </c>
      <c r="P760" s="325" t="s">
        <v>780</v>
      </c>
      <c r="Q760" s="325" t="s">
        <v>771</v>
      </c>
      <c r="R760" s="325">
        <v>1</v>
      </c>
      <c r="S760" s="327">
        <v>15.2</v>
      </c>
      <c r="T760" s="325">
        <v>5856</v>
      </c>
    </row>
    <row r="761" spans="13:20" x14ac:dyDescent="0.3">
      <c r="M761" s="325">
        <v>21</v>
      </c>
      <c r="N761" s="326">
        <v>45233</v>
      </c>
      <c r="O761" s="325" t="s">
        <v>772</v>
      </c>
      <c r="P761" s="325" t="s">
        <v>779</v>
      </c>
      <c r="Q761" s="325" t="s">
        <v>771</v>
      </c>
      <c r="R761" s="325">
        <v>1</v>
      </c>
      <c r="S761" s="327">
        <v>20.100000000000001</v>
      </c>
      <c r="T761" s="325">
        <v>5892</v>
      </c>
    </row>
    <row r="762" spans="13:20" x14ac:dyDescent="0.3">
      <c r="M762" s="325">
        <v>22</v>
      </c>
      <c r="N762" s="326">
        <v>45236</v>
      </c>
      <c r="O762" s="325" t="s">
        <v>772</v>
      </c>
      <c r="P762" s="325" t="s">
        <v>779</v>
      </c>
      <c r="Q762" s="325" t="s">
        <v>771</v>
      </c>
      <c r="R762" s="325">
        <v>1</v>
      </c>
      <c r="S762" s="327">
        <v>16.899999999999999</v>
      </c>
      <c r="T762" s="325">
        <v>5889</v>
      </c>
    </row>
    <row r="763" spans="13:20" x14ac:dyDescent="0.3">
      <c r="M763" s="325">
        <v>23</v>
      </c>
      <c r="N763" s="326">
        <v>45236</v>
      </c>
      <c r="O763" s="325" t="s">
        <v>775</v>
      </c>
      <c r="P763" s="325" t="s">
        <v>781</v>
      </c>
      <c r="Q763" s="325" t="s">
        <v>771</v>
      </c>
      <c r="R763" s="325">
        <v>1</v>
      </c>
      <c r="S763" s="327">
        <v>18.399999999999999</v>
      </c>
      <c r="T763" s="325">
        <v>5824</v>
      </c>
    </row>
    <row r="764" spans="13:20" x14ac:dyDescent="0.3">
      <c r="M764" s="325">
        <v>24</v>
      </c>
      <c r="N764" s="326">
        <v>45236</v>
      </c>
      <c r="O764" s="325" t="s">
        <v>772</v>
      </c>
      <c r="P764" s="325" t="s">
        <v>779</v>
      </c>
      <c r="Q764" s="325" t="s">
        <v>771</v>
      </c>
      <c r="R764" s="325">
        <v>1</v>
      </c>
      <c r="S764" s="327">
        <v>17.3</v>
      </c>
      <c r="T764" s="325">
        <v>5992</v>
      </c>
    </row>
    <row r="765" spans="13:20" x14ac:dyDescent="0.3">
      <c r="M765" s="325">
        <v>25</v>
      </c>
      <c r="N765" s="326">
        <v>45236</v>
      </c>
      <c r="O765" s="325" t="s">
        <v>772</v>
      </c>
      <c r="P765" s="325" t="s">
        <v>779</v>
      </c>
      <c r="Q765" s="325" t="s">
        <v>771</v>
      </c>
      <c r="R765" s="325">
        <v>1</v>
      </c>
      <c r="S765" s="327">
        <v>16.399999999999999</v>
      </c>
      <c r="T765" s="325">
        <v>5738</v>
      </c>
    </row>
    <row r="766" spans="13:20" x14ac:dyDescent="0.3">
      <c r="M766" s="325">
        <v>26</v>
      </c>
      <c r="N766" s="326">
        <v>45236</v>
      </c>
      <c r="O766" s="325" t="s">
        <v>772</v>
      </c>
      <c r="P766" s="325" t="s">
        <v>779</v>
      </c>
      <c r="Q766" s="325" t="s">
        <v>771</v>
      </c>
      <c r="R766" s="325">
        <v>1</v>
      </c>
      <c r="S766" s="327">
        <v>15.7</v>
      </c>
      <c r="T766" s="325">
        <v>5834</v>
      </c>
    </row>
    <row r="767" spans="13:20" x14ac:dyDescent="0.3">
      <c r="M767" s="325">
        <v>27</v>
      </c>
      <c r="N767" s="326">
        <v>45236</v>
      </c>
      <c r="O767" s="325" t="s">
        <v>772</v>
      </c>
      <c r="P767" s="325" t="s">
        <v>779</v>
      </c>
      <c r="Q767" s="325" t="s">
        <v>771</v>
      </c>
      <c r="R767" s="325">
        <v>1</v>
      </c>
      <c r="S767" s="327">
        <v>16.7</v>
      </c>
      <c r="T767" s="325">
        <v>5851</v>
      </c>
    </row>
    <row r="768" spans="13:20" x14ac:dyDescent="0.3">
      <c r="M768" s="325">
        <v>28</v>
      </c>
      <c r="N768" s="326">
        <v>45236</v>
      </c>
      <c r="O768" s="325" t="s">
        <v>772</v>
      </c>
      <c r="P768" s="325" t="s">
        <v>779</v>
      </c>
      <c r="Q768" s="325" t="s">
        <v>771</v>
      </c>
      <c r="R768" s="325">
        <v>1</v>
      </c>
      <c r="S768" s="327">
        <v>17.5</v>
      </c>
      <c r="T768" s="325">
        <v>6003</v>
      </c>
    </row>
    <row r="769" spans="13:20" x14ac:dyDescent="0.3">
      <c r="M769" s="325">
        <v>29</v>
      </c>
      <c r="N769" s="326">
        <v>45236</v>
      </c>
      <c r="O769" s="325" t="s">
        <v>772</v>
      </c>
      <c r="P769" s="325" t="s">
        <v>779</v>
      </c>
      <c r="Q769" s="325" t="s">
        <v>771</v>
      </c>
      <c r="R769" s="325">
        <v>1</v>
      </c>
      <c r="S769" s="327">
        <v>13</v>
      </c>
      <c r="T769" s="325">
        <v>5724</v>
      </c>
    </row>
    <row r="770" spans="13:20" x14ac:dyDescent="0.3">
      <c r="M770" s="325">
        <v>30</v>
      </c>
      <c r="N770" s="326">
        <v>45236</v>
      </c>
      <c r="O770" s="325" t="s">
        <v>772</v>
      </c>
      <c r="P770" s="325" t="s">
        <v>779</v>
      </c>
      <c r="Q770" s="325" t="s">
        <v>771</v>
      </c>
      <c r="R770" s="325">
        <v>1</v>
      </c>
      <c r="S770" s="327">
        <v>10.7</v>
      </c>
      <c r="T770" s="325">
        <v>5921</v>
      </c>
    </row>
    <row r="771" spans="13:20" x14ac:dyDescent="0.3">
      <c r="M771" s="325">
        <v>31</v>
      </c>
      <c r="N771" s="326">
        <v>45236</v>
      </c>
      <c r="O771" s="325" t="s">
        <v>772</v>
      </c>
      <c r="P771" s="325" t="s">
        <v>774</v>
      </c>
      <c r="Q771" s="325" t="s">
        <v>771</v>
      </c>
      <c r="R771" s="325">
        <v>1</v>
      </c>
      <c r="S771" s="327">
        <v>13.4</v>
      </c>
      <c r="T771" s="325">
        <v>5890</v>
      </c>
    </row>
    <row r="772" spans="13:20" x14ac:dyDescent="0.3">
      <c r="M772" s="325">
        <v>32</v>
      </c>
      <c r="N772" s="326">
        <v>45236</v>
      </c>
      <c r="O772" s="325" t="s">
        <v>772</v>
      </c>
      <c r="P772" s="325" t="s">
        <v>774</v>
      </c>
      <c r="Q772" s="325" t="s">
        <v>771</v>
      </c>
      <c r="R772" s="325">
        <v>1</v>
      </c>
      <c r="S772" s="327">
        <v>14.6</v>
      </c>
      <c r="T772" s="325">
        <v>5934</v>
      </c>
    </row>
    <row r="773" spans="13:20" x14ac:dyDescent="0.3">
      <c r="M773" s="325">
        <v>33</v>
      </c>
      <c r="N773" s="326">
        <v>45236</v>
      </c>
      <c r="O773" s="325" t="s">
        <v>772</v>
      </c>
      <c r="P773" s="325" t="s">
        <v>779</v>
      </c>
      <c r="Q773" s="325" t="s">
        <v>771</v>
      </c>
      <c r="R773" s="325">
        <v>1</v>
      </c>
      <c r="S773" s="327">
        <v>16.2</v>
      </c>
      <c r="T773" s="325">
        <v>5195</v>
      </c>
    </row>
    <row r="774" spans="13:20" x14ac:dyDescent="0.3">
      <c r="M774" s="325">
        <v>34</v>
      </c>
      <c r="N774" s="326">
        <v>45236</v>
      </c>
      <c r="O774" s="325" t="s">
        <v>775</v>
      </c>
      <c r="P774" s="325" t="s">
        <v>787</v>
      </c>
      <c r="Q774" s="325" t="s">
        <v>771</v>
      </c>
      <c r="R774" s="325">
        <v>1</v>
      </c>
      <c r="S774" s="327">
        <v>16.7</v>
      </c>
      <c r="T774" s="325">
        <v>5636</v>
      </c>
    </row>
    <row r="775" spans="13:20" x14ac:dyDescent="0.3">
      <c r="M775" s="325">
        <v>35</v>
      </c>
      <c r="N775" s="326">
        <v>45236</v>
      </c>
      <c r="O775" s="325" t="s">
        <v>775</v>
      </c>
      <c r="P775" s="325" t="s">
        <v>786</v>
      </c>
      <c r="Q775" s="325" t="s">
        <v>771</v>
      </c>
      <c r="R775" s="325">
        <v>1</v>
      </c>
      <c r="S775" s="327">
        <v>12.8</v>
      </c>
      <c r="T775" s="325">
        <v>5964</v>
      </c>
    </row>
    <row r="776" spans="13:20" x14ac:dyDescent="0.3">
      <c r="M776" s="325">
        <v>36</v>
      </c>
      <c r="N776" s="326">
        <v>45236</v>
      </c>
      <c r="O776" s="325" t="s">
        <v>775</v>
      </c>
      <c r="P776" s="325" t="s">
        <v>785</v>
      </c>
      <c r="Q776" s="325" t="s">
        <v>771</v>
      </c>
      <c r="R776" s="325">
        <v>1</v>
      </c>
      <c r="S776" s="327">
        <v>10.1</v>
      </c>
      <c r="T776" s="325">
        <v>5873</v>
      </c>
    </row>
    <row r="777" spans="13:20" x14ac:dyDescent="0.3">
      <c r="M777" s="325">
        <v>37</v>
      </c>
      <c r="N777" s="326">
        <v>45236</v>
      </c>
      <c r="O777" s="325" t="s">
        <v>772</v>
      </c>
      <c r="P777" s="325" t="s">
        <v>779</v>
      </c>
      <c r="Q777" s="325" t="s">
        <v>771</v>
      </c>
      <c r="R777" s="325">
        <v>1</v>
      </c>
      <c r="S777" s="327">
        <v>15</v>
      </c>
      <c r="T777" s="325">
        <v>5808</v>
      </c>
    </row>
    <row r="778" spans="13:20" x14ac:dyDescent="0.3">
      <c r="M778" s="325">
        <v>38</v>
      </c>
      <c r="N778" s="326">
        <v>45236</v>
      </c>
      <c r="O778" s="325" t="s">
        <v>772</v>
      </c>
      <c r="P778" s="325" t="s">
        <v>783</v>
      </c>
      <c r="Q778" s="325" t="s">
        <v>771</v>
      </c>
      <c r="R778" s="325">
        <v>1</v>
      </c>
      <c r="S778" s="327">
        <v>13.5</v>
      </c>
      <c r="T778" s="325">
        <v>5629</v>
      </c>
    </row>
    <row r="779" spans="13:20" x14ac:dyDescent="0.3">
      <c r="M779" s="325">
        <v>39</v>
      </c>
      <c r="N779" s="326">
        <v>45236</v>
      </c>
      <c r="O779" s="325" t="s">
        <v>775</v>
      </c>
      <c r="P779" s="325" t="s">
        <v>785</v>
      </c>
      <c r="Q779" s="325" t="s">
        <v>771</v>
      </c>
      <c r="R779" s="325">
        <v>1</v>
      </c>
      <c r="S779" s="327">
        <v>12.1</v>
      </c>
      <c r="T779" s="325">
        <v>5705</v>
      </c>
    </row>
    <row r="780" spans="13:20" x14ac:dyDescent="0.3">
      <c r="M780" s="325">
        <v>40</v>
      </c>
      <c r="N780" s="326">
        <v>45236</v>
      </c>
      <c r="O780" s="325" t="s">
        <v>772</v>
      </c>
      <c r="P780" s="325" t="s">
        <v>773</v>
      </c>
      <c r="Q780" s="325" t="s">
        <v>771</v>
      </c>
      <c r="R780" s="325">
        <v>1</v>
      </c>
      <c r="S780" s="327">
        <v>13</v>
      </c>
      <c r="T780" s="325">
        <v>5710</v>
      </c>
    </row>
    <row r="781" spans="13:20" x14ac:dyDescent="0.3">
      <c r="M781" s="325">
        <v>41</v>
      </c>
      <c r="N781" s="326">
        <v>45238</v>
      </c>
      <c r="O781" s="325" t="s">
        <v>772</v>
      </c>
      <c r="P781" s="325" t="s">
        <v>815</v>
      </c>
      <c r="Q781" s="325" t="s">
        <v>771</v>
      </c>
      <c r="R781" s="325">
        <v>1</v>
      </c>
      <c r="S781" s="327">
        <v>11.6</v>
      </c>
      <c r="T781" s="325">
        <v>5740</v>
      </c>
    </row>
    <row r="782" spans="13:20" x14ac:dyDescent="0.3">
      <c r="M782" s="325">
        <v>42</v>
      </c>
      <c r="N782" s="326">
        <v>45238</v>
      </c>
      <c r="O782" s="325" t="s">
        <v>772</v>
      </c>
      <c r="P782" s="325" t="s">
        <v>774</v>
      </c>
      <c r="Q782" s="325" t="s">
        <v>771</v>
      </c>
      <c r="R782" s="325">
        <v>1</v>
      </c>
      <c r="S782" s="327">
        <v>16.8</v>
      </c>
      <c r="T782" s="325">
        <v>5729</v>
      </c>
    </row>
    <row r="783" spans="13:20" x14ac:dyDescent="0.3">
      <c r="M783" s="325">
        <v>43</v>
      </c>
      <c r="N783" s="326">
        <v>45238</v>
      </c>
      <c r="O783" s="325" t="s">
        <v>775</v>
      </c>
      <c r="P783" s="325" t="s">
        <v>787</v>
      </c>
      <c r="Q783" s="325" t="s">
        <v>771</v>
      </c>
      <c r="R783" s="325">
        <v>1</v>
      </c>
      <c r="S783" s="327">
        <v>16.5</v>
      </c>
      <c r="T783" s="325">
        <v>5689</v>
      </c>
    </row>
    <row r="784" spans="13:20" x14ac:dyDescent="0.3">
      <c r="M784" s="325">
        <v>44</v>
      </c>
      <c r="N784" s="326">
        <v>45238</v>
      </c>
      <c r="O784" s="325" t="s">
        <v>772</v>
      </c>
      <c r="P784" s="325" t="s">
        <v>812</v>
      </c>
      <c r="Q784" s="325" t="s">
        <v>771</v>
      </c>
      <c r="R784" s="325">
        <v>1</v>
      </c>
      <c r="S784" s="327">
        <v>10.4</v>
      </c>
      <c r="T784" s="325">
        <v>5739</v>
      </c>
    </row>
    <row r="785" spans="13:20" x14ac:dyDescent="0.3">
      <c r="M785" s="325">
        <v>45</v>
      </c>
      <c r="N785" s="326">
        <v>45238</v>
      </c>
      <c r="O785" s="325" t="s">
        <v>775</v>
      </c>
      <c r="P785" s="325" t="s">
        <v>785</v>
      </c>
      <c r="Q785" s="325" t="s">
        <v>771</v>
      </c>
      <c r="R785" s="325">
        <v>1</v>
      </c>
      <c r="S785" s="327">
        <v>14.5</v>
      </c>
      <c r="T785" s="325">
        <v>5755</v>
      </c>
    </row>
    <row r="786" spans="13:20" x14ac:dyDescent="0.3">
      <c r="M786" s="325">
        <v>46</v>
      </c>
      <c r="N786" s="326">
        <v>45238</v>
      </c>
      <c r="O786" s="325" t="s">
        <v>775</v>
      </c>
      <c r="P786" s="325" t="s">
        <v>785</v>
      </c>
      <c r="Q786" s="325" t="s">
        <v>771</v>
      </c>
      <c r="R786" s="325">
        <v>1</v>
      </c>
      <c r="S786" s="327">
        <v>14.5</v>
      </c>
      <c r="T786" s="325">
        <v>5674</v>
      </c>
    </row>
    <row r="787" spans="13:20" x14ac:dyDescent="0.3">
      <c r="M787" s="325">
        <v>47</v>
      </c>
      <c r="N787" s="326">
        <v>45238</v>
      </c>
      <c r="O787" s="325" t="s">
        <v>775</v>
      </c>
      <c r="P787" s="325" t="s">
        <v>778</v>
      </c>
      <c r="Q787" s="325" t="s">
        <v>771</v>
      </c>
      <c r="R787" s="325">
        <v>1</v>
      </c>
      <c r="S787" s="327">
        <v>15</v>
      </c>
      <c r="T787" s="325">
        <v>5731</v>
      </c>
    </row>
    <row r="788" spans="13:20" x14ac:dyDescent="0.3">
      <c r="M788" s="325">
        <v>48</v>
      </c>
      <c r="N788" s="326">
        <v>45238</v>
      </c>
      <c r="O788" s="325" t="s">
        <v>775</v>
      </c>
      <c r="P788" s="325" t="s">
        <v>776</v>
      </c>
      <c r="Q788" s="325" t="s">
        <v>771</v>
      </c>
      <c r="R788" s="325">
        <v>1</v>
      </c>
      <c r="S788" s="327">
        <v>17.100000000000001</v>
      </c>
      <c r="T788" s="325">
        <v>5995</v>
      </c>
    </row>
    <row r="789" spans="13:20" x14ac:dyDescent="0.3">
      <c r="M789" s="325">
        <v>49</v>
      </c>
      <c r="N789" s="326">
        <v>45238</v>
      </c>
      <c r="O789" s="325" t="s">
        <v>772</v>
      </c>
      <c r="P789" s="325" t="s">
        <v>777</v>
      </c>
      <c r="Q789" s="325" t="s">
        <v>771</v>
      </c>
      <c r="R789" s="325">
        <v>1</v>
      </c>
      <c r="S789" s="327">
        <v>16.5</v>
      </c>
      <c r="T789" s="325">
        <v>5709</v>
      </c>
    </row>
    <row r="790" spans="13:20" x14ac:dyDescent="0.3">
      <c r="M790" s="325">
        <v>50</v>
      </c>
      <c r="N790" s="326">
        <v>45238</v>
      </c>
      <c r="O790" s="325" t="s">
        <v>772</v>
      </c>
      <c r="P790" s="325" t="s">
        <v>774</v>
      </c>
      <c r="Q790" s="325" t="s">
        <v>771</v>
      </c>
      <c r="R790" s="325">
        <v>1</v>
      </c>
      <c r="S790" s="327">
        <v>15.1</v>
      </c>
      <c r="T790" s="325">
        <v>5770</v>
      </c>
    </row>
    <row r="791" spans="13:20" x14ac:dyDescent="0.3">
      <c r="M791" s="325">
        <v>51</v>
      </c>
      <c r="N791" s="326">
        <v>45238</v>
      </c>
      <c r="O791" s="325" t="s">
        <v>772</v>
      </c>
      <c r="P791" s="325" t="s">
        <v>774</v>
      </c>
      <c r="Q791" s="325" t="s">
        <v>771</v>
      </c>
      <c r="R791" s="325">
        <v>1</v>
      </c>
      <c r="S791" s="327">
        <v>12</v>
      </c>
      <c r="T791" s="325">
        <v>5872</v>
      </c>
    </row>
    <row r="792" spans="13:20" x14ac:dyDescent="0.3">
      <c r="M792" s="325">
        <v>52</v>
      </c>
      <c r="N792" s="326">
        <v>45239</v>
      </c>
      <c r="O792" s="325" t="s">
        <v>772</v>
      </c>
      <c r="P792" s="325" t="s">
        <v>774</v>
      </c>
      <c r="Q792" s="325" t="s">
        <v>771</v>
      </c>
      <c r="R792" s="325">
        <v>1</v>
      </c>
      <c r="S792" s="327">
        <v>13.5</v>
      </c>
      <c r="T792" s="325">
        <v>5776</v>
      </c>
    </row>
    <row r="793" spans="13:20" x14ac:dyDescent="0.3">
      <c r="M793" s="325">
        <v>53</v>
      </c>
      <c r="N793" s="326">
        <v>45239</v>
      </c>
      <c r="O793" s="325" t="s">
        <v>772</v>
      </c>
      <c r="P793" s="325" t="s">
        <v>773</v>
      </c>
      <c r="Q793" s="325" t="s">
        <v>771</v>
      </c>
      <c r="R793" s="325">
        <v>1</v>
      </c>
      <c r="S793" s="327">
        <v>16.2</v>
      </c>
      <c r="T793" s="325">
        <v>5757</v>
      </c>
    </row>
    <row r="794" spans="13:20" x14ac:dyDescent="0.3">
      <c r="M794" s="325">
        <v>54</v>
      </c>
      <c r="N794" s="326">
        <v>45239</v>
      </c>
      <c r="O794" s="325" t="s">
        <v>772</v>
      </c>
      <c r="P794" s="325" t="s">
        <v>773</v>
      </c>
      <c r="Q794" s="325" t="s">
        <v>771</v>
      </c>
      <c r="R794" s="325">
        <v>1</v>
      </c>
      <c r="S794" s="327">
        <v>15.9</v>
      </c>
      <c r="T794" s="325">
        <v>5743</v>
      </c>
    </row>
    <row r="795" spans="13:20" x14ac:dyDescent="0.3">
      <c r="M795" s="325">
        <v>55</v>
      </c>
      <c r="N795" s="326">
        <v>45239</v>
      </c>
      <c r="O795" s="325" t="s">
        <v>775</v>
      </c>
      <c r="P795" s="325" t="s">
        <v>778</v>
      </c>
      <c r="Q795" s="325" t="s">
        <v>771</v>
      </c>
      <c r="R795" s="325">
        <v>1</v>
      </c>
      <c r="S795" s="327">
        <v>15.1</v>
      </c>
      <c r="T795" s="325">
        <v>5734</v>
      </c>
    </row>
    <row r="796" spans="13:20" x14ac:dyDescent="0.3">
      <c r="M796" s="325">
        <v>56</v>
      </c>
      <c r="N796" s="326">
        <v>45239</v>
      </c>
      <c r="O796" s="325" t="s">
        <v>772</v>
      </c>
      <c r="P796" s="325" t="s">
        <v>784</v>
      </c>
      <c r="Q796" s="325" t="s">
        <v>771</v>
      </c>
      <c r="R796" s="325">
        <v>1</v>
      </c>
      <c r="S796" s="327">
        <v>15.4</v>
      </c>
      <c r="T796" s="325">
        <v>5772</v>
      </c>
    </row>
    <row r="797" spans="13:20" x14ac:dyDescent="0.3">
      <c r="M797" s="325">
        <v>57</v>
      </c>
      <c r="N797" s="326">
        <v>45239</v>
      </c>
      <c r="O797" s="325" t="s">
        <v>775</v>
      </c>
      <c r="P797" s="325" t="s">
        <v>778</v>
      </c>
      <c r="Q797" s="325" t="s">
        <v>771</v>
      </c>
      <c r="R797" s="325">
        <v>1</v>
      </c>
      <c r="S797" s="327">
        <v>14.3</v>
      </c>
      <c r="T797" s="325">
        <v>5826</v>
      </c>
    </row>
    <row r="798" spans="13:20" x14ac:dyDescent="0.3">
      <c r="M798" s="325">
        <v>58</v>
      </c>
      <c r="N798" s="326">
        <v>45239</v>
      </c>
      <c r="O798" s="325" t="s">
        <v>772</v>
      </c>
      <c r="P798" s="325" t="s">
        <v>779</v>
      </c>
      <c r="Q798" s="325" t="s">
        <v>771</v>
      </c>
      <c r="R798" s="325">
        <v>1</v>
      </c>
      <c r="S798" s="327">
        <v>15.9</v>
      </c>
      <c r="T798" s="325">
        <v>5777</v>
      </c>
    </row>
    <row r="799" spans="13:20" x14ac:dyDescent="0.3">
      <c r="M799" s="325">
        <v>59</v>
      </c>
      <c r="N799" s="326">
        <v>45239</v>
      </c>
      <c r="O799" s="325" t="s">
        <v>775</v>
      </c>
      <c r="P799" s="325" t="s">
        <v>811</v>
      </c>
      <c r="Q799" s="325" t="s">
        <v>771</v>
      </c>
      <c r="R799" s="325">
        <v>1</v>
      </c>
      <c r="S799" s="327">
        <v>13.9</v>
      </c>
      <c r="T799" s="325">
        <v>5503</v>
      </c>
    </row>
    <row r="800" spans="13:20" x14ac:dyDescent="0.3">
      <c r="M800" s="325">
        <v>60</v>
      </c>
      <c r="N800" s="326">
        <v>45239</v>
      </c>
      <c r="O800" s="325" t="s">
        <v>775</v>
      </c>
      <c r="P800" s="325" t="s">
        <v>776</v>
      </c>
      <c r="Q800" s="325" t="s">
        <v>771</v>
      </c>
      <c r="R800" s="325">
        <v>1</v>
      </c>
      <c r="S800" s="327">
        <v>13.3</v>
      </c>
      <c r="T800" s="325">
        <v>5627</v>
      </c>
    </row>
    <row r="801" spans="13:20" x14ac:dyDescent="0.3">
      <c r="M801" s="325">
        <v>61</v>
      </c>
      <c r="N801" s="326">
        <v>45239</v>
      </c>
      <c r="O801" s="325" t="s">
        <v>775</v>
      </c>
      <c r="P801" s="325" t="s">
        <v>785</v>
      </c>
      <c r="Q801" s="325" t="s">
        <v>771</v>
      </c>
      <c r="R801" s="325">
        <v>1</v>
      </c>
      <c r="S801" s="327">
        <v>17.399999999999999</v>
      </c>
      <c r="T801" s="325">
        <v>5866</v>
      </c>
    </row>
    <row r="802" spans="13:20" x14ac:dyDescent="0.3">
      <c r="M802" s="325">
        <v>62</v>
      </c>
      <c r="N802" s="326">
        <v>45239</v>
      </c>
      <c r="O802" s="325" t="s">
        <v>775</v>
      </c>
      <c r="P802" s="325" t="s">
        <v>786</v>
      </c>
      <c r="Q802" s="325" t="s">
        <v>771</v>
      </c>
      <c r="R802" s="325">
        <v>1</v>
      </c>
      <c r="S802" s="327">
        <v>14.2</v>
      </c>
      <c r="T802" s="325">
        <v>5869</v>
      </c>
    </row>
    <row r="803" spans="13:20" x14ac:dyDescent="0.3">
      <c r="M803" s="325">
        <v>63</v>
      </c>
      <c r="N803" s="326">
        <v>45239</v>
      </c>
      <c r="O803" s="325" t="s">
        <v>775</v>
      </c>
      <c r="P803" s="325" t="s">
        <v>786</v>
      </c>
      <c r="Q803" s="325" t="s">
        <v>771</v>
      </c>
      <c r="R803" s="325">
        <v>1</v>
      </c>
      <c r="S803" s="327">
        <v>16.600000000000001</v>
      </c>
      <c r="T803" s="325">
        <v>5922</v>
      </c>
    </row>
    <row r="804" spans="13:20" x14ac:dyDescent="0.3">
      <c r="M804" s="325">
        <v>64</v>
      </c>
      <c r="N804" s="326">
        <v>45239</v>
      </c>
      <c r="O804" s="325" t="s">
        <v>772</v>
      </c>
      <c r="P804" s="325" t="s">
        <v>783</v>
      </c>
      <c r="Q804" s="325" t="s">
        <v>771</v>
      </c>
      <c r="R804" s="325">
        <v>1</v>
      </c>
      <c r="S804" s="327">
        <v>15.7</v>
      </c>
      <c r="T804" s="325">
        <v>5612</v>
      </c>
    </row>
    <row r="805" spans="13:20" x14ac:dyDescent="0.3">
      <c r="M805" s="325">
        <v>65</v>
      </c>
      <c r="N805" s="326">
        <v>45239</v>
      </c>
      <c r="O805" s="325" t="s">
        <v>775</v>
      </c>
      <c r="P805" s="325" t="s">
        <v>776</v>
      </c>
      <c r="Q805" s="325" t="s">
        <v>771</v>
      </c>
      <c r="R805" s="325">
        <v>1</v>
      </c>
      <c r="S805" s="327">
        <v>16.5</v>
      </c>
      <c r="T805" s="325">
        <v>5607</v>
      </c>
    </row>
    <row r="806" spans="13:20" x14ac:dyDescent="0.3">
      <c r="M806" s="325">
        <v>66</v>
      </c>
      <c r="N806" s="326">
        <v>45239</v>
      </c>
      <c r="O806" s="325" t="s">
        <v>772</v>
      </c>
      <c r="P806" s="325" t="s">
        <v>779</v>
      </c>
      <c r="Q806" s="325" t="s">
        <v>771</v>
      </c>
      <c r="R806" s="325">
        <v>1</v>
      </c>
      <c r="S806" s="327">
        <v>14.7</v>
      </c>
      <c r="T806" s="325">
        <v>5987</v>
      </c>
    </row>
    <row r="807" spans="13:20" x14ac:dyDescent="0.3">
      <c r="M807" s="325">
        <v>67</v>
      </c>
      <c r="N807" s="326">
        <v>45239</v>
      </c>
      <c r="O807" s="325" t="s">
        <v>775</v>
      </c>
      <c r="P807" s="325" t="s">
        <v>778</v>
      </c>
      <c r="Q807" s="325" t="s">
        <v>771</v>
      </c>
      <c r="R807" s="325">
        <v>1</v>
      </c>
      <c r="S807" s="327">
        <v>15.6</v>
      </c>
      <c r="T807" s="325">
        <v>5578</v>
      </c>
    </row>
    <row r="808" spans="13:20" x14ac:dyDescent="0.3">
      <c r="M808" s="325">
        <v>68</v>
      </c>
      <c r="N808" s="326">
        <v>45239</v>
      </c>
      <c r="O808" s="325" t="s">
        <v>775</v>
      </c>
      <c r="P808" s="325" t="s">
        <v>778</v>
      </c>
      <c r="Q808" s="325" t="s">
        <v>771</v>
      </c>
      <c r="R808" s="325">
        <v>1</v>
      </c>
      <c r="S808" s="327">
        <v>15.4</v>
      </c>
      <c r="T808" s="325">
        <v>5780</v>
      </c>
    </row>
    <row r="809" spans="13:20" x14ac:dyDescent="0.3">
      <c r="M809" s="325">
        <v>69</v>
      </c>
      <c r="N809" s="326">
        <v>45239</v>
      </c>
      <c r="O809" s="325" t="s">
        <v>775</v>
      </c>
      <c r="P809" s="325" t="s">
        <v>776</v>
      </c>
      <c r="Q809" s="325" t="s">
        <v>771</v>
      </c>
      <c r="R809" s="325">
        <v>1</v>
      </c>
      <c r="S809" s="327">
        <v>8.8000000000000007</v>
      </c>
      <c r="T809" s="325">
        <v>5979</v>
      </c>
    </row>
    <row r="810" spans="13:20" x14ac:dyDescent="0.3">
      <c r="M810" s="325">
        <v>70</v>
      </c>
      <c r="N810" s="326">
        <v>45239</v>
      </c>
      <c r="O810" s="325" t="s">
        <v>775</v>
      </c>
      <c r="P810" s="325" t="s">
        <v>780</v>
      </c>
      <c r="Q810" s="325" t="s">
        <v>771</v>
      </c>
      <c r="R810" s="325">
        <v>1</v>
      </c>
      <c r="S810" s="327">
        <v>15.7</v>
      </c>
      <c r="T810" s="325">
        <v>5763</v>
      </c>
    </row>
    <row r="811" spans="13:20" x14ac:dyDescent="0.3">
      <c r="M811" s="325">
        <v>71</v>
      </c>
      <c r="N811" s="326">
        <v>45239</v>
      </c>
      <c r="O811" s="325" t="s">
        <v>775</v>
      </c>
      <c r="P811" s="325" t="s">
        <v>780</v>
      </c>
      <c r="Q811" s="325" t="s">
        <v>771</v>
      </c>
      <c r="R811" s="325">
        <v>1</v>
      </c>
      <c r="S811" s="327">
        <v>15.9</v>
      </c>
      <c r="T811" s="325">
        <v>5789</v>
      </c>
    </row>
    <row r="812" spans="13:20" x14ac:dyDescent="0.3">
      <c r="M812" s="325">
        <v>72</v>
      </c>
      <c r="N812" s="326">
        <v>45240</v>
      </c>
      <c r="O812" s="325" t="s">
        <v>772</v>
      </c>
      <c r="P812" s="325" t="s">
        <v>777</v>
      </c>
      <c r="Q812" s="325" t="s">
        <v>771</v>
      </c>
      <c r="R812" s="325">
        <v>1</v>
      </c>
      <c r="S812" s="327">
        <v>15.5</v>
      </c>
      <c r="T812" s="325">
        <v>5736</v>
      </c>
    </row>
    <row r="813" spans="13:20" x14ac:dyDescent="0.3">
      <c r="M813" s="325">
        <v>73</v>
      </c>
      <c r="N813" s="326">
        <v>45240</v>
      </c>
      <c r="O813" s="325" t="s">
        <v>772</v>
      </c>
      <c r="P813" s="325" t="s">
        <v>783</v>
      </c>
      <c r="Q813" s="325" t="s">
        <v>771</v>
      </c>
      <c r="R813" s="325">
        <v>1</v>
      </c>
      <c r="S813" s="327">
        <v>12.3</v>
      </c>
      <c r="T813" s="325">
        <v>5673</v>
      </c>
    </row>
    <row r="814" spans="13:20" x14ac:dyDescent="0.3">
      <c r="M814" s="325">
        <v>74</v>
      </c>
      <c r="N814" s="326">
        <v>45240</v>
      </c>
      <c r="O814" s="325" t="s">
        <v>772</v>
      </c>
      <c r="P814" s="325" t="s">
        <v>783</v>
      </c>
      <c r="Q814" s="325" t="s">
        <v>771</v>
      </c>
      <c r="R814" s="325">
        <v>1</v>
      </c>
      <c r="S814" s="327">
        <v>13.4</v>
      </c>
      <c r="T814" s="325">
        <v>5637</v>
      </c>
    </row>
    <row r="815" spans="13:20" x14ac:dyDescent="0.3">
      <c r="M815" s="325">
        <v>75</v>
      </c>
      <c r="N815" s="326">
        <v>45240</v>
      </c>
      <c r="O815" s="325" t="s">
        <v>775</v>
      </c>
      <c r="P815" s="325" t="s">
        <v>811</v>
      </c>
      <c r="Q815" s="325" t="s">
        <v>771</v>
      </c>
      <c r="R815" s="325">
        <v>1</v>
      </c>
      <c r="S815" s="327">
        <v>15.9</v>
      </c>
      <c r="T815" s="325">
        <v>5838</v>
      </c>
    </row>
    <row r="816" spans="13:20" x14ac:dyDescent="0.3">
      <c r="M816" s="325">
        <v>76</v>
      </c>
      <c r="N816" s="326">
        <v>45240</v>
      </c>
      <c r="O816" s="325" t="s">
        <v>772</v>
      </c>
      <c r="P816" s="325" t="s">
        <v>779</v>
      </c>
      <c r="Q816" s="325" t="s">
        <v>771</v>
      </c>
      <c r="R816" s="325">
        <v>1</v>
      </c>
      <c r="S816" s="327">
        <v>11.7</v>
      </c>
      <c r="T816" s="325">
        <v>5893</v>
      </c>
    </row>
    <row r="817" spans="13:20" x14ac:dyDescent="0.3">
      <c r="M817" s="325">
        <v>77</v>
      </c>
      <c r="N817" s="326">
        <v>45240</v>
      </c>
      <c r="O817" s="325" t="s">
        <v>775</v>
      </c>
      <c r="P817" s="325" t="s">
        <v>811</v>
      </c>
      <c r="Q817" s="325" t="s">
        <v>771</v>
      </c>
      <c r="R817" s="325">
        <v>1</v>
      </c>
      <c r="S817" s="327">
        <v>16.399999999999999</v>
      </c>
      <c r="T817" s="325">
        <v>5554</v>
      </c>
    </row>
    <row r="818" spans="13:20" x14ac:dyDescent="0.3">
      <c r="M818" s="325">
        <v>78</v>
      </c>
      <c r="N818" s="326">
        <v>45240</v>
      </c>
      <c r="O818" s="325" t="s">
        <v>775</v>
      </c>
      <c r="P818" s="325" t="s">
        <v>811</v>
      </c>
      <c r="Q818" s="325" t="s">
        <v>771</v>
      </c>
      <c r="R818" s="325">
        <v>1</v>
      </c>
      <c r="S818" s="327">
        <v>13.3</v>
      </c>
      <c r="T818" s="325">
        <v>5841</v>
      </c>
    </row>
    <row r="819" spans="13:20" x14ac:dyDescent="0.3">
      <c r="M819" s="325">
        <v>79</v>
      </c>
      <c r="N819" s="326">
        <v>45240</v>
      </c>
      <c r="O819" s="325" t="s">
        <v>772</v>
      </c>
      <c r="P819" s="325" t="s">
        <v>779</v>
      </c>
      <c r="Q819" s="325" t="s">
        <v>771</v>
      </c>
      <c r="R819" s="325">
        <v>1</v>
      </c>
      <c r="S819" s="327">
        <v>12.3</v>
      </c>
      <c r="T819" s="325">
        <v>5540</v>
      </c>
    </row>
    <row r="820" spans="13:20" x14ac:dyDescent="0.3">
      <c r="M820" s="325">
        <v>80</v>
      </c>
      <c r="N820" s="326">
        <v>45240</v>
      </c>
      <c r="O820" s="325" t="s">
        <v>775</v>
      </c>
      <c r="P820" s="325" t="s">
        <v>778</v>
      </c>
      <c r="Q820" s="325" t="s">
        <v>771</v>
      </c>
      <c r="R820" s="325">
        <v>1</v>
      </c>
      <c r="S820" s="327">
        <v>16.600000000000001</v>
      </c>
      <c r="T820" s="325">
        <v>5682</v>
      </c>
    </row>
    <row r="821" spans="13:20" x14ac:dyDescent="0.3">
      <c r="M821" s="325">
        <v>81</v>
      </c>
      <c r="N821" s="326">
        <v>45240</v>
      </c>
      <c r="O821" s="325" t="s">
        <v>775</v>
      </c>
      <c r="P821" s="325" t="s">
        <v>778</v>
      </c>
      <c r="Q821" s="325" t="s">
        <v>771</v>
      </c>
      <c r="R821" s="325">
        <v>1</v>
      </c>
      <c r="S821" s="327">
        <v>13.3</v>
      </c>
      <c r="T821" s="325">
        <v>5572</v>
      </c>
    </row>
    <row r="822" spans="13:20" x14ac:dyDescent="0.3">
      <c r="M822" s="325">
        <v>82</v>
      </c>
      <c r="N822" s="326">
        <v>45240</v>
      </c>
      <c r="O822" s="325" t="s">
        <v>772</v>
      </c>
      <c r="P822" s="325" t="s">
        <v>774</v>
      </c>
      <c r="Q822" s="325" t="s">
        <v>771</v>
      </c>
      <c r="R822" s="325">
        <v>1</v>
      </c>
      <c r="S822" s="327">
        <v>10.9</v>
      </c>
      <c r="T822" s="325">
        <v>5642</v>
      </c>
    </row>
    <row r="823" spans="13:20" x14ac:dyDescent="0.3">
      <c r="M823" s="325">
        <v>83</v>
      </c>
      <c r="N823" s="326">
        <v>45240</v>
      </c>
      <c r="O823" s="325" t="s">
        <v>775</v>
      </c>
      <c r="P823" s="325" t="s">
        <v>781</v>
      </c>
      <c r="Q823" s="325" t="s">
        <v>771</v>
      </c>
      <c r="R823" s="325">
        <v>1</v>
      </c>
      <c r="S823" s="327">
        <v>15.6</v>
      </c>
      <c r="T823" s="325">
        <v>5730</v>
      </c>
    </row>
    <row r="824" spans="13:20" x14ac:dyDescent="0.3">
      <c r="M824" s="325">
        <v>84</v>
      </c>
      <c r="N824" s="326">
        <v>45240</v>
      </c>
      <c r="O824" s="325" t="s">
        <v>775</v>
      </c>
      <c r="P824" s="325" t="s">
        <v>786</v>
      </c>
      <c r="Q824" s="325" t="s">
        <v>771</v>
      </c>
      <c r="R824" s="325">
        <v>1</v>
      </c>
      <c r="S824" s="327">
        <v>20.2</v>
      </c>
      <c r="T824" s="325">
        <v>5737</v>
      </c>
    </row>
    <row r="825" spans="13:20" x14ac:dyDescent="0.3">
      <c r="M825" s="325">
        <v>85</v>
      </c>
      <c r="N825" s="326">
        <v>45240</v>
      </c>
      <c r="O825" s="325" t="s">
        <v>772</v>
      </c>
      <c r="P825" s="325" t="s">
        <v>773</v>
      </c>
      <c r="Q825" s="325" t="s">
        <v>771</v>
      </c>
      <c r="R825" s="325">
        <v>1</v>
      </c>
      <c r="S825" s="327">
        <v>12.9</v>
      </c>
      <c r="T825" s="325">
        <v>5783</v>
      </c>
    </row>
    <row r="826" spans="13:20" x14ac:dyDescent="0.3">
      <c r="M826" s="325">
        <v>86</v>
      </c>
      <c r="N826" s="326">
        <v>45240</v>
      </c>
      <c r="O826" s="325" t="s">
        <v>775</v>
      </c>
      <c r="P826" s="325" t="s">
        <v>776</v>
      </c>
      <c r="Q826" s="325" t="s">
        <v>771</v>
      </c>
      <c r="R826" s="325">
        <v>1</v>
      </c>
      <c r="S826" s="327">
        <v>16.100000000000001</v>
      </c>
      <c r="T826" s="325">
        <v>5850</v>
      </c>
    </row>
    <row r="827" spans="13:20" x14ac:dyDescent="0.3">
      <c r="M827" s="325">
        <v>87</v>
      </c>
      <c r="N827" s="326">
        <v>45240</v>
      </c>
      <c r="O827" s="325" t="s">
        <v>775</v>
      </c>
      <c r="P827" s="325" t="s">
        <v>776</v>
      </c>
      <c r="Q827" s="325" t="s">
        <v>771</v>
      </c>
      <c r="R827" s="325">
        <v>1</v>
      </c>
      <c r="S827" s="327">
        <v>15</v>
      </c>
      <c r="T827" s="325">
        <v>5980</v>
      </c>
    </row>
    <row r="828" spans="13:20" x14ac:dyDescent="0.3">
      <c r="M828" s="325">
        <v>88</v>
      </c>
      <c r="N828" s="326">
        <v>45240</v>
      </c>
      <c r="O828" s="325" t="s">
        <v>772</v>
      </c>
      <c r="P828" s="325" t="s">
        <v>779</v>
      </c>
      <c r="Q828" s="325" t="s">
        <v>771</v>
      </c>
      <c r="R828" s="325">
        <v>1</v>
      </c>
      <c r="S828" s="327">
        <v>12.3</v>
      </c>
      <c r="T828" s="325">
        <v>5679</v>
      </c>
    </row>
    <row r="829" spans="13:20" x14ac:dyDescent="0.3">
      <c r="M829" s="325">
        <v>89</v>
      </c>
      <c r="N829" s="326">
        <v>45240</v>
      </c>
      <c r="O829" s="325" t="s">
        <v>775</v>
      </c>
      <c r="P829" s="325" t="s">
        <v>786</v>
      </c>
      <c r="Q829" s="325" t="s">
        <v>771</v>
      </c>
      <c r="R829" s="325">
        <v>1</v>
      </c>
      <c r="S829" s="327">
        <v>14.9</v>
      </c>
      <c r="T829" s="330" t="s">
        <v>816</v>
      </c>
    </row>
    <row r="830" spans="13:20" x14ac:dyDescent="0.3">
      <c r="M830" s="325">
        <v>90</v>
      </c>
      <c r="N830" s="326">
        <v>45240</v>
      </c>
      <c r="O830" s="325" t="s">
        <v>772</v>
      </c>
      <c r="P830" s="325" t="s">
        <v>783</v>
      </c>
      <c r="Q830" s="325" t="s">
        <v>771</v>
      </c>
      <c r="R830" s="325">
        <v>1</v>
      </c>
      <c r="S830" s="327">
        <v>12.9</v>
      </c>
      <c r="T830" s="330" t="s">
        <v>817</v>
      </c>
    </row>
    <row r="831" spans="13:20" x14ac:dyDescent="0.3">
      <c r="M831" s="325">
        <v>91</v>
      </c>
      <c r="N831" s="326">
        <v>45240</v>
      </c>
      <c r="O831" s="325" t="s">
        <v>772</v>
      </c>
      <c r="P831" s="325" t="s">
        <v>783</v>
      </c>
      <c r="Q831" s="325" t="s">
        <v>771</v>
      </c>
      <c r="R831" s="325">
        <v>1</v>
      </c>
      <c r="S831" s="327">
        <v>18.8</v>
      </c>
      <c r="T831" s="325">
        <v>5975</v>
      </c>
    </row>
    <row r="832" spans="13:20" x14ac:dyDescent="0.3">
      <c r="M832" s="325">
        <v>92</v>
      </c>
      <c r="N832" s="326">
        <v>45240</v>
      </c>
      <c r="O832" s="325" t="s">
        <v>772</v>
      </c>
      <c r="P832" s="325" t="s">
        <v>784</v>
      </c>
      <c r="Q832" s="325" t="s">
        <v>771</v>
      </c>
      <c r="R832" s="325">
        <v>1</v>
      </c>
      <c r="S832" s="327">
        <v>13</v>
      </c>
      <c r="T832" s="330" t="s">
        <v>817</v>
      </c>
    </row>
    <row r="833" spans="13:20" x14ac:dyDescent="0.3">
      <c r="M833" s="325">
        <v>93</v>
      </c>
      <c r="N833" s="326">
        <v>45240</v>
      </c>
      <c r="O833" s="325" t="s">
        <v>775</v>
      </c>
      <c r="P833" s="325" t="s">
        <v>781</v>
      </c>
      <c r="Q833" s="325" t="s">
        <v>771</v>
      </c>
      <c r="R833" s="325">
        <v>1</v>
      </c>
      <c r="S833" s="327">
        <v>17.5</v>
      </c>
      <c r="T833" s="325">
        <v>5981</v>
      </c>
    </row>
    <row r="834" spans="13:20" x14ac:dyDescent="0.3">
      <c r="M834" s="325">
        <v>94</v>
      </c>
      <c r="N834" s="326">
        <v>45240</v>
      </c>
      <c r="O834" s="325" t="s">
        <v>775</v>
      </c>
      <c r="P834" s="325" t="s">
        <v>781</v>
      </c>
      <c r="Q834" s="325" t="s">
        <v>771</v>
      </c>
      <c r="R834" s="325">
        <v>1</v>
      </c>
      <c r="S834" s="327">
        <v>16.100000000000001</v>
      </c>
      <c r="T834" s="325">
        <v>5939</v>
      </c>
    </row>
    <row r="835" spans="13:20" x14ac:dyDescent="0.3">
      <c r="M835" s="325">
        <v>95</v>
      </c>
      <c r="N835" s="326">
        <v>45240</v>
      </c>
      <c r="O835" s="325" t="s">
        <v>775</v>
      </c>
      <c r="P835" s="325" t="s">
        <v>776</v>
      </c>
      <c r="Q835" s="325" t="s">
        <v>771</v>
      </c>
      <c r="R835" s="325">
        <v>1</v>
      </c>
      <c r="S835" s="327">
        <v>10.4</v>
      </c>
      <c r="T835" s="325">
        <v>5874</v>
      </c>
    </row>
    <row r="836" spans="13:20" x14ac:dyDescent="0.3">
      <c r="M836" s="325">
        <v>96</v>
      </c>
      <c r="N836" s="326">
        <v>45240</v>
      </c>
      <c r="O836" s="325" t="s">
        <v>775</v>
      </c>
      <c r="P836" s="325" t="s">
        <v>776</v>
      </c>
      <c r="Q836" s="325" t="s">
        <v>771</v>
      </c>
      <c r="R836" s="325">
        <v>1</v>
      </c>
      <c r="S836" s="327">
        <v>12.9</v>
      </c>
      <c r="T836" s="325">
        <v>5865</v>
      </c>
    </row>
    <row r="837" spans="13:20" x14ac:dyDescent="0.3">
      <c r="M837" s="325">
        <v>97</v>
      </c>
      <c r="N837" s="326">
        <v>45240</v>
      </c>
      <c r="O837" s="325" t="s">
        <v>775</v>
      </c>
      <c r="P837" s="325" t="s">
        <v>809</v>
      </c>
      <c r="Q837" s="325" t="s">
        <v>771</v>
      </c>
      <c r="R837" s="325">
        <v>1</v>
      </c>
      <c r="S837" s="327">
        <v>11.4</v>
      </c>
      <c r="T837" s="325">
        <v>5820</v>
      </c>
    </row>
    <row r="838" spans="13:20" x14ac:dyDescent="0.3">
      <c r="M838" s="325">
        <v>98</v>
      </c>
      <c r="N838" s="326">
        <v>45240</v>
      </c>
      <c r="O838" s="325" t="s">
        <v>775</v>
      </c>
      <c r="P838" s="325" t="s">
        <v>809</v>
      </c>
      <c r="Q838" s="325" t="s">
        <v>771</v>
      </c>
      <c r="R838" s="325">
        <v>1</v>
      </c>
      <c r="S838" s="327">
        <v>16.899999999999999</v>
      </c>
      <c r="T838" s="325">
        <v>5811</v>
      </c>
    </row>
    <row r="839" spans="13:20" x14ac:dyDescent="0.3">
      <c r="M839" s="325">
        <v>99</v>
      </c>
      <c r="N839" s="326">
        <v>45240</v>
      </c>
      <c r="O839" s="325" t="s">
        <v>772</v>
      </c>
      <c r="P839" s="325" t="s">
        <v>784</v>
      </c>
      <c r="Q839" s="325" t="s">
        <v>771</v>
      </c>
      <c r="R839" s="325">
        <v>1</v>
      </c>
      <c r="S839" s="327">
        <v>11.1</v>
      </c>
      <c r="T839" s="325">
        <v>5859</v>
      </c>
    </row>
    <row r="840" spans="13:20" x14ac:dyDescent="0.3">
      <c r="M840" s="325">
        <v>100</v>
      </c>
      <c r="N840" s="326">
        <v>45240</v>
      </c>
      <c r="O840" s="325" t="s">
        <v>772</v>
      </c>
      <c r="P840" s="325" t="s">
        <v>815</v>
      </c>
      <c r="Q840" s="325" t="s">
        <v>771</v>
      </c>
      <c r="R840" s="325">
        <v>1</v>
      </c>
      <c r="S840" s="327">
        <v>11</v>
      </c>
      <c r="T840" s="325">
        <v>5741</v>
      </c>
    </row>
    <row r="841" spans="13:20" x14ac:dyDescent="0.3">
      <c r="M841" s="325">
        <v>101</v>
      </c>
      <c r="N841" s="326">
        <v>45240</v>
      </c>
      <c r="O841" s="325" t="s">
        <v>775</v>
      </c>
      <c r="P841" s="325" t="s">
        <v>785</v>
      </c>
      <c r="Q841" s="325" t="s">
        <v>771</v>
      </c>
      <c r="R841" s="325">
        <v>1</v>
      </c>
      <c r="S841" s="327">
        <v>14.1</v>
      </c>
      <c r="T841" s="325">
        <v>5744</v>
      </c>
    </row>
    <row r="842" spans="13:20" x14ac:dyDescent="0.3">
      <c r="M842" s="325">
        <v>102</v>
      </c>
      <c r="N842" s="326">
        <v>45240</v>
      </c>
      <c r="O842" s="325" t="s">
        <v>775</v>
      </c>
      <c r="P842" s="325" t="s">
        <v>778</v>
      </c>
      <c r="Q842" s="325" t="s">
        <v>771</v>
      </c>
      <c r="R842" s="325">
        <v>1</v>
      </c>
      <c r="S842" s="327">
        <v>12.9</v>
      </c>
      <c r="T842" s="325">
        <v>5854</v>
      </c>
    </row>
    <row r="843" spans="13:20" x14ac:dyDescent="0.3">
      <c r="M843" s="325">
        <v>103</v>
      </c>
      <c r="N843" s="326">
        <v>45240</v>
      </c>
      <c r="O843" s="325" t="s">
        <v>775</v>
      </c>
      <c r="P843" s="325" t="s">
        <v>778</v>
      </c>
      <c r="Q843" s="325" t="s">
        <v>771</v>
      </c>
      <c r="R843" s="325">
        <v>1</v>
      </c>
      <c r="S843" s="327">
        <v>11.3</v>
      </c>
      <c r="T843" s="325">
        <v>5831</v>
      </c>
    </row>
    <row r="844" spans="13:20" x14ac:dyDescent="0.3">
      <c r="M844" s="325">
        <v>104</v>
      </c>
      <c r="N844" s="326">
        <v>45240</v>
      </c>
      <c r="O844" s="325" t="s">
        <v>772</v>
      </c>
      <c r="P844" s="325" t="s">
        <v>773</v>
      </c>
      <c r="Q844" s="325" t="s">
        <v>771</v>
      </c>
      <c r="R844" s="325">
        <v>1</v>
      </c>
      <c r="S844" s="327">
        <v>16.8</v>
      </c>
      <c r="T844" s="325">
        <v>5809</v>
      </c>
    </row>
    <row r="845" spans="13:20" x14ac:dyDescent="0.3">
      <c r="M845" s="325">
        <v>105</v>
      </c>
      <c r="N845" s="326">
        <v>45240</v>
      </c>
      <c r="O845" s="325" t="s">
        <v>772</v>
      </c>
      <c r="P845" s="325" t="s">
        <v>777</v>
      </c>
      <c r="Q845" s="325" t="s">
        <v>771</v>
      </c>
      <c r="R845" s="325">
        <v>1</v>
      </c>
      <c r="S845" s="327">
        <v>16.8</v>
      </c>
      <c r="T845" s="325">
        <v>5775</v>
      </c>
    </row>
    <row r="846" spans="13:20" x14ac:dyDescent="0.3">
      <c r="M846" s="325">
        <v>106</v>
      </c>
      <c r="N846" s="326">
        <v>45240</v>
      </c>
      <c r="O846" s="325" t="s">
        <v>772</v>
      </c>
      <c r="P846" s="325" t="s">
        <v>777</v>
      </c>
      <c r="Q846" s="325" t="s">
        <v>771</v>
      </c>
      <c r="R846" s="325">
        <v>1</v>
      </c>
      <c r="S846" s="327">
        <v>14.1</v>
      </c>
      <c r="T846" s="325">
        <v>5843</v>
      </c>
    </row>
    <row r="847" spans="13:20" x14ac:dyDescent="0.3">
      <c r="M847" s="325">
        <v>107</v>
      </c>
      <c r="N847" s="326">
        <v>45240</v>
      </c>
      <c r="O847" s="325" t="s">
        <v>772</v>
      </c>
      <c r="P847" s="325" t="s">
        <v>777</v>
      </c>
      <c r="Q847" s="325" t="s">
        <v>771</v>
      </c>
      <c r="R847" s="325">
        <v>1</v>
      </c>
      <c r="S847" s="327">
        <v>13.9</v>
      </c>
      <c r="T847" s="325">
        <v>5846</v>
      </c>
    </row>
    <row r="848" spans="13:20" x14ac:dyDescent="0.3">
      <c r="M848" s="325">
        <v>108</v>
      </c>
      <c r="N848" s="326">
        <v>45240</v>
      </c>
      <c r="O848" s="325" t="s">
        <v>772</v>
      </c>
      <c r="P848" s="325" t="s">
        <v>774</v>
      </c>
      <c r="Q848" s="325" t="s">
        <v>771</v>
      </c>
      <c r="R848" s="325">
        <v>1</v>
      </c>
      <c r="S848" s="327">
        <v>12.1</v>
      </c>
      <c r="T848" s="325">
        <v>5839</v>
      </c>
    </row>
    <row r="849" spans="13:20" x14ac:dyDescent="0.3">
      <c r="M849" s="325">
        <v>109</v>
      </c>
      <c r="N849" s="326">
        <v>45240</v>
      </c>
      <c r="O849" s="325" t="s">
        <v>772</v>
      </c>
      <c r="P849" s="325" t="s">
        <v>774</v>
      </c>
      <c r="Q849" s="325" t="s">
        <v>771</v>
      </c>
      <c r="R849" s="325">
        <v>1</v>
      </c>
      <c r="S849" s="327">
        <v>17.5</v>
      </c>
      <c r="T849" s="325">
        <v>5779</v>
      </c>
    </row>
    <row r="850" spans="13:20" x14ac:dyDescent="0.3">
      <c r="M850" s="325">
        <v>110</v>
      </c>
      <c r="N850" s="326">
        <v>45241</v>
      </c>
      <c r="O850" s="325" t="s">
        <v>775</v>
      </c>
      <c r="P850" s="325" t="s">
        <v>781</v>
      </c>
      <c r="Q850" s="325" t="s">
        <v>771</v>
      </c>
      <c r="R850" s="325">
        <v>1</v>
      </c>
      <c r="S850" s="327">
        <v>13.4</v>
      </c>
      <c r="T850" s="325">
        <v>5857</v>
      </c>
    </row>
    <row r="851" spans="13:20" x14ac:dyDescent="0.3">
      <c r="M851" s="325">
        <v>111</v>
      </c>
      <c r="N851" s="326">
        <v>45241</v>
      </c>
      <c r="O851" s="325" t="s">
        <v>775</v>
      </c>
      <c r="P851" s="325" t="s">
        <v>776</v>
      </c>
      <c r="Q851" s="325" t="s">
        <v>771</v>
      </c>
      <c r="R851" s="325">
        <v>1</v>
      </c>
      <c r="S851" s="327">
        <v>13.7</v>
      </c>
      <c r="T851" s="325">
        <v>5860</v>
      </c>
    </row>
    <row r="852" spans="13:20" x14ac:dyDescent="0.3">
      <c r="M852" s="325">
        <v>112</v>
      </c>
      <c r="N852" s="326">
        <v>45241</v>
      </c>
      <c r="O852" s="325" t="s">
        <v>775</v>
      </c>
      <c r="P852" s="325" t="s">
        <v>776</v>
      </c>
      <c r="Q852" s="325" t="s">
        <v>771</v>
      </c>
      <c r="R852" s="325">
        <v>1</v>
      </c>
      <c r="S852" s="327">
        <v>15.9</v>
      </c>
      <c r="T852" s="325">
        <v>5821</v>
      </c>
    </row>
    <row r="853" spans="13:20" x14ac:dyDescent="0.3">
      <c r="M853" s="325">
        <v>113</v>
      </c>
      <c r="N853" s="326">
        <v>45241</v>
      </c>
      <c r="O853" s="325" t="s">
        <v>775</v>
      </c>
      <c r="P853" s="325" t="s">
        <v>776</v>
      </c>
      <c r="Q853" s="325" t="s">
        <v>771</v>
      </c>
      <c r="R853" s="325">
        <v>1</v>
      </c>
      <c r="S853" s="327">
        <v>13.6</v>
      </c>
      <c r="T853" s="325">
        <v>5871</v>
      </c>
    </row>
    <row r="854" spans="13:20" x14ac:dyDescent="0.3">
      <c r="M854" s="325">
        <v>114</v>
      </c>
      <c r="N854" s="326">
        <v>45241</v>
      </c>
      <c r="O854" s="325" t="s">
        <v>775</v>
      </c>
      <c r="P854" s="325" t="s">
        <v>776</v>
      </c>
      <c r="Q854" s="325" t="s">
        <v>771</v>
      </c>
      <c r="R854" s="325">
        <v>1</v>
      </c>
      <c r="S854" s="327">
        <v>16</v>
      </c>
      <c r="T854" s="325">
        <v>5877</v>
      </c>
    </row>
    <row r="855" spans="13:20" x14ac:dyDescent="0.3">
      <c r="M855" s="325">
        <v>115</v>
      </c>
      <c r="N855" s="326">
        <v>45241</v>
      </c>
      <c r="O855" s="325" t="s">
        <v>772</v>
      </c>
      <c r="P855" s="325" t="s">
        <v>774</v>
      </c>
      <c r="Q855" s="325" t="s">
        <v>771</v>
      </c>
      <c r="R855" s="325">
        <v>1</v>
      </c>
      <c r="S855" s="327">
        <v>13</v>
      </c>
      <c r="T855" s="325">
        <v>5782</v>
      </c>
    </row>
    <row r="856" spans="13:20" x14ac:dyDescent="0.3">
      <c r="M856" s="325">
        <v>116</v>
      </c>
      <c r="N856" s="326">
        <v>45241</v>
      </c>
      <c r="O856" s="325" t="s">
        <v>772</v>
      </c>
      <c r="P856" s="325" t="s">
        <v>774</v>
      </c>
      <c r="Q856" s="325" t="s">
        <v>771</v>
      </c>
      <c r="R856" s="325">
        <v>1</v>
      </c>
      <c r="S856" s="327">
        <v>14.6</v>
      </c>
      <c r="T856" s="325">
        <v>5773</v>
      </c>
    </row>
    <row r="857" spans="13:20" x14ac:dyDescent="0.3">
      <c r="M857" s="325">
        <v>117</v>
      </c>
      <c r="N857" s="326">
        <v>45241</v>
      </c>
      <c r="O857" s="325" t="s">
        <v>772</v>
      </c>
      <c r="P857" s="325" t="s">
        <v>774</v>
      </c>
      <c r="Q857" s="325" t="s">
        <v>771</v>
      </c>
      <c r="R857" s="325">
        <v>1</v>
      </c>
      <c r="S857" s="327">
        <v>17.399999999999999</v>
      </c>
      <c r="T857" s="325">
        <v>5716</v>
      </c>
    </row>
    <row r="858" spans="13:20" x14ac:dyDescent="0.3">
      <c r="M858" s="325">
        <v>118</v>
      </c>
      <c r="N858" s="326">
        <v>45241</v>
      </c>
      <c r="O858" s="325" t="s">
        <v>772</v>
      </c>
      <c r="P858" s="325" t="s">
        <v>777</v>
      </c>
      <c r="Q858" s="325" t="s">
        <v>771</v>
      </c>
      <c r="R858" s="325">
        <v>1</v>
      </c>
      <c r="S858" s="327">
        <v>16.5</v>
      </c>
      <c r="T858" s="325">
        <v>5920</v>
      </c>
    </row>
    <row r="859" spans="13:20" x14ac:dyDescent="0.3">
      <c r="M859" s="325">
        <v>119</v>
      </c>
      <c r="N859" s="326">
        <v>45241</v>
      </c>
      <c r="O859" s="325" t="s">
        <v>772</v>
      </c>
      <c r="P859" s="325" t="s">
        <v>774</v>
      </c>
      <c r="Q859" s="325" t="s">
        <v>771</v>
      </c>
      <c r="R859" s="325">
        <v>1</v>
      </c>
      <c r="S859" s="327">
        <v>12.7</v>
      </c>
      <c r="T859" s="325">
        <v>5899</v>
      </c>
    </row>
    <row r="860" spans="13:20" x14ac:dyDescent="0.3">
      <c r="M860" s="325">
        <v>120</v>
      </c>
      <c r="N860" s="326">
        <v>45241</v>
      </c>
      <c r="O860" s="325" t="s">
        <v>772</v>
      </c>
      <c r="P860" s="325" t="s">
        <v>774</v>
      </c>
      <c r="Q860" s="325" t="s">
        <v>771</v>
      </c>
      <c r="R860" s="325">
        <v>1</v>
      </c>
      <c r="S860" s="327">
        <v>16.399999999999999</v>
      </c>
      <c r="T860" s="325">
        <v>5898</v>
      </c>
    </row>
    <row r="861" spans="13:20" x14ac:dyDescent="0.3">
      <c r="M861" s="325">
        <v>121</v>
      </c>
      <c r="N861" s="326">
        <v>45241</v>
      </c>
      <c r="O861" s="325" t="s">
        <v>772</v>
      </c>
      <c r="P861" s="325" t="s">
        <v>779</v>
      </c>
      <c r="Q861" s="325" t="s">
        <v>771</v>
      </c>
      <c r="R861" s="325">
        <v>1</v>
      </c>
      <c r="S861" s="327">
        <v>16.3</v>
      </c>
      <c r="T861" s="325">
        <v>5982</v>
      </c>
    </row>
    <row r="862" spans="13:20" x14ac:dyDescent="0.3">
      <c r="M862" s="325">
        <v>122</v>
      </c>
      <c r="N862" s="326">
        <v>45241</v>
      </c>
      <c r="O862" s="325" t="s">
        <v>775</v>
      </c>
      <c r="P862" s="325" t="s">
        <v>786</v>
      </c>
      <c r="Q862" s="325" t="s">
        <v>771</v>
      </c>
      <c r="R862" s="325">
        <v>1</v>
      </c>
      <c r="S862" s="327">
        <v>16.399999999999999</v>
      </c>
      <c r="T862" s="325">
        <v>5849</v>
      </c>
    </row>
    <row r="863" spans="13:20" x14ac:dyDescent="0.3">
      <c r="M863" s="325">
        <v>123</v>
      </c>
      <c r="N863" s="326">
        <v>45241</v>
      </c>
      <c r="O863" s="325" t="s">
        <v>772</v>
      </c>
      <c r="P863" s="325" t="s">
        <v>783</v>
      </c>
      <c r="Q863" s="325" t="s">
        <v>771</v>
      </c>
      <c r="R863" s="325">
        <v>1</v>
      </c>
      <c r="S863" s="327">
        <v>17.8</v>
      </c>
      <c r="T863" s="325">
        <v>5968</v>
      </c>
    </row>
    <row r="864" spans="13:20" x14ac:dyDescent="0.3">
      <c r="M864" s="325">
        <v>124</v>
      </c>
      <c r="N864" s="326">
        <v>45241</v>
      </c>
      <c r="O864" s="325" t="s">
        <v>775</v>
      </c>
      <c r="P864" s="325" t="s">
        <v>781</v>
      </c>
      <c r="Q864" s="325" t="s">
        <v>771</v>
      </c>
      <c r="R864" s="325">
        <v>1</v>
      </c>
      <c r="S864" s="327">
        <v>12.3</v>
      </c>
      <c r="T864" s="325">
        <v>5971</v>
      </c>
    </row>
    <row r="865" spans="13:20" x14ac:dyDescent="0.3">
      <c r="M865" s="325">
        <v>125</v>
      </c>
      <c r="N865" s="326">
        <v>45241</v>
      </c>
      <c r="O865" s="325" t="s">
        <v>775</v>
      </c>
      <c r="P865" s="325" t="s">
        <v>781</v>
      </c>
      <c r="Q865" s="325" t="s">
        <v>771</v>
      </c>
      <c r="R865" s="325">
        <v>1</v>
      </c>
      <c r="S865" s="327">
        <v>13.5</v>
      </c>
      <c r="T865" s="325">
        <v>5916</v>
      </c>
    </row>
    <row r="866" spans="13:20" x14ac:dyDescent="0.3">
      <c r="M866" s="325">
        <v>126</v>
      </c>
      <c r="N866" s="326">
        <v>45241</v>
      </c>
      <c r="O866" s="325" t="s">
        <v>772</v>
      </c>
      <c r="P866" s="325" t="s">
        <v>774</v>
      </c>
      <c r="Q866" s="325" t="s">
        <v>771</v>
      </c>
      <c r="R866" s="325">
        <v>1</v>
      </c>
      <c r="S866" s="327">
        <v>14.3</v>
      </c>
      <c r="T866" s="325">
        <v>5974</v>
      </c>
    </row>
    <row r="867" spans="13:20" x14ac:dyDescent="0.3">
      <c r="M867" s="325">
        <v>127</v>
      </c>
      <c r="N867" s="326">
        <v>45241</v>
      </c>
      <c r="O867" s="325" t="s">
        <v>775</v>
      </c>
      <c r="P867" s="325" t="s">
        <v>776</v>
      </c>
      <c r="Q867" s="325" t="s">
        <v>771</v>
      </c>
      <c r="R867" s="325">
        <v>1</v>
      </c>
      <c r="S867" s="327">
        <v>14.6</v>
      </c>
      <c r="T867" s="325">
        <v>5897</v>
      </c>
    </row>
    <row r="868" spans="13:20" x14ac:dyDescent="0.3">
      <c r="M868" s="325">
        <v>128</v>
      </c>
      <c r="N868" s="326">
        <v>45241</v>
      </c>
      <c r="O868" s="325" t="s">
        <v>775</v>
      </c>
      <c r="P868" s="325" t="s">
        <v>776</v>
      </c>
      <c r="Q868" s="325" t="s">
        <v>771</v>
      </c>
      <c r="R868" s="325">
        <v>1</v>
      </c>
      <c r="S868" s="327">
        <v>12.5</v>
      </c>
      <c r="T868" s="325">
        <v>5887</v>
      </c>
    </row>
    <row r="869" spans="13:20" x14ac:dyDescent="0.3">
      <c r="M869" s="325">
        <v>129</v>
      </c>
      <c r="N869" s="326">
        <v>45241</v>
      </c>
      <c r="O869" s="325" t="s">
        <v>772</v>
      </c>
      <c r="P869" s="325" t="s">
        <v>784</v>
      </c>
      <c r="Q869" s="325" t="s">
        <v>771</v>
      </c>
      <c r="R869" s="325">
        <v>1</v>
      </c>
      <c r="S869" s="327">
        <v>16.5</v>
      </c>
      <c r="T869" s="325">
        <v>5823</v>
      </c>
    </row>
    <row r="870" spans="13:20" x14ac:dyDescent="0.3">
      <c r="M870" s="325">
        <v>130</v>
      </c>
      <c r="N870" s="326">
        <v>45241</v>
      </c>
      <c r="O870" s="325" t="s">
        <v>775</v>
      </c>
      <c r="P870" s="325" t="s">
        <v>809</v>
      </c>
      <c r="Q870" s="325" t="s">
        <v>771</v>
      </c>
      <c r="R870" s="325">
        <v>1</v>
      </c>
      <c r="S870" s="327">
        <v>11.7</v>
      </c>
      <c r="T870" s="325">
        <v>5915</v>
      </c>
    </row>
    <row r="871" spans="13:20" x14ac:dyDescent="0.3">
      <c r="M871" s="325">
        <v>131</v>
      </c>
      <c r="N871" s="326">
        <v>45241</v>
      </c>
      <c r="O871" s="325" t="s">
        <v>772</v>
      </c>
      <c r="P871" s="325" t="s">
        <v>784</v>
      </c>
      <c r="Q871" s="325" t="s">
        <v>771</v>
      </c>
      <c r="R871" s="325">
        <v>1</v>
      </c>
      <c r="S871" s="327">
        <v>11.3</v>
      </c>
      <c r="T871" s="325">
        <v>5878</v>
      </c>
    </row>
    <row r="872" spans="13:20" x14ac:dyDescent="0.3">
      <c r="M872" s="325">
        <v>132</v>
      </c>
      <c r="N872" s="326">
        <v>45241</v>
      </c>
      <c r="O872" s="325" t="s">
        <v>772</v>
      </c>
      <c r="P872" s="325" t="s">
        <v>812</v>
      </c>
      <c r="Q872" s="325" t="s">
        <v>771</v>
      </c>
      <c r="R872" s="325">
        <v>1</v>
      </c>
      <c r="S872" s="327">
        <v>10</v>
      </c>
      <c r="T872" s="325">
        <v>5794</v>
      </c>
    </row>
    <row r="873" spans="13:20" x14ac:dyDescent="0.3">
      <c r="M873" s="325">
        <v>133</v>
      </c>
      <c r="N873" s="326">
        <v>45241</v>
      </c>
      <c r="O873" s="325" t="s">
        <v>775</v>
      </c>
      <c r="P873" s="325" t="s">
        <v>778</v>
      </c>
      <c r="Q873" s="325" t="s">
        <v>771</v>
      </c>
      <c r="R873" s="325">
        <v>1</v>
      </c>
      <c r="S873" s="327">
        <v>16.2</v>
      </c>
      <c r="T873" s="325">
        <v>5828</v>
      </c>
    </row>
    <row r="874" spans="13:20" x14ac:dyDescent="0.3">
      <c r="M874" s="325">
        <v>134</v>
      </c>
      <c r="N874" s="326">
        <v>45241</v>
      </c>
      <c r="O874" s="325" t="s">
        <v>772</v>
      </c>
      <c r="P874" s="325" t="s">
        <v>774</v>
      </c>
      <c r="Q874" s="325" t="s">
        <v>771</v>
      </c>
      <c r="R874" s="325">
        <v>1</v>
      </c>
      <c r="S874" s="327">
        <v>12.8</v>
      </c>
      <c r="T874" s="325">
        <v>5928</v>
      </c>
    </row>
    <row r="875" spans="13:20" x14ac:dyDescent="0.3">
      <c r="M875" s="325">
        <v>135</v>
      </c>
      <c r="N875" s="326">
        <v>45241</v>
      </c>
      <c r="O875" s="325" t="s">
        <v>772</v>
      </c>
      <c r="P875" s="325" t="s">
        <v>777</v>
      </c>
      <c r="Q875" s="325" t="s">
        <v>771</v>
      </c>
      <c r="R875" s="325">
        <v>1</v>
      </c>
      <c r="S875" s="327">
        <v>16.8</v>
      </c>
      <c r="T875" s="325">
        <v>5886</v>
      </c>
    </row>
    <row r="876" spans="13:20" x14ac:dyDescent="0.3">
      <c r="M876" s="325">
        <v>136</v>
      </c>
      <c r="N876" s="326">
        <v>45241</v>
      </c>
      <c r="O876" s="325" t="s">
        <v>775</v>
      </c>
      <c r="P876" s="325" t="s">
        <v>778</v>
      </c>
      <c r="Q876" s="325" t="s">
        <v>771</v>
      </c>
      <c r="R876" s="325">
        <v>1</v>
      </c>
      <c r="S876" s="327">
        <v>12.4</v>
      </c>
      <c r="T876" s="325">
        <v>5903</v>
      </c>
    </row>
    <row r="877" spans="13:20" x14ac:dyDescent="0.3">
      <c r="M877" s="325">
        <v>137</v>
      </c>
      <c r="N877" s="326">
        <v>45241</v>
      </c>
      <c r="O877" s="325" t="s">
        <v>775</v>
      </c>
      <c r="P877" s="325" t="s">
        <v>778</v>
      </c>
      <c r="Q877" s="325" t="s">
        <v>771</v>
      </c>
      <c r="R877" s="325">
        <v>1</v>
      </c>
      <c r="S877" s="327">
        <v>11.2</v>
      </c>
      <c r="T877" s="325">
        <v>5926</v>
      </c>
    </row>
    <row r="878" spans="13:20" x14ac:dyDescent="0.3">
      <c r="M878" s="325">
        <v>138</v>
      </c>
      <c r="N878" s="326">
        <v>45242</v>
      </c>
      <c r="O878" s="325" t="s">
        <v>772</v>
      </c>
      <c r="P878" s="325" t="s">
        <v>815</v>
      </c>
      <c r="Q878" s="325" t="s">
        <v>771</v>
      </c>
      <c r="R878" s="325">
        <v>1</v>
      </c>
      <c r="S878" s="327">
        <v>17.100000000000001</v>
      </c>
      <c r="T878" s="330" t="s">
        <v>818</v>
      </c>
    </row>
    <row r="879" spans="13:20" x14ac:dyDescent="0.3">
      <c r="M879" s="325">
        <v>139</v>
      </c>
      <c r="N879" s="326">
        <v>45242</v>
      </c>
      <c r="O879" s="325" t="s">
        <v>772</v>
      </c>
      <c r="P879" s="325" t="s">
        <v>784</v>
      </c>
      <c r="Q879" s="325" t="s">
        <v>771</v>
      </c>
      <c r="R879" s="325">
        <v>1</v>
      </c>
      <c r="S879" s="327">
        <v>18.7</v>
      </c>
      <c r="T879" s="325">
        <v>5938</v>
      </c>
    </row>
    <row r="880" spans="13:20" x14ac:dyDescent="0.3">
      <c r="M880" s="325">
        <v>140</v>
      </c>
      <c r="N880" s="326">
        <v>45242</v>
      </c>
      <c r="O880" s="325" t="s">
        <v>775</v>
      </c>
      <c r="P880" s="325" t="s">
        <v>809</v>
      </c>
      <c r="Q880" s="325" t="s">
        <v>771</v>
      </c>
      <c r="R880" s="325">
        <v>1</v>
      </c>
      <c r="S880" s="327">
        <v>15.4</v>
      </c>
      <c r="T880" s="325">
        <v>5945</v>
      </c>
    </row>
    <row r="881" spans="13:20" x14ac:dyDescent="0.3">
      <c r="M881" s="325">
        <v>141</v>
      </c>
      <c r="N881" s="326">
        <v>45242</v>
      </c>
      <c r="O881" s="325" t="s">
        <v>775</v>
      </c>
      <c r="P881" s="325" t="s">
        <v>787</v>
      </c>
      <c r="Q881" s="325" t="s">
        <v>771</v>
      </c>
      <c r="R881" s="325">
        <v>1</v>
      </c>
      <c r="S881" s="327">
        <v>19.899999999999999</v>
      </c>
      <c r="T881" s="325">
        <v>5654</v>
      </c>
    </row>
    <row r="882" spans="13:20" x14ac:dyDescent="0.3">
      <c r="M882" s="325">
        <v>142</v>
      </c>
      <c r="N882" s="326">
        <v>45242</v>
      </c>
      <c r="O882" s="325" t="s">
        <v>772</v>
      </c>
      <c r="P882" s="325" t="s">
        <v>777</v>
      </c>
      <c r="Q882" s="325" t="s">
        <v>771</v>
      </c>
      <c r="R882" s="325">
        <v>1</v>
      </c>
      <c r="S882" s="327">
        <v>17.899999999999999</v>
      </c>
      <c r="T882" s="325">
        <v>5931</v>
      </c>
    </row>
    <row r="883" spans="13:20" x14ac:dyDescent="0.3">
      <c r="M883" s="325">
        <v>143</v>
      </c>
      <c r="N883" s="326">
        <v>45242</v>
      </c>
      <c r="O883" s="325" t="s">
        <v>772</v>
      </c>
      <c r="P883" s="325" t="s">
        <v>815</v>
      </c>
      <c r="Q883" s="325" t="s">
        <v>771</v>
      </c>
      <c r="R883" s="325">
        <v>1</v>
      </c>
      <c r="S883" s="327">
        <v>18.7</v>
      </c>
      <c r="T883" s="330" t="s">
        <v>818</v>
      </c>
    </row>
    <row r="884" spans="13:20" x14ac:dyDescent="0.3">
      <c r="M884" s="325">
        <v>144</v>
      </c>
      <c r="N884" s="326">
        <v>45242</v>
      </c>
      <c r="O884" s="325" t="s">
        <v>775</v>
      </c>
      <c r="P884" s="325" t="s">
        <v>778</v>
      </c>
      <c r="Q884" s="325" t="s">
        <v>771</v>
      </c>
      <c r="R884" s="325">
        <v>1</v>
      </c>
      <c r="S884" s="327">
        <v>15.1</v>
      </c>
      <c r="T884" s="330" t="s">
        <v>816</v>
      </c>
    </row>
    <row r="885" spans="13:20" x14ac:dyDescent="0.3">
      <c r="M885" s="325">
        <v>145</v>
      </c>
      <c r="N885" s="326">
        <v>45242</v>
      </c>
      <c r="O885" s="325" t="s">
        <v>775</v>
      </c>
      <c r="P885" s="325" t="s">
        <v>776</v>
      </c>
      <c r="Q885" s="325" t="s">
        <v>771</v>
      </c>
      <c r="R885" s="325">
        <v>1</v>
      </c>
      <c r="S885" s="327">
        <v>14.7</v>
      </c>
      <c r="T885" s="325">
        <v>5942</v>
      </c>
    </row>
    <row r="886" spans="13:20" x14ac:dyDescent="0.3">
      <c r="M886" s="325">
        <v>146</v>
      </c>
      <c r="N886" s="326">
        <v>45242</v>
      </c>
      <c r="O886" s="325" t="s">
        <v>775</v>
      </c>
      <c r="P886" s="325" t="s">
        <v>809</v>
      </c>
      <c r="Q886" s="325" t="s">
        <v>771</v>
      </c>
      <c r="R886" s="325">
        <v>1</v>
      </c>
      <c r="S886" s="327">
        <v>17.5</v>
      </c>
      <c r="T886" s="325">
        <v>5948</v>
      </c>
    </row>
    <row r="887" spans="13:20" x14ac:dyDescent="0.3">
      <c r="M887" s="325">
        <v>147</v>
      </c>
      <c r="N887" s="326">
        <v>45242</v>
      </c>
      <c r="O887" s="325" t="s">
        <v>775</v>
      </c>
      <c r="P887" s="325" t="s">
        <v>811</v>
      </c>
      <c r="Q887" s="325" t="s">
        <v>771</v>
      </c>
      <c r="R887" s="325">
        <v>1</v>
      </c>
      <c r="S887" s="327">
        <v>10.1</v>
      </c>
      <c r="T887" s="325">
        <v>5935</v>
      </c>
    </row>
    <row r="888" spans="13:20" x14ac:dyDescent="0.3">
      <c r="M888" s="325">
        <v>148</v>
      </c>
      <c r="N888" s="326">
        <v>45243</v>
      </c>
      <c r="O888" s="325" t="s">
        <v>775</v>
      </c>
      <c r="P888" s="325" t="s">
        <v>778</v>
      </c>
      <c r="Q888" s="325" t="s">
        <v>771</v>
      </c>
      <c r="R888" s="325">
        <v>1</v>
      </c>
      <c r="S888" s="327">
        <v>13.1</v>
      </c>
      <c r="T888" s="325">
        <v>5836</v>
      </c>
    </row>
    <row r="889" spans="13:20" x14ac:dyDescent="0.3">
      <c r="M889" s="325">
        <v>149</v>
      </c>
      <c r="N889" s="326">
        <v>45243</v>
      </c>
      <c r="O889" s="325" t="s">
        <v>775</v>
      </c>
      <c r="P889" s="325" t="s">
        <v>809</v>
      </c>
      <c r="Q889" s="325" t="s">
        <v>771</v>
      </c>
      <c r="R889" s="325">
        <v>1</v>
      </c>
      <c r="S889" s="327">
        <v>14.4</v>
      </c>
      <c r="T889" s="325">
        <v>5884</v>
      </c>
    </row>
    <row r="890" spans="13:20" x14ac:dyDescent="0.3">
      <c r="M890" s="325">
        <v>150</v>
      </c>
      <c r="N890" s="326">
        <v>45243</v>
      </c>
      <c r="O890" s="325" t="s">
        <v>772</v>
      </c>
      <c r="P890" s="325" t="s">
        <v>812</v>
      </c>
      <c r="Q890" s="325" t="s">
        <v>771</v>
      </c>
      <c r="R890" s="325">
        <v>1</v>
      </c>
      <c r="S890" s="327">
        <v>19.600000000000001</v>
      </c>
      <c r="T890" s="325">
        <v>5943</v>
      </c>
    </row>
    <row r="891" spans="13:20" x14ac:dyDescent="0.3">
      <c r="M891" s="325">
        <v>151</v>
      </c>
      <c r="N891" s="326">
        <v>45243</v>
      </c>
      <c r="O891" s="325" t="s">
        <v>772</v>
      </c>
      <c r="P891" s="325" t="s">
        <v>815</v>
      </c>
      <c r="Q891" s="325" t="s">
        <v>771</v>
      </c>
      <c r="R891" s="325">
        <v>1</v>
      </c>
      <c r="S891" s="327">
        <v>19.3</v>
      </c>
      <c r="T891" s="330" t="s">
        <v>817</v>
      </c>
    </row>
    <row r="892" spans="13:20" x14ac:dyDescent="0.3">
      <c r="M892" s="325">
        <v>152</v>
      </c>
      <c r="N892" s="326">
        <v>45243</v>
      </c>
      <c r="O892" s="325" t="s">
        <v>775</v>
      </c>
      <c r="P892" s="325" t="s">
        <v>785</v>
      </c>
      <c r="Q892" s="325" t="s">
        <v>771</v>
      </c>
      <c r="R892" s="325">
        <v>1</v>
      </c>
      <c r="S892" s="327">
        <v>13.1</v>
      </c>
      <c r="T892" s="325">
        <v>5883</v>
      </c>
    </row>
    <row r="893" spans="13:20" x14ac:dyDescent="0.3">
      <c r="M893" s="325">
        <v>153</v>
      </c>
      <c r="N893" s="326">
        <v>45243</v>
      </c>
      <c r="O893" s="325" t="s">
        <v>775</v>
      </c>
      <c r="P893" s="325" t="s">
        <v>778</v>
      </c>
      <c r="Q893" s="325" t="s">
        <v>771</v>
      </c>
      <c r="R893" s="325">
        <v>1</v>
      </c>
      <c r="S893" s="327">
        <v>16.7</v>
      </c>
      <c r="T893" s="330" t="s">
        <v>816</v>
      </c>
    </row>
    <row r="894" spans="13:20" x14ac:dyDescent="0.3">
      <c r="M894" s="325">
        <v>154</v>
      </c>
      <c r="N894" s="326">
        <v>45243</v>
      </c>
      <c r="O894" s="325" t="s">
        <v>772</v>
      </c>
      <c r="P894" s="325" t="s">
        <v>777</v>
      </c>
      <c r="Q894" s="325" t="s">
        <v>771</v>
      </c>
      <c r="R894" s="325">
        <v>1</v>
      </c>
      <c r="S894" s="327">
        <v>11.4</v>
      </c>
      <c r="T894" s="325">
        <v>6007</v>
      </c>
    </row>
    <row r="895" spans="13:20" x14ac:dyDescent="0.3">
      <c r="M895" s="325">
        <v>155</v>
      </c>
      <c r="N895" s="326">
        <v>45243</v>
      </c>
      <c r="O895" s="325" t="s">
        <v>772</v>
      </c>
      <c r="P895" s="325" t="s">
        <v>777</v>
      </c>
      <c r="Q895" s="325" t="s">
        <v>771</v>
      </c>
      <c r="R895" s="325">
        <v>1</v>
      </c>
      <c r="S895" s="327">
        <v>17.899999999999999</v>
      </c>
      <c r="T895" s="325">
        <v>5967</v>
      </c>
    </row>
    <row r="896" spans="13:20" x14ac:dyDescent="0.3">
      <c r="M896" s="325">
        <v>156</v>
      </c>
      <c r="N896" s="326">
        <v>45244</v>
      </c>
      <c r="O896" s="325" t="s">
        <v>775</v>
      </c>
      <c r="P896" s="325" t="s">
        <v>778</v>
      </c>
      <c r="Q896" s="325" t="s">
        <v>771</v>
      </c>
      <c r="R896" s="325">
        <v>1</v>
      </c>
      <c r="S896" s="327">
        <v>11.6</v>
      </c>
      <c r="T896" s="325">
        <v>6006</v>
      </c>
    </row>
    <row r="897" spans="13:20" x14ac:dyDescent="0.3">
      <c r="M897" s="325">
        <v>157</v>
      </c>
      <c r="N897" s="326">
        <v>45244</v>
      </c>
      <c r="O897" s="325" t="s">
        <v>772</v>
      </c>
      <c r="P897" s="325" t="s">
        <v>815</v>
      </c>
      <c r="Q897" s="325" t="s">
        <v>771</v>
      </c>
      <c r="R897" s="325">
        <v>1</v>
      </c>
      <c r="S897" s="327">
        <v>11.7</v>
      </c>
      <c r="T897" s="330" t="s">
        <v>817</v>
      </c>
    </row>
    <row r="898" spans="13:20" x14ac:dyDescent="0.3">
      <c r="M898" s="325">
        <v>158</v>
      </c>
      <c r="N898" s="326">
        <v>45244</v>
      </c>
      <c r="O898" s="325" t="s">
        <v>772</v>
      </c>
      <c r="P898" s="325" t="s">
        <v>779</v>
      </c>
      <c r="Q898" s="325" t="s">
        <v>771</v>
      </c>
      <c r="R898" s="325">
        <v>1</v>
      </c>
      <c r="S898" s="327">
        <v>17</v>
      </c>
      <c r="T898" s="325">
        <v>5833</v>
      </c>
    </row>
    <row r="899" spans="13:20" x14ac:dyDescent="0.3">
      <c r="M899" s="325">
        <v>159</v>
      </c>
      <c r="N899" s="326">
        <v>45244</v>
      </c>
      <c r="O899" s="325" t="s">
        <v>772</v>
      </c>
      <c r="P899" s="325" t="s">
        <v>779</v>
      </c>
      <c r="Q899" s="325" t="s">
        <v>771</v>
      </c>
      <c r="R899" s="325">
        <v>1</v>
      </c>
      <c r="S899" s="327">
        <v>12.9</v>
      </c>
      <c r="T899" s="325">
        <v>5827</v>
      </c>
    </row>
    <row r="900" spans="13:20" x14ac:dyDescent="0.3">
      <c r="M900" s="325">
        <v>160</v>
      </c>
      <c r="N900" s="326">
        <v>45244</v>
      </c>
      <c r="O900" s="325" t="s">
        <v>772</v>
      </c>
      <c r="P900" s="325" t="s">
        <v>779</v>
      </c>
      <c r="Q900" s="325" t="s">
        <v>771</v>
      </c>
      <c r="R900" s="325">
        <v>1</v>
      </c>
      <c r="S900" s="327">
        <v>15.2</v>
      </c>
      <c r="T900" s="325">
        <v>5638</v>
      </c>
    </row>
    <row r="901" spans="13:20" x14ac:dyDescent="0.3">
      <c r="M901" s="325">
        <v>161</v>
      </c>
      <c r="N901" s="326">
        <v>45244</v>
      </c>
      <c r="O901" s="325" t="s">
        <v>772</v>
      </c>
      <c r="P901" s="325" t="s">
        <v>779</v>
      </c>
      <c r="Q901" s="325" t="s">
        <v>771</v>
      </c>
      <c r="R901" s="325">
        <v>1</v>
      </c>
      <c r="S901" s="327">
        <v>12.7</v>
      </c>
      <c r="T901" s="325">
        <v>5814</v>
      </c>
    </row>
    <row r="902" spans="13:20" x14ac:dyDescent="0.3">
      <c r="M902" s="325">
        <v>162</v>
      </c>
      <c r="N902" s="326">
        <v>45244</v>
      </c>
      <c r="O902" s="325" t="s">
        <v>772</v>
      </c>
      <c r="P902" s="325" t="s">
        <v>779</v>
      </c>
      <c r="Q902" s="325" t="s">
        <v>771</v>
      </c>
      <c r="R902" s="325">
        <v>1</v>
      </c>
      <c r="S902" s="327">
        <v>13.9</v>
      </c>
      <c r="T902" s="325">
        <v>5692</v>
      </c>
    </row>
    <row r="903" spans="13:20" x14ac:dyDescent="0.3">
      <c r="M903" s="325">
        <v>163</v>
      </c>
      <c r="N903" s="326">
        <v>45245</v>
      </c>
      <c r="O903" s="325" t="s">
        <v>775</v>
      </c>
      <c r="P903" s="325" t="s">
        <v>776</v>
      </c>
      <c r="Q903" s="325" t="s">
        <v>771</v>
      </c>
      <c r="R903" s="325">
        <v>1</v>
      </c>
      <c r="S903" s="327">
        <v>13.6</v>
      </c>
      <c r="T903" s="325">
        <v>5862</v>
      </c>
    </row>
    <row r="904" spans="13:20" x14ac:dyDescent="0.3">
      <c r="M904" s="325">
        <v>164</v>
      </c>
      <c r="N904" s="326">
        <v>45245</v>
      </c>
      <c r="O904" s="325" t="s">
        <v>775</v>
      </c>
      <c r="P904" s="325" t="s">
        <v>776</v>
      </c>
      <c r="Q904" s="325" t="s">
        <v>771</v>
      </c>
      <c r="R904" s="325">
        <v>1</v>
      </c>
      <c r="S904" s="327">
        <v>14.5</v>
      </c>
      <c r="T904" s="325">
        <v>6028</v>
      </c>
    </row>
    <row r="905" spans="13:20" x14ac:dyDescent="0.3">
      <c r="M905" s="325">
        <v>165</v>
      </c>
      <c r="N905" s="326">
        <v>45245</v>
      </c>
      <c r="O905" s="325" t="s">
        <v>772</v>
      </c>
      <c r="P905" s="325" t="s">
        <v>777</v>
      </c>
      <c r="Q905" s="325" t="s">
        <v>771</v>
      </c>
      <c r="R905" s="325">
        <v>1</v>
      </c>
      <c r="S905" s="327">
        <v>12.5</v>
      </c>
      <c r="T905" s="325">
        <v>6016</v>
      </c>
    </row>
    <row r="906" spans="13:20" x14ac:dyDescent="0.3">
      <c r="M906" s="325">
        <v>166</v>
      </c>
      <c r="N906" s="326">
        <v>45245</v>
      </c>
      <c r="O906" s="325" t="s">
        <v>775</v>
      </c>
      <c r="P906" s="325" t="s">
        <v>786</v>
      </c>
      <c r="Q906" s="325" t="s">
        <v>771</v>
      </c>
      <c r="R906" s="325">
        <v>1</v>
      </c>
      <c r="S906" s="327">
        <v>14</v>
      </c>
      <c r="T906" s="325">
        <v>5662</v>
      </c>
    </row>
    <row r="907" spans="13:20" x14ac:dyDescent="0.3">
      <c r="S907" s="331">
        <f>SUM(S181:S906)</f>
        <v>11401.699999999999</v>
      </c>
    </row>
    <row r="909" spans="13:20" x14ac:dyDescent="0.3">
      <c r="Q909" s="324">
        <v>14224</v>
      </c>
    </row>
    <row r="910" spans="13:20" x14ac:dyDescent="0.3">
      <c r="Q910" s="324">
        <v>4409.8</v>
      </c>
    </row>
    <row r="911" spans="13:20" x14ac:dyDescent="0.3">
      <c r="Q911" s="324">
        <f>Q909-Q910</f>
        <v>9814.2000000000007</v>
      </c>
      <c r="S911" s="324">
        <f>'[3]накладные 2 этап'!I90</f>
        <v>0</v>
      </c>
    </row>
  </sheetData>
  <conditionalFormatting sqref="H293:H299 H597:H1048576">
    <cfRule type="duplicateValues" dxfId="14" priority="10"/>
  </conditionalFormatting>
  <conditionalFormatting sqref="H2:H105 H107:H292">
    <cfRule type="duplicateValues" dxfId="13" priority="11"/>
  </conditionalFormatting>
  <conditionalFormatting sqref="H1">
    <cfRule type="duplicateValues" dxfId="12" priority="9"/>
  </conditionalFormatting>
  <conditionalFormatting sqref="H106">
    <cfRule type="duplicateValues" dxfId="11" priority="8"/>
  </conditionalFormatting>
  <conditionalFormatting sqref="T742:T1048576 P744:S744">
    <cfRule type="duplicateValues" dxfId="10" priority="7"/>
  </conditionalFormatting>
  <conditionalFormatting sqref="T2:T741 S739">
    <cfRule type="duplicateValues" dxfId="9" priority="6"/>
  </conditionalFormatting>
  <conditionalFormatting sqref="T1">
    <cfRule type="duplicateValues" dxfId="8" priority="5"/>
  </conditionalFormatting>
  <conditionalFormatting sqref="H592:H596">
    <cfRule type="duplicateValues" dxfId="3" priority="3"/>
  </conditionalFormatting>
  <conditionalFormatting sqref="H301:H404 H406:H591">
    <cfRule type="duplicateValues" dxfId="2" priority="4"/>
  </conditionalFormatting>
  <conditionalFormatting sqref="H300">
    <cfRule type="duplicateValues" dxfId="1" priority="2"/>
  </conditionalFormatting>
  <conditionalFormatting sqref="H405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3A3EE-649D-4F49-831E-F5426AFAE5D7}">
  <sheetPr>
    <tabColor rgb="FFFF0000"/>
  </sheetPr>
  <dimension ref="A1:O13"/>
  <sheetViews>
    <sheetView tabSelected="1" workbookViewId="0">
      <pane ySplit="1" topLeftCell="A2" activePane="bottomLeft" state="frozen"/>
      <selection pane="bottomLeft" activeCell="I10" sqref="I10"/>
    </sheetView>
  </sheetViews>
  <sheetFormatPr defaultRowHeight="13.8" x14ac:dyDescent="0.3"/>
  <cols>
    <col min="1" max="1" width="5.44140625" style="223" customWidth="1"/>
    <col min="2" max="2" width="8.88671875" style="221"/>
    <col min="3" max="3" width="46.6640625" style="226" customWidth="1"/>
    <col min="4" max="4" width="16.109375" style="223" customWidth="1"/>
    <col min="5" max="5" width="19" style="223" customWidth="1"/>
    <col min="6" max="6" width="8.88671875" style="221"/>
    <col min="7" max="8" width="16.6640625" style="221" customWidth="1"/>
    <col min="9" max="9" width="16.6640625" style="223" customWidth="1"/>
    <col min="10" max="10" width="20.77734375" style="304" customWidth="1"/>
    <col min="11" max="11" width="18.109375" style="304" customWidth="1"/>
    <col min="12" max="15" width="8.88671875" style="304"/>
    <col min="16" max="16384" width="8.88671875" style="221"/>
  </cols>
  <sheetData>
    <row r="1" spans="1:15" s="229" customFormat="1" ht="27.6" customHeight="1" x14ac:dyDescent="0.3">
      <c r="A1" s="230" t="s">
        <v>752</v>
      </c>
      <c r="B1" s="231" t="s">
        <v>751</v>
      </c>
      <c r="C1" s="232" t="s">
        <v>750</v>
      </c>
      <c r="D1" s="230" t="s">
        <v>748</v>
      </c>
      <c r="E1" s="230" t="s">
        <v>749</v>
      </c>
      <c r="G1" s="230" t="s">
        <v>753</v>
      </c>
      <c r="H1" s="230" t="s">
        <v>755</v>
      </c>
      <c r="I1" s="230" t="s">
        <v>761</v>
      </c>
      <c r="J1" s="357" t="s">
        <v>819</v>
      </c>
      <c r="K1" s="305"/>
      <c r="L1" s="303"/>
      <c r="M1" s="303"/>
      <c r="N1" s="303"/>
      <c r="O1" s="303"/>
    </row>
    <row r="2" spans="1:15" ht="27.6" customHeight="1" x14ac:dyDescent="0.3">
      <c r="A2" s="222">
        <v>1</v>
      </c>
      <c r="B2" s="219" t="s">
        <v>740</v>
      </c>
      <c r="C2" s="224" t="s">
        <v>741</v>
      </c>
      <c r="D2" s="227">
        <f>ПЖ!O609</f>
        <v>55453679.090000004</v>
      </c>
      <c r="E2" s="227">
        <f>1.2*D2</f>
        <v>66544414.908</v>
      </c>
      <c r="G2" s="227">
        <f>ПЖ!H73+ПЖ!H471</f>
        <v>2955.02</v>
      </c>
      <c r="H2" s="300" t="s">
        <v>756</v>
      </c>
      <c r="I2" s="347" t="s">
        <v>758</v>
      </c>
      <c r="J2" s="348">
        <f>'под КС реестр талонов'!V73</f>
        <v>2955.099999999999</v>
      </c>
    </row>
    <row r="3" spans="1:15" ht="27.6" customHeight="1" x14ac:dyDescent="0.3">
      <c r="A3" s="222">
        <v>2</v>
      </c>
      <c r="B3" s="219" t="s">
        <v>742</v>
      </c>
      <c r="C3" s="224" t="s">
        <v>743</v>
      </c>
      <c r="D3" s="227">
        <f>ГП1!O103</f>
        <v>1915712.07</v>
      </c>
      <c r="E3" s="227">
        <f t="shared" ref="E3:E5" si="0">1.2*D3</f>
        <v>2298854.4840000002</v>
      </c>
      <c r="G3" s="227">
        <f>ГП1!H60</f>
        <v>1109</v>
      </c>
      <c r="H3" s="300" t="s">
        <v>757</v>
      </c>
      <c r="I3" s="332" t="s">
        <v>759</v>
      </c>
      <c r="J3" s="343">
        <f>'под КС реестр талонов'!V71</f>
        <v>1108.9999999999998</v>
      </c>
    </row>
    <row r="4" spans="1:15" ht="27.6" customHeight="1" x14ac:dyDescent="0.3">
      <c r="A4" s="222">
        <v>3</v>
      </c>
      <c r="B4" s="219" t="s">
        <v>744</v>
      </c>
      <c r="C4" s="224" t="s">
        <v>745</v>
      </c>
      <c r="D4" s="227">
        <f>Дем!O84</f>
        <v>300010.61</v>
      </c>
      <c r="E4" s="227">
        <f t="shared" si="0"/>
        <v>360012.73199999996</v>
      </c>
      <c r="G4" s="227"/>
      <c r="H4" s="300"/>
      <c r="I4" s="222"/>
      <c r="J4" s="342"/>
    </row>
    <row r="5" spans="1:15" ht="27.6" customHeight="1" x14ac:dyDescent="0.3">
      <c r="A5" s="222">
        <v>4</v>
      </c>
      <c r="B5" s="219" t="s">
        <v>746</v>
      </c>
      <c r="C5" s="225" t="s">
        <v>747</v>
      </c>
      <c r="D5" s="227">
        <f>АС1!O378</f>
        <v>9676729.7899999991</v>
      </c>
      <c r="E5" s="227">
        <f t="shared" si="0"/>
        <v>11612075.747999998</v>
      </c>
      <c r="G5" s="227">
        <f>АС1!H69</f>
        <v>1090</v>
      </c>
      <c r="H5" s="300" t="s">
        <v>757</v>
      </c>
      <c r="I5" s="341" t="s">
        <v>760</v>
      </c>
      <c r="J5" s="344">
        <f>'под КС реестр талонов'!V72</f>
        <v>1090</v>
      </c>
    </row>
    <row r="6" spans="1:15" ht="27.6" customHeight="1" x14ac:dyDescent="0.3">
      <c r="A6" s="222"/>
      <c r="B6" s="220"/>
      <c r="C6" s="301" t="s">
        <v>754</v>
      </c>
      <c r="D6" s="228">
        <f>SUM(D2:D5)</f>
        <v>67346131.560000002</v>
      </c>
      <c r="E6" s="233">
        <f>SUM(E2:E5)</f>
        <v>80815357.871999994</v>
      </c>
      <c r="G6" s="228">
        <f>SUM(G2:G5)</f>
        <v>5154.0200000000004</v>
      </c>
      <c r="H6" s="300"/>
      <c r="I6" s="222"/>
      <c r="J6" s="342">
        <f>SUM(J2:J5)</f>
        <v>5154.0999999999985</v>
      </c>
    </row>
    <row r="13" spans="1:15" x14ac:dyDescent="0.3">
      <c r="I13" s="302"/>
    </row>
  </sheetData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3BF8-EF4A-430D-BC97-18F57DF64E9F}">
  <sheetPr>
    <pageSetUpPr fitToPage="1"/>
  </sheetPr>
  <dimension ref="A1:AZ624"/>
  <sheetViews>
    <sheetView topLeftCell="A63" zoomScale="80" zoomScaleNormal="80" workbookViewId="0">
      <selection activeCell="H69" sqref="H69"/>
    </sheetView>
  </sheetViews>
  <sheetFormatPr defaultColWidth="9.109375" defaultRowHeight="11.25" customHeight="1" x14ac:dyDescent="0.2"/>
  <cols>
    <col min="1" max="1" width="14.33203125" style="215" customWidth="1"/>
    <col min="2" max="2" width="7.5546875" style="215" customWidth="1"/>
    <col min="3" max="3" width="11.5546875" style="215" customWidth="1"/>
    <col min="4" max="4" width="10.44140625" style="215" customWidth="1"/>
    <col min="5" max="5" width="13.33203125" style="215" customWidth="1"/>
    <col min="6" max="6" width="8.5546875" style="215" customWidth="1"/>
    <col min="7" max="7" width="9.44140625" style="215" customWidth="1"/>
    <col min="8" max="8" width="12.6640625" style="215" customWidth="1"/>
    <col min="9" max="9" width="11.6640625" style="215" customWidth="1"/>
    <col min="10" max="10" width="12.6640625" style="215" customWidth="1"/>
    <col min="11" max="11" width="10.5546875" style="215" customWidth="1"/>
    <col min="12" max="12" width="11.6640625" style="215" customWidth="1"/>
    <col min="13" max="13" width="13.33203125" style="215" customWidth="1"/>
    <col min="14" max="14" width="8.88671875" style="215" customWidth="1"/>
    <col min="15" max="15" width="16.44140625" style="215" customWidth="1"/>
    <col min="16" max="19" width="9.109375" style="215"/>
    <col min="20" max="20" width="101" style="115" hidden="1" customWidth="1"/>
    <col min="21" max="21" width="38.5546875" style="115" hidden="1" customWidth="1"/>
    <col min="22" max="22" width="89.44140625" style="115" hidden="1" customWidth="1"/>
    <col min="23" max="23" width="38.5546875" style="115" hidden="1" customWidth="1"/>
    <col min="24" max="24" width="89.44140625" style="115" hidden="1" customWidth="1"/>
    <col min="25" max="25" width="38.5546875" style="115" hidden="1" customWidth="1"/>
    <col min="26" max="27" width="101" style="115" hidden="1" customWidth="1"/>
    <col min="28" max="29" width="38.5546875" style="115" hidden="1" customWidth="1"/>
    <col min="30" max="32" width="166.44140625" style="115" hidden="1" customWidth="1"/>
    <col min="33" max="33" width="32.33203125" style="115" hidden="1" customWidth="1"/>
    <col min="34" max="34" width="139.6640625" style="115" hidden="1" customWidth="1"/>
    <col min="35" max="38" width="32.33203125" style="115" hidden="1" customWidth="1"/>
    <col min="39" max="40" width="139.6640625" style="115" hidden="1" customWidth="1"/>
    <col min="41" max="43" width="101.109375" style="115" hidden="1" customWidth="1"/>
    <col min="44" max="44" width="166.44140625" style="115" hidden="1" customWidth="1"/>
    <col min="45" max="48" width="101.109375" style="115" hidden="1" customWidth="1"/>
    <col min="49" max="49" width="66" style="115" hidden="1" customWidth="1"/>
    <col min="50" max="50" width="68.88671875" style="115" hidden="1" customWidth="1"/>
    <col min="51" max="51" width="66" style="115" hidden="1" customWidth="1"/>
    <col min="52" max="52" width="68.88671875" style="115" hidden="1" customWidth="1"/>
    <col min="53" max="16384" width="9.109375" style="215"/>
  </cols>
  <sheetData>
    <row r="1" spans="1:29" s="112" customFormat="1" ht="14.4" x14ac:dyDescent="0.3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29" s="112" customFormat="1" ht="14.4" x14ac:dyDescent="0.3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257" t="s">
        <v>0</v>
      </c>
      <c r="N2" s="258"/>
      <c r="O2" s="259"/>
    </row>
    <row r="3" spans="1:29" s="112" customFormat="1" ht="14.4" x14ac:dyDescent="0.3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3" t="s">
        <v>1</v>
      </c>
      <c r="M3" s="257" t="s">
        <v>2</v>
      </c>
      <c r="N3" s="258"/>
      <c r="O3" s="259"/>
    </row>
    <row r="4" spans="1:29" s="112" customFormat="1" ht="14.4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3"/>
      <c r="M4" s="263"/>
      <c r="N4" s="264"/>
      <c r="O4" s="265"/>
    </row>
    <row r="5" spans="1:29" s="112" customFormat="1" ht="12.6" customHeight="1" x14ac:dyDescent="0.3">
      <c r="A5" s="114" t="s">
        <v>3</v>
      </c>
      <c r="B5" s="111"/>
      <c r="C5" s="238"/>
      <c r="D5" s="238"/>
      <c r="E5" s="238"/>
      <c r="F5" s="238"/>
      <c r="G5" s="238"/>
      <c r="H5" s="238"/>
      <c r="I5" s="238"/>
      <c r="J5" s="238"/>
      <c r="K5" s="238"/>
      <c r="L5" s="113" t="s">
        <v>4</v>
      </c>
      <c r="M5" s="260"/>
      <c r="N5" s="261"/>
      <c r="O5" s="262"/>
      <c r="T5" s="115" t="s">
        <v>5</v>
      </c>
      <c r="U5" s="115" t="s">
        <v>5</v>
      </c>
    </row>
    <row r="6" spans="1:29" s="112" customFormat="1" ht="14.4" x14ac:dyDescent="0.3">
      <c r="A6" s="111"/>
      <c r="B6" s="111"/>
      <c r="C6" s="116"/>
      <c r="D6" s="116"/>
      <c r="E6" s="116"/>
      <c r="F6" s="117" t="s">
        <v>6</v>
      </c>
      <c r="G6" s="116"/>
      <c r="H6" s="116"/>
      <c r="I6" s="116"/>
      <c r="J6" s="116"/>
      <c r="K6" s="116"/>
      <c r="L6" s="113"/>
      <c r="M6" s="263"/>
      <c r="N6" s="264"/>
      <c r="O6" s="265"/>
    </row>
    <row r="7" spans="1:29" s="112" customFormat="1" ht="14.4" customHeight="1" x14ac:dyDescent="0.3">
      <c r="A7" s="114" t="s">
        <v>7</v>
      </c>
      <c r="B7" s="111"/>
      <c r="C7" s="111"/>
      <c r="D7" s="238" t="s">
        <v>327</v>
      </c>
      <c r="E7" s="238"/>
      <c r="F7" s="238"/>
      <c r="G7" s="238"/>
      <c r="H7" s="238"/>
      <c r="I7" s="238"/>
      <c r="J7" s="238"/>
      <c r="K7" s="238"/>
      <c r="L7" s="113" t="s">
        <v>4</v>
      </c>
      <c r="M7" s="260" t="s">
        <v>328</v>
      </c>
      <c r="N7" s="261"/>
      <c r="O7" s="262"/>
      <c r="V7" s="115" t="s">
        <v>8</v>
      </c>
      <c r="W7" s="115" t="s">
        <v>5</v>
      </c>
    </row>
    <row r="8" spans="1:29" s="112" customFormat="1" ht="14.4" x14ac:dyDescent="0.3">
      <c r="A8" s="111"/>
      <c r="B8" s="111"/>
      <c r="C8" s="111"/>
      <c r="D8" s="116"/>
      <c r="E8" s="116"/>
      <c r="F8" s="117" t="s">
        <v>6</v>
      </c>
      <c r="G8" s="116"/>
      <c r="H8" s="116"/>
      <c r="I8" s="116"/>
      <c r="J8" s="116"/>
      <c r="K8" s="116"/>
      <c r="L8" s="113"/>
      <c r="M8" s="263"/>
      <c r="N8" s="264"/>
      <c r="O8" s="265"/>
    </row>
    <row r="9" spans="1:29" s="112" customFormat="1" ht="14.4" x14ac:dyDescent="0.3">
      <c r="A9" s="114" t="s">
        <v>9</v>
      </c>
      <c r="B9" s="111"/>
      <c r="C9" s="111"/>
      <c r="D9" s="238" t="s">
        <v>329</v>
      </c>
      <c r="E9" s="238"/>
      <c r="F9" s="238"/>
      <c r="G9" s="238"/>
      <c r="H9" s="238"/>
      <c r="I9" s="238"/>
      <c r="J9" s="238"/>
      <c r="K9" s="238"/>
      <c r="L9" s="113" t="s">
        <v>4</v>
      </c>
      <c r="M9" s="260" t="s">
        <v>330</v>
      </c>
      <c r="N9" s="261"/>
      <c r="O9" s="262"/>
      <c r="X9" s="115" t="s">
        <v>5</v>
      </c>
      <c r="Y9" s="115" t="s">
        <v>5</v>
      </c>
    </row>
    <row r="10" spans="1:29" s="112" customFormat="1" ht="10.95" customHeight="1" x14ac:dyDescent="0.3">
      <c r="A10" s="111"/>
      <c r="B10" s="111"/>
      <c r="C10" s="111"/>
      <c r="D10" s="116"/>
      <c r="E10" s="116"/>
      <c r="F10" s="117" t="s">
        <v>6</v>
      </c>
      <c r="G10" s="116"/>
      <c r="H10" s="116"/>
      <c r="I10" s="116"/>
      <c r="J10" s="116"/>
      <c r="K10" s="116"/>
      <c r="L10" s="111"/>
      <c r="M10" s="263"/>
      <c r="N10" s="264"/>
      <c r="O10" s="265"/>
    </row>
    <row r="11" spans="1:29" s="112" customFormat="1" ht="21.6" customHeight="1" x14ac:dyDescent="0.3">
      <c r="A11" s="114" t="s">
        <v>10</v>
      </c>
      <c r="B11" s="111"/>
      <c r="C11" s="24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242"/>
      <c r="E11" s="242"/>
      <c r="F11" s="242"/>
      <c r="G11" s="242"/>
      <c r="H11" s="242"/>
      <c r="I11" s="242"/>
      <c r="J11" s="242"/>
      <c r="K11" s="242"/>
      <c r="L11" s="111"/>
      <c r="M11" s="260"/>
      <c r="N11" s="261"/>
      <c r="O11" s="262"/>
      <c r="Z11" s="115" t="s">
        <v>11</v>
      </c>
    </row>
    <row r="12" spans="1:29" s="112" customFormat="1" ht="14.4" x14ac:dyDescent="0.3">
      <c r="A12" s="111"/>
      <c r="B12" s="111"/>
      <c r="C12" s="116"/>
      <c r="D12" s="116"/>
      <c r="E12" s="116"/>
      <c r="F12" s="117" t="s">
        <v>12</v>
      </c>
      <c r="G12" s="116"/>
      <c r="H12" s="116"/>
      <c r="I12" s="116"/>
      <c r="J12" s="116"/>
      <c r="K12" s="116"/>
      <c r="L12" s="111"/>
      <c r="M12" s="263"/>
      <c r="N12" s="264"/>
      <c r="O12" s="265"/>
    </row>
    <row r="13" spans="1:29" s="112" customFormat="1" ht="14.4" x14ac:dyDescent="0.3">
      <c r="A13" s="114" t="s">
        <v>13</v>
      </c>
      <c r="B13" s="111"/>
      <c r="C13" s="242" t="s">
        <v>344</v>
      </c>
      <c r="D13" s="242"/>
      <c r="E13" s="242"/>
      <c r="F13" s="242"/>
      <c r="G13" s="242"/>
      <c r="H13" s="242"/>
      <c r="I13" s="242"/>
      <c r="J13" s="242"/>
      <c r="K13" s="242"/>
      <c r="L13" s="111"/>
      <c r="M13" s="260"/>
      <c r="N13" s="261"/>
      <c r="O13" s="262"/>
      <c r="AA13" s="115" t="s">
        <v>331</v>
      </c>
    </row>
    <row r="14" spans="1:29" s="112" customFormat="1" ht="14.4" x14ac:dyDescent="0.3">
      <c r="A14" s="111"/>
      <c r="B14" s="111"/>
      <c r="C14" s="116"/>
      <c r="D14" s="116"/>
      <c r="E14" s="116"/>
      <c r="F14" s="117" t="s">
        <v>14</v>
      </c>
      <c r="G14" s="116"/>
      <c r="H14" s="116"/>
      <c r="I14" s="116"/>
      <c r="J14" s="116"/>
      <c r="K14" s="116"/>
      <c r="L14" s="113" t="s">
        <v>15</v>
      </c>
      <c r="M14" s="257"/>
      <c r="N14" s="258"/>
      <c r="O14" s="259"/>
    </row>
    <row r="15" spans="1:29" s="112" customFormat="1" ht="11.25" customHeight="1" x14ac:dyDescent="0.3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3" t="s">
        <v>16</v>
      </c>
      <c r="L15" s="118" t="s">
        <v>17</v>
      </c>
      <c r="M15" s="254" t="s">
        <v>332</v>
      </c>
      <c r="N15" s="255"/>
      <c r="O15" s="256"/>
      <c r="AB15" s="115" t="s">
        <v>5</v>
      </c>
    </row>
    <row r="16" spans="1:29" s="112" customFormat="1" ht="14.4" x14ac:dyDescent="0.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8" t="s">
        <v>18</v>
      </c>
      <c r="M16" s="254" t="s">
        <v>333</v>
      </c>
      <c r="N16" s="255"/>
      <c r="O16" s="256"/>
      <c r="AC16" s="115" t="s">
        <v>5</v>
      </c>
    </row>
    <row r="17" spans="1:15" s="112" customFormat="1" ht="14.4" x14ac:dyDescent="0.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20" t="s">
        <v>19</v>
      </c>
      <c r="M17" s="257"/>
      <c r="N17" s="258"/>
      <c r="O17" s="259"/>
    </row>
    <row r="18" spans="1:15" s="112" customFormat="1" ht="14.4" x14ac:dyDescent="0.3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20"/>
      <c r="L18" s="121"/>
      <c r="M18" s="121"/>
      <c r="N18" s="121"/>
      <c r="O18" s="111"/>
    </row>
    <row r="19" spans="1:15" s="112" customFormat="1" ht="11.25" customHeight="1" x14ac:dyDescent="0.3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20"/>
      <c r="L19" s="252" t="s">
        <v>20</v>
      </c>
      <c r="M19" s="252" t="s">
        <v>21</v>
      </c>
      <c r="N19" s="253" t="s">
        <v>22</v>
      </c>
      <c r="O19" s="253"/>
    </row>
    <row r="20" spans="1:15" s="112" customFormat="1" ht="14.4" x14ac:dyDescent="0.3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20"/>
      <c r="L20" s="252"/>
      <c r="M20" s="252"/>
      <c r="N20" s="122" t="s">
        <v>23</v>
      </c>
      <c r="O20" s="122" t="s">
        <v>24</v>
      </c>
    </row>
    <row r="21" spans="1:15" s="112" customFormat="1" ht="14.4" x14ac:dyDescent="0.3">
      <c r="A21" s="119"/>
      <c r="B21" s="119"/>
      <c r="C21" s="119"/>
      <c r="D21" s="119"/>
      <c r="E21" s="119"/>
      <c r="F21" s="119"/>
      <c r="G21" s="119"/>
      <c r="H21" s="123" t="s">
        <v>25</v>
      </c>
      <c r="I21" s="119"/>
      <c r="J21" s="119"/>
      <c r="K21" s="120"/>
      <c r="L21" s="118" t="s">
        <v>67</v>
      </c>
      <c r="M21" s="124" t="str">
        <f>O21</f>
        <v>07.12.2023</v>
      </c>
      <c r="N21" s="124" t="s">
        <v>334</v>
      </c>
      <c r="O21" s="124" t="s">
        <v>27</v>
      </c>
    </row>
    <row r="22" spans="1:15" s="112" customFormat="1" ht="14.4" x14ac:dyDescent="0.3">
      <c r="A22" s="119"/>
      <c r="B22" s="119"/>
      <c r="C22" s="119"/>
      <c r="D22" s="119"/>
      <c r="E22" s="119"/>
      <c r="F22" s="119"/>
      <c r="G22" s="119"/>
      <c r="H22" s="123" t="s">
        <v>28</v>
      </c>
      <c r="I22" s="119"/>
      <c r="J22" s="119"/>
      <c r="K22" s="120"/>
      <c r="L22" s="121"/>
      <c r="M22" s="121"/>
      <c r="N22" s="121"/>
      <c r="O22" s="111"/>
    </row>
    <row r="23" spans="1:15" s="112" customFormat="1" ht="14.4" x14ac:dyDescent="0.3">
      <c r="A23" s="119"/>
      <c r="B23" s="119"/>
      <c r="C23" s="119"/>
      <c r="D23" s="119"/>
      <c r="E23" s="119"/>
      <c r="F23" s="119"/>
      <c r="G23" s="119"/>
      <c r="H23" s="119" t="s">
        <v>335</v>
      </c>
      <c r="I23" s="119"/>
      <c r="J23" s="119"/>
      <c r="K23" s="120"/>
      <c r="L23" s="121"/>
      <c r="M23" s="121"/>
      <c r="N23" s="121"/>
      <c r="O23" s="111"/>
    </row>
    <row r="24" spans="1:15" s="112" customFormat="1" ht="14.4" x14ac:dyDescent="0.3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20"/>
      <c r="L24" s="121"/>
      <c r="M24" s="121"/>
      <c r="N24" s="121"/>
      <c r="O24" s="111"/>
    </row>
    <row r="25" spans="1:15" s="112" customFormat="1" ht="11.25" customHeight="1" x14ac:dyDescent="0.3">
      <c r="A25" s="119" t="s">
        <v>29</v>
      </c>
      <c r="B25" s="119"/>
      <c r="C25" s="125"/>
      <c r="D25" s="125"/>
      <c r="E25" s="125"/>
      <c r="F25" s="125"/>
      <c r="G25" s="125"/>
      <c r="H25" s="126">
        <v>55453.68</v>
      </c>
      <c r="I25" s="127" t="s">
        <v>345</v>
      </c>
      <c r="J25" s="128" t="s">
        <v>31</v>
      </c>
      <c r="K25" s="129"/>
      <c r="L25" s="130"/>
      <c r="M25" s="130"/>
      <c r="N25" s="130"/>
    </row>
    <row r="26" spans="1:15" s="112" customFormat="1" ht="11.25" customHeight="1" x14ac:dyDescent="0.3">
      <c r="A26" s="119" t="s">
        <v>32</v>
      </c>
      <c r="B26" s="119"/>
      <c r="C26" s="125"/>
      <c r="D26" s="131"/>
      <c r="E26" s="131"/>
      <c r="F26" s="131"/>
      <c r="G26" s="131"/>
      <c r="H26" s="126">
        <v>848.47</v>
      </c>
      <c r="I26" s="132" t="s">
        <v>346</v>
      </c>
      <c r="J26" s="128" t="s">
        <v>31</v>
      </c>
      <c r="K26" s="129"/>
      <c r="L26" s="130"/>
      <c r="M26" s="130"/>
      <c r="N26" s="130"/>
    </row>
    <row r="27" spans="1:15" s="112" customFormat="1" ht="11.25" customHeight="1" x14ac:dyDescent="0.3">
      <c r="A27" s="119" t="s">
        <v>34</v>
      </c>
      <c r="B27" s="119"/>
      <c r="C27" s="125"/>
      <c r="D27" s="133"/>
      <c r="E27" s="133"/>
      <c r="F27" s="133"/>
      <c r="G27" s="133"/>
      <c r="H27" s="133"/>
      <c r="I27" s="134">
        <v>2276.52</v>
      </c>
      <c r="J27" s="135" t="s">
        <v>35</v>
      </c>
      <c r="K27" s="129"/>
      <c r="L27" s="130"/>
      <c r="M27" s="130"/>
      <c r="N27" s="130"/>
    </row>
    <row r="28" spans="1:15" s="112" customFormat="1" ht="14.4" x14ac:dyDescent="0.3">
      <c r="A28" s="136"/>
      <c r="B28" s="111"/>
    </row>
    <row r="29" spans="1:15" s="112" customFormat="1" ht="36" customHeight="1" x14ac:dyDescent="0.3">
      <c r="A29" s="253" t="s">
        <v>36</v>
      </c>
      <c r="B29" s="253"/>
      <c r="C29" s="252" t="s">
        <v>37</v>
      </c>
      <c r="D29" s="252" t="s">
        <v>38</v>
      </c>
      <c r="E29" s="252"/>
      <c r="F29" s="252"/>
      <c r="G29" s="252" t="s">
        <v>39</v>
      </c>
      <c r="H29" s="252" t="s">
        <v>40</v>
      </c>
      <c r="I29" s="252"/>
      <c r="J29" s="252"/>
      <c r="K29" s="252" t="s">
        <v>41</v>
      </c>
      <c r="L29" s="252"/>
      <c r="M29" s="252"/>
      <c r="N29" s="252" t="s">
        <v>42</v>
      </c>
      <c r="O29" s="252" t="s">
        <v>43</v>
      </c>
    </row>
    <row r="30" spans="1:15" s="112" customFormat="1" ht="20.25" customHeight="1" x14ac:dyDescent="0.3">
      <c r="A30" s="253"/>
      <c r="B30" s="253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s="112" customFormat="1" ht="49.5" customHeight="1" x14ac:dyDescent="0.3">
      <c r="A31" s="137" t="s">
        <v>44</v>
      </c>
      <c r="B31" s="137" t="s">
        <v>45</v>
      </c>
      <c r="C31" s="252"/>
      <c r="D31" s="252"/>
      <c r="E31" s="252"/>
      <c r="F31" s="252"/>
      <c r="G31" s="252"/>
      <c r="H31" s="138" t="s">
        <v>46</v>
      </c>
      <c r="I31" s="138" t="s">
        <v>47</v>
      </c>
      <c r="J31" s="138" t="s">
        <v>48</v>
      </c>
      <c r="K31" s="138" t="s">
        <v>46</v>
      </c>
      <c r="L31" s="138" t="s">
        <v>47</v>
      </c>
      <c r="M31" s="138" t="s">
        <v>49</v>
      </c>
      <c r="N31" s="252"/>
      <c r="O31" s="252"/>
    </row>
    <row r="32" spans="1:15" s="112" customFormat="1" ht="14.4" x14ac:dyDescent="0.3">
      <c r="A32" s="122">
        <v>1</v>
      </c>
      <c r="B32" s="122">
        <v>2</v>
      </c>
      <c r="C32" s="122">
        <v>3</v>
      </c>
      <c r="D32" s="253">
        <v>4</v>
      </c>
      <c r="E32" s="253"/>
      <c r="F32" s="253"/>
      <c r="G32" s="122">
        <v>5</v>
      </c>
      <c r="H32" s="122">
        <v>6</v>
      </c>
      <c r="I32" s="122">
        <v>7</v>
      </c>
      <c r="J32" s="122">
        <v>8</v>
      </c>
      <c r="K32" s="122">
        <v>9</v>
      </c>
      <c r="L32" s="122">
        <v>10</v>
      </c>
      <c r="M32" s="122">
        <v>11</v>
      </c>
      <c r="N32" s="122">
        <v>12</v>
      </c>
      <c r="O32" s="122">
        <v>13</v>
      </c>
    </row>
    <row r="33" spans="1:37" s="112" customFormat="1" ht="14.4" x14ac:dyDescent="0.3">
      <c r="A33" s="245" t="s">
        <v>347</v>
      </c>
      <c r="B33" s="246"/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7"/>
      <c r="AF33" s="139" t="s">
        <v>347</v>
      </c>
    </row>
    <row r="34" spans="1:37" s="140" customFormat="1" ht="34.200000000000003" customHeight="1" x14ac:dyDescent="0.3">
      <c r="A34" s="249" t="s">
        <v>348</v>
      </c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1"/>
      <c r="AF34" s="141" t="s">
        <v>347</v>
      </c>
    </row>
    <row r="35" spans="1:37" s="112" customFormat="1" ht="42" x14ac:dyDescent="0.3">
      <c r="A35" s="142" t="s">
        <v>26</v>
      </c>
      <c r="B35" s="143" t="s">
        <v>26</v>
      </c>
      <c r="C35" s="144" t="s">
        <v>349</v>
      </c>
      <c r="D35" s="241" t="s">
        <v>350</v>
      </c>
      <c r="E35" s="241"/>
      <c r="F35" s="241"/>
      <c r="G35" s="143" t="s">
        <v>54</v>
      </c>
      <c r="H35" s="145">
        <v>2.85</v>
      </c>
      <c r="I35" s="143" t="s">
        <v>26</v>
      </c>
      <c r="J35" s="143" t="s">
        <v>351</v>
      </c>
      <c r="K35" s="146"/>
      <c r="L35" s="143"/>
      <c r="M35" s="146"/>
      <c r="N35" s="143"/>
      <c r="O35" s="147"/>
      <c r="AF35" s="139"/>
      <c r="AG35" s="139" t="s">
        <v>350</v>
      </c>
    </row>
    <row r="36" spans="1:37" s="112" customFormat="1" ht="20.399999999999999" x14ac:dyDescent="0.3">
      <c r="A36" s="148"/>
      <c r="B36" s="149"/>
      <c r="C36" s="150" t="s">
        <v>56</v>
      </c>
      <c r="D36" s="242" t="s">
        <v>57</v>
      </c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3"/>
      <c r="AF36" s="139"/>
      <c r="AG36" s="139"/>
      <c r="AH36" s="115" t="s">
        <v>57</v>
      </c>
    </row>
    <row r="37" spans="1:37" s="112" customFormat="1" ht="30.6" x14ac:dyDescent="0.3">
      <c r="A37" s="148"/>
      <c r="B37" s="149"/>
      <c r="C37" s="150" t="s">
        <v>58</v>
      </c>
      <c r="D37" s="242" t="s">
        <v>59</v>
      </c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3"/>
      <c r="AF37" s="139"/>
      <c r="AG37" s="139"/>
      <c r="AH37" s="115" t="s">
        <v>59</v>
      </c>
    </row>
    <row r="38" spans="1:37" s="112" customFormat="1" ht="52.2" x14ac:dyDescent="0.3">
      <c r="A38" s="148"/>
      <c r="B38" s="149"/>
      <c r="C38" s="150" t="s">
        <v>60</v>
      </c>
      <c r="D38" s="242" t="s">
        <v>61</v>
      </c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3"/>
      <c r="AF38" s="139"/>
      <c r="AG38" s="139"/>
      <c r="AH38" s="115" t="s">
        <v>61</v>
      </c>
    </row>
    <row r="39" spans="1:37" s="112" customFormat="1" ht="14.4" x14ac:dyDescent="0.3">
      <c r="A39" s="148"/>
      <c r="B39" s="151"/>
      <c r="C39" s="150" t="s">
        <v>26</v>
      </c>
      <c r="D39" s="238" t="s">
        <v>62</v>
      </c>
      <c r="E39" s="238"/>
      <c r="F39" s="238"/>
      <c r="G39" s="152"/>
      <c r="H39" s="153"/>
      <c r="I39" s="153"/>
      <c r="J39" s="153"/>
      <c r="K39" s="154">
        <v>82.68</v>
      </c>
      <c r="L39" s="155">
        <v>1.587</v>
      </c>
      <c r="M39" s="154">
        <v>373.96</v>
      </c>
      <c r="N39" s="156">
        <v>44.77</v>
      </c>
      <c r="O39" s="157">
        <v>16742.189999999999</v>
      </c>
      <c r="AF39" s="139"/>
      <c r="AG39" s="139"/>
      <c r="AI39" s="115" t="s">
        <v>62</v>
      </c>
    </row>
    <row r="40" spans="1:37" s="112" customFormat="1" ht="14.4" x14ac:dyDescent="0.3">
      <c r="A40" s="148"/>
      <c r="B40" s="151"/>
      <c r="C40" s="150" t="s">
        <v>63</v>
      </c>
      <c r="D40" s="238" t="s">
        <v>64</v>
      </c>
      <c r="E40" s="238"/>
      <c r="F40" s="238"/>
      <c r="G40" s="152"/>
      <c r="H40" s="153"/>
      <c r="I40" s="153"/>
      <c r="J40" s="153"/>
      <c r="K40" s="158">
        <v>2918.84</v>
      </c>
      <c r="L40" s="155">
        <v>1.7250000000000001</v>
      </c>
      <c r="M40" s="158">
        <v>14349.75</v>
      </c>
      <c r="N40" s="156">
        <v>13.24</v>
      </c>
      <c r="O40" s="157">
        <v>189990.69</v>
      </c>
      <c r="AF40" s="139"/>
      <c r="AG40" s="139"/>
      <c r="AI40" s="115" t="s">
        <v>64</v>
      </c>
    </row>
    <row r="41" spans="1:37" s="112" customFormat="1" ht="14.4" x14ac:dyDescent="0.3">
      <c r="A41" s="148"/>
      <c r="B41" s="151"/>
      <c r="C41" s="150" t="s">
        <v>65</v>
      </c>
      <c r="D41" s="238" t="s">
        <v>66</v>
      </c>
      <c r="E41" s="238"/>
      <c r="F41" s="238"/>
      <c r="G41" s="152"/>
      <c r="H41" s="153"/>
      <c r="I41" s="153"/>
      <c r="J41" s="153"/>
      <c r="K41" s="154">
        <v>415.8</v>
      </c>
      <c r="L41" s="155">
        <v>1.7250000000000001</v>
      </c>
      <c r="M41" s="158">
        <v>2044.18</v>
      </c>
      <c r="N41" s="156">
        <v>44.77</v>
      </c>
      <c r="O41" s="157">
        <v>91517.94</v>
      </c>
      <c r="AF41" s="139"/>
      <c r="AG41" s="139"/>
      <c r="AI41" s="115" t="s">
        <v>66</v>
      </c>
    </row>
    <row r="42" spans="1:37" s="112" customFormat="1" ht="14.4" x14ac:dyDescent="0.3">
      <c r="A42" s="148"/>
      <c r="B42" s="151"/>
      <c r="C42" s="150" t="s">
        <v>67</v>
      </c>
      <c r="D42" s="238" t="s">
        <v>68</v>
      </c>
      <c r="E42" s="238"/>
      <c r="F42" s="238"/>
      <c r="G42" s="152"/>
      <c r="H42" s="153"/>
      <c r="I42" s="153"/>
      <c r="J42" s="153"/>
      <c r="K42" s="154">
        <v>3.25</v>
      </c>
      <c r="L42" s="153"/>
      <c r="M42" s="154">
        <v>9.26</v>
      </c>
      <c r="N42" s="156">
        <v>8.16</v>
      </c>
      <c r="O42" s="159">
        <v>75.56</v>
      </c>
      <c r="AF42" s="139"/>
      <c r="AG42" s="139"/>
      <c r="AI42" s="115" t="s">
        <v>68</v>
      </c>
    </row>
    <row r="43" spans="1:37" s="112" customFormat="1" ht="14.4" x14ac:dyDescent="0.3">
      <c r="A43" s="148"/>
      <c r="B43" s="151"/>
      <c r="C43" s="150"/>
      <c r="D43" s="238" t="s">
        <v>69</v>
      </c>
      <c r="E43" s="238"/>
      <c r="F43" s="238"/>
      <c r="G43" s="152" t="s">
        <v>70</v>
      </c>
      <c r="H43" s="160">
        <v>10.6</v>
      </c>
      <c r="I43" s="155">
        <v>1.587</v>
      </c>
      <c r="J43" s="161">
        <v>47.943269999999998</v>
      </c>
      <c r="K43" s="162"/>
      <c r="L43" s="153"/>
      <c r="M43" s="162"/>
      <c r="N43" s="153"/>
      <c r="O43" s="163"/>
      <c r="AF43" s="139"/>
      <c r="AG43" s="139"/>
      <c r="AJ43" s="115" t="s">
        <v>69</v>
      </c>
    </row>
    <row r="44" spans="1:37" s="112" customFormat="1" ht="14.4" x14ac:dyDescent="0.3">
      <c r="A44" s="148"/>
      <c r="B44" s="151"/>
      <c r="C44" s="150"/>
      <c r="D44" s="238" t="s">
        <v>71</v>
      </c>
      <c r="E44" s="238"/>
      <c r="F44" s="238"/>
      <c r="G44" s="152" t="s">
        <v>70</v>
      </c>
      <c r="H44" s="160">
        <v>30.8</v>
      </c>
      <c r="I44" s="155">
        <v>1.7250000000000001</v>
      </c>
      <c r="J44" s="164">
        <v>151.4205</v>
      </c>
      <c r="K44" s="162"/>
      <c r="L44" s="153"/>
      <c r="M44" s="162"/>
      <c r="N44" s="153"/>
      <c r="O44" s="163"/>
      <c r="AF44" s="139"/>
      <c r="AG44" s="139"/>
      <c r="AJ44" s="115" t="s">
        <v>71</v>
      </c>
    </row>
    <row r="45" spans="1:37" s="112" customFormat="1" ht="14.4" x14ac:dyDescent="0.3">
      <c r="A45" s="165"/>
      <c r="B45" s="152"/>
      <c r="C45" s="150"/>
      <c r="D45" s="240" t="s">
        <v>72</v>
      </c>
      <c r="E45" s="240"/>
      <c r="F45" s="240"/>
      <c r="G45" s="166"/>
      <c r="H45" s="167"/>
      <c r="I45" s="167"/>
      <c r="J45" s="167"/>
      <c r="K45" s="168">
        <v>3004.77</v>
      </c>
      <c r="L45" s="167"/>
      <c r="M45" s="168">
        <v>14732.97</v>
      </c>
      <c r="N45" s="167"/>
      <c r="O45" s="169">
        <v>206808.44</v>
      </c>
      <c r="AF45" s="139"/>
      <c r="AG45" s="139"/>
      <c r="AK45" s="115" t="s">
        <v>72</v>
      </c>
    </row>
    <row r="46" spans="1:37" s="112" customFormat="1" ht="14.4" x14ac:dyDescent="0.3">
      <c r="A46" s="148"/>
      <c r="B46" s="151"/>
      <c r="C46" s="150"/>
      <c r="D46" s="238" t="s">
        <v>73</v>
      </c>
      <c r="E46" s="238"/>
      <c r="F46" s="238"/>
      <c r="G46" s="152"/>
      <c r="H46" s="153"/>
      <c r="I46" s="153"/>
      <c r="J46" s="153"/>
      <c r="K46" s="162"/>
      <c r="L46" s="153"/>
      <c r="M46" s="158">
        <v>2418.14</v>
      </c>
      <c r="N46" s="153"/>
      <c r="O46" s="157">
        <v>108260.13</v>
      </c>
      <c r="AF46" s="139"/>
      <c r="AG46" s="139"/>
      <c r="AJ46" s="115" t="s">
        <v>73</v>
      </c>
    </row>
    <row r="47" spans="1:37" s="112" customFormat="1" ht="40.799999999999997" x14ac:dyDescent="0.3">
      <c r="A47" s="148"/>
      <c r="B47" s="151"/>
      <c r="C47" s="150" t="s">
        <v>74</v>
      </c>
      <c r="D47" s="238" t="s">
        <v>75</v>
      </c>
      <c r="E47" s="238"/>
      <c r="F47" s="238"/>
      <c r="G47" s="152" t="s">
        <v>76</v>
      </c>
      <c r="H47" s="170">
        <v>92</v>
      </c>
      <c r="I47" s="153"/>
      <c r="J47" s="170">
        <v>92</v>
      </c>
      <c r="K47" s="162"/>
      <c r="L47" s="153"/>
      <c r="M47" s="158">
        <v>2224.69</v>
      </c>
      <c r="N47" s="153"/>
      <c r="O47" s="157">
        <v>99599.32</v>
      </c>
      <c r="AF47" s="139"/>
      <c r="AG47" s="139"/>
      <c r="AJ47" s="115" t="s">
        <v>75</v>
      </c>
    </row>
    <row r="48" spans="1:37" s="112" customFormat="1" ht="71.400000000000006" x14ac:dyDescent="0.3">
      <c r="A48" s="148"/>
      <c r="B48" s="151"/>
      <c r="C48" s="150" t="s">
        <v>77</v>
      </c>
      <c r="D48" s="238" t="s">
        <v>78</v>
      </c>
      <c r="E48" s="238"/>
      <c r="F48" s="238"/>
      <c r="G48" s="152" t="s">
        <v>76</v>
      </c>
      <c r="H48" s="170">
        <v>46</v>
      </c>
      <c r="I48" s="156">
        <v>0.85</v>
      </c>
      <c r="J48" s="160">
        <v>39.1</v>
      </c>
      <c r="K48" s="162"/>
      <c r="L48" s="153"/>
      <c r="M48" s="154">
        <v>945.49</v>
      </c>
      <c r="N48" s="153"/>
      <c r="O48" s="157">
        <v>42329.71</v>
      </c>
      <c r="AF48" s="139"/>
      <c r="AG48" s="139"/>
      <c r="AJ48" s="115" t="s">
        <v>78</v>
      </c>
    </row>
    <row r="49" spans="1:38" s="112" customFormat="1" ht="14.4" x14ac:dyDescent="0.3">
      <c r="A49" s="148"/>
      <c r="B49" s="171"/>
      <c r="C49" s="172"/>
      <c r="D49" s="239" t="s">
        <v>79</v>
      </c>
      <c r="E49" s="239"/>
      <c r="F49" s="239"/>
      <c r="G49" s="143"/>
      <c r="H49" s="173"/>
      <c r="I49" s="173"/>
      <c r="J49" s="173"/>
      <c r="K49" s="174"/>
      <c r="L49" s="173"/>
      <c r="M49" s="175">
        <v>17903.150000000001</v>
      </c>
      <c r="N49" s="167"/>
      <c r="O49" s="176">
        <v>348737.47</v>
      </c>
      <c r="AF49" s="139"/>
      <c r="AG49" s="139"/>
      <c r="AL49" s="139" t="s">
        <v>79</v>
      </c>
    </row>
    <row r="50" spans="1:38" s="112" customFormat="1" ht="31.8" x14ac:dyDescent="0.3">
      <c r="A50" s="142" t="s">
        <v>63</v>
      </c>
      <c r="B50" s="143" t="s">
        <v>63</v>
      </c>
      <c r="C50" s="144" t="s">
        <v>352</v>
      </c>
      <c r="D50" s="241" t="s">
        <v>353</v>
      </c>
      <c r="E50" s="241"/>
      <c r="F50" s="241"/>
      <c r="G50" s="143" t="s">
        <v>83</v>
      </c>
      <c r="H50" s="145">
        <v>1.43</v>
      </c>
      <c r="I50" s="143" t="s">
        <v>26</v>
      </c>
      <c r="J50" s="143" t="s">
        <v>354</v>
      </c>
      <c r="K50" s="146"/>
      <c r="L50" s="143"/>
      <c r="M50" s="146"/>
      <c r="N50" s="143"/>
      <c r="O50" s="147"/>
      <c r="AF50" s="139"/>
      <c r="AG50" s="139" t="s">
        <v>353</v>
      </c>
      <c r="AL50" s="139"/>
    </row>
    <row r="51" spans="1:38" s="112" customFormat="1" ht="20.399999999999999" x14ac:dyDescent="0.3">
      <c r="A51" s="148"/>
      <c r="B51" s="149"/>
      <c r="C51" s="150" t="s">
        <v>355</v>
      </c>
      <c r="D51" s="242" t="s">
        <v>356</v>
      </c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3"/>
      <c r="AF51" s="139"/>
      <c r="AG51" s="139"/>
      <c r="AH51" s="115" t="s">
        <v>356</v>
      </c>
      <c r="AL51" s="139"/>
    </row>
    <row r="52" spans="1:38" s="112" customFormat="1" ht="30.6" x14ac:dyDescent="0.3">
      <c r="A52" s="148"/>
      <c r="B52" s="149"/>
      <c r="C52" s="150" t="s">
        <v>58</v>
      </c>
      <c r="D52" s="242" t="s">
        <v>59</v>
      </c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3"/>
      <c r="AF52" s="139"/>
      <c r="AG52" s="139"/>
      <c r="AH52" s="115" t="s">
        <v>59</v>
      </c>
      <c r="AL52" s="139"/>
    </row>
    <row r="53" spans="1:38" s="112" customFormat="1" ht="52.2" x14ac:dyDescent="0.3">
      <c r="A53" s="148"/>
      <c r="B53" s="149"/>
      <c r="C53" s="150" t="s">
        <v>60</v>
      </c>
      <c r="D53" s="242" t="s">
        <v>61</v>
      </c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3"/>
      <c r="AF53" s="139"/>
      <c r="AG53" s="139"/>
      <c r="AH53" s="115" t="s">
        <v>61</v>
      </c>
      <c r="AL53" s="139"/>
    </row>
    <row r="54" spans="1:38" s="112" customFormat="1" ht="14.4" x14ac:dyDescent="0.3">
      <c r="A54" s="148"/>
      <c r="B54" s="151"/>
      <c r="C54" s="150" t="s">
        <v>26</v>
      </c>
      <c r="D54" s="238" t="s">
        <v>62</v>
      </c>
      <c r="E54" s="238"/>
      <c r="F54" s="238"/>
      <c r="G54" s="152"/>
      <c r="H54" s="153"/>
      <c r="I54" s="153"/>
      <c r="J54" s="153"/>
      <c r="K54" s="154">
        <v>920.4</v>
      </c>
      <c r="L54" s="155">
        <v>1.587</v>
      </c>
      <c r="M54" s="158">
        <v>2088.7600000000002</v>
      </c>
      <c r="N54" s="156">
        <v>44.77</v>
      </c>
      <c r="O54" s="157">
        <v>93513.79</v>
      </c>
      <c r="AF54" s="139"/>
      <c r="AG54" s="139"/>
      <c r="AI54" s="115" t="s">
        <v>62</v>
      </c>
      <c r="AL54" s="139"/>
    </row>
    <row r="55" spans="1:38" s="112" customFormat="1" ht="14.4" x14ac:dyDescent="0.3">
      <c r="A55" s="148"/>
      <c r="B55" s="151"/>
      <c r="C55" s="150"/>
      <c r="D55" s="238" t="s">
        <v>69</v>
      </c>
      <c r="E55" s="238"/>
      <c r="F55" s="238"/>
      <c r="G55" s="152" t="s">
        <v>70</v>
      </c>
      <c r="H55" s="170">
        <v>118</v>
      </c>
      <c r="I55" s="155">
        <v>1.587</v>
      </c>
      <c r="J55" s="161">
        <v>267.79038000000003</v>
      </c>
      <c r="K55" s="162"/>
      <c r="L55" s="153"/>
      <c r="M55" s="162"/>
      <c r="N55" s="153"/>
      <c r="O55" s="163"/>
      <c r="AF55" s="139"/>
      <c r="AG55" s="139"/>
      <c r="AJ55" s="115" t="s">
        <v>69</v>
      </c>
      <c r="AL55" s="139"/>
    </row>
    <row r="56" spans="1:38" s="112" customFormat="1" ht="14.4" x14ac:dyDescent="0.3">
      <c r="A56" s="165"/>
      <c r="B56" s="152"/>
      <c r="C56" s="150"/>
      <c r="D56" s="240" t="s">
        <v>72</v>
      </c>
      <c r="E56" s="240"/>
      <c r="F56" s="240"/>
      <c r="G56" s="166"/>
      <c r="H56" s="167"/>
      <c r="I56" s="167"/>
      <c r="J56" s="167"/>
      <c r="K56" s="177">
        <v>920.4</v>
      </c>
      <c r="L56" s="167"/>
      <c r="M56" s="168">
        <v>2088.7600000000002</v>
      </c>
      <c r="N56" s="167"/>
      <c r="O56" s="169">
        <v>93513.79</v>
      </c>
      <c r="AF56" s="139"/>
      <c r="AG56" s="139"/>
      <c r="AK56" s="115" t="s">
        <v>72</v>
      </c>
      <c r="AL56" s="139"/>
    </row>
    <row r="57" spans="1:38" s="112" customFormat="1" ht="14.4" x14ac:dyDescent="0.3">
      <c r="A57" s="148"/>
      <c r="B57" s="151"/>
      <c r="C57" s="150"/>
      <c r="D57" s="238" t="s">
        <v>73</v>
      </c>
      <c r="E57" s="238"/>
      <c r="F57" s="238"/>
      <c r="G57" s="152"/>
      <c r="H57" s="153"/>
      <c r="I57" s="153"/>
      <c r="J57" s="153"/>
      <c r="K57" s="162"/>
      <c r="L57" s="153"/>
      <c r="M57" s="158">
        <v>2088.7600000000002</v>
      </c>
      <c r="N57" s="153"/>
      <c r="O57" s="157">
        <v>93513.79</v>
      </c>
      <c r="AF57" s="139"/>
      <c r="AG57" s="139"/>
      <c r="AJ57" s="115" t="s">
        <v>73</v>
      </c>
      <c r="AL57" s="139"/>
    </row>
    <row r="58" spans="1:38" s="112" customFormat="1" ht="40.799999999999997" x14ac:dyDescent="0.3">
      <c r="A58" s="148"/>
      <c r="B58" s="151"/>
      <c r="C58" s="150" t="s">
        <v>85</v>
      </c>
      <c r="D58" s="238" t="s">
        <v>86</v>
      </c>
      <c r="E58" s="238"/>
      <c r="F58" s="238"/>
      <c r="G58" s="152" t="s">
        <v>76</v>
      </c>
      <c r="H58" s="170">
        <v>89</v>
      </c>
      <c r="I58" s="153"/>
      <c r="J58" s="170">
        <v>89</v>
      </c>
      <c r="K58" s="162"/>
      <c r="L58" s="153"/>
      <c r="M58" s="158">
        <v>1859</v>
      </c>
      <c r="N58" s="153"/>
      <c r="O58" s="157">
        <v>83227.27</v>
      </c>
      <c r="AF58" s="139"/>
      <c r="AG58" s="139"/>
      <c r="AJ58" s="115" t="s">
        <v>86</v>
      </c>
      <c r="AL58" s="139"/>
    </row>
    <row r="59" spans="1:38" s="112" customFormat="1" ht="71.400000000000006" x14ac:dyDescent="0.3">
      <c r="A59" s="148"/>
      <c r="B59" s="151"/>
      <c r="C59" s="150" t="s">
        <v>87</v>
      </c>
      <c r="D59" s="238" t="s">
        <v>88</v>
      </c>
      <c r="E59" s="238"/>
      <c r="F59" s="238"/>
      <c r="G59" s="152" t="s">
        <v>76</v>
      </c>
      <c r="H59" s="170">
        <v>40</v>
      </c>
      <c r="I59" s="156">
        <v>0.85</v>
      </c>
      <c r="J59" s="170">
        <v>34</v>
      </c>
      <c r="K59" s="162"/>
      <c r="L59" s="153"/>
      <c r="M59" s="154">
        <v>710.18</v>
      </c>
      <c r="N59" s="153"/>
      <c r="O59" s="157">
        <v>31794.69</v>
      </c>
      <c r="AF59" s="139"/>
      <c r="AG59" s="139"/>
      <c r="AJ59" s="115" t="s">
        <v>88</v>
      </c>
      <c r="AL59" s="139"/>
    </row>
    <row r="60" spans="1:38" s="112" customFormat="1" ht="14.4" x14ac:dyDescent="0.3">
      <c r="A60" s="148"/>
      <c r="B60" s="171"/>
      <c r="C60" s="172"/>
      <c r="D60" s="239" t="s">
        <v>79</v>
      </c>
      <c r="E60" s="239"/>
      <c r="F60" s="239"/>
      <c r="G60" s="143"/>
      <c r="H60" s="173"/>
      <c r="I60" s="173"/>
      <c r="J60" s="173"/>
      <c r="K60" s="174"/>
      <c r="L60" s="173"/>
      <c r="M60" s="175">
        <v>4657.9399999999996</v>
      </c>
      <c r="N60" s="167"/>
      <c r="O60" s="176">
        <v>208535.75</v>
      </c>
      <c r="AF60" s="139"/>
      <c r="AG60" s="139"/>
      <c r="AL60" s="139" t="s">
        <v>79</v>
      </c>
    </row>
    <row r="61" spans="1:38" s="112" customFormat="1" ht="42" x14ac:dyDescent="0.3">
      <c r="A61" s="142" t="s">
        <v>65</v>
      </c>
      <c r="B61" s="143" t="s">
        <v>65</v>
      </c>
      <c r="C61" s="144" t="s">
        <v>357</v>
      </c>
      <c r="D61" s="241" t="s">
        <v>358</v>
      </c>
      <c r="E61" s="241"/>
      <c r="F61" s="241"/>
      <c r="G61" s="143" t="s">
        <v>83</v>
      </c>
      <c r="H61" s="145">
        <v>1.43</v>
      </c>
      <c r="I61" s="143" t="s">
        <v>26</v>
      </c>
      <c r="J61" s="143" t="s">
        <v>354</v>
      </c>
      <c r="K61" s="146"/>
      <c r="L61" s="143"/>
      <c r="M61" s="146"/>
      <c r="N61" s="143"/>
      <c r="O61" s="147"/>
      <c r="AF61" s="139"/>
      <c r="AG61" s="139" t="s">
        <v>358</v>
      </c>
      <c r="AL61" s="139"/>
    </row>
    <row r="62" spans="1:38" s="112" customFormat="1" ht="30.6" x14ac:dyDescent="0.3">
      <c r="A62" s="148"/>
      <c r="B62" s="149"/>
      <c r="C62" s="150" t="s">
        <v>58</v>
      </c>
      <c r="D62" s="242" t="s">
        <v>59</v>
      </c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3"/>
      <c r="AF62" s="139"/>
      <c r="AG62" s="139"/>
      <c r="AH62" s="115" t="s">
        <v>59</v>
      </c>
      <c r="AL62" s="139"/>
    </row>
    <row r="63" spans="1:38" s="112" customFormat="1" ht="52.2" x14ac:dyDescent="0.3">
      <c r="A63" s="148"/>
      <c r="B63" s="149"/>
      <c r="C63" s="150" t="s">
        <v>60</v>
      </c>
      <c r="D63" s="242" t="s">
        <v>61</v>
      </c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3"/>
      <c r="AF63" s="139"/>
      <c r="AG63" s="139"/>
      <c r="AH63" s="115" t="s">
        <v>61</v>
      </c>
      <c r="AL63" s="139"/>
    </row>
    <row r="64" spans="1:38" s="112" customFormat="1" ht="14.4" x14ac:dyDescent="0.3">
      <c r="A64" s="148"/>
      <c r="B64" s="151"/>
      <c r="C64" s="150" t="s">
        <v>26</v>
      </c>
      <c r="D64" s="238" t="s">
        <v>62</v>
      </c>
      <c r="E64" s="238"/>
      <c r="F64" s="238"/>
      <c r="G64" s="152"/>
      <c r="H64" s="153"/>
      <c r="I64" s="153"/>
      <c r="J64" s="153"/>
      <c r="K64" s="154">
        <v>401.7</v>
      </c>
      <c r="L64" s="164">
        <v>1.3225</v>
      </c>
      <c r="M64" s="154">
        <v>759.68</v>
      </c>
      <c r="N64" s="156">
        <v>44.77</v>
      </c>
      <c r="O64" s="157">
        <v>34010.870000000003</v>
      </c>
      <c r="AF64" s="139"/>
      <c r="AG64" s="139"/>
      <c r="AI64" s="115" t="s">
        <v>62</v>
      </c>
      <c r="AL64" s="139"/>
    </row>
    <row r="65" spans="1:52" s="112" customFormat="1" ht="14.4" x14ac:dyDescent="0.3">
      <c r="A65" s="148"/>
      <c r="B65" s="151"/>
      <c r="C65" s="150"/>
      <c r="D65" s="238" t="s">
        <v>69</v>
      </c>
      <c r="E65" s="238"/>
      <c r="F65" s="238"/>
      <c r="G65" s="152" t="s">
        <v>70</v>
      </c>
      <c r="H65" s="156">
        <v>53.56</v>
      </c>
      <c r="I65" s="164">
        <v>1.3225</v>
      </c>
      <c r="J65" s="178">
        <v>101.29133299999999</v>
      </c>
      <c r="K65" s="162"/>
      <c r="L65" s="153"/>
      <c r="M65" s="162"/>
      <c r="N65" s="153"/>
      <c r="O65" s="163"/>
      <c r="AF65" s="139"/>
      <c r="AG65" s="139"/>
      <c r="AJ65" s="115" t="s">
        <v>69</v>
      </c>
      <c r="AL65" s="139"/>
    </row>
    <row r="66" spans="1:52" s="112" customFormat="1" ht="14.4" x14ac:dyDescent="0.3">
      <c r="A66" s="165"/>
      <c r="B66" s="152"/>
      <c r="C66" s="150"/>
      <c r="D66" s="240" t="s">
        <v>72</v>
      </c>
      <c r="E66" s="240"/>
      <c r="F66" s="240"/>
      <c r="G66" s="166"/>
      <c r="H66" s="167"/>
      <c r="I66" s="167"/>
      <c r="J66" s="167"/>
      <c r="K66" s="177">
        <v>401.7</v>
      </c>
      <c r="L66" s="167"/>
      <c r="M66" s="177">
        <v>759.68</v>
      </c>
      <c r="N66" s="167"/>
      <c r="O66" s="169">
        <v>34010.870000000003</v>
      </c>
      <c r="AF66" s="139"/>
      <c r="AG66" s="139"/>
      <c r="AK66" s="115" t="s">
        <v>72</v>
      </c>
      <c r="AL66" s="139"/>
    </row>
    <row r="67" spans="1:52" s="112" customFormat="1" ht="14.4" x14ac:dyDescent="0.3">
      <c r="A67" s="148"/>
      <c r="B67" s="151"/>
      <c r="C67" s="150"/>
      <c r="D67" s="238" t="s">
        <v>73</v>
      </c>
      <c r="E67" s="238"/>
      <c r="F67" s="238"/>
      <c r="G67" s="152"/>
      <c r="H67" s="153"/>
      <c r="I67" s="153"/>
      <c r="J67" s="153"/>
      <c r="K67" s="162"/>
      <c r="L67" s="153"/>
      <c r="M67" s="154">
        <v>759.68</v>
      </c>
      <c r="N67" s="153"/>
      <c r="O67" s="157">
        <v>34010.870000000003</v>
      </c>
      <c r="AF67" s="139"/>
      <c r="AG67" s="139"/>
      <c r="AJ67" s="115" t="s">
        <v>73</v>
      </c>
      <c r="AL67" s="139"/>
    </row>
    <row r="68" spans="1:52" s="112" customFormat="1" ht="40.799999999999997" x14ac:dyDescent="0.3">
      <c r="A68" s="148"/>
      <c r="B68" s="151"/>
      <c r="C68" s="150" t="s">
        <v>85</v>
      </c>
      <c r="D68" s="238" t="s">
        <v>86</v>
      </c>
      <c r="E68" s="238"/>
      <c r="F68" s="238"/>
      <c r="G68" s="152" t="s">
        <v>76</v>
      </c>
      <c r="H68" s="170">
        <v>89</v>
      </c>
      <c r="I68" s="153"/>
      <c r="J68" s="170">
        <v>89</v>
      </c>
      <c r="K68" s="162"/>
      <c r="L68" s="153"/>
      <c r="M68" s="154">
        <v>676.12</v>
      </c>
      <c r="N68" s="153"/>
      <c r="O68" s="157">
        <v>30269.67</v>
      </c>
      <c r="AF68" s="139"/>
      <c r="AG68" s="139"/>
      <c r="AJ68" s="115" t="s">
        <v>86</v>
      </c>
      <c r="AL68" s="139"/>
    </row>
    <row r="69" spans="1:52" s="112" customFormat="1" ht="71.400000000000006" x14ac:dyDescent="0.3">
      <c r="A69" s="148"/>
      <c r="B69" s="151"/>
      <c r="C69" s="150" t="s">
        <v>87</v>
      </c>
      <c r="D69" s="238" t="s">
        <v>88</v>
      </c>
      <c r="E69" s="238"/>
      <c r="F69" s="238"/>
      <c r="G69" s="152" t="s">
        <v>76</v>
      </c>
      <c r="H69" s="170">
        <v>40</v>
      </c>
      <c r="I69" s="156">
        <v>0.85</v>
      </c>
      <c r="J69" s="170">
        <v>34</v>
      </c>
      <c r="K69" s="162"/>
      <c r="L69" s="153"/>
      <c r="M69" s="154">
        <v>258.29000000000002</v>
      </c>
      <c r="N69" s="153"/>
      <c r="O69" s="157">
        <v>11563.7</v>
      </c>
      <c r="AF69" s="139"/>
      <c r="AG69" s="139"/>
      <c r="AJ69" s="115" t="s">
        <v>88</v>
      </c>
      <c r="AL69" s="139"/>
    </row>
    <row r="70" spans="1:52" s="112" customFormat="1" ht="14.4" x14ac:dyDescent="0.3">
      <c r="A70" s="148"/>
      <c r="B70" s="171"/>
      <c r="C70" s="172"/>
      <c r="D70" s="239" t="s">
        <v>79</v>
      </c>
      <c r="E70" s="239"/>
      <c r="F70" s="239"/>
      <c r="G70" s="143"/>
      <c r="H70" s="173"/>
      <c r="I70" s="173"/>
      <c r="J70" s="173"/>
      <c r="K70" s="174"/>
      <c r="L70" s="173"/>
      <c r="M70" s="175">
        <v>1694.09</v>
      </c>
      <c r="N70" s="167"/>
      <c r="O70" s="176">
        <v>75844.240000000005</v>
      </c>
      <c r="AF70" s="139"/>
      <c r="AG70" s="139"/>
      <c r="AL70" s="139" t="s">
        <v>79</v>
      </c>
    </row>
    <row r="71" spans="1:52" s="112" customFormat="1" ht="42" x14ac:dyDescent="0.3">
      <c r="A71" s="142" t="s">
        <v>67</v>
      </c>
      <c r="B71" s="143" t="s">
        <v>67</v>
      </c>
      <c r="C71" s="144" t="s">
        <v>359</v>
      </c>
      <c r="D71" s="241" t="s">
        <v>360</v>
      </c>
      <c r="E71" s="241"/>
      <c r="F71" s="241"/>
      <c r="G71" s="143" t="s">
        <v>361</v>
      </c>
      <c r="H71" s="145">
        <v>78.47</v>
      </c>
      <c r="I71" s="143" t="s">
        <v>26</v>
      </c>
      <c r="J71" s="143" t="s">
        <v>362</v>
      </c>
      <c r="K71" s="146" t="s">
        <v>363</v>
      </c>
      <c r="L71" s="143"/>
      <c r="M71" s="146" t="s">
        <v>364</v>
      </c>
      <c r="N71" s="143" t="s">
        <v>365</v>
      </c>
      <c r="O71" s="147" t="s">
        <v>366</v>
      </c>
      <c r="AF71" s="139"/>
      <c r="AG71" s="139" t="s">
        <v>360</v>
      </c>
      <c r="AL71" s="139"/>
    </row>
    <row r="72" spans="1:52" s="112" customFormat="1" ht="14.4" x14ac:dyDescent="0.3">
      <c r="A72" s="148"/>
      <c r="B72" s="171"/>
      <c r="C72" s="172"/>
      <c r="D72" s="239" t="s">
        <v>79</v>
      </c>
      <c r="E72" s="239"/>
      <c r="F72" s="239"/>
      <c r="G72" s="143"/>
      <c r="H72" s="173"/>
      <c r="I72" s="173"/>
      <c r="J72" s="173"/>
      <c r="K72" s="174"/>
      <c r="L72" s="173"/>
      <c r="M72" s="179">
        <v>228.35</v>
      </c>
      <c r="N72" s="167"/>
      <c r="O72" s="176">
        <v>3110.13</v>
      </c>
      <c r="AF72" s="139"/>
      <c r="AG72" s="139"/>
      <c r="AL72" s="139" t="s">
        <v>79</v>
      </c>
    </row>
    <row r="73" spans="1:52" s="186" customFormat="1" ht="40.799999999999997" x14ac:dyDescent="0.3">
      <c r="A73" s="180" t="s">
        <v>104</v>
      </c>
      <c r="B73" s="181" t="s">
        <v>104</v>
      </c>
      <c r="C73" s="182" t="s">
        <v>367</v>
      </c>
      <c r="D73" s="248" t="s">
        <v>95</v>
      </c>
      <c r="E73" s="248"/>
      <c r="F73" s="248"/>
      <c r="G73" s="181" t="s">
        <v>96</v>
      </c>
      <c r="H73" s="183">
        <v>2905.82</v>
      </c>
      <c r="I73" s="181" t="s">
        <v>26</v>
      </c>
      <c r="J73" s="181" t="s">
        <v>368</v>
      </c>
      <c r="K73" s="184" t="s">
        <v>98</v>
      </c>
      <c r="L73" s="181"/>
      <c r="M73" s="184" t="s">
        <v>369</v>
      </c>
      <c r="N73" s="181" t="s">
        <v>100</v>
      </c>
      <c r="O73" s="185" t="s">
        <v>370</v>
      </c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39"/>
      <c r="AG73" s="139" t="s">
        <v>95</v>
      </c>
      <c r="AH73" s="112"/>
      <c r="AI73" s="112"/>
      <c r="AJ73" s="112"/>
      <c r="AK73" s="112"/>
      <c r="AL73" s="139"/>
      <c r="AM73" s="112"/>
      <c r="AN73" s="112"/>
      <c r="AO73" s="112"/>
      <c r="AP73" s="112"/>
      <c r="AQ73" s="112"/>
      <c r="AR73" s="112"/>
      <c r="AS73" s="112"/>
      <c r="AT73" s="112"/>
      <c r="AU73" s="112"/>
      <c r="AV73" s="112"/>
      <c r="AW73" s="112"/>
      <c r="AX73" s="112"/>
      <c r="AY73" s="112"/>
      <c r="AZ73" s="112"/>
    </row>
    <row r="74" spans="1:52" s="112" customFormat="1" ht="14.4" x14ac:dyDescent="0.3">
      <c r="A74" s="187"/>
      <c r="B74" s="111"/>
      <c r="C74" s="172"/>
      <c r="D74" s="238" t="s">
        <v>102</v>
      </c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44"/>
      <c r="AF74" s="139"/>
      <c r="AG74" s="139"/>
      <c r="AL74" s="139"/>
      <c r="AM74" s="115" t="s">
        <v>102</v>
      </c>
    </row>
    <row r="75" spans="1:52" s="112" customFormat="1" ht="14.4" x14ac:dyDescent="0.3">
      <c r="A75" s="187"/>
      <c r="B75" s="171"/>
      <c r="C75" s="172"/>
      <c r="D75" s="238" t="s">
        <v>103</v>
      </c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44"/>
      <c r="AF75" s="139"/>
      <c r="AG75" s="139"/>
      <c r="AL75" s="139"/>
      <c r="AN75" s="115" t="s">
        <v>103</v>
      </c>
    </row>
    <row r="76" spans="1:52" s="112" customFormat="1" ht="14.4" x14ac:dyDescent="0.3">
      <c r="A76" s="148"/>
      <c r="B76" s="171"/>
      <c r="C76" s="172"/>
      <c r="D76" s="239" t="s">
        <v>79</v>
      </c>
      <c r="E76" s="239"/>
      <c r="F76" s="239"/>
      <c r="G76" s="143"/>
      <c r="H76" s="173"/>
      <c r="I76" s="173"/>
      <c r="J76" s="173"/>
      <c r="K76" s="174"/>
      <c r="L76" s="173"/>
      <c r="M76" s="175">
        <v>471847.05</v>
      </c>
      <c r="N76" s="167"/>
      <c r="O76" s="176">
        <v>3850271.93</v>
      </c>
      <c r="AF76" s="139"/>
      <c r="AG76" s="139"/>
      <c r="AL76" s="139" t="s">
        <v>79</v>
      </c>
    </row>
    <row r="77" spans="1:52" s="112" customFormat="1" ht="21.6" x14ac:dyDescent="0.3">
      <c r="A77" s="142" t="s">
        <v>51</v>
      </c>
      <c r="B77" s="143" t="s">
        <v>51</v>
      </c>
      <c r="C77" s="144" t="s">
        <v>371</v>
      </c>
      <c r="D77" s="241" t="s">
        <v>372</v>
      </c>
      <c r="E77" s="241"/>
      <c r="F77" s="241"/>
      <c r="G77" s="143" t="s">
        <v>139</v>
      </c>
      <c r="H77" s="145">
        <v>1.82</v>
      </c>
      <c r="I77" s="143" t="s">
        <v>26</v>
      </c>
      <c r="J77" s="143" t="s">
        <v>373</v>
      </c>
      <c r="K77" s="146"/>
      <c r="L77" s="143"/>
      <c r="M77" s="146"/>
      <c r="N77" s="143"/>
      <c r="O77" s="147"/>
      <c r="AF77" s="139"/>
      <c r="AG77" s="139" t="s">
        <v>372</v>
      </c>
      <c r="AL77" s="139"/>
    </row>
    <row r="78" spans="1:52" s="112" customFormat="1" ht="30.6" x14ac:dyDescent="0.3">
      <c r="A78" s="148"/>
      <c r="B78" s="149"/>
      <c r="C78" s="150" t="s">
        <v>58</v>
      </c>
      <c r="D78" s="242" t="s">
        <v>59</v>
      </c>
      <c r="E78" s="242"/>
      <c r="F78" s="242"/>
      <c r="G78" s="242"/>
      <c r="H78" s="242"/>
      <c r="I78" s="242"/>
      <c r="J78" s="242"/>
      <c r="K78" s="242"/>
      <c r="L78" s="242"/>
      <c r="M78" s="242"/>
      <c r="N78" s="242"/>
      <c r="O78" s="243"/>
      <c r="AF78" s="139"/>
      <c r="AG78" s="139"/>
      <c r="AH78" s="115" t="s">
        <v>59</v>
      </c>
      <c r="AL78" s="139"/>
    </row>
    <row r="79" spans="1:52" s="112" customFormat="1" ht="52.2" x14ac:dyDescent="0.3">
      <c r="A79" s="148"/>
      <c r="B79" s="149"/>
      <c r="C79" s="150" t="s">
        <v>60</v>
      </c>
      <c r="D79" s="242" t="s">
        <v>61</v>
      </c>
      <c r="E79" s="242"/>
      <c r="F79" s="242"/>
      <c r="G79" s="242"/>
      <c r="H79" s="242"/>
      <c r="I79" s="242"/>
      <c r="J79" s="242"/>
      <c r="K79" s="242"/>
      <c r="L79" s="242"/>
      <c r="M79" s="242"/>
      <c r="N79" s="242"/>
      <c r="O79" s="243"/>
      <c r="AF79" s="139"/>
      <c r="AG79" s="139"/>
      <c r="AH79" s="115" t="s">
        <v>61</v>
      </c>
      <c r="AL79" s="139"/>
    </row>
    <row r="80" spans="1:52" s="112" customFormat="1" ht="14.4" x14ac:dyDescent="0.3">
      <c r="A80" s="148"/>
      <c r="B80" s="151"/>
      <c r="C80" s="150" t="s">
        <v>63</v>
      </c>
      <c r="D80" s="238" t="s">
        <v>64</v>
      </c>
      <c r="E80" s="238"/>
      <c r="F80" s="238"/>
      <c r="G80" s="152"/>
      <c r="H80" s="153"/>
      <c r="I80" s="153"/>
      <c r="J80" s="153"/>
      <c r="K80" s="154">
        <v>18.190000000000001</v>
      </c>
      <c r="L80" s="164">
        <v>1.4375</v>
      </c>
      <c r="M80" s="154">
        <v>47.59</v>
      </c>
      <c r="N80" s="156">
        <v>13.24</v>
      </c>
      <c r="O80" s="159">
        <v>630.09</v>
      </c>
      <c r="AF80" s="139"/>
      <c r="AG80" s="139"/>
      <c r="AI80" s="115" t="s">
        <v>64</v>
      </c>
      <c r="AL80" s="139"/>
    </row>
    <row r="81" spans="1:38" s="112" customFormat="1" ht="14.4" x14ac:dyDescent="0.3">
      <c r="A81" s="148"/>
      <c r="B81" s="151"/>
      <c r="C81" s="150" t="s">
        <v>65</v>
      </c>
      <c r="D81" s="238" t="s">
        <v>66</v>
      </c>
      <c r="E81" s="238"/>
      <c r="F81" s="238"/>
      <c r="G81" s="152"/>
      <c r="H81" s="153"/>
      <c r="I81" s="153"/>
      <c r="J81" s="153"/>
      <c r="K81" s="154">
        <v>3.11</v>
      </c>
      <c r="L81" s="164">
        <v>1.4375</v>
      </c>
      <c r="M81" s="154">
        <v>8.14</v>
      </c>
      <c r="N81" s="156">
        <v>44.77</v>
      </c>
      <c r="O81" s="159">
        <v>364.43</v>
      </c>
      <c r="AF81" s="139"/>
      <c r="AG81" s="139"/>
      <c r="AI81" s="115" t="s">
        <v>66</v>
      </c>
      <c r="AL81" s="139"/>
    </row>
    <row r="82" spans="1:38" s="112" customFormat="1" ht="14.4" x14ac:dyDescent="0.3">
      <c r="A82" s="148"/>
      <c r="B82" s="151"/>
      <c r="C82" s="150"/>
      <c r="D82" s="238" t="s">
        <v>71</v>
      </c>
      <c r="E82" s="238"/>
      <c r="F82" s="238"/>
      <c r="G82" s="152" t="s">
        <v>70</v>
      </c>
      <c r="H82" s="156">
        <v>0.23</v>
      </c>
      <c r="I82" s="164">
        <v>1.4375</v>
      </c>
      <c r="J82" s="188">
        <v>0.60173750000000004</v>
      </c>
      <c r="K82" s="162"/>
      <c r="L82" s="153"/>
      <c r="M82" s="162"/>
      <c r="N82" s="153"/>
      <c r="O82" s="163"/>
      <c r="AF82" s="139"/>
      <c r="AG82" s="139"/>
      <c r="AJ82" s="115" t="s">
        <v>71</v>
      </c>
      <c r="AL82" s="139"/>
    </row>
    <row r="83" spans="1:38" s="112" customFormat="1" ht="14.4" x14ac:dyDescent="0.3">
      <c r="A83" s="165"/>
      <c r="B83" s="152"/>
      <c r="C83" s="150"/>
      <c r="D83" s="240" t="s">
        <v>72</v>
      </c>
      <c r="E83" s="240"/>
      <c r="F83" s="240"/>
      <c r="G83" s="166"/>
      <c r="H83" s="167"/>
      <c r="I83" s="167"/>
      <c r="J83" s="167"/>
      <c r="K83" s="177">
        <v>18.190000000000001</v>
      </c>
      <c r="L83" s="167"/>
      <c r="M83" s="177">
        <v>47.59</v>
      </c>
      <c r="N83" s="167"/>
      <c r="O83" s="189">
        <v>630.09</v>
      </c>
      <c r="AF83" s="139"/>
      <c r="AG83" s="139"/>
      <c r="AK83" s="115" t="s">
        <v>72</v>
      </c>
      <c r="AL83" s="139"/>
    </row>
    <row r="84" spans="1:38" s="112" customFormat="1" ht="14.4" x14ac:dyDescent="0.3">
      <c r="A84" s="148"/>
      <c r="B84" s="151"/>
      <c r="C84" s="150"/>
      <c r="D84" s="238" t="s">
        <v>73</v>
      </c>
      <c r="E84" s="238"/>
      <c r="F84" s="238"/>
      <c r="G84" s="152"/>
      <c r="H84" s="153"/>
      <c r="I84" s="153"/>
      <c r="J84" s="153"/>
      <c r="K84" s="162"/>
      <c r="L84" s="153"/>
      <c r="M84" s="154">
        <v>8.14</v>
      </c>
      <c r="N84" s="153"/>
      <c r="O84" s="159">
        <v>364.43</v>
      </c>
      <c r="AF84" s="139"/>
      <c r="AG84" s="139"/>
      <c r="AJ84" s="115" t="s">
        <v>73</v>
      </c>
      <c r="AL84" s="139"/>
    </row>
    <row r="85" spans="1:38" s="112" customFormat="1" ht="40.799999999999997" x14ac:dyDescent="0.3">
      <c r="A85" s="148"/>
      <c r="B85" s="151"/>
      <c r="C85" s="150" t="s">
        <v>74</v>
      </c>
      <c r="D85" s="238" t="s">
        <v>75</v>
      </c>
      <c r="E85" s="238"/>
      <c r="F85" s="238"/>
      <c r="G85" s="152" t="s">
        <v>76</v>
      </c>
      <c r="H85" s="170">
        <v>92</v>
      </c>
      <c r="I85" s="153"/>
      <c r="J85" s="170">
        <v>92</v>
      </c>
      <c r="K85" s="162"/>
      <c r="L85" s="153"/>
      <c r="M85" s="154">
        <v>7.49</v>
      </c>
      <c r="N85" s="153"/>
      <c r="O85" s="159">
        <v>335.28</v>
      </c>
      <c r="AF85" s="139"/>
      <c r="AG85" s="139"/>
      <c r="AJ85" s="115" t="s">
        <v>75</v>
      </c>
      <c r="AL85" s="139"/>
    </row>
    <row r="86" spans="1:38" s="112" customFormat="1" ht="71.400000000000006" x14ac:dyDescent="0.3">
      <c r="A86" s="148"/>
      <c r="B86" s="151"/>
      <c r="C86" s="150" t="s">
        <v>77</v>
      </c>
      <c r="D86" s="238" t="s">
        <v>78</v>
      </c>
      <c r="E86" s="238"/>
      <c r="F86" s="238"/>
      <c r="G86" s="152" t="s">
        <v>76</v>
      </c>
      <c r="H86" s="170">
        <v>46</v>
      </c>
      <c r="I86" s="156">
        <v>0.85</v>
      </c>
      <c r="J86" s="160">
        <v>39.1</v>
      </c>
      <c r="K86" s="162"/>
      <c r="L86" s="153"/>
      <c r="M86" s="154">
        <v>3.18</v>
      </c>
      <c r="N86" s="153"/>
      <c r="O86" s="159">
        <v>142.49</v>
      </c>
      <c r="AF86" s="139"/>
      <c r="AG86" s="139"/>
      <c r="AJ86" s="115" t="s">
        <v>78</v>
      </c>
      <c r="AL86" s="139"/>
    </row>
    <row r="87" spans="1:38" s="112" customFormat="1" ht="14.4" x14ac:dyDescent="0.3">
      <c r="A87" s="148"/>
      <c r="B87" s="171"/>
      <c r="C87" s="172"/>
      <c r="D87" s="239" t="s">
        <v>79</v>
      </c>
      <c r="E87" s="239"/>
      <c r="F87" s="239"/>
      <c r="G87" s="143"/>
      <c r="H87" s="173"/>
      <c r="I87" s="173"/>
      <c r="J87" s="173"/>
      <c r="K87" s="174"/>
      <c r="L87" s="173"/>
      <c r="M87" s="179">
        <v>58.26</v>
      </c>
      <c r="N87" s="167"/>
      <c r="O87" s="176">
        <v>1107.8599999999999</v>
      </c>
      <c r="AF87" s="139"/>
      <c r="AG87" s="139"/>
      <c r="AL87" s="139" t="s">
        <v>79</v>
      </c>
    </row>
    <row r="88" spans="1:38" s="112" customFormat="1" ht="21.6" x14ac:dyDescent="0.3">
      <c r="A88" s="142" t="s">
        <v>80</v>
      </c>
      <c r="B88" s="143" t="s">
        <v>80</v>
      </c>
      <c r="C88" s="144" t="s">
        <v>374</v>
      </c>
      <c r="D88" s="241" t="s">
        <v>375</v>
      </c>
      <c r="E88" s="241"/>
      <c r="F88" s="241"/>
      <c r="G88" s="143" t="s">
        <v>139</v>
      </c>
      <c r="H88" s="145">
        <v>0.46</v>
      </c>
      <c r="I88" s="143" t="s">
        <v>26</v>
      </c>
      <c r="J88" s="143" t="s">
        <v>376</v>
      </c>
      <c r="K88" s="146"/>
      <c r="L88" s="143"/>
      <c r="M88" s="146"/>
      <c r="N88" s="143"/>
      <c r="O88" s="147"/>
      <c r="AF88" s="139"/>
      <c r="AG88" s="139" t="s">
        <v>375</v>
      </c>
      <c r="AL88" s="139"/>
    </row>
    <row r="89" spans="1:38" s="112" customFormat="1" ht="30.6" x14ac:dyDescent="0.3">
      <c r="A89" s="148"/>
      <c r="B89" s="149"/>
      <c r="C89" s="150" t="s">
        <v>58</v>
      </c>
      <c r="D89" s="242" t="s">
        <v>59</v>
      </c>
      <c r="E89" s="242"/>
      <c r="F89" s="242"/>
      <c r="G89" s="242"/>
      <c r="H89" s="242"/>
      <c r="I89" s="242"/>
      <c r="J89" s="242"/>
      <c r="K89" s="242"/>
      <c r="L89" s="242"/>
      <c r="M89" s="242"/>
      <c r="N89" s="242"/>
      <c r="O89" s="243"/>
      <c r="AF89" s="139"/>
      <c r="AG89" s="139"/>
      <c r="AH89" s="115" t="s">
        <v>59</v>
      </c>
      <c r="AL89" s="139"/>
    </row>
    <row r="90" spans="1:38" s="112" customFormat="1" ht="52.2" x14ac:dyDescent="0.3">
      <c r="A90" s="148"/>
      <c r="B90" s="149"/>
      <c r="C90" s="150" t="s">
        <v>60</v>
      </c>
      <c r="D90" s="242" t="s">
        <v>61</v>
      </c>
      <c r="E90" s="242"/>
      <c r="F90" s="242"/>
      <c r="G90" s="242"/>
      <c r="H90" s="242"/>
      <c r="I90" s="242"/>
      <c r="J90" s="242"/>
      <c r="K90" s="242"/>
      <c r="L90" s="242"/>
      <c r="M90" s="242"/>
      <c r="N90" s="242"/>
      <c r="O90" s="243"/>
      <c r="AF90" s="139"/>
      <c r="AG90" s="139"/>
      <c r="AH90" s="115" t="s">
        <v>61</v>
      </c>
      <c r="AL90" s="139"/>
    </row>
    <row r="91" spans="1:38" s="112" customFormat="1" ht="14.4" x14ac:dyDescent="0.3">
      <c r="A91" s="148"/>
      <c r="B91" s="151"/>
      <c r="C91" s="150" t="s">
        <v>26</v>
      </c>
      <c r="D91" s="238" t="s">
        <v>62</v>
      </c>
      <c r="E91" s="238"/>
      <c r="F91" s="238"/>
      <c r="G91" s="152"/>
      <c r="H91" s="153"/>
      <c r="I91" s="153"/>
      <c r="J91" s="153"/>
      <c r="K91" s="154">
        <v>737.85</v>
      </c>
      <c r="L91" s="164">
        <v>1.3225</v>
      </c>
      <c r="M91" s="154">
        <v>448.87</v>
      </c>
      <c r="N91" s="156">
        <v>44.77</v>
      </c>
      <c r="O91" s="157">
        <v>20095.91</v>
      </c>
      <c r="AF91" s="139"/>
      <c r="AG91" s="139"/>
      <c r="AI91" s="115" t="s">
        <v>62</v>
      </c>
      <c r="AL91" s="139"/>
    </row>
    <row r="92" spans="1:38" s="112" customFormat="1" ht="14.4" x14ac:dyDescent="0.3">
      <c r="A92" s="148"/>
      <c r="B92" s="151"/>
      <c r="C92" s="150"/>
      <c r="D92" s="238" t="s">
        <v>69</v>
      </c>
      <c r="E92" s="238"/>
      <c r="F92" s="238"/>
      <c r="G92" s="152" t="s">
        <v>70</v>
      </c>
      <c r="H92" s="160">
        <v>86.5</v>
      </c>
      <c r="I92" s="164">
        <v>1.3225</v>
      </c>
      <c r="J92" s="178">
        <v>52.622275000000002</v>
      </c>
      <c r="K92" s="162"/>
      <c r="L92" s="153"/>
      <c r="M92" s="162"/>
      <c r="N92" s="153"/>
      <c r="O92" s="163"/>
      <c r="AF92" s="139"/>
      <c r="AG92" s="139"/>
      <c r="AJ92" s="115" t="s">
        <v>69</v>
      </c>
      <c r="AL92" s="139"/>
    </row>
    <row r="93" spans="1:38" s="112" customFormat="1" ht="14.4" x14ac:dyDescent="0.3">
      <c r="A93" s="165"/>
      <c r="B93" s="152"/>
      <c r="C93" s="150"/>
      <c r="D93" s="240" t="s">
        <v>72</v>
      </c>
      <c r="E93" s="240"/>
      <c r="F93" s="240"/>
      <c r="G93" s="166"/>
      <c r="H93" s="167"/>
      <c r="I93" s="167"/>
      <c r="J93" s="167"/>
      <c r="K93" s="177">
        <v>737.85</v>
      </c>
      <c r="L93" s="167"/>
      <c r="M93" s="177">
        <v>448.87</v>
      </c>
      <c r="N93" s="167"/>
      <c r="O93" s="169">
        <v>20095.91</v>
      </c>
      <c r="AF93" s="139"/>
      <c r="AG93" s="139"/>
      <c r="AK93" s="115" t="s">
        <v>72</v>
      </c>
      <c r="AL93" s="139"/>
    </row>
    <row r="94" spans="1:38" s="112" customFormat="1" ht="14.4" x14ac:dyDescent="0.3">
      <c r="A94" s="148"/>
      <c r="B94" s="151"/>
      <c r="C94" s="150"/>
      <c r="D94" s="238" t="s">
        <v>73</v>
      </c>
      <c r="E94" s="238"/>
      <c r="F94" s="238"/>
      <c r="G94" s="152"/>
      <c r="H94" s="153"/>
      <c r="I94" s="153"/>
      <c r="J94" s="153"/>
      <c r="K94" s="162"/>
      <c r="L94" s="153"/>
      <c r="M94" s="154">
        <v>448.87</v>
      </c>
      <c r="N94" s="153"/>
      <c r="O94" s="157">
        <v>20095.91</v>
      </c>
      <c r="AF94" s="139"/>
      <c r="AG94" s="139"/>
      <c r="AJ94" s="115" t="s">
        <v>73</v>
      </c>
      <c r="AL94" s="139"/>
    </row>
    <row r="95" spans="1:38" s="112" customFormat="1" ht="40.799999999999997" x14ac:dyDescent="0.3">
      <c r="A95" s="148"/>
      <c r="B95" s="151"/>
      <c r="C95" s="150" t="s">
        <v>74</v>
      </c>
      <c r="D95" s="238" t="s">
        <v>75</v>
      </c>
      <c r="E95" s="238"/>
      <c r="F95" s="238"/>
      <c r="G95" s="152" t="s">
        <v>76</v>
      </c>
      <c r="H95" s="170">
        <v>92</v>
      </c>
      <c r="I95" s="153"/>
      <c r="J95" s="170">
        <v>92</v>
      </c>
      <c r="K95" s="162"/>
      <c r="L95" s="153"/>
      <c r="M95" s="154">
        <v>412.96</v>
      </c>
      <c r="N95" s="153"/>
      <c r="O95" s="157">
        <v>18488.240000000002</v>
      </c>
      <c r="AF95" s="139"/>
      <c r="AG95" s="139"/>
      <c r="AJ95" s="115" t="s">
        <v>75</v>
      </c>
      <c r="AL95" s="139"/>
    </row>
    <row r="96" spans="1:38" s="112" customFormat="1" ht="71.400000000000006" x14ac:dyDescent="0.3">
      <c r="A96" s="148"/>
      <c r="B96" s="151"/>
      <c r="C96" s="150" t="s">
        <v>77</v>
      </c>
      <c r="D96" s="238" t="s">
        <v>78</v>
      </c>
      <c r="E96" s="238"/>
      <c r="F96" s="238"/>
      <c r="G96" s="152" t="s">
        <v>76</v>
      </c>
      <c r="H96" s="170">
        <v>46</v>
      </c>
      <c r="I96" s="156">
        <v>0.85</v>
      </c>
      <c r="J96" s="160">
        <v>39.1</v>
      </c>
      <c r="K96" s="162"/>
      <c r="L96" s="153"/>
      <c r="M96" s="154">
        <v>175.51</v>
      </c>
      <c r="N96" s="153"/>
      <c r="O96" s="157">
        <v>7857.5</v>
      </c>
      <c r="AF96" s="139"/>
      <c r="AG96" s="139"/>
      <c r="AJ96" s="115" t="s">
        <v>78</v>
      </c>
      <c r="AL96" s="139"/>
    </row>
    <row r="97" spans="1:38" s="112" customFormat="1" ht="14.4" x14ac:dyDescent="0.3">
      <c r="A97" s="148"/>
      <c r="B97" s="171"/>
      <c r="C97" s="172"/>
      <c r="D97" s="239" t="s">
        <v>79</v>
      </c>
      <c r="E97" s="239"/>
      <c r="F97" s="239"/>
      <c r="G97" s="143"/>
      <c r="H97" s="173"/>
      <c r="I97" s="173"/>
      <c r="J97" s="173"/>
      <c r="K97" s="174"/>
      <c r="L97" s="173"/>
      <c r="M97" s="175">
        <v>1037.3399999999999</v>
      </c>
      <c r="N97" s="167"/>
      <c r="O97" s="176">
        <v>46441.65</v>
      </c>
      <c r="AF97" s="139"/>
      <c r="AG97" s="139"/>
      <c r="AL97" s="139" t="s">
        <v>79</v>
      </c>
    </row>
    <row r="98" spans="1:38" s="112" customFormat="1" ht="21.6" x14ac:dyDescent="0.3">
      <c r="A98" s="142" t="s">
        <v>89</v>
      </c>
      <c r="B98" s="143" t="s">
        <v>89</v>
      </c>
      <c r="C98" s="144" t="s">
        <v>377</v>
      </c>
      <c r="D98" s="241" t="s">
        <v>378</v>
      </c>
      <c r="E98" s="241"/>
      <c r="F98" s="241"/>
      <c r="G98" s="143" t="s">
        <v>139</v>
      </c>
      <c r="H98" s="145">
        <v>0.93</v>
      </c>
      <c r="I98" s="143" t="s">
        <v>26</v>
      </c>
      <c r="J98" s="143" t="s">
        <v>379</v>
      </c>
      <c r="K98" s="146"/>
      <c r="L98" s="143"/>
      <c r="M98" s="146"/>
      <c r="N98" s="143"/>
      <c r="O98" s="147"/>
      <c r="AF98" s="139"/>
      <c r="AG98" s="139" t="s">
        <v>378</v>
      </c>
      <c r="AL98" s="139"/>
    </row>
    <row r="99" spans="1:38" s="112" customFormat="1" ht="30.6" x14ac:dyDescent="0.3">
      <c r="A99" s="148"/>
      <c r="B99" s="149"/>
      <c r="C99" s="150" t="s">
        <v>58</v>
      </c>
      <c r="D99" s="242" t="s">
        <v>59</v>
      </c>
      <c r="E99" s="242"/>
      <c r="F99" s="242"/>
      <c r="G99" s="242"/>
      <c r="H99" s="242"/>
      <c r="I99" s="242"/>
      <c r="J99" s="242"/>
      <c r="K99" s="242"/>
      <c r="L99" s="242"/>
      <c r="M99" s="242"/>
      <c r="N99" s="242"/>
      <c r="O99" s="243"/>
      <c r="AF99" s="139"/>
      <c r="AG99" s="139"/>
      <c r="AH99" s="115" t="s">
        <v>59</v>
      </c>
      <c r="AL99" s="139"/>
    </row>
    <row r="100" spans="1:38" s="112" customFormat="1" ht="52.2" x14ac:dyDescent="0.3">
      <c r="A100" s="148"/>
      <c r="B100" s="149"/>
      <c r="C100" s="150" t="s">
        <v>60</v>
      </c>
      <c r="D100" s="242" t="s">
        <v>61</v>
      </c>
      <c r="E100" s="242"/>
      <c r="F100" s="242"/>
      <c r="G100" s="242"/>
      <c r="H100" s="242"/>
      <c r="I100" s="242"/>
      <c r="J100" s="242"/>
      <c r="K100" s="242"/>
      <c r="L100" s="242"/>
      <c r="M100" s="242"/>
      <c r="N100" s="242"/>
      <c r="O100" s="243"/>
      <c r="AF100" s="139"/>
      <c r="AG100" s="139"/>
      <c r="AH100" s="115" t="s">
        <v>61</v>
      </c>
      <c r="AL100" s="139"/>
    </row>
    <row r="101" spans="1:38" s="112" customFormat="1" ht="14.4" x14ac:dyDescent="0.3">
      <c r="A101" s="148"/>
      <c r="B101" s="151"/>
      <c r="C101" s="150" t="s">
        <v>26</v>
      </c>
      <c r="D101" s="238" t="s">
        <v>62</v>
      </c>
      <c r="E101" s="238"/>
      <c r="F101" s="238"/>
      <c r="G101" s="152"/>
      <c r="H101" s="153"/>
      <c r="I101" s="153"/>
      <c r="J101" s="153"/>
      <c r="K101" s="154">
        <v>41.57</v>
      </c>
      <c r="L101" s="164">
        <v>1.3225</v>
      </c>
      <c r="M101" s="154">
        <v>51.13</v>
      </c>
      <c r="N101" s="156">
        <v>44.77</v>
      </c>
      <c r="O101" s="157">
        <v>2289.09</v>
      </c>
      <c r="AF101" s="139"/>
      <c r="AG101" s="139"/>
      <c r="AI101" s="115" t="s">
        <v>62</v>
      </c>
      <c r="AL101" s="139"/>
    </row>
    <row r="102" spans="1:38" s="112" customFormat="1" ht="14.4" x14ac:dyDescent="0.3">
      <c r="A102" s="148"/>
      <c r="B102" s="151"/>
      <c r="C102" s="150" t="s">
        <v>63</v>
      </c>
      <c r="D102" s="238" t="s">
        <v>64</v>
      </c>
      <c r="E102" s="238"/>
      <c r="F102" s="238"/>
      <c r="G102" s="152"/>
      <c r="H102" s="153"/>
      <c r="I102" s="153"/>
      <c r="J102" s="153"/>
      <c r="K102" s="158">
        <v>1302.55</v>
      </c>
      <c r="L102" s="164">
        <v>1.4375</v>
      </c>
      <c r="M102" s="158">
        <v>1741.35</v>
      </c>
      <c r="N102" s="156">
        <v>13.24</v>
      </c>
      <c r="O102" s="157">
        <v>23055.47</v>
      </c>
      <c r="AF102" s="139"/>
      <c r="AG102" s="139"/>
      <c r="AI102" s="115" t="s">
        <v>64</v>
      </c>
      <c r="AL102" s="139"/>
    </row>
    <row r="103" spans="1:38" s="112" customFormat="1" ht="14.4" x14ac:dyDescent="0.3">
      <c r="A103" s="148"/>
      <c r="B103" s="151"/>
      <c r="C103" s="150" t="s">
        <v>65</v>
      </c>
      <c r="D103" s="238" t="s">
        <v>66</v>
      </c>
      <c r="E103" s="238"/>
      <c r="F103" s="238"/>
      <c r="G103" s="152"/>
      <c r="H103" s="153"/>
      <c r="I103" s="153"/>
      <c r="J103" s="153"/>
      <c r="K103" s="154">
        <v>152.55000000000001</v>
      </c>
      <c r="L103" s="164">
        <v>1.4375</v>
      </c>
      <c r="M103" s="154">
        <v>203.94</v>
      </c>
      <c r="N103" s="156">
        <v>44.77</v>
      </c>
      <c r="O103" s="157">
        <v>9130.39</v>
      </c>
      <c r="AF103" s="139"/>
      <c r="AG103" s="139"/>
      <c r="AI103" s="115" t="s">
        <v>66</v>
      </c>
      <c r="AL103" s="139"/>
    </row>
    <row r="104" spans="1:38" s="112" customFormat="1" ht="14.4" x14ac:dyDescent="0.3">
      <c r="A104" s="148"/>
      <c r="B104" s="151"/>
      <c r="C104" s="150"/>
      <c r="D104" s="238" t="s">
        <v>69</v>
      </c>
      <c r="E104" s="238"/>
      <c r="F104" s="238"/>
      <c r="G104" s="152" t="s">
        <v>70</v>
      </c>
      <c r="H104" s="156">
        <v>5.33</v>
      </c>
      <c r="I104" s="164">
        <v>1.3225</v>
      </c>
      <c r="J104" s="188">
        <v>6.5555003000000003</v>
      </c>
      <c r="K104" s="162"/>
      <c r="L104" s="153"/>
      <c r="M104" s="162"/>
      <c r="N104" s="153"/>
      <c r="O104" s="163"/>
      <c r="AF104" s="139"/>
      <c r="AG104" s="139"/>
      <c r="AJ104" s="115" t="s">
        <v>69</v>
      </c>
      <c r="AL104" s="139"/>
    </row>
    <row r="105" spans="1:38" s="112" customFormat="1" ht="14.4" x14ac:dyDescent="0.3">
      <c r="A105" s="148"/>
      <c r="B105" s="151"/>
      <c r="C105" s="150"/>
      <c r="D105" s="238" t="s">
        <v>71</v>
      </c>
      <c r="E105" s="238"/>
      <c r="F105" s="238"/>
      <c r="G105" s="152" t="s">
        <v>70</v>
      </c>
      <c r="H105" s="160">
        <v>11.3</v>
      </c>
      <c r="I105" s="164">
        <v>1.4375</v>
      </c>
      <c r="J105" s="188">
        <v>15.1066875</v>
      </c>
      <c r="K105" s="162"/>
      <c r="L105" s="153"/>
      <c r="M105" s="162"/>
      <c r="N105" s="153"/>
      <c r="O105" s="163"/>
      <c r="AF105" s="139"/>
      <c r="AG105" s="139"/>
      <c r="AJ105" s="115" t="s">
        <v>71</v>
      </c>
      <c r="AL105" s="139"/>
    </row>
    <row r="106" spans="1:38" s="112" customFormat="1" ht="14.4" x14ac:dyDescent="0.3">
      <c r="A106" s="165"/>
      <c r="B106" s="152"/>
      <c r="C106" s="150"/>
      <c r="D106" s="240" t="s">
        <v>72</v>
      </c>
      <c r="E106" s="240"/>
      <c r="F106" s="240"/>
      <c r="G106" s="166"/>
      <c r="H106" s="167"/>
      <c r="I106" s="167"/>
      <c r="J106" s="167"/>
      <c r="K106" s="168">
        <v>1344.12</v>
      </c>
      <c r="L106" s="167"/>
      <c r="M106" s="168">
        <v>1792.48</v>
      </c>
      <c r="N106" s="167"/>
      <c r="O106" s="169">
        <v>25344.560000000001</v>
      </c>
      <c r="AF106" s="139"/>
      <c r="AG106" s="139"/>
      <c r="AK106" s="115" t="s">
        <v>72</v>
      </c>
      <c r="AL106" s="139"/>
    </row>
    <row r="107" spans="1:38" s="112" customFormat="1" ht="14.4" x14ac:dyDescent="0.3">
      <c r="A107" s="148"/>
      <c r="B107" s="151"/>
      <c r="C107" s="150"/>
      <c r="D107" s="238" t="s">
        <v>73</v>
      </c>
      <c r="E107" s="238"/>
      <c r="F107" s="238"/>
      <c r="G107" s="152"/>
      <c r="H107" s="153"/>
      <c r="I107" s="153"/>
      <c r="J107" s="153"/>
      <c r="K107" s="162"/>
      <c r="L107" s="153"/>
      <c r="M107" s="154">
        <v>255.07</v>
      </c>
      <c r="N107" s="153"/>
      <c r="O107" s="157">
        <v>11419.48</v>
      </c>
      <c r="AF107" s="139"/>
      <c r="AG107" s="139"/>
      <c r="AJ107" s="115" t="s">
        <v>73</v>
      </c>
      <c r="AL107" s="139"/>
    </row>
    <row r="108" spans="1:38" s="112" customFormat="1" ht="40.799999999999997" x14ac:dyDescent="0.3">
      <c r="A108" s="148"/>
      <c r="B108" s="151"/>
      <c r="C108" s="150" t="s">
        <v>74</v>
      </c>
      <c r="D108" s="238" t="s">
        <v>75</v>
      </c>
      <c r="E108" s="238"/>
      <c r="F108" s="238"/>
      <c r="G108" s="152" t="s">
        <v>76</v>
      </c>
      <c r="H108" s="170">
        <v>92</v>
      </c>
      <c r="I108" s="153"/>
      <c r="J108" s="170">
        <v>92</v>
      </c>
      <c r="K108" s="162"/>
      <c r="L108" s="153"/>
      <c r="M108" s="154">
        <v>234.66</v>
      </c>
      <c r="N108" s="153"/>
      <c r="O108" s="157">
        <v>10505.92</v>
      </c>
      <c r="AF108" s="139"/>
      <c r="AG108" s="139"/>
      <c r="AJ108" s="115" t="s">
        <v>75</v>
      </c>
      <c r="AL108" s="139"/>
    </row>
    <row r="109" spans="1:38" s="112" customFormat="1" ht="71.400000000000006" x14ac:dyDescent="0.3">
      <c r="A109" s="148"/>
      <c r="B109" s="151"/>
      <c r="C109" s="150" t="s">
        <v>77</v>
      </c>
      <c r="D109" s="238" t="s">
        <v>78</v>
      </c>
      <c r="E109" s="238"/>
      <c r="F109" s="238"/>
      <c r="G109" s="152" t="s">
        <v>76</v>
      </c>
      <c r="H109" s="170">
        <v>46</v>
      </c>
      <c r="I109" s="156">
        <v>0.85</v>
      </c>
      <c r="J109" s="160">
        <v>39.1</v>
      </c>
      <c r="K109" s="162"/>
      <c r="L109" s="153"/>
      <c r="M109" s="154">
        <v>99.73</v>
      </c>
      <c r="N109" s="153"/>
      <c r="O109" s="157">
        <v>4465.0200000000004</v>
      </c>
      <c r="AF109" s="139"/>
      <c r="AG109" s="139"/>
      <c r="AJ109" s="115" t="s">
        <v>78</v>
      </c>
      <c r="AL109" s="139"/>
    </row>
    <row r="110" spans="1:38" s="112" customFormat="1" ht="14.4" x14ac:dyDescent="0.3">
      <c r="A110" s="148"/>
      <c r="B110" s="171"/>
      <c r="C110" s="172"/>
      <c r="D110" s="239" t="s">
        <v>79</v>
      </c>
      <c r="E110" s="239"/>
      <c r="F110" s="239"/>
      <c r="G110" s="143"/>
      <c r="H110" s="173"/>
      <c r="I110" s="173"/>
      <c r="J110" s="173"/>
      <c r="K110" s="174"/>
      <c r="L110" s="173"/>
      <c r="M110" s="175">
        <v>2126.87</v>
      </c>
      <c r="N110" s="167"/>
      <c r="O110" s="176">
        <v>40315.5</v>
      </c>
      <c r="AF110" s="139"/>
      <c r="AG110" s="139"/>
      <c r="AL110" s="139" t="s">
        <v>79</v>
      </c>
    </row>
    <row r="111" spans="1:38" s="112" customFormat="1" ht="21.6" x14ac:dyDescent="0.3">
      <c r="A111" s="142" t="s">
        <v>93</v>
      </c>
      <c r="B111" s="143" t="s">
        <v>93</v>
      </c>
      <c r="C111" s="144" t="s">
        <v>374</v>
      </c>
      <c r="D111" s="241" t="s">
        <v>375</v>
      </c>
      <c r="E111" s="241"/>
      <c r="F111" s="241"/>
      <c r="G111" s="143" t="s">
        <v>139</v>
      </c>
      <c r="H111" s="145">
        <v>0.24</v>
      </c>
      <c r="I111" s="143" t="s">
        <v>26</v>
      </c>
      <c r="J111" s="143" t="s">
        <v>380</v>
      </c>
      <c r="K111" s="146"/>
      <c r="L111" s="143"/>
      <c r="M111" s="146"/>
      <c r="N111" s="143"/>
      <c r="O111" s="147"/>
      <c r="AF111" s="139"/>
      <c r="AG111" s="139" t="s">
        <v>375</v>
      </c>
      <c r="AL111" s="139"/>
    </row>
    <row r="112" spans="1:38" s="112" customFormat="1" ht="30.6" x14ac:dyDescent="0.3">
      <c r="A112" s="148"/>
      <c r="B112" s="149"/>
      <c r="C112" s="150" t="s">
        <v>58</v>
      </c>
      <c r="D112" s="242" t="s">
        <v>59</v>
      </c>
      <c r="E112" s="242"/>
      <c r="F112" s="242"/>
      <c r="G112" s="242"/>
      <c r="H112" s="242"/>
      <c r="I112" s="242"/>
      <c r="J112" s="242"/>
      <c r="K112" s="242"/>
      <c r="L112" s="242"/>
      <c r="M112" s="242"/>
      <c r="N112" s="242"/>
      <c r="O112" s="243"/>
      <c r="AF112" s="139"/>
      <c r="AG112" s="139"/>
      <c r="AH112" s="115" t="s">
        <v>59</v>
      </c>
      <c r="AL112" s="139"/>
    </row>
    <row r="113" spans="1:38" s="112" customFormat="1" ht="52.2" x14ac:dyDescent="0.3">
      <c r="A113" s="148"/>
      <c r="B113" s="149"/>
      <c r="C113" s="150" t="s">
        <v>60</v>
      </c>
      <c r="D113" s="242" t="s">
        <v>61</v>
      </c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3"/>
      <c r="AF113" s="139"/>
      <c r="AG113" s="139"/>
      <c r="AH113" s="115" t="s">
        <v>61</v>
      </c>
      <c r="AL113" s="139"/>
    </row>
    <row r="114" spans="1:38" s="112" customFormat="1" ht="14.4" x14ac:dyDescent="0.3">
      <c r="A114" s="148"/>
      <c r="B114" s="151"/>
      <c r="C114" s="150" t="s">
        <v>26</v>
      </c>
      <c r="D114" s="238" t="s">
        <v>62</v>
      </c>
      <c r="E114" s="238"/>
      <c r="F114" s="238"/>
      <c r="G114" s="152"/>
      <c r="H114" s="153"/>
      <c r="I114" s="153"/>
      <c r="J114" s="153"/>
      <c r="K114" s="154">
        <v>737.85</v>
      </c>
      <c r="L114" s="164">
        <v>1.3225</v>
      </c>
      <c r="M114" s="154">
        <v>234.19</v>
      </c>
      <c r="N114" s="156">
        <v>44.77</v>
      </c>
      <c r="O114" s="157">
        <v>10484.69</v>
      </c>
      <c r="AF114" s="139"/>
      <c r="AG114" s="139"/>
      <c r="AI114" s="115" t="s">
        <v>62</v>
      </c>
      <c r="AL114" s="139"/>
    </row>
    <row r="115" spans="1:38" s="112" customFormat="1" ht="14.4" x14ac:dyDescent="0.3">
      <c r="A115" s="148"/>
      <c r="B115" s="151"/>
      <c r="C115" s="150"/>
      <c r="D115" s="238" t="s">
        <v>69</v>
      </c>
      <c r="E115" s="238"/>
      <c r="F115" s="238"/>
      <c r="G115" s="152" t="s">
        <v>70</v>
      </c>
      <c r="H115" s="160">
        <v>86.5</v>
      </c>
      <c r="I115" s="164">
        <v>1.3225</v>
      </c>
      <c r="J115" s="164">
        <v>27.455100000000002</v>
      </c>
      <c r="K115" s="162"/>
      <c r="L115" s="153"/>
      <c r="M115" s="162"/>
      <c r="N115" s="153"/>
      <c r="O115" s="163"/>
      <c r="AF115" s="139"/>
      <c r="AG115" s="139"/>
      <c r="AJ115" s="115" t="s">
        <v>69</v>
      </c>
      <c r="AL115" s="139"/>
    </row>
    <row r="116" spans="1:38" s="112" customFormat="1" ht="14.4" x14ac:dyDescent="0.3">
      <c r="A116" s="165"/>
      <c r="B116" s="152"/>
      <c r="C116" s="150"/>
      <c r="D116" s="240" t="s">
        <v>72</v>
      </c>
      <c r="E116" s="240"/>
      <c r="F116" s="240"/>
      <c r="G116" s="166"/>
      <c r="H116" s="167"/>
      <c r="I116" s="167"/>
      <c r="J116" s="167"/>
      <c r="K116" s="177">
        <v>737.85</v>
      </c>
      <c r="L116" s="167"/>
      <c r="M116" s="177">
        <v>234.19</v>
      </c>
      <c r="N116" s="167"/>
      <c r="O116" s="169">
        <v>10484.69</v>
      </c>
      <c r="AF116" s="139"/>
      <c r="AG116" s="139"/>
      <c r="AK116" s="115" t="s">
        <v>72</v>
      </c>
      <c r="AL116" s="139"/>
    </row>
    <row r="117" spans="1:38" s="112" customFormat="1" ht="14.4" x14ac:dyDescent="0.3">
      <c r="A117" s="148"/>
      <c r="B117" s="151"/>
      <c r="C117" s="150"/>
      <c r="D117" s="238" t="s">
        <v>73</v>
      </c>
      <c r="E117" s="238"/>
      <c r="F117" s="238"/>
      <c r="G117" s="152"/>
      <c r="H117" s="153"/>
      <c r="I117" s="153"/>
      <c r="J117" s="153"/>
      <c r="K117" s="162"/>
      <c r="L117" s="153"/>
      <c r="M117" s="154">
        <v>234.19</v>
      </c>
      <c r="N117" s="153"/>
      <c r="O117" s="157">
        <v>10484.69</v>
      </c>
      <c r="AF117" s="139"/>
      <c r="AG117" s="139"/>
      <c r="AJ117" s="115" t="s">
        <v>73</v>
      </c>
      <c r="AL117" s="139"/>
    </row>
    <row r="118" spans="1:38" s="112" customFormat="1" ht="40.799999999999997" x14ac:dyDescent="0.3">
      <c r="A118" s="148"/>
      <c r="B118" s="151"/>
      <c r="C118" s="150" t="s">
        <v>74</v>
      </c>
      <c r="D118" s="238" t="s">
        <v>75</v>
      </c>
      <c r="E118" s="238"/>
      <c r="F118" s="238"/>
      <c r="G118" s="152" t="s">
        <v>76</v>
      </c>
      <c r="H118" s="170">
        <v>92</v>
      </c>
      <c r="I118" s="153"/>
      <c r="J118" s="170">
        <v>92</v>
      </c>
      <c r="K118" s="162"/>
      <c r="L118" s="153"/>
      <c r="M118" s="154">
        <v>215.45</v>
      </c>
      <c r="N118" s="153"/>
      <c r="O118" s="157">
        <v>9645.91</v>
      </c>
      <c r="AF118" s="139"/>
      <c r="AG118" s="139"/>
      <c r="AJ118" s="115" t="s">
        <v>75</v>
      </c>
      <c r="AL118" s="139"/>
    </row>
    <row r="119" spans="1:38" s="112" customFormat="1" ht="71.400000000000006" x14ac:dyDescent="0.3">
      <c r="A119" s="148"/>
      <c r="B119" s="151"/>
      <c r="C119" s="150" t="s">
        <v>77</v>
      </c>
      <c r="D119" s="238" t="s">
        <v>78</v>
      </c>
      <c r="E119" s="238"/>
      <c r="F119" s="238"/>
      <c r="G119" s="152" t="s">
        <v>76</v>
      </c>
      <c r="H119" s="170">
        <v>46</v>
      </c>
      <c r="I119" s="156">
        <v>0.85</v>
      </c>
      <c r="J119" s="160">
        <v>39.1</v>
      </c>
      <c r="K119" s="162"/>
      <c r="L119" s="153"/>
      <c r="M119" s="154">
        <v>91.57</v>
      </c>
      <c r="N119" s="153"/>
      <c r="O119" s="157">
        <v>4099.51</v>
      </c>
      <c r="AF119" s="139"/>
      <c r="AG119" s="139"/>
      <c r="AJ119" s="115" t="s">
        <v>78</v>
      </c>
      <c r="AL119" s="139"/>
    </row>
    <row r="120" spans="1:38" s="112" customFormat="1" ht="14.4" x14ac:dyDescent="0.3">
      <c r="A120" s="148"/>
      <c r="B120" s="171"/>
      <c r="C120" s="172"/>
      <c r="D120" s="239" t="s">
        <v>79</v>
      </c>
      <c r="E120" s="239"/>
      <c r="F120" s="239"/>
      <c r="G120" s="143"/>
      <c r="H120" s="173"/>
      <c r="I120" s="173"/>
      <c r="J120" s="173"/>
      <c r="K120" s="174"/>
      <c r="L120" s="173"/>
      <c r="M120" s="179">
        <v>541.21</v>
      </c>
      <c r="N120" s="167"/>
      <c r="O120" s="176">
        <v>24230.11</v>
      </c>
      <c r="AF120" s="139"/>
      <c r="AG120" s="139"/>
      <c r="AL120" s="139" t="s">
        <v>79</v>
      </c>
    </row>
    <row r="121" spans="1:38" s="112" customFormat="1" ht="31.8" x14ac:dyDescent="0.3">
      <c r="A121" s="142" t="s">
        <v>105</v>
      </c>
      <c r="B121" s="143" t="s">
        <v>113</v>
      </c>
      <c r="C121" s="144" t="s">
        <v>173</v>
      </c>
      <c r="D121" s="241" t="s">
        <v>174</v>
      </c>
      <c r="E121" s="241"/>
      <c r="F121" s="241"/>
      <c r="G121" s="143" t="s">
        <v>83</v>
      </c>
      <c r="H121" s="145">
        <v>8.7799999999999994</v>
      </c>
      <c r="I121" s="143" t="s">
        <v>26</v>
      </c>
      <c r="J121" s="143" t="s">
        <v>381</v>
      </c>
      <c r="K121" s="146"/>
      <c r="L121" s="143"/>
      <c r="M121" s="146"/>
      <c r="N121" s="143"/>
      <c r="O121" s="147"/>
      <c r="AF121" s="139"/>
      <c r="AG121" s="139" t="s">
        <v>174</v>
      </c>
      <c r="AL121" s="139"/>
    </row>
    <row r="122" spans="1:38" s="112" customFormat="1" ht="30.6" x14ac:dyDescent="0.3">
      <c r="A122" s="148"/>
      <c r="B122" s="149"/>
      <c r="C122" s="150" t="s">
        <v>58</v>
      </c>
      <c r="D122" s="242" t="s">
        <v>59</v>
      </c>
      <c r="E122" s="242"/>
      <c r="F122" s="242"/>
      <c r="G122" s="242"/>
      <c r="H122" s="242"/>
      <c r="I122" s="242"/>
      <c r="J122" s="242"/>
      <c r="K122" s="242"/>
      <c r="L122" s="242"/>
      <c r="M122" s="242"/>
      <c r="N122" s="242"/>
      <c r="O122" s="243"/>
      <c r="AF122" s="139"/>
      <c r="AG122" s="139"/>
      <c r="AH122" s="115" t="s">
        <v>59</v>
      </c>
      <c r="AL122" s="139"/>
    </row>
    <row r="123" spans="1:38" s="112" customFormat="1" ht="52.2" x14ac:dyDescent="0.3">
      <c r="A123" s="148"/>
      <c r="B123" s="149"/>
      <c r="C123" s="150" t="s">
        <v>60</v>
      </c>
      <c r="D123" s="242" t="s">
        <v>61</v>
      </c>
      <c r="E123" s="242"/>
      <c r="F123" s="242"/>
      <c r="G123" s="242"/>
      <c r="H123" s="242"/>
      <c r="I123" s="242"/>
      <c r="J123" s="242"/>
      <c r="K123" s="242"/>
      <c r="L123" s="242"/>
      <c r="M123" s="242"/>
      <c r="N123" s="242"/>
      <c r="O123" s="243"/>
      <c r="AF123" s="139"/>
      <c r="AG123" s="139"/>
      <c r="AH123" s="115" t="s">
        <v>61</v>
      </c>
      <c r="AL123" s="139"/>
    </row>
    <row r="124" spans="1:38" s="112" customFormat="1" ht="14.4" x14ac:dyDescent="0.3">
      <c r="A124" s="148"/>
      <c r="B124" s="151"/>
      <c r="C124" s="150" t="s">
        <v>26</v>
      </c>
      <c r="D124" s="238" t="s">
        <v>62</v>
      </c>
      <c r="E124" s="238"/>
      <c r="F124" s="238"/>
      <c r="G124" s="152"/>
      <c r="H124" s="153"/>
      <c r="I124" s="153"/>
      <c r="J124" s="153"/>
      <c r="K124" s="154">
        <v>173.23</v>
      </c>
      <c r="L124" s="164">
        <v>1.3225</v>
      </c>
      <c r="M124" s="158">
        <v>2011.47</v>
      </c>
      <c r="N124" s="156">
        <v>44.77</v>
      </c>
      <c r="O124" s="157">
        <v>90053.51</v>
      </c>
      <c r="AF124" s="139"/>
      <c r="AG124" s="139"/>
      <c r="AI124" s="115" t="s">
        <v>62</v>
      </c>
      <c r="AL124" s="139"/>
    </row>
    <row r="125" spans="1:38" s="112" customFormat="1" ht="14.4" x14ac:dyDescent="0.3">
      <c r="A125" s="148"/>
      <c r="B125" s="151"/>
      <c r="C125" s="150" t="s">
        <v>63</v>
      </c>
      <c r="D125" s="238" t="s">
        <v>64</v>
      </c>
      <c r="E125" s="238"/>
      <c r="F125" s="238"/>
      <c r="G125" s="152"/>
      <c r="H125" s="153"/>
      <c r="I125" s="153"/>
      <c r="J125" s="153"/>
      <c r="K125" s="158">
        <v>5268.76</v>
      </c>
      <c r="L125" s="164">
        <v>1.4375</v>
      </c>
      <c r="M125" s="158">
        <v>66498.34</v>
      </c>
      <c r="N125" s="156">
        <v>13.24</v>
      </c>
      <c r="O125" s="157">
        <v>880438.02</v>
      </c>
      <c r="AF125" s="139"/>
      <c r="AG125" s="139"/>
      <c r="AI125" s="115" t="s">
        <v>64</v>
      </c>
      <c r="AL125" s="139"/>
    </row>
    <row r="126" spans="1:38" s="112" customFormat="1" ht="14.4" x14ac:dyDescent="0.3">
      <c r="A126" s="148"/>
      <c r="B126" s="151"/>
      <c r="C126" s="150" t="s">
        <v>65</v>
      </c>
      <c r="D126" s="238" t="s">
        <v>66</v>
      </c>
      <c r="E126" s="238"/>
      <c r="F126" s="238"/>
      <c r="G126" s="152"/>
      <c r="H126" s="153"/>
      <c r="I126" s="153"/>
      <c r="J126" s="153"/>
      <c r="K126" s="154">
        <v>267.67</v>
      </c>
      <c r="L126" s="164">
        <v>1.4375</v>
      </c>
      <c r="M126" s="158">
        <v>3378.33</v>
      </c>
      <c r="N126" s="156">
        <v>44.77</v>
      </c>
      <c r="O126" s="157">
        <v>151247.82999999999</v>
      </c>
      <c r="AF126" s="139"/>
      <c r="AG126" s="139"/>
      <c r="AI126" s="115" t="s">
        <v>66</v>
      </c>
      <c r="AL126" s="139"/>
    </row>
    <row r="127" spans="1:38" s="112" customFormat="1" ht="14.4" x14ac:dyDescent="0.3">
      <c r="A127" s="148"/>
      <c r="B127" s="151"/>
      <c r="C127" s="150" t="s">
        <v>67</v>
      </c>
      <c r="D127" s="238" t="s">
        <v>68</v>
      </c>
      <c r="E127" s="238"/>
      <c r="F127" s="238"/>
      <c r="G127" s="152"/>
      <c r="H127" s="153"/>
      <c r="I127" s="153"/>
      <c r="J127" s="153"/>
      <c r="K127" s="154">
        <v>17.079999999999998</v>
      </c>
      <c r="L127" s="153"/>
      <c r="M127" s="154">
        <v>149.96</v>
      </c>
      <c r="N127" s="156">
        <v>8.16</v>
      </c>
      <c r="O127" s="157">
        <v>1223.67</v>
      </c>
      <c r="AF127" s="139"/>
      <c r="AG127" s="139"/>
      <c r="AI127" s="115" t="s">
        <v>68</v>
      </c>
      <c r="AL127" s="139"/>
    </row>
    <row r="128" spans="1:38" s="112" customFormat="1" ht="14.4" x14ac:dyDescent="0.3">
      <c r="A128" s="148"/>
      <c r="B128" s="151"/>
      <c r="C128" s="150"/>
      <c r="D128" s="238" t="s">
        <v>69</v>
      </c>
      <c r="E128" s="238"/>
      <c r="F128" s="238"/>
      <c r="G128" s="152" t="s">
        <v>70</v>
      </c>
      <c r="H128" s="160">
        <v>21.6</v>
      </c>
      <c r="I128" s="164">
        <v>1.3225</v>
      </c>
      <c r="J128" s="161">
        <v>250.80948000000001</v>
      </c>
      <c r="K128" s="162"/>
      <c r="L128" s="153"/>
      <c r="M128" s="162"/>
      <c r="N128" s="153"/>
      <c r="O128" s="163"/>
      <c r="AF128" s="139"/>
      <c r="AG128" s="139"/>
      <c r="AJ128" s="115" t="s">
        <v>69</v>
      </c>
      <c r="AL128" s="139"/>
    </row>
    <row r="129" spans="1:52" s="112" customFormat="1" ht="14.4" x14ac:dyDescent="0.3">
      <c r="A129" s="148"/>
      <c r="B129" s="151"/>
      <c r="C129" s="150"/>
      <c r="D129" s="238" t="s">
        <v>71</v>
      </c>
      <c r="E129" s="238"/>
      <c r="F129" s="238"/>
      <c r="G129" s="152" t="s">
        <v>70</v>
      </c>
      <c r="H129" s="160">
        <v>20.6</v>
      </c>
      <c r="I129" s="164">
        <v>1.4375</v>
      </c>
      <c r="J129" s="161">
        <v>259.99775</v>
      </c>
      <c r="K129" s="162"/>
      <c r="L129" s="153"/>
      <c r="M129" s="162"/>
      <c r="N129" s="153"/>
      <c r="O129" s="163"/>
      <c r="AF129" s="139"/>
      <c r="AG129" s="139"/>
      <c r="AJ129" s="115" t="s">
        <v>71</v>
      </c>
      <c r="AL129" s="139"/>
    </row>
    <row r="130" spans="1:52" s="112" customFormat="1" ht="14.4" x14ac:dyDescent="0.3">
      <c r="A130" s="165"/>
      <c r="B130" s="152"/>
      <c r="C130" s="150"/>
      <c r="D130" s="240" t="s">
        <v>72</v>
      </c>
      <c r="E130" s="240"/>
      <c r="F130" s="240"/>
      <c r="G130" s="166"/>
      <c r="H130" s="167"/>
      <c r="I130" s="167"/>
      <c r="J130" s="167"/>
      <c r="K130" s="168">
        <v>5459.07</v>
      </c>
      <c r="L130" s="167"/>
      <c r="M130" s="168">
        <v>68659.77</v>
      </c>
      <c r="N130" s="167"/>
      <c r="O130" s="169">
        <v>971715.2</v>
      </c>
      <c r="AF130" s="139"/>
      <c r="AG130" s="139"/>
      <c r="AK130" s="115" t="s">
        <v>72</v>
      </c>
      <c r="AL130" s="139"/>
    </row>
    <row r="131" spans="1:52" s="112" customFormat="1" ht="14.4" x14ac:dyDescent="0.3">
      <c r="A131" s="148"/>
      <c r="B131" s="151"/>
      <c r="C131" s="150"/>
      <c r="D131" s="238" t="s">
        <v>73</v>
      </c>
      <c r="E131" s="238"/>
      <c r="F131" s="238"/>
      <c r="G131" s="152"/>
      <c r="H131" s="153"/>
      <c r="I131" s="153"/>
      <c r="J131" s="153"/>
      <c r="K131" s="162"/>
      <c r="L131" s="153"/>
      <c r="M131" s="158">
        <v>5389.8</v>
      </c>
      <c r="N131" s="153"/>
      <c r="O131" s="157">
        <v>241301.34</v>
      </c>
      <c r="AF131" s="139"/>
      <c r="AG131" s="139"/>
      <c r="AJ131" s="115" t="s">
        <v>73</v>
      </c>
      <c r="AL131" s="139"/>
    </row>
    <row r="132" spans="1:52" s="112" customFormat="1" ht="71.400000000000006" x14ac:dyDescent="0.3">
      <c r="A132" s="148"/>
      <c r="B132" s="151"/>
      <c r="C132" s="150" t="s">
        <v>141</v>
      </c>
      <c r="D132" s="238" t="s">
        <v>142</v>
      </c>
      <c r="E132" s="238"/>
      <c r="F132" s="238"/>
      <c r="G132" s="152" t="s">
        <v>76</v>
      </c>
      <c r="H132" s="170">
        <v>147</v>
      </c>
      <c r="I132" s="153"/>
      <c r="J132" s="170">
        <v>147</v>
      </c>
      <c r="K132" s="162"/>
      <c r="L132" s="153"/>
      <c r="M132" s="158">
        <v>7923.01</v>
      </c>
      <c r="N132" s="153"/>
      <c r="O132" s="157">
        <v>354712.97</v>
      </c>
      <c r="AF132" s="139"/>
      <c r="AG132" s="139"/>
      <c r="AJ132" s="115" t="s">
        <v>142</v>
      </c>
      <c r="AL132" s="139"/>
    </row>
    <row r="133" spans="1:52" s="112" customFormat="1" ht="102" x14ac:dyDescent="0.3">
      <c r="A133" s="148"/>
      <c r="B133" s="151"/>
      <c r="C133" s="150" t="s">
        <v>143</v>
      </c>
      <c r="D133" s="238" t="s">
        <v>144</v>
      </c>
      <c r="E133" s="238"/>
      <c r="F133" s="238"/>
      <c r="G133" s="152" t="s">
        <v>76</v>
      </c>
      <c r="H133" s="170">
        <v>134</v>
      </c>
      <c r="I133" s="156">
        <v>0.85</v>
      </c>
      <c r="J133" s="160">
        <v>113.9</v>
      </c>
      <c r="K133" s="162"/>
      <c r="L133" s="153"/>
      <c r="M133" s="158">
        <v>6138.98</v>
      </c>
      <c r="N133" s="153"/>
      <c r="O133" s="157">
        <v>274842.23</v>
      </c>
      <c r="AF133" s="139"/>
      <c r="AG133" s="139"/>
      <c r="AJ133" s="115" t="s">
        <v>144</v>
      </c>
      <c r="AL133" s="139"/>
    </row>
    <row r="134" spans="1:52" s="112" customFormat="1" ht="14.4" x14ac:dyDescent="0.3">
      <c r="A134" s="148"/>
      <c r="B134" s="171"/>
      <c r="C134" s="172"/>
      <c r="D134" s="239" t="s">
        <v>79</v>
      </c>
      <c r="E134" s="239"/>
      <c r="F134" s="239"/>
      <c r="G134" s="143"/>
      <c r="H134" s="173"/>
      <c r="I134" s="173"/>
      <c r="J134" s="173"/>
      <c r="K134" s="174"/>
      <c r="L134" s="173"/>
      <c r="M134" s="175">
        <v>82721.759999999995</v>
      </c>
      <c r="N134" s="167"/>
      <c r="O134" s="176">
        <v>1601270.4</v>
      </c>
      <c r="AF134" s="139"/>
      <c r="AG134" s="139"/>
      <c r="AL134" s="139" t="s">
        <v>79</v>
      </c>
    </row>
    <row r="135" spans="1:52" s="186" customFormat="1" ht="40.799999999999997" x14ac:dyDescent="0.3">
      <c r="A135" s="180" t="s">
        <v>109</v>
      </c>
      <c r="B135" s="181" t="s">
        <v>136</v>
      </c>
      <c r="C135" s="182" t="s">
        <v>382</v>
      </c>
      <c r="D135" s="248" t="s">
        <v>192</v>
      </c>
      <c r="E135" s="248"/>
      <c r="F135" s="248"/>
      <c r="G135" s="181" t="s">
        <v>96</v>
      </c>
      <c r="H135" s="183">
        <v>1106.28</v>
      </c>
      <c r="I135" s="181" t="s">
        <v>26</v>
      </c>
      <c r="J135" s="181" t="s">
        <v>383</v>
      </c>
      <c r="K135" s="184" t="s">
        <v>194</v>
      </c>
      <c r="L135" s="181" t="s">
        <v>154</v>
      </c>
      <c r="M135" s="184" t="s">
        <v>384</v>
      </c>
      <c r="N135" s="181" t="s">
        <v>100</v>
      </c>
      <c r="O135" s="185" t="s">
        <v>385</v>
      </c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39"/>
      <c r="AG135" s="139" t="s">
        <v>192</v>
      </c>
      <c r="AH135" s="112"/>
      <c r="AI135" s="112"/>
      <c r="AJ135" s="112"/>
      <c r="AK135" s="112"/>
      <c r="AL135" s="139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</row>
    <row r="136" spans="1:52" s="112" customFormat="1" ht="14.4" x14ac:dyDescent="0.3">
      <c r="A136" s="187"/>
      <c r="B136" s="111"/>
      <c r="C136" s="172"/>
      <c r="D136" s="238" t="s">
        <v>102</v>
      </c>
      <c r="E136" s="238"/>
      <c r="F136" s="238"/>
      <c r="G136" s="238"/>
      <c r="H136" s="238"/>
      <c r="I136" s="238"/>
      <c r="J136" s="238"/>
      <c r="K136" s="238"/>
      <c r="L136" s="238"/>
      <c r="M136" s="238"/>
      <c r="N136" s="238"/>
      <c r="O136" s="244"/>
      <c r="AF136" s="139"/>
      <c r="AG136" s="139"/>
      <c r="AL136" s="139"/>
      <c r="AM136" s="115" t="s">
        <v>102</v>
      </c>
    </row>
    <row r="137" spans="1:52" s="112" customFormat="1" ht="14.4" x14ac:dyDescent="0.3">
      <c r="A137" s="187"/>
      <c r="B137" s="171"/>
      <c r="C137" s="172"/>
      <c r="D137" s="238" t="s">
        <v>197</v>
      </c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44"/>
      <c r="AF137" s="139"/>
      <c r="AG137" s="139"/>
      <c r="AL137" s="139"/>
      <c r="AN137" s="115" t="s">
        <v>197</v>
      </c>
    </row>
    <row r="138" spans="1:52" s="112" customFormat="1" ht="14.4" x14ac:dyDescent="0.3">
      <c r="A138" s="148"/>
      <c r="B138" s="149"/>
      <c r="C138" s="150"/>
      <c r="D138" s="242" t="s">
        <v>386</v>
      </c>
      <c r="E138" s="242"/>
      <c r="F138" s="242"/>
      <c r="G138" s="242"/>
      <c r="H138" s="242"/>
      <c r="I138" s="242"/>
      <c r="J138" s="242"/>
      <c r="K138" s="242"/>
      <c r="L138" s="242"/>
      <c r="M138" s="242"/>
      <c r="N138" s="242"/>
      <c r="O138" s="243"/>
      <c r="AF138" s="139"/>
      <c r="AG138" s="139"/>
      <c r="AH138" s="115" t="s">
        <v>386</v>
      </c>
      <c r="AL138" s="139"/>
    </row>
    <row r="139" spans="1:52" s="112" customFormat="1" ht="14.4" x14ac:dyDescent="0.3">
      <c r="A139" s="148"/>
      <c r="B139" s="171"/>
      <c r="C139" s="172"/>
      <c r="D139" s="239" t="s">
        <v>79</v>
      </c>
      <c r="E139" s="239"/>
      <c r="F139" s="239"/>
      <c r="G139" s="143"/>
      <c r="H139" s="173"/>
      <c r="I139" s="173"/>
      <c r="J139" s="173"/>
      <c r="K139" s="174"/>
      <c r="L139" s="173"/>
      <c r="M139" s="175">
        <v>552119.92000000004</v>
      </c>
      <c r="N139" s="167"/>
      <c r="O139" s="176">
        <v>4505298.55</v>
      </c>
      <c r="AF139" s="139"/>
      <c r="AG139" s="139"/>
      <c r="AL139" s="139" t="s">
        <v>79</v>
      </c>
    </row>
    <row r="140" spans="1:52" s="112" customFormat="1" ht="14.4" x14ac:dyDescent="0.3">
      <c r="A140" s="190"/>
      <c r="B140" s="116"/>
      <c r="C140" s="146"/>
      <c r="D140" s="239" t="s">
        <v>387</v>
      </c>
      <c r="E140" s="239"/>
      <c r="F140" s="239"/>
      <c r="G140" s="239"/>
      <c r="H140" s="239"/>
      <c r="I140" s="239"/>
      <c r="J140" s="239"/>
      <c r="K140" s="239"/>
      <c r="L140" s="239"/>
      <c r="M140" s="191"/>
      <c r="N140" s="192"/>
      <c r="O140" s="193"/>
      <c r="P140" s="194"/>
      <c r="AF140" s="139"/>
      <c r="AG140" s="139"/>
      <c r="AL140" s="139"/>
      <c r="AO140" s="139" t="s">
        <v>387</v>
      </c>
    </row>
    <row r="141" spans="1:52" s="112" customFormat="1" ht="14.4" x14ac:dyDescent="0.3">
      <c r="A141" s="148"/>
      <c r="B141" s="111"/>
      <c r="C141" s="150"/>
      <c r="D141" s="238" t="s">
        <v>118</v>
      </c>
      <c r="E141" s="238"/>
      <c r="F141" s="238"/>
      <c r="G141" s="238"/>
      <c r="H141" s="238"/>
      <c r="I141" s="238"/>
      <c r="J141" s="238"/>
      <c r="K141" s="238"/>
      <c r="L141" s="238"/>
      <c r="M141" s="195">
        <v>1112959.6299999999</v>
      </c>
      <c r="N141" s="196"/>
      <c r="O141" s="197"/>
      <c r="P141" s="198"/>
      <c r="AF141" s="139"/>
      <c r="AG141" s="139"/>
      <c r="AL141" s="139"/>
      <c r="AO141" s="139"/>
      <c r="AP141" s="115" t="s">
        <v>118</v>
      </c>
    </row>
    <row r="142" spans="1:52" s="112" customFormat="1" ht="14.4" x14ac:dyDescent="0.3">
      <c r="A142" s="148"/>
      <c r="B142" s="111"/>
      <c r="C142" s="150"/>
      <c r="D142" s="238" t="s">
        <v>119</v>
      </c>
      <c r="E142" s="238"/>
      <c r="F142" s="238"/>
      <c r="G142" s="238"/>
      <c r="H142" s="238"/>
      <c r="I142" s="238"/>
      <c r="J142" s="238"/>
      <c r="K142" s="238"/>
      <c r="L142" s="238"/>
      <c r="M142" s="198"/>
      <c r="N142" s="196"/>
      <c r="O142" s="197"/>
      <c r="P142" s="198"/>
      <c r="AF142" s="139"/>
      <c r="AG142" s="139"/>
      <c r="AL142" s="139"/>
      <c r="AO142" s="139"/>
      <c r="AP142" s="115" t="s">
        <v>119</v>
      </c>
    </row>
    <row r="143" spans="1:52" s="112" customFormat="1" ht="14.4" x14ac:dyDescent="0.3">
      <c r="A143" s="148"/>
      <c r="B143" s="111"/>
      <c r="C143" s="150"/>
      <c r="D143" s="238" t="s">
        <v>120</v>
      </c>
      <c r="E143" s="238"/>
      <c r="F143" s="238"/>
      <c r="G143" s="238"/>
      <c r="H143" s="238"/>
      <c r="I143" s="238"/>
      <c r="J143" s="238"/>
      <c r="K143" s="238"/>
      <c r="L143" s="238"/>
      <c r="M143" s="195">
        <v>5968.06</v>
      </c>
      <c r="N143" s="196"/>
      <c r="O143" s="197"/>
      <c r="P143" s="198"/>
      <c r="AF143" s="139"/>
      <c r="AG143" s="139"/>
      <c r="AL143" s="139"/>
      <c r="AO143" s="139"/>
      <c r="AP143" s="115" t="s">
        <v>120</v>
      </c>
    </row>
    <row r="144" spans="1:52" s="112" customFormat="1" ht="14.4" x14ac:dyDescent="0.3">
      <c r="A144" s="148"/>
      <c r="B144" s="111"/>
      <c r="C144" s="150"/>
      <c r="D144" s="238" t="s">
        <v>121</v>
      </c>
      <c r="E144" s="238"/>
      <c r="F144" s="238"/>
      <c r="G144" s="238"/>
      <c r="H144" s="238"/>
      <c r="I144" s="238"/>
      <c r="J144" s="238"/>
      <c r="K144" s="238"/>
      <c r="L144" s="238"/>
      <c r="M144" s="195">
        <v>82865.38</v>
      </c>
      <c r="N144" s="196"/>
      <c r="O144" s="197"/>
      <c r="P144" s="198"/>
      <c r="AF144" s="139"/>
      <c r="AG144" s="139"/>
      <c r="AL144" s="139"/>
      <c r="AO144" s="139"/>
      <c r="AP144" s="115" t="s">
        <v>121</v>
      </c>
    </row>
    <row r="145" spans="1:43" s="112" customFormat="1" ht="14.4" x14ac:dyDescent="0.3">
      <c r="A145" s="148"/>
      <c r="B145" s="111"/>
      <c r="C145" s="150"/>
      <c r="D145" s="238" t="s">
        <v>122</v>
      </c>
      <c r="E145" s="238"/>
      <c r="F145" s="238"/>
      <c r="G145" s="238"/>
      <c r="H145" s="238"/>
      <c r="I145" s="238"/>
      <c r="J145" s="238"/>
      <c r="K145" s="238"/>
      <c r="L145" s="238"/>
      <c r="M145" s="195">
        <v>5634.59</v>
      </c>
      <c r="N145" s="196"/>
      <c r="O145" s="197"/>
      <c r="P145" s="198"/>
      <c r="AF145" s="139"/>
      <c r="AG145" s="139"/>
      <c r="AL145" s="139"/>
      <c r="AO145" s="139"/>
      <c r="AP145" s="115" t="s">
        <v>122</v>
      </c>
    </row>
    <row r="146" spans="1:43" s="112" customFormat="1" ht="14.4" x14ac:dyDescent="0.3">
      <c r="A146" s="148"/>
      <c r="B146" s="111"/>
      <c r="C146" s="150"/>
      <c r="D146" s="238" t="s">
        <v>123</v>
      </c>
      <c r="E146" s="238"/>
      <c r="F146" s="238"/>
      <c r="G146" s="238"/>
      <c r="H146" s="238"/>
      <c r="I146" s="238"/>
      <c r="J146" s="238"/>
      <c r="K146" s="238"/>
      <c r="L146" s="238"/>
      <c r="M146" s="195">
        <v>1024126.19</v>
      </c>
      <c r="N146" s="196"/>
      <c r="O146" s="197"/>
      <c r="P146" s="198"/>
      <c r="AF146" s="139"/>
      <c r="AG146" s="139"/>
      <c r="AL146" s="139"/>
      <c r="AO146" s="139"/>
      <c r="AP146" s="115" t="s">
        <v>123</v>
      </c>
    </row>
    <row r="147" spans="1:43" s="112" customFormat="1" ht="14.4" x14ac:dyDescent="0.3">
      <c r="A147" s="148"/>
      <c r="B147" s="111"/>
      <c r="C147" s="150"/>
      <c r="D147" s="238" t="s">
        <v>124</v>
      </c>
      <c r="E147" s="238"/>
      <c r="F147" s="238"/>
      <c r="G147" s="238"/>
      <c r="H147" s="238"/>
      <c r="I147" s="238"/>
      <c r="J147" s="238"/>
      <c r="K147" s="238"/>
      <c r="L147" s="238"/>
      <c r="M147" s="195">
        <v>1134935.94</v>
      </c>
      <c r="N147" s="196"/>
      <c r="O147" s="197"/>
      <c r="P147" s="198"/>
      <c r="AF147" s="139"/>
      <c r="AG147" s="139"/>
      <c r="AL147" s="139"/>
      <c r="AO147" s="139"/>
      <c r="AP147" s="115" t="s">
        <v>124</v>
      </c>
    </row>
    <row r="148" spans="1:43" s="112" customFormat="1" ht="14.4" x14ac:dyDescent="0.3">
      <c r="A148" s="148"/>
      <c r="B148" s="111"/>
      <c r="C148" s="150"/>
      <c r="D148" s="238" t="s">
        <v>388</v>
      </c>
      <c r="E148" s="238"/>
      <c r="F148" s="238"/>
      <c r="G148" s="238"/>
      <c r="H148" s="238"/>
      <c r="I148" s="238"/>
      <c r="J148" s="238"/>
      <c r="K148" s="238"/>
      <c r="L148" s="238"/>
      <c r="M148" s="195">
        <v>1134707.5900000001</v>
      </c>
      <c r="N148" s="196"/>
      <c r="O148" s="197"/>
      <c r="P148" s="198"/>
      <c r="AF148" s="139"/>
      <c r="AG148" s="139"/>
      <c r="AL148" s="139"/>
      <c r="AO148" s="139"/>
      <c r="AP148" s="115" t="s">
        <v>388</v>
      </c>
    </row>
    <row r="149" spans="1:43" s="112" customFormat="1" ht="14.4" x14ac:dyDescent="0.3">
      <c r="A149" s="148"/>
      <c r="B149" s="111"/>
      <c r="C149" s="150"/>
      <c r="D149" s="238" t="s">
        <v>389</v>
      </c>
      <c r="E149" s="238"/>
      <c r="F149" s="238"/>
      <c r="G149" s="238"/>
      <c r="H149" s="238"/>
      <c r="I149" s="238"/>
      <c r="J149" s="238"/>
      <c r="K149" s="238"/>
      <c r="L149" s="238"/>
      <c r="M149" s="198"/>
      <c r="N149" s="196"/>
      <c r="O149" s="197"/>
      <c r="P149" s="198"/>
      <c r="AF149" s="139"/>
      <c r="AG149" s="139"/>
      <c r="AL149" s="139"/>
      <c r="AO149" s="139"/>
      <c r="AP149" s="115" t="s">
        <v>389</v>
      </c>
    </row>
    <row r="150" spans="1:43" s="112" customFormat="1" ht="14.4" x14ac:dyDescent="0.3">
      <c r="A150" s="148"/>
      <c r="B150" s="111"/>
      <c r="C150" s="150"/>
      <c r="D150" s="238" t="s">
        <v>390</v>
      </c>
      <c r="E150" s="238"/>
      <c r="F150" s="238"/>
      <c r="G150" s="238"/>
      <c r="H150" s="238"/>
      <c r="I150" s="238"/>
      <c r="J150" s="238"/>
      <c r="K150" s="238"/>
      <c r="L150" s="238"/>
      <c r="M150" s="195">
        <v>5968.06</v>
      </c>
      <c r="N150" s="196"/>
      <c r="O150" s="197"/>
      <c r="P150" s="198"/>
      <c r="AF150" s="139"/>
      <c r="AG150" s="139"/>
      <c r="AL150" s="139"/>
      <c r="AO150" s="139"/>
      <c r="AP150" s="115" t="s">
        <v>390</v>
      </c>
    </row>
    <row r="151" spans="1:43" s="112" customFormat="1" ht="14.4" x14ac:dyDescent="0.3">
      <c r="A151" s="148"/>
      <c r="B151" s="111"/>
      <c r="C151" s="150"/>
      <c r="D151" s="238" t="s">
        <v>391</v>
      </c>
      <c r="E151" s="238"/>
      <c r="F151" s="238"/>
      <c r="G151" s="238"/>
      <c r="H151" s="238"/>
      <c r="I151" s="238"/>
      <c r="J151" s="238"/>
      <c r="K151" s="238"/>
      <c r="L151" s="238"/>
      <c r="M151" s="195">
        <v>82637.03</v>
      </c>
      <c r="N151" s="196"/>
      <c r="O151" s="197"/>
      <c r="P151" s="198"/>
      <c r="AF151" s="139"/>
      <c r="AG151" s="139"/>
      <c r="AL151" s="139"/>
      <c r="AO151" s="139"/>
      <c r="AP151" s="115" t="s">
        <v>391</v>
      </c>
    </row>
    <row r="152" spans="1:43" s="112" customFormat="1" ht="14.4" x14ac:dyDescent="0.3">
      <c r="A152" s="148"/>
      <c r="B152" s="111"/>
      <c r="C152" s="150"/>
      <c r="D152" s="238" t="s">
        <v>392</v>
      </c>
      <c r="E152" s="238"/>
      <c r="F152" s="238"/>
      <c r="G152" s="238"/>
      <c r="H152" s="238"/>
      <c r="I152" s="238"/>
      <c r="J152" s="238"/>
      <c r="K152" s="238"/>
      <c r="L152" s="238"/>
      <c r="M152" s="195">
        <v>5634.59</v>
      </c>
      <c r="N152" s="196"/>
      <c r="O152" s="197"/>
      <c r="P152" s="198"/>
      <c r="AF152" s="139"/>
      <c r="AG152" s="139"/>
      <c r="AL152" s="139"/>
      <c r="AO152" s="139"/>
      <c r="AP152" s="115" t="s">
        <v>392</v>
      </c>
    </row>
    <row r="153" spans="1:43" s="112" customFormat="1" ht="14.4" x14ac:dyDescent="0.3">
      <c r="A153" s="148"/>
      <c r="B153" s="111"/>
      <c r="C153" s="150"/>
      <c r="D153" s="238" t="s">
        <v>393</v>
      </c>
      <c r="E153" s="238"/>
      <c r="F153" s="238"/>
      <c r="G153" s="238"/>
      <c r="H153" s="238"/>
      <c r="I153" s="238"/>
      <c r="J153" s="238"/>
      <c r="K153" s="238"/>
      <c r="L153" s="238"/>
      <c r="M153" s="195">
        <v>1024126.19</v>
      </c>
      <c r="N153" s="196"/>
      <c r="O153" s="197"/>
      <c r="P153" s="198"/>
      <c r="AF153" s="139"/>
      <c r="AG153" s="139"/>
      <c r="AL153" s="139"/>
      <c r="AO153" s="139"/>
      <c r="AP153" s="115" t="s">
        <v>393</v>
      </c>
    </row>
    <row r="154" spans="1:43" s="112" customFormat="1" ht="14.4" x14ac:dyDescent="0.3">
      <c r="A154" s="148"/>
      <c r="B154" s="111"/>
      <c r="C154" s="150"/>
      <c r="D154" s="238" t="s">
        <v>394</v>
      </c>
      <c r="E154" s="238"/>
      <c r="F154" s="238"/>
      <c r="G154" s="238"/>
      <c r="H154" s="238"/>
      <c r="I154" s="238"/>
      <c r="J154" s="238"/>
      <c r="K154" s="238"/>
      <c r="L154" s="238"/>
      <c r="M154" s="195">
        <v>13553.38</v>
      </c>
      <c r="N154" s="196"/>
      <c r="O154" s="197"/>
      <c r="P154" s="198"/>
      <c r="AF154" s="139"/>
      <c r="AG154" s="139"/>
      <c r="AL154" s="139"/>
      <c r="AO154" s="139"/>
      <c r="AP154" s="115" t="s">
        <v>394</v>
      </c>
    </row>
    <row r="155" spans="1:43" s="112" customFormat="1" ht="14.4" x14ac:dyDescent="0.3">
      <c r="A155" s="148"/>
      <c r="B155" s="111"/>
      <c r="C155" s="150"/>
      <c r="D155" s="238" t="s">
        <v>395</v>
      </c>
      <c r="E155" s="238"/>
      <c r="F155" s="238"/>
      <c r="G155" s="238"/>
      <c r="H155" s="238"/>
      <c r="I155" s="238"/>
      <c r="J155" s="238"/>
      <c r="K155" s="238"/>
      <c r="L155" s="238"/>
      <c r="M155" s="195">
        <v>8422.93</v>
      </c>
      <c r="N155" s="196"/>
      <c r="O155" s="197"/>
      <c r="P155" s="198"/>
      <c r="AF155" s="139"/>
      <c r="AG155" s="139"/>
      <c r="AL155" s="139"/>
      <c r="AO155" s="139"/>
      <c r="AP155" s="115" t="s">
        <v>395</v>
      </c>
    </row>
    <row r="156" spans="1:43" s="112" customFormat="1" ht="14.4" x14ac:dyDescent="0.3">
      <c r="A156" s="148"/>
      <c r="B156" s="111"/>
      <c r="C156" s="150"/>
      <c r="D156" s="238" t="s">
        <v>396</v>
      </c>
      <c r="E156" s="238"/>
      <c r="F156" s="238"/>
      <c r="G156" s="238"/>
      <c r="H156" s="238"/>
      <c r="I156" s="238"/>
      <c r="J156" s="238"/>
      <c r="K156" s="238"/>
      <c r="L156" s="238"/>
      <c r="M156" s="199">
        <v>228.35</v>
      </c>
      <c r="N156" s="196"/>
      <c r="O156" s="197"/>
      <c r="P156" s="198"/>
      <c r="AF156" s="139"/>
      <c r="AG156" s="139"/>
      <c r="AL156" s="139"/>
      <c r="AO156" s="139"/>
      <c r="AP156" s="115" t="s">
        <v>396</v>
      </c>
    </row>
    <row r="157" spans="1:43" s="112" customFormat="1" ht="14.4" x14ac:dyDescent="0.3">
      <c r="A157" s="148"/>
      <c r="B157" s="111"/>
      <c r="C157" s="150"/>
      <c r="D157" s="238" t="s">
        <v>131</v>
      </c>
      <c r="E157" s="238"/>
      <c r="F157" s="238"/>
      <c r="G157" s="238"/>
      <c r="H157" s="238"/>
      <c r="I157" s="238"/>
      <c r="J157" s="238"/>
      <c r="K157" s="238"/>
      <c r="L157" s="238"/>
      <c r="M157" s="195">
        <v>11602.65</v>
      </c>
      <c r="N157" s="196"/>
      <c r="O157" s="197"/>
      <c r="P157" s="198"/>
      <c r="AF157" s="139"/>
      <c r="AG157" s="139"/>
      <c r="AL157" s="139"/>
      <c r="AO157" s="139"/>
      <c r="AP157" s="115" t="s">
        <v>131</v>
      </c>
    </row>
    <row r="158" spans="1:43" s="112" customFormat="1" ht="14.4" x14ac:dyDescent="0.3">
      <c r="A158" s="148"/>
      <c r="B158" s="111"/>
      <c r="C158" s="150"/>
      <c r="D158" s="238" t="s">
        <v>132</v>
      </c>
      <c r="E158" s="238"/>
      <c r="F158" s="238"/>
      <c r="G158" s="238"/>
      <c r="H158" s="238"/>
      <c r="I158" s="238"/>
      <c r="J158" s="238"/>
      <c r="K158" s="238"/>
      <c r="L158" s="238"/>
      <c r="M158" s="195">
        <v>13553.38</v>
      </c>
      <c r="N158" s="196"/>
      <c r="O158" s="197"/>
      <c r="P158" s="198"/>
      <c r="AF158" s="139"/>
      <c r="AG158" s="139"/>
      <c r="AL158" s="139"/>
      <c r="AO158" s="139"/>
      <c r="AP158" s="115" t="s">
        <v>132</v>
      </c>
    </row>
    <row r="159" spans="1:43" s="112" customFormat="1" ht="14.4" x14ac:dyDescent="0.3">
      <c r="A159" s="148"/>
      <c r="B159" s="111"/>
      <c r="C159" s="150"/>
      <c r="D159" s="238" t="s">
        <v>133</v>
      </c>
      <c r="E159" s="238"/>
      <c r="F159" s="238"/>
      <c r="G159" s="238"/>
      <c r="H159" s="238"/>
      <c r="I159" s="238"/>
      <c r="J159" s="238"/>
      <c r="K159" s="238"/>
      <c r="L159" s="238"/>
      <c r="M159" s="195">
        <v>8422.93</v>
      </c>
      <c r="N159" s="196"/>
      <c r="O159" s="197"/>
      <c r="P159" s="198"/>
      <c r="AF159" s="139"/>
      <c r="AG159" s="139"/>
      <c r="AL159" s="139"/>
      <c r="AO159" s="139"/>
      <c r="AP159" s="115" t="s">
        <v>133</v>
      </c>
    </row>
    <row r="160" spans="1:43" s="112" customFormat="1" ht="14.4" x14ac:dyDescent="0.3">
      <c r="A160" s="148"/>
      <c r="B160" s="111"/>
      <c r="C160" s="200"/>
      <c r="D160" s="237" t="s">
        <v>397</v>
      </c>
      <c r="E160" s="237"/>
      <c r="F160" s="237"/>
      <c r="G160" s="237"/>
      <c r="H160" s="237"/>
      <c r="I160" s="237"/>
      <c r="J160" s="237"/>
      <c r="K160" s="237"/>
      <c r="L160" s="237"/>
      <c r="M160" s="201">
        <v>1134935.94</v>
      </c>
      <c r="N160" s="202"/>
      <c r="O160" s="203"/>
      <c r="P160" s="204"/>
      <c r="AF160" s="139"/>
      <c r="AG160" s="139"/>
      <c r="AL160" s="139"/>
      <c r="AO160" s="139"/>
      <c r="AQ160" s="139" t="s">
        <v>397</v>
      </c>
    </row>
    <row r="161" spans="1:44" s="112" customFormat="1" ht="14.4" x14ac:dyDescent="0.3">
      <c r="A161" s="245" t="s">
        <v>398</v>
      </c>
      <c r="B161" s="246"/>
      <c r="C161" s="246"/>
      <c r="D161" s="246"/>
      <c r="E161" s="246"/>
      <c r="F161" s="246"/>
      <c r="G161" s="246"/>
      <c r="H161" s="246"/>
      <c r="I161" s="246"/>
      <c r="J161" s="246"/>
      <c r="K161" s="246"/>
      <c r="L161" s="246"/>
      <c r="M161" s="246"/>
      <c r="N161" s="246"/>
      <c r="O161" s="247"/>
      <c r="AF161" s="139" t="s">
        <v>398</v>
      </c>
      <c r="AG161" s="139"/>
      <c r="AL161" s="139"/>
      <c r="AO161" s="139"/>
      <c r="AQ161" s="139"/>
    </row>
    <row r="162" spans="1:44" s="140" customFormat="1" ht="14.4" x14ac:dyDescent="0.3">
      <c r="A162" s="249" t="s">
        <v>399</v>
      </c>
      <c r="B162" s="250"/>
      <c r="C162" s="250"/>
      <c r="D162" s="250"/>
      <c r="E162" s="250"/>
      <c r="F162" s="250"/>
      <c r="G162" s="250"/>
      <c r="H162" s="250"/>
      <c r="I162" s="250"/>
      <c r="J162" s="250"/>
      <c r="K162" s="250"/>
      <c r="L162" s="250"/>
      <c r="M162" s="250"/>
      <c r="N162" s="250"/>
      <c r="O162" s="251"/>
      <c r="AF162" s="141" t="s">
        <v>398</v>
      </c>
      <c r="AG162" s="141"/>
      <c r="AL162" s="141"/>
      <c r="AO162" s="205"/>
      <c r="AP162" s="141"/>
      <c r="AR162" s="141"/>
    </row>
    <row r="163" spans="1:44" s="112" customFormat="1" ht="21.6" x14ac:dyDescent="0.3">
      <c r="A163" s="142" t="s">
        <v>113</v>
      </c>
      <c r="B163" s="143" t="s">
        <v>145</v>
      </c>
      <c r="C163" s="144" t="s">
        <v>400</v>
      </c>
      <c r="D163" s="241" t="s">
        <v>401</v>
      </c>
      <c r="E163" s="241"/>
      <c r="F163" s="241"/>
      <c r="G163" s="143" t="s">
        <v>222</v>
      </c>
      <c r="H163" s="145">
        <v>1</v>
      </c>
      <c r="I163" s="143" t="s">
        <v>26</v>
      </c>
      <c r="J163" s="143" t="s">
        <v>26</v>
      </c>
      <c r="K163" s="146"/>
      <c r="L163" s="143"/>
      <c r="M163" s="146"/>
      <c r="N163" s="143"/>
      <c r="O163" s="147"/>
      <c r="AF163" s="139"/>
      <c r="AG163" s="139" t="s">
        <v>401</v>
      </c>
      <c r="AL163" s="139"/>
      <c r="AO163" s="139"/>
      <c r="AQ163" s="139"/>
    </row>
    <row r="164" spans="1:44" s="112" customFormat="1" ht="52.2" x14ac:dyDescent="0.3">
      <c r="A164" s="148"/>
      <c r="B164" s="149"/>
      <c r="C164" s="150" t="s">
        <v>60</v>
      </c>
      <c r="D164" s="242" t="s">
        <v>61</v>
      </c>
      <c r="E164" s="242"/>
      <c r="F164" s="242"/>
      <c r="G164" s="242"/>
      <c r="H164" s="242"/>
      <c r="I164" s="242"/>
      <c r="J164" s="242"/>
      <c r="K164" s="242"/>
      <c r="L164" s="242"/>
      <c r="M164" s="242"/>
      <c r="N164" s="242"/>
      <c r="O164" s="243"/>
      <c r="AF164" s="139"/>
      <c r="AG164" s="139"/>
      <c r="AH164" s="115" t="s">
        <v>61</v>
      </c>
      <c r="AL164" s="139"/>
      <c r="AO164" s="139"/>
      <c r="AQ164" s="139"/>
    </row>
    <row r="165" spans="1:44" s="112" customFormat="1" ht="14.4" x14ac:dyDescent="0.3">
      <c r="A165" s="148"/>
      <c r="B165" s="151"/>
      <c r="C165" s="150" t="s">
        <v>26</v>
      </c>
      <c r="D165" s="238" t="s">
        <v>62</v>
      </c>
      <c r="E165" s="238"/>
      <c r="F165" s="238"/>
      <c r="G165" s="152"/>
      <c r="H165" s="153"/>
      <c r="I165" s="153"/>
      <c r="J165" s="153"/>
      <c r="K165" s="154">
        <v>524.51</v>
      </c>
      <c r="L165" s="156">
        <v>1.1499999999999999</v>
      </c>
      <c r="M165" s="154">
        <v>603.19000000000005</v>
      </c>
      <c r="N165" s="156">
        <v>44.77</v>
      </c>
      <c r="O165" s="157">
        <v>27004.82</v>
      </c>
      <c r="AF165" s="139"/>
      <c r="AG165" s="139"/>
      <c r="AI165" s="115" t="s">
        <v>62</v>
      </c>
      <c r="AL165" s="139"/>
      <c r="AO165" s="139"/>
      <c r="AQ165" s="139"/>
    </row>
    <row r="166" spans="1:44" s="112" customFormat="1" ht="14.4" x14ac:dyDescent="0.3">
      <c r="A166" s="148"/>
      <c r="B166" s="151"/>
      <c r="C166" s="150" t="s">
        <v>63</v>
      </c>
      <c r="D166" s="238" t="s">
        <v>64</v>
      </c>
      <c r="E166" s="238"/>
      <c r="F166" s="238"/>
      <c r="G166" s="152"/>
      <c r="H166" s="153"/>
      <c r="I166" s="153"/>
      <c r="J166" s="153"/>
      <c r="K166" s="158">
        <v>2487.8000000000002</v>
      </c>
      <c r="L166" s="156">
        <v>1.1499999999999999</v>
      </c>
      <c r="M166" s="158">
        <v>2860.97</v>
      </c>
      <c r="N166" s="156">
        <v>13.24</v>
      </c>
      <c r="O166" s="157">
        <v>37879.24</v>
      </c>
      <c r="AF166" s="139"/>
      <c r="AG166" s="139"/>
      <c r="AI166" s="115" t="s">
        <v>64</v>
      </c>
      <c r="AL166" s="139"/>
      <c r="AO166" s="139"/>
      <c r="AQ166" s="139"/>
    </row>
    <row r="167" spans="1:44" s="112" customFormat="1" ht="14.4" x14ac:dyDescent="0.3">
      <c r="A167" s="148"/>
      <c r="B167" s="151"/>
      <c r="C167" s="150" t="s">
        <v>65</v>
      </c>
      <c r="D167" s="238" t="s">
        <v>66</v>
      </c>
      <c r="E167" s="238"/>
      <c r="F167" s="238"/>
      <c r="G167" s="152"/>
      <c r="H167" s="153"/>
      <c r="I167" s="153"/>
      <c r="J167" s="153"/>
      <c r="K167" s="154">
        <v>272.81</v>
      </c>
      <c r="L167" s="156">
        <v>1.1499999999999999</v>
      </c>
      <c r="M167" s="154">
        <v>313.73</v>
      </c>
      <c r="N167" s="156">
        <v>44.77</v>
      </c>
      <c r="O167" s="157">
        <v>14045.69</v>
      </c>
      <c r="AF167" s="139"/>
      <c r="AG167" s="139"/>
      <c r="AI167" s="115" t="s">
        <v>66</v>
      </c>
      <c r="AL167" s="139"/>
      <c r="AO167" s="139"/>
      <c r="AQ167" s="139"/>
    </row>
    <row r="168" spans="1:44" s="112" customFormat="1" ht="14.4" x14ac:dyDescent="0.3">
      <c r="A168" s="148"/>
      <c r="B168" s="151"/>
      <c r="C168" s="150"/>
      <c r="D168" s="238" t="s">
        <v>69</v>
      </c>
      <c r="E168" s="238"/>
      <c r="F168" s="238"/>
      <c r="G168" s="152" t="s">
        <v>70</v>
      </c>
      <c r="H168" s="160">
        <v>65.400000000000006</v>
      </c>
      <c r="I168" s="156">
        <v>1.1499999999999999</v>
      </c>
      <c r="J168" s="156">
        <v>75.209999999999994</v>
      </c>
      <c r="K168" s="162"/>
      <c r="L168" s="153"/>
      <c r="M168" s="162"/>
      <c r="N168" s="153"/>
      <c r="O168" s="163"/>
      <c r="AF168" s="139"/>
      <c r="AG168" s="139"/>
      <c r="AJ168" s="115" t="s">
        <v>69</v>
      </c>
      <c r="AL168" s="139"/>
      <c r="AO168" s="139"/>
      <c r="AQ168" s="139"/>
    </row>
    <row r="169" spans="1:44" s="112" customFormat="1" ht="14.4" x14ac:dyDescent="0.3">
      <c r="A169" s="148"/>
      <c r="B169" s="151"/>
      <c r="C169" s="150"/>
      <c r="D169" s="238" t="s">
        <v>71</v>
      </c>
      <c r="E169" s="238"/>
      <c r="F169" s="238"/>
      <c r="G169" s="152" t="s">
        <v>70</v>
      </c>
      <c r="H169" s="156">
        <v>21.88</v>
      </c>
      <c r="I169" s="156">
        <v>1.1499999999999999</v>
      </c>
      <c r="J169" s="155">
        <v>25.161999999999999</v>
      </c>
      <c r="K169" s="162"/>
      <c r="L169" s="153"/>
      <c r="M169" s="162"/>
      <c r="N169" s="153"/>
      <c r="O169" s="163"/>
      <c r="AF169" s="139"/>
      <c r="AG169" s="139"/>
      <c r="AJ169" s="115" t="s">
        <v>71</v>
      </c>
      <c r="AL169" s="139"/>
      <c r="AO169" s="139"/>
      <c r="AQ169" s="139"/>
    </row>
    <row r="170" spans="1:44" s="112" customFormat="1" ht="14.4" x14ac:dyDescent="0.3">
      <c r="A170" s="165"/>
      <c r="B170" s="152"/>
      <c r="C170" s="150"/>
      <c r="D170" s="240" t="s">
        <v>72</v>
      </c>
      <c r="E170" s="240"/>
      <c r="F170" s="240"/>
      <c r="G170" s="166"/>
      <c r="H170" s="167"/>
      <c r="I170" s="167"/>
      <c r="J170" s="167"/>
      <c r="K170" s="168">
        <v>3012.31</v>
      </c>
      <c r="L170" s="167"/>
      <c r="M170" s="168">
        <v>3464.16</v>
      </c>
      <c r="N170" s="167"/>
      <c r="O170" s="169">
        <v>64884.06</v>
      </c>
      <c r="AF170" s="139"/>
      <c r="AG170" s="139"/>
      <c r="AK170" s="115" t="s">
        <v>72</v>
      </c>
      <c r="AL170" s="139"/>
      <c r="AO170" s="139"/>
      <c r="AQ170" s="139"/>
    </row>
    <row r="171" spans="1:44" s="112" customFormat="1" ht="14.4" x14ac:dyDescent="0.3">
      <c r="A171" s="148"/>
      <c r="B171" s="151"/>
      <c r="C171" s="150"/>
      <c r="D171" s="238" t="s">
        <v>73</v>
      </c>
      <c r="E171" s="238"/>
      <c r="F171" s="238"/>
      <c r="G171" s="152"/>
      <c r="H171" s="153"/>
      <c r="I171" s="153"/>
      <c r="J171" s="153"/>
      <c r="K171" s="162"/>
      <c r="L171" s="153"/>
      <c r="M171" s="154">
        <v>916.92</v>
      </c>
      <c r="N171" s="153"/>
      <c r="O171" s="157">
        <v>41050.51</v>
      </c>
      <c r="AF171" s="139"/>
      <c r="AG171" s="139"/>
      <c r="AJ171" s="115" t="s">
        <v>73</v>
      </c>
      <c r="AL171" s="139"/>
      <c r="AO171" s="139"/>
      <c r="AQ171" s="139"/>
    </row>
    <row r="172" spans="1:44" s="112" customFormat="1" ht="40.799999999999997" x14ac:dyDescent="0.3">
      <c r="A172" s="148"/>
      <c r="B172" s="151"/>
      <c r="C172" s="150" t="s">
        <v>235</v>
      </c>
      <c r="D172" s="238" t="s">
        <v>236</v>
      </c>
      <c r="E172" s="238"/>
      <c r="F172" s="238"/>
      <c r="G172" s="152" t="s">
        <v>76</v>
      </c>
      <c r="H172" s="170">
        <v>109</v>
      </c>
      <c r="I172" s="153"/>
      <c r="J172" s="170">
        <v>109</v>
      </c>
      <c r="K172" s="162"/>
      <c r="L172" s="153"/>
      <c r="M172" s="154">
        <v>999.44</v>
      </c>
      <c r="N172" s="153"/>
      <c r="O172" s="157">
        <v>44745.06</v>
      </c>
      <c r="AF172" s="139"/>
      <c r="AG172" s="139"/>
      <c r="AJ172" s="115" t="s">
        <v>236</v>
      </c>
      <c r="AL172" s="139"/>
      <c r="AO172" s="139"/>
      <c r="AQ172" s="139"/>
    </row>
    <row r="173" spans="1:44" s="112" customFormat="1" ht="71.400000000000006" x14ac:dyDescent="0.3">
      <c r="A173" s="148"/>
      <c r="B173" s="151"/>
      <c r="C173" s="150" t="s">
        <v>237</v>
      </c>
      <c r="D173" s="238" t="s">
        <v>238</v>
      </c>
      <c r="E173" s="238"/>
      <c r="F173" s="238"/>
      <c r="G173" s="152" t="s">
        <v>76</v>
      </c>
      <c r="H173" s="170">
        <v>65</v>
      </c>
      <c r="I173" s="156">
        <v>0.85</v>
      </c>
      <c r="J173" s="156">
        <v>55.25</v>
      </c>
      <c r="K173" s="162"/>
      <c r="L173" s="153"/>
      <c r="M173" s="154">
        <v>506.6</v>
      </c>
      <c r="N173" s="153"/>
      <c r="O173" s="157">
        <v>22680.41</v>
      </c>
      <c r="AF173" s="139"/>
      <c r="AG173" s="139"/>
      <c r="AJ173" s="115" t="s">
        <v>238</v>
      </c>
      <c r="AL173" s="139"/>
      <c r="AO173" s="139"/>
      <c r="AQ173" s="139"/>
    </row>
    <row r="174" spans="1:44" s="112" customFormat="1" ht="14.4" x14ac:dyDescent="0.3">
      <c r="A174" s="148"/>
      <c r="B174" s="171"/>
      <c r="C174" s="172"/>
      <c r="D174" s="239" t="s">
        <v>79</v>
      </c>
      <c r="E174" s="239"/>
      <c r="F174" s="239"/>
      <c r="G174" s="143"/>
      <c r="H174" s="173"/>
      <c r="I174" s="173"/>
      <c r="J174" s="173"/>
      <c r="K174" s="174"/>
      <c r="L174" s="173"/>
      <c r="M174" s="175">
        <v>4970.2</v>
      </c>
      <c r="N174" s="167"/>
      <c r="O174" s="176">
        <v>132309.53</v>
      </c>
      <c r="AF174" s="139"/>
      <c r="AG174" s="139"/>
      <c r="AL174" s="139" t="s">
        <v>79</v>
      </c>
      <c r="AO174" s="139"/>
      <c r="AQ174" s="139"/>
    </row>
    <row r="175" spans="1:44" s="112" customFormat="1" ht="14.4" x14ac:dyDescent="0.3">
      <c r="A175" s="190"/>
      <c r="B175" s="116"/>
      <c r="C175" s="146"/>
      <c r="D175" s="239" t="s">
        <v>402</v>
      </c>
      <c r="E175" s="239"/>
      <c r="F175" s="239"/>
      <c r="G175" s="239"/>
      <c r="H175" s="239"/>
      <c r="I175" s="239"/>
      <c r="J175" s="239"/>
      <c r="K175" s="239"/>
      <c r="L175" s="239"/>
      <c r="M175" s="191"/>
      <c r="N175" s="192"/>
      <c r="O175" s="193"/>
      <c r="P175" s="194"/>
      <c r="AF175" s="139"/>
      <c r="AG175" s="139"/>
      <c r="AL175" s="139"/>
      <c r="AO175" s="139" t="s">
        <v>402</v>
      </c>
      <c r="AQ175" s="139"/>
    </row>
    <row r="176" spans="1:44" s="112" customFormat="1" ht="14.4" x14ac:dyDescent="0.3">
      <c r="A176" s="148"/>
      <c r="B176" s="111"/>
      <c r="C176" s="150"/>
      <c r="D176" s="238" t="s">
        <v>118</v>
      </c>
      <c r="E176" s="238"/>
      <c r="F176" s="238"/>
      <c r="G176" s="238"/>
      <c r="H176" s="238"/>
      <c r="I176" s="238"/>
      <c r="J176" s="238"/>
      <c r="K176" s="238"/>
      <c r="L176" s="238"/>
      <c r="M176" s="195">
        <v>3464.16</v>
      </c>
      <c r="N176" s="196"/>
      <c r="O176" s="197"/>
      <c r="P176" s="198"/>
      <c r="AF176" s="139"/>
      <c r="AG176" s="139"/>
      <c r="AL176" s="139"/>
      <c r="AO176" s="139"/>
      <c r="AP176" s="115" t="s">
        <v>118</v>
      </c>
      <c r="AQ176" s="139"/>
    </row>
    <row r="177" spans="1:43" s="112" customFormat="1" ht="14.4" x14ac:dyDescent="0.3">
      <c r="A177" s="148"/>
      <c r="B177" s="111"/>
      <c r="C177" s="150"/>
      <c r="D177" s="238" t="s">
        <v>119</v>
      </c>
      <c r="E177" s="238"/>
      <c r="F177" s="238"/>
      <c r="G177" s="238"/>
      <c r="H177" s="238"/>
      <c r="I177" s="238"/>
      <c r="J177" s="238"/>
      <c r="K177" s="238"/>
      <c r="L177" s="238"/>
      <c r="M177" s="198"/>
      <c r="N177" s="196"/>
      <c r="O177" s="197"/>
      <c r="P177" s="198"/>
      <c r="AF177" s="139"/>
      <c r="AG177" s="139"/>
      <c r="AL177" s="139"/>
      <c r="AO177" s="139"/>
      <c r="AP177" s="115" t="s">
        <v>119</v>
      </c>
      <c r="AQ177" s="139"/>
    </row>
    <row r="178" spans="1:43" s="112" customFormat="1" ht="14.4" x14ac:dyDescent="0.3">
      <c r="A178" s="148"/>
      <c r="B178" s="111"/>
      <c r="C178" s="150"/>
      <c r="D178" s="238" t="s">
        <v>120</v>
      </c>
      <c r="E178" s="238"/>
      <c r="F178" s="238"/>
      <c r="G178" s="238"/>
      <c r="H178" s="238"/>
      <c r="I178" s="238"/>
      <c r="J178" s="238"/>
      <c r="K178" s="238"/>
      <c r="L178" s="238"/>
      <c r="M178" s="199">
        <v>603.19000000000005</v>
      </c>
      <c r="N178" s="196"/>
      <c r="O178" s="197"/>
      <c r="P178" s="198"/>
      <c r="AF178" s="139"/>
      <c r="AG178" s="139"/>
      <c r="AL178" s="139"/>
      <c r="AO178" s="139"/>
      <c r="AP178" s="115" t="s">
        <v>120</v>
      </c>
      <c r="AQ178" s="139"/>
    </row>
    <row r="179" spans="1:43" s="112" customFormat="1" ht="14.4" x14ac:dyDescent="0.3">
      <c r="A179" s="148"/>
      <c r="B179" s="111"/>
      <c r="C179" s="150"/>
      <c r="D179" s="238" t="s">
        <v>121</v>
      </c>
      <c r="E179" s="238"/>
      <c r="F179" s="238"/>
      <c r="G179" s="238"/>
      <c r="H179" s="238"/>
      <c r="I179" s="238"/>
      <c r="J179" s="238"/>
      <c r="K179" s="238"/>
      <c r="L179" s="238"/>
      <c r="M179" s="195">
        <v>2860.97</v>
      </c>
      <c r="N179" s="196"/>
      <c r="O179" s="197"/>
      <c r="P179" s="198"/>
      <c r="AF179" s="139"/>
      <c r="AG179" s="139"/>
      <c r="AL179" s="139"/>
      <c r="AO179" s="139"/>
      <c r="AP179" s="115" t="s">
        <v>121</v>
      </c>
      <c r="AQ179" s="139"/>
    </row>
    <row r="180" spans="1:43" s="112" customFormat="1" ht="14.4" x14ac:dyDescent="0.3">
      <c r="A180" s="148"/>
      <c r="B180" s="111"/>
      <c r="C180" s="150"/>
      <c r="D180" s="238" t="s">
        <v>122</v>
      </c>
      <c r="E180" s="238"/>
      <c r="F180" s="238"/>
      <c r="G180" s="238"/>
      <c r="H180" s="238"/>
      <c r="I180" s="238"/>
      <c r="J180" s="238"/>
      <c r="K180" s="238"/>
      <c r="L180" s="238"/>
      <c r="M180" s="199">
        <v>313.73</v>
      </c>
      <c r="N180" s="196"/>
      <c r="O180" s="197"/>
      <c r="P180" s="198"/>
      <c r="AF180" s="139"/>
      <c r="AG180" s="139"/>
      <c r="AL180" s="139"/>
      <c r="AO180" s="139"/>
      <c r="AP180" s="115" t="s">
        <v>122</v>
      </c>
      <c r="AQ180" s="139"/>
    </row>
    <row r="181" spans="1:43" s="112" customFormat="1" ht="14.4" x14ac:dyDescent="0.3">
      <c r="A181" s="148"/>
      <c r="B181" s="111"/>
      <c r="C181" s="150"/>
      <c r="D181" s="238" t="s">
        <v>124</v>
      </c>
      <c r="E181" s="238"/>
      <c r="F181" s="238"/>
      <c r="G181" s="238"/>
      <c r="H181" s="238"/>
      <c r="I181" s="238"/>
      <c r="J181" s="238"/>
      <c r="K181" s="238"/>
      <c r="L181" s="238"/>
      <c r="M181" s="195">
        <v>4970.2</v>
      </c>
      <c r="N181" s="196"/>
      <c r="O181" s="197"/>
      <c r="P181" s="198"/>
      <c r="AF181" s="139"/>
      <c r="AG181" s="139"/>
      <c r="AL181" s="139"/>
      <c r="AO181" s="139"/>
      <c r="AP181" s="115" t="s">
        <v>124</v>
      </c>
      <c r="AQ181" s="139"/>
    </row>
    <row r="182" spans="1:43" s="112" customFormat="1" ht="14.4" x14ac:dyDescent="0.3">
      <c r="A182" s="148"/>
      <c r="B182" s="111"/>
      <c r="C182" s="150"/>
      <c r="D182" s="238" t="s">
        <v>119</v>
      </c>
      <c r="E182" s="238"/>
      <c r="F182" s="238"/>
      <c r="G182" s="238"/>
      <c r="H182" s="238"/>
      <c r="I182" s="238"/>
      <c r="J182" s="238"/>
      <c r="K182" s="238"/>
      <c r="L182" s="238"/>
      <c r="M182" s="198"/>
      <c r="N182" s="196"/>
      <c r="O182" s="197"/>
      <c r="P182" s="198"/>
      <c r="AF182" s="139"/>
      <c r="AG182" s="139"/>
      <c r="AL182" s="139"/>
      <c r="AO182" s="139"/>
      <c r="AP182" s="115" t="s">
        <v>119</v>
      </c>
      <c r="AQ182" s="139"/>
    </row>
    <row r="183" spans="1:43" s="112" customFormat="1" ht="14.4" x14ac:dyDescent="0.3">
      <c r="A183" s="148"/>
      <c r="B183" s="111"/>
      <c r="C183" s="150"/>
      <c r="D183" s="238" t="s">
        <v>125</v>
      </c>
      <c r="E183" s="238"/>
      <c r="F183" s="238"/>
      <c r="G183" s="238"/>
      <c r="H183" s="238"/>
      <c r="I183" s="238"/>
      <c r="J183" s="238"/>
      <c r="K183" s="238"/>
      <c r="L183" s="238"/>
      <c r="M183" s="199">
        <v>603.19000000000005</v>
      </c>
      <c r="N183" s="196"/>
      <c r="O183" s="197"/>
      <c r="P183" s="198"/>
      <c r="AF183" s="139"/>
      <c r="AG183" s="139"/>
      <c r="AL183" s="139"/>
      <c r="AO183" s="139"/>
      <c r="AP183" s="115" t="s">
        <v>125</v>
      </c>
      <c r="AQ183" s="139"/>
    </row>
    <row r="184" spans="1:43" s="112" customFormat="1" ht="14.4" x14ac:dyDescent="0.3">
      <c r="A184" s="148"/>
      <c r="B184" s="111"/>
      <c r="C184" s="150"/>
      <c r="D184" s="238" t="s">
        <v>126</v>
      </c>
      <c r="E184" s="238"/>
      <c r="F184" s="238"/>
      <c r="G184" s="238"/>
      <c r="H184" s="238"/>
      <c r="I184" s="238"/>
      <c r="J184" s="238"/>
      <c r="K184" s="238"/>
      <c r="L184" s="238"/>
      <c r="M184" s="195">
        <v>2860.97</v>
      </c>
      <c r="N184" s="196"/>
      <c r="O184" s="197"/>
      <c r="P184" s="198"/>
      <c r="AF184" s="139"/>
      <c r="AG184" s="139"/>
      <c r="AL184" s="139"/>
      <c r="AO184" s="139"/>
      <c r="AP184" s="115" t="s">
        <v>126</v>
      </c>
      <c r="AQ184" s="139"/>
    </row>
    <row r="185" spans="1:43" s="112" customFormat="1" ht="14.4" x14ac:dyDescent="0.3">
      <c r="A185" s="148"/>
      <c r="B185" s="111"/>
      <c r="C185" s="150"/>
      <c r="D185" s="238" t="s">
        <v>127</v>
      </c>
      <c r="E185" s="238"/>
      <c r="F185" s="238"/>
      <c r="G185" s="238"/>
      <c r="H185" s="238"/>
      <c r="I185" s="238"/>
      <c r="J185" s="238"/>
      <c r="K185" s="238"/>
      <c r="L185" s="238"/>
      <c r="M185" s="199">
        <v>313.73</v>
      </c>
      <c r="N185" s="196"/>
      <c r="O185" s="197"/>
      <c r="P185" s="198"/>
      <c r="AF185" s="139"/>
      <c r="AG185" s="139"/>
      <c r="AL185" s="139"/>
      <c r="AO185" s="139"/>
      <c r="AP185" s="115" t="s">
        <v>127</v>
      </c>
      <c r="AQ185" s="139"/>
    </row>
    <row r="186" spans="1:43" s="112" customFormat="1" ht="14.4" x14ac:dyDescent="0.3">
      <c r="A186" s="148"/>
      <c r="B186" s="111"/>
      <c r="C186" s="150"/>
      <c r="D186" s="238" t="s">
        <v>129</v>
      </c>
      <c r="E186" s="238"/>
      <c r="F186" s="238"/>
      <c r="G186" s="238"/>
      <c r="H186" s="238"/>
      <c r="I186" s="238"/>
      <c r="J186" s="238"/>
      <c r="K186" s="238"/>
      <c r="L186" s="238"/>
      <c r="M186" s="199">
        <v>999.44</v>
      </c>
      <c r="N186" s="196"/>
      <c r="O186" s="197"/>
      <c r="P186" s="198"/>
      <c r="AF186" s="139"/>
      <c r="AG186" s="139"/>
      <c r="AL186" s="139"/>
      <c r="AO186" s="139"/>
      <c r="AP186" s="115" t="s">
        <v>129</v>
      </c>
      <c r="AQ186" s="139"/>
    </row>
    <row r="187" spans="1:43" s="112" customFormat="1" ht="14.4" x14ac:dyDescent="0.3">
      <c r="A187" s="148"/>
      <c r="B187" s="111"/>
      <c r="C187" s="150"/>
      <c r="D187" s="238" t="s">
        <v>130</v>
      </c>
      <c r="E187" s="238"/>
      <c r="F187" s="238"/>
      <c r="G187" s="238"/>
      <c r="H187" s="238"/>
      <c r="I187" s="238"/>
      <c r="J187" s="238"/>
      <c r="K187" s="238"/>
      <c r="L187" s="238"/>
      <c r="M187" s="199">
        <v>506.6</v>
      </c>
      <c r="N187" s="196"/>
      <c r="O187" s="197"/>
      <c r="P187" s="198"/>
      <c r="AF187" s="139"/>
      <c r="AG187" s="139"/>
      <c r="AL187" s="139"/>
      <c r="AO187" s="139"/>
      <c r="AP187" s="115" t="s">
        <v>130</v>
      </c>
      <c r="AQ187" s="139"/>
    </row>
    <row r="188" spans="1:43" s="112" customFormat="1" ht="14.4" x14ac:dyDescent="0.3">
      <c r="A188" s="148"/>
      <c r="B188" s="111"/>
      <c r="C188" s="150"/>
      <c r="D188" s="238" t="s">
        <v>131</v>
      </c>
      <c r="E188" s="238"/>
      <c r="F188" s="238"/>
      <c r="G188" s="238"/>
      <c r="H188" s="238"/>
      <c r="I188" s="238"/>
      <c r="J188" s="238"/>
      <c r="K188" s="238"/>
      <c r="L188" s="238"/>
      <c r="M188" s="199">
        <v>916.92</v>
      </c>
      <c r="N188" s="196"/>
      <c r="O188" s="197"/>
      <c r="P188" s="198"/>
      <c r="AF188" s="139"/>
      <c r="AG188" s="139"/>
      <c r="AL188" s="139"/>
      <c r="AO188" s="139"/>
      <c r="AP188" s="115" t="s">
        <v>131</v>
      </c>
      <c r="AQ188" s="139"/>
    </row>
    <row r="189" spans="1:43" s="112" customFormat="1" ht="14.4" x14ac:dyDescent="0.3">
      <c r="A189" s="148"/>
      <c r="B189" s="111"/>
      <c r="C189" s="150"/>
      <c r="D189" s="238" t="s">
        <v>132</v>
      </c>
      <c r="E189" s="238"/>
      <c r="F189" s="238"/>
      <c r="G189" s="238"/>
      <c r="H189" s="238"/>
      <c r="I189" s="238"/>
      <c r="J189" s="238"/>
      <c r="K189" s="238"/>
      <c r="L189" s="238"/>
      <c r="M189" s="199">
        <v>999.44</v>
      </c>
      <c r="N189" s="196"/>
      <c r="O189" s="197"/>
      <c r="P189" s="198"/>
      <c r="AF189" s="139"/>
      <c r="AG189" s="139"/>
      <c r="AL189" s="139"/>
      <c r="AO189" s="139"/>
      <c r="AP189" s="115" t="s">
        <v>132</v>
      </c>
      <c r="AQ189" s="139"/>
    </row>
    <row r="190" spans="1:43" s="112" customFormat="1" ht="14.4" x14ac:dyDescent="0.3">
      <c r="A190" s="148"/>
      <c r="B190" s="111"/>
      <c r="C190" s="150"/>
      <c r="D190" s="238" t="s">
        <v>133</v>
      </c>
      <c r="E190" s="238"/>
      <c r="F190" s="238"/>
      <c r="G190" s="238"/>
      <c r="H190" s="238"/>
      <c r="I190" s="238"/>
      <c r="J190" s="238"/>
      <c r="K190" s="238"/>
      <c r="L190" s="238"/>
      <c r="M190" s="199">
        <v>506.6</v>
      </c>
      <c r="N190" s="196"/>
      <c r="O190" s="197"/>
      <c r="P190" s="198"/>
      <c r="AF190" s="139"/>
      <c r="AG190" s="139"/>
      <c r="AL190" s="139"/>
      <c r="AO190" s="139"/>
      <c r="AP190" s="115" t="s">
        <v>133</v>
      </c>
      <c r="AQ190" s="139"/>
    </row>
    <row r="191" spans="1:43" s="112" customFormat="1" ht="14.4" x14ac:dyDescent="0.3">
      <c r="A191" s="148"/>
      <c r="B191" s="111"/>
      <c r="C191" s="200"/>
      <c r="D191" s="237" t="s">
        <v>403</v>
      </c>
      <c r="E191" s="237"/>
      <c r="F191" s="237"/>
      <c r="G191" s="237"/>
      <c r="H191" s="237"/>
      <c r="I191" s="237"/>
      <c r="J191" s="237"/>
      <c r="K191" s="237"/>
      <c r="L191" s="237"/>
      <c r="M191" s="201">
        <v>4970.2</v>
      </c>
      <c r="N191" s="202"/>
      <c r="O191" s="203"/>
      <c r="P191" s="204"/>
      <c r="AF191" s="139"/>
      <c r="AG191" s="139"/>
      <c r="AL191" s="139"/>
      <c r="AO191" s="139"/>
      <c r="AQ191" s="139" t="s">
        <v>403</v>
      </c>
    </row>
    <row r="192" spans="1:43" s="112" customFormat="1" ht="14.4" x14ac:dyDescent="0.3">
      <c r="A192" s="245" t="s">
        <v>404</v>
      </c>
      <c r="B192" s="246"/>
      <c r="C192" s="246"/>
      <c r="D192" s="246"/>
      <c r="E192" s="246"/>
      <c r="F192" s="246"/>
      <c r="G192" s="246"/>
      <c r="H192" s="246"/>
      <c r="I192" s="246"/>
      <c r="J192" s="246"/>
      <c r="K192" s="246"/>
      <c r="L192" s="246"/>
      <c r="M192" s="246"/>
      <c r="N192" s="246"/>
      <c r="O192" s="247"/>
      <c r="AF192" s="139" t="s">
        <v>404</v>
      </c>
      <c r="AG192" s="139"/>
      <c r="AL192" s="139"/>
      <c r="AO192" s="139"/>
      <c r="AQ192" s="139"/>
    </row>
    <row r="193" spans="1:44" s="140" customFormat="1" ht="27" customHeight="1" x14ac:dyDescent="0.3">
      <c r="A193" s="249" t="s">
        <v>405</v>
      </c>
      <c r="B193" s="250"/>
      <c r="C193" s="250"/>
      <c r="D193" s="250"/>
      <c r="E193" s="250"/>
      <c r="F193" s="250"/>
      <c r="G193" s="250"/>
      <c r="H193" s="250"/>
      <c r="I193" s="250"/>
      <c r="J193" s="250"/>
      <c r="K193" s="250"/>
      <c r="L193" s="250"/>
      <c r="M193" s="250"/>
      <c r="N193" s="250"/>
      <c r="O193" s="251"/>
      <c r="AF193" s="141" t="s">
        <v>404</v>
      </c>
      <c r="AG193" s="141"/>
      <c r="AL193" s="141"/>
      <c r="AO193" s="205"/>
      <c r="AP193" s="141"/>
      <c r="AR193" s="141"/>
    </row>
    <row r="194" spans="1:44" s="112" customFormat="1" ht="52.2" x14ac:dyDescent="0.3">
      <c r="A194" s="142" t="s">
        <v>136</v>
      </c>
      <c r="B194" s="143" t="s">
        <v>239</v>
      </c>
      <c r="C194" s="144" t="s">
        <v>406</v>
      </c>
      <c r="D194" s="241" t="s">
        <v>407</v>
      </c>
      <c r="E194" s="241"/>
      <c r="F194" s="241"/>
      <c r="G194" s="143" t="s">
        <v>233</v>
      </c>
      <c r="H194" s="145">
        <v>6.2E-2</v>
      </c>
      <c r="I194" s="143" t="s">
        <v>26</v>
      </c>
      <c r="J194" s="143" t="s">
        <v>408</v>
      </c>
      <c r="K194" s="146"/>
      <c r="L194" s="143"/>
      <c r="M194" s="146"/>
      <c r="N194" s="143"/>
      <c r="O194" s="147"/>
      <c r="AF194" s="139"/>
      <c r="AG194" s="139" t="s">
        <v>407</v>
      </c>
      <c r="AL194" s="139"/>
      <c r="AO194" s="139"/>
      <c r="AQ194" s="139"/>
    </row>
    <row r="195" spans="1:44" s="112" customFormat="1" ht="30.6" x14ac:dyDescent="0.3">
      <c r="A195" s="148"/>
      <c r="B195" s="149"/>
      <c r="C195" s="150" t="s">
        <v>58</v>
      </c>
      <c r="D195" s="242" t="s">
        <v>59</v>
      </c>
      <c r="E195" s="242"/>
      <c r="F195" s="242"/>
      <c r="G195" s="242"/>
      <c r="H195" s="242"/>
      <c r="I195" s="242"/>
      <c r="J195" s="242"/>
      <c r="K195" s="242"/>
      <c r="L195" s="242"/>
      <c r="M195" s="242"/>
      <c r="N195" s="242"/>
      <c r="O195" s="243"/>
      <c r="AF195" s="139"/>
      <c r="AG195" s="139"/>
      <c r="AH195" s="115" t="s">
        <v>59</v>
      </c>
      <c r="AL195" s="139"/>
      <c r="AO195" s="139"/>
      <c r="AQ195" s="139"/>
    </row>
    <row r="196" spans="1:44" s="112" customFormat="1" ht="52.2" x14ac:dyDescent="0.3">
      <c r="A196" s="148"/>
      <c r="B196" s="149"/>
      <c r="C196" s="150" t="s">
        <v>60</v>
      </c>
      <c r="D196" s="242" t="s">
        <v>61</v>
      </c>
      <c r="E196" s="242"/>
      <c r="F196" s="242"/>
      <c r="G196" s="242"/>
      <c r="H196" s="242"/>
      <c r="I196" s="242"/>
      <c r="J196" s="242"/>
      <c r="K196" s="242"/>
      <c r="L196" s="242"/>
      <c r="M196" s="242"/>
      <c r="N196" s="242"/>
      <c r="O196" s="243"/>
      <c r="AF196" s="139"/>
      <c r="AG196" s="139"/>
      <c r="AH196" s="115" t="s">
        <v>61</v>
      </c>
      <c r="AL196" s="139"/>
      <c r="AO196" s="139"/>
      <c r="AQ196" s="139"/>
    </row>
    <row r="197" spans="1:44" s="112" customFormat="1" ht="14.4" x14ac:dyDescent="0.3">
      <c r="A197" s="148"/>
      <c r="B197" s="151"/>
      <c r="C197" s="150" t="s">
        <v>26</v>
      </c>
      <c r="D197" s="238" t="s">
        <v>62</v>
      </c>
      <c r="E197" s="238"/>
      <c r="F197" s="238"/>
      <c r="G197" s="152"/>
      <c r="H197" s="153"/>
      <c r="I197" s="153"/>
      <c r="J197" s="153"/>
      <c r="K197" s="158">
        <v>9639.6</v>
      </c>
      <c r="L197" s="164">
        <v>1.3225</v>
      </c>
      <c r="M197" s="154">
        <v>790.4</v>
      </c>
      <c r="N197" s="156">
        <v>44.77</v>
      </c>
      <c r="O197" s="157">
        <v>35386.21</v>
      </c>
      <c r="AF197" s="139"/>
      <c r="AG197" s="139"/>
      <c r="AI197" s="115" t="s">
        <v>62</v>
      </c>
      <c r="AL197" s="139"/>
      <c r="AO197" s="139"/>
      <c r="AQ197" s="139"/>
    </row>
    <row r="198" spans="1:44" s="112" customFormat="1" ht="14.4" x14ac:dyDescent="0.3">
      <c r="A198" s="148"/>
      <c r="B198" s="151"/>
      <c r="C198" s="150" t="s">
        <v>63</v>
      </c>
      <c r="D198" s="238" t="s">
        <v>64</v>
      </c>
      <c r="E198" s="238"/>
      <c r="F198" s="238"/>
      <c r="G198" s="152"/>
      <c r="H198" s="153"/>
      <c r="I198" s="153"/>
      <c r="J198" s="153"/>
      <c r="K198" s="158">
        <v>23560.16</v>
      </c>
      <c r="L198" s="164">
        <v>1.4375</v>
      </c>
      <c r="M198" s="158">
        <v>2099.8000000000002</v>
      </c>
      <c r="N198" s="156">
        <v>13.24</v>
      </c>
      <c r="O198" s="157">
        <v>27801.35</v>
      </c>
      <c r="AF198" s="139"/>
      <c r="AG198" s="139"/>
      <c r="AI198" s="115" t="s">
        <v>64</v>
      </c>
      <c r="AL198" s="139"/>
      <c r="AO198" s="139"/>
      <c r="AQ198" s="139"/>
    </row>
    <row r="199" spans="1:44" s="112" customFormat="1" ht="14.4" x14ac:dyDescent="0.3">
      <c r="A199" s="148"/>
      <c r="B199" s="151"/>
      <c r="C199" s="150" t="s">
        <v>65</v>
      </c>
      <c r="D199" s="238" t="s">
        <v>66</v>
      </c>
      <c r="E199" s="238"/>
      <c r="F199" s="238"/>
      <c r="G199" s="152"/>
      <c r="H199" s="153"/>
      <c r="I199" s="153"/>
      <c r="J199" s="153"/>
      <c r="K199" s="158">
        <v>1283.78</v>
      </c>
      <c r="L199" s="164">
        <v>1.4375</v>
      </c>
      <c r="M199" s="154">
        <v>114.42</v>
      </c>
      <c r="N199" s="156">
        <v>44.77</v>
      </c>
      <c r="O199" s="157">
        <v>5122.58</v>
      </c>
      <c r="AF199" s="139"/>
      <c r="AG199" s="139"/>
      <c r="AI199" s="115" t="s">
        <v>66</v>
      </c>
      <c r="AL199" s="139"/>
      <c r="AO199" s="139"/>
      <c r="AQ199" s="139"/>
    </row>
    <row r="200" spans="1:44" s="112" customFormat="1" ht="14.4" x14ac:dyDescent="0.3">
      <c r="A200" s="148"/>
      <c r="B200" s="151"/>
      <c r="C200" s="150" t="s">
        <v>67</v>
      </c>
      <c r="D200" s="238" t="s">
        <v>68</v>
      </c>
      <c r="E200" s="238"/>
      <c r="F200" s="238"/>
      <c r="G200" s="152"/>
      <c r="H200" s="153"/>
      <c r="I200" s="153"/>
      <c r="J200" s="153"/>
      <c r="K200" s="158">
        <v>1731974.32</v>
      </c>
      <c r="L200" s="153"/>
      <c r="M200" s="158">
        <v>107382.41</v>
      </c>
      <c r="N200" s="156">
        <v>8.16</v>
      </c>
      <c r="O200" s="157">
        <v>876240.47</v>
      </c>
      <c r="AF200" s="139"/>
      <c r="AG200" s="139"/>
      <c r="AI200" s="115" t="s">
        <v>68</v>
      </c>
      <c r="AL200" s="139"/>
      <c r="AO200" s="139"/>
      <c r="AQ200" s="139"/>
    </row>
    <row r="201" spans="1:44" s="112" customFormat="1" ht="14.4" x14ac:dyDescent="0.3">
      <c r="A201" s="148"/>
      <c r="B201" s="151"/>
      <c r="C201" s="150"/>
      <c r="D201" s="238" t="s">
        <v>69</v>
      </c>
      <c r="E201" s="238"/>
      <c r="F201" s="238"/>
      <c r="G201" s="152" t="s">
        <v>70</v>
      </c>
      <c r="H201" s="170">
        <v>1160</v>
      </c>
      <c r="I201" s="164">
        <v>1.3225</v>
      </c>
      <c r="J201" s="164">
        <v>95.114199999999997</v>
      </c>
      <c r="K201" s="162"/>
      <c r="L201" s="153"/>
      <c r="M201" s="162"/>
      <c r="N201" s="153"/>
      <c r="O201" s="163"/>
      <c r="AF201" s="139"/>
      <c r="AG201" s="139"/>
      <c r="AJ201" s="115" t="s">
        <v>69</v>
      </c>
      <c r="AL201" s="139"/>
      <c r="AO201" s="139"/>
      <c r="AQ201" s="139"/>
    </row>
    <row r="202" spans="1:44" s="112" customFormat="1" ht="14.4" x14ac:dyDescent="0.3">
      <c r="A202" s="148"/>
      <c r="B202" s="151"/>
      <c r="C202" s="150"/>
      <c r="D202" s="238" t="s">
        <v>71</v>
      </c>
      <c r="E202" s="238"/>
      <c r="F202" s="238"/>
      <c r="G202" s="152" t="s">
        <v>70</v>
      </c>
      <c r="H202" s="160">
        <v>105.2</v>
      </c>
      <c r="I202" s="164">
        <v>1.4375</v>
      </c>
      <c r="J202" s="161">
        <v>9.3759499999999996</v>
      </c>
      <c r="K202" s="162"/>
      <c r="L202" s="153"/>
      <c r="M202" s="162"/>
      <c r="N202" s="153"/>
      <c r="O202" s="163"/>
      <c r="AF202" s="139"/>
      <c r="AG202" s="139"/>
      <c r="AJ202" s="115" t="s">
        <v>71</v>
      </c>
      <c r="AL202" s="139"/>
      <c r="AO202" s="139"/>
      <c r="AQ202" s="139"/>
    </row>
    <row r="203" spans="1:44" s="112" customFormat="1" ht="14.4" x14ac:dyDescent="0.3">
      <c r="A203" s="165"/>
      <c r="B203" s="152"/>
      <c r="C203" s="150"/>
      <c r="D203" s="240" t="s">
        <v>72</v>
      </c>
      <c r="E203" s="240"/>
      <c r="F203" s="240"/>
      <c r="G203" s="166"/>
      <c r="H203" s="167"/>
      <c r="I203" s="167"/>
      <c r="J203" s="167"/>
      <c r="K203" s="168">
        <v>1765174.08</v>
      </c>
      <c r="L203" s="167"/>
      <c r="M203" s="168">
        <v>110272.61</v>
      </c>
      <c r="N203" s="167"/>
      <c r="O203" s="169">
        <v>939428.03</v>
      </c>
      <c r="AF203" s="139"/>
      <c r="AG203" s="139"/>
      <c r="AK203" s="115" t="s">
        <v>72</v>
      </c>
      <c r="AL203" s="139"/>
      <c r="AO203" s="139"/>
      <c r="AQ203" s="139"/>
    </row>
    <row r="204" spans="1:44" s="112" customFormat="1" ht="14.4" x14ac:dyDescent="0.3">
      <c r="A204" s="148"/>
      <c r="B204" s="151"/>
      <c r="C204" s="150"/>
      <c r="D204" s="238" t="s">
        <v>73</v>
      </c>
      <c r="E204" s="238"/>
      <c r="F204" s="238"/>
      <c r="G204" s="152"/>
      <c r="H204" s="153"/>
      <c r="I204" s="153"/>
      <c r="J204" s="153"/>
      <c r="K204" s="162"/>
      <c r="L204" s="153"/>
      <c r="M204" s="154">
        <v>904.82</v>
      </c>
      <c r="N204" s="153"/>
      <c r="O204" s="157">
        <v>40508.79</v>
      </c>
      <c r="AF204" s="139"/>
      <c r="AG204" s="139"/>
      <c r="AJ204" s="115" t="s">
        <v>73</v>
      </c>
      <c r="AL204" s="139"/>
      <c r="AO204" s="139"/>
      <c r="AQ204" s="139"/>
    </row>
    <row r="205" spans="1:44" s="112" customFormat="1" ht="40.799999999999997" x14ac:dyDescent="0.3">
      <c r="A205" s="148"/>
      <c r="B205" s="151"/>
      <c r="C205" s="150" t="s">
        <v>235</v>
      </c>
      <c r="D205" s="238" t="s">
        <v>236</v>
      </c>
      <c r="E205" s="238"/>
      <c r="F205" s="238"/>
      <c r="G205" s="152" t="s">
        <v>76</v>
      </c>
      <c r="H205" s="170">
        <v>109</v>
      </c>
      <c r="I205" s="153"/>
      <c r="J205" s="170">
        <v>109</v>
      </c>
      <c r="K205" s="162"/>
      <c r="L205" s="153"/>
      <c r="M205" s="154">
        <v>986.25</v>
      </c>
      <c r="N205" s="153"/>
      <c r="O205" s="157">
        <v>44154.58</v>
      </c>
      <c r="AF205" s="139"/>
      <c r="AG205" s="139"/>
      <c r="AJ205" s="115" t="s">
        <v>236</v>
      </c>
      <c r="AL205" s="139"/>
      <c r="AO205" s="139"/>
      <c r="AQ205" s="139"/>
    </row>
    <row r="206" spans="1:44" s="112" customFormat="1" ht="71.400000000000006" x14ac:dyDescent="0.3">
      <c r="A206" s="148"/>
      <c r="B206" s="151"/>
      <c r="C206" s="150" t="s">
        <v>237</v>
      </c>
      <c r="D206" s="238" t="s">
        <v>238</v>
      </c>
      <c r="E206" s="238"/>
      <c r="F206" s="238"/>
      <c r="G206" s="152" t="s">
        <v>76</v>
      </c>
      <c r="H206" s="170">
        <v>65</v>
      </c>
      <c r="I206" s="156">
        <v>0.85</v>
      </c>
      <c r="J206" s="156">
        <v>55.25</v>
      </c>
      <c r="K206" s="162"/>
      <c r="L206" s="153"/>
      <c r="M206" s="154">
        <v>499.91</v>
      </c>
      <c r="N206" s="153"/>
      <c r="O206" s="157">
        <v>22381.11</v>
      </c>
      <c r="AF206" s="139"/>
      <c r="AG206" s="139"/>
      <c r="AJ206" s="115" t="s">
        <v>238</v>
      </c>
      <c r="AL206" s="139"/>
      <c r="AO206" s="139"/>
      <c r="AQ206" s="139"/>
    </row>
    <row r="207" spans="1:44" s="112" customFormat="1" ht="14.4" x14ac:dyDescent="0.3">
      <c r="A207" s="148"/>
      <c r="B207" s="171"/>
      <c r="C207" s="172"/>
      <c r="D207" s="239" t="s">
        <v>79</v>
      </c>
      <c r="E207" s="239"/>
      <c r="F207" s="239"/>
      <c r="G207" s="143"/>
      <c r="H207" s="173"/>
      <c r="I207" s="173"/>
      <c r="J207" s="173"/>
      <c r="K207" s="174"/>
      <c r="L207" s="173"/>
      <c r="M207" s="175">
        <v>111758.77</v>
      </c>
      <c r="N207" s="167"/>
      <c r="O207" s="176">
        <v>1005963.72</v>
      </c>
      <c r="AF207" s="139"/>
      <c r="AG207" s="139"/>
      <c r="AL207" s="139" t="s">
        <v>79</v>
      </c>
      <c r="AO207" s="139"/>
      <c r="AQ207" s="139"/>
    </row>
    <row r="208" spans="1:44" s="112" customFormat="1" ht="21.6" x14ac:dyDescent="0.3">
      <c r="A208" s="142" t="s">
        <v>145</v>
      </c>
      <c r="B208" s="143" t="s">
        <v>247</v>
      </c>
      <c r="C208" s="144" t="s">
        <v>409</v>
      </c>
      <c r="D208" s="241" t="s">
        <v>410</v>
      </c>
      <c r="E208" s="241"/>
      <c r="F208" s="241"/>
      <c r="G208" s="143" t="s">
        <v>411</v>
      </c>
      <c r="H208" s="145">
        <v>-124</v>
      </c>
      <c r="I208" s="143" t="s">
        <v>26</v>
      </c>
      <c r="J208" s="143" t="s">
        <v>412</v>
      </c>
      <c r="K208" s="146" t="s">
        <v>413</v>
      </c>
      <c r="L208" s="143"/>
      <c r="M208" s="146" t="s">
        <v>414</v>
      </c>
      <c r="N208" s="143" t="s">
        <v>100</v>
      </c>
      <c r="O208" s="147" t="s">
        <v>415</v>
      </c>
      <c r="AF208" s="139"/>
      <c r="AG208" s="139" t="s">
        <v>410</v>
      </c>
      <c r="AL208" s="139"/>
      <c r="AO208" s="139"/>
      <c r="AQ208" s="139"/>
    </row>
    <row r="209" spans="1:52" s="112" customFormat="1" ht="14.4" x14ac:dyDescent="0.3">
      <c r="A209" s="187"/>
      <c r="B209" s="111"/>
      <c r="C209" s="172"/>
      <c r="D209" s="238" t="s">
        <v>246</v>
      </c>
      <c r="E209" s="238"/>
      <c r="F209" s="238"/>
      <c r="G209" s="238"/>
      <c r="H209" s="238"/>
      <c r="I209" s="238"/>
      <c r="J209" s="238"/>
      <c r="K209" s="238"/>
      <c r="L209" s="238"/>
      <c r="M209" s="238"/>
      <c r="N209" s="238"/>
      <c r="O209" s="244"/>
      <c r="AF209" s="139"/>
      <c r="AG209" s="139"/>
      <c r="AL209" s="139"/>
      <c r="AM209" s="115" t="s">
        <v>246</v>
      </c>
      <c r="AO209" s="139"/>
      <c r="AQ209" s="139"/>
    </row>
    <row r="210" spans="1:52" s="112" customFormat="1" ht="14.4" x14ac:dyDescent="0.3">
      <c r="A210" s="148"/>
      <c r="B210" s="171"/>
      <c r="C210" s="172"/>
      <c r="D210" s="239" t="s">
        <v>79</v>
      </c>
      <c r="E210" s="239"/>
      <c r="F210" s="239"/>
      <c r="G210" s="143"/>
      <c r="H210" s="173"/>
      <c r="I210" s="173"/>
      <c r="J210" s="173"/>
      <c r="K210" s="174"/>
      <c r="L210" s="173"/>
      <c r="M210" s="175">
        <v>-43548.800000000003</v>
      </c>
      <c r="N210" s="167"/>
      <c r="O210" s="176">
        <v>-355358.21</v>
      </c>
      <c r="AF210" s="139"/>
      <c r="AG210" s="139"/>
      <c r="AL210" s="139" t="s">
        <v>79</v>
      </c>
      <c r="AO210" s="139"/>
      <c r="AQ210" s="139"/>
    </row>
    <row r="211" spans="1:52" s="186" customFormat="1" ht="40.799999999999997" x14ac:dyDescent="0.3">
      <c r="A211" s="180" t="s">
        <v>149</v>
      </c>
      <c r="B211" s="181" t="s">
        <v>255</v>
      </c>
      <c r="C211" s="182" t="s">
        <v>416</v>
      </c>
      <c r="D211" s="248" t="s">
        <v>417</v>
      </c>
      <c r="E211" s="248"/>
      <c r="F211" s="248"/>
      <c r="G211" s="181" t="s">
        <v>209</v>
      </c>
      <c r="H211" s="183">
        <v>8.0500000000000007</v>
      </c>
      <c r="I211" s="181" t="s">
        <v>26</v>
      </c>
      <c r="J211" s="181" t="s">
        <v>418</v>
      </c>
      <c r="K211" s="184" t="s">
        <v>419</v>
      </c>
      <c r="L211" s="181" t="s">
        <v>154</v>
      </c>
      <c r="M211" s="184" t="s">
        <v>420</v>
      </c>
      <c r="N211" s="181" t="s">
        <v>100</v>
      </c>
      <c r="O211" s="185" t="s">
        <v>421</v>
      </c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39"/>
      <c r="AG211" s="139" t="s">
        <v>417</v>
      </c>
      <c r="AH211" s="112"/>
      <c r="AI211" s="112"/>
      <c r="AJ211" s="112"/>
      <c r="AK211" s="112"/>
      <c r="AL211" s="139"/>
      <c r="AM211" s="112"/>
      <c r="AN211" s="112"/>
      <c r="AO211" s="139"/>
      <c r="AP211" s="112"/>
      <c r="AQ211" s="139"/>
      <c r="AR211" s="112"/>
      <c r="AS211" s="112"/>
      <c r="AT211" s="112"/>
      <c r="AU211" s="112"/>
      <c r="AV211" s="112"/>
      <c r="AW211" s="112"/>
      <c r="AX211" s="112"/>
      <c r="AY211" s="112"/>
      <c r="AZ211" s="112"/>
    </row>
    <row r="212" spans="1:52" s="112" customFormat="1" ht="14.4" x14ac:dyDescent="0.3">
      <c r="A212" s="187"/>
      <c r="B212" s="111"/>
      <c r="C212" s="172"/>
      <c r="D212" s="238" t="s">
        <v>102</v>
      </c>
      <c r="E212" s="238"/>
      <c r="F212" s="238"/>
      <c r="G212" s="238"/>
      <c r="H212" s="238"/>
      <c r="I212" s="238"/>
      <c r="J212" s="238"/>
      <c r="K212" s="238"/>
      <c r="L212" s="238"/>
      <c r="M212" s="238"/>
      <c r="N212" s="238"/>
      <c r="O212" s="244"/>
      <c r="AF212" s="139"/>
      <c r="AG212" s="139"/>
      <c r="AL212" s="139"/>
      <c r="AM212" s="115" t="s">
        <v>102</v>
      </c>
      <c r="AO212" s="139"/>
      <c r="AQ212" s="139"/>
    </row>
    <row r="213" spans="1:52" s="112" customFormat="1" ht="14.4" x14ac:dyDescent="0.3">
      <c r="A213" s="187"/>
      <c r="B213" s="171"/>
      <c r="C213" s="172"/>
      <c r="D213" s="238" t="s">
        <v>422</v>
      </c>
      <c r="E213" s="238"/>
      <c r="F213" s="238"/>
      <c r="G213" s="238"/>
      <c r="H213" s="238"/>
      <c r="I213" s="238"/>
      <c r="J213" s="238"/>
      <c r="K213" s="238"/>
      <c r="L213" s="238"/>
      <c r="M213" s="238"/>
      <c r="N213" s="238"/>
      <c r="O213" s="244"/>
      <c r="AF213" s="139"/>
      <c r="AG213" s="139"/>
      <c r="AL213" s="139"/>
      <c r="AN213" s="115" t="s">
        <v>422</v>
      </c>
      <c r="AO213" s="139"/>
      <c r="AQ213" s="139"/>
    </row>
    <row r="214" spans="1:52" s="112" customFormat="1" ht="14.4" x14ac:dyDescent="0.3">
      <c r="A214" s="148"/>
      <c r="B214" s="149"/>
      <c r="C214" s="150"/>
      <c r="D214" s="242" t="s">
        <v>159</v>
      </c>
      <c r="E214" s="242"/>
      <c r="F214" s="242"/>
      <c r="G214" s="242"/>
      <c r="H214" s="242"/>
      <c r="I214" s="242"/>
      <c r="J214" s="242"/>
      <c r="K214" s="242"/>
      <c r="L214" s="242"/>
      <c r="M214" s="242"/>
      <c r="N214" s="242"/>
      <c r="O214" s="243"/>
      <c r="AF214" s="139"/>
      <c r="AG214" s="139"/>
      <c r="AH214" s="115" t="s">
        <v>159</v>
      </c>
      <c r="AL214" s="139"/>
      <c r="AO214" s="139"/>
      <c r="AQ214" s="139"/>
    </row>
    <row r="215" spans="1:52" s="112" customFormat="1" ht="14.4" x14ac:dyDescent="0.3">
      <c r="A215" s="148"/>
      <c r="B215" s="171"/>
      <c r="C215" s="172"/>
      <c r="D215" s="239" t="s">
        <v>79</v>
      </c>
      <c r="E215" s="239"/>
      <c r="F215" s="239"/>
      <c r="G215" s="143"/>
      <c r="H215" s="173"/>
      <c r="I215" s="173"/>
      <c r="J215" s="173"/>
      <c r="K215" s="174"/>
      <c r="L215" s="173"/>
      <c r="M215" s="175">
        <v>136525.45000000001</v>
      </c>
      <c r="N215" s="167"/>
      <c r="O215" s="176">
        <v>1114047.67</v>
      </c>
      <c r="AF215" s="139"/>
      <c r="AG215" s="139"/>
      <c r="AL215" s="139" t="s">
        <v>79</v>
      </c>
      <c r="AO215" s="139"/>
      <c r="AQ215" s="139"/>
    </row>
    <row r="216" spans="1:52" s="112" customFormat="1" ht="20.399999999999999" x14ac:dyDescent="0.3">
      <c r="A216" s="142" t="s">
        <v>160</v>
      </c>
      <c r="B216" s="143" t="s">
        <v>262</v>
      </c>
      <c r="C216" s="144" t="s">
        <v>423</v>
      </c>
      <c r="D216" s="241" t="s">
        <v>424</v>
      </c>
      <c r="E216" s="241"/>
      <c r="F216" s="241"/>
      <c r="G216" s="143" t="s">
        <v>222</v>
      </c>
      <c r="H216" s="145">
        <v>-115</v>
      </c>
      <c r="I216" s="143" t="s">
        <v>26</v>
      </c>
      <c r="J216" s="143" t="s">
        <v>425</v>
      </c>
      <c r="K216" s="146" t="s">
        <v>426</v>
      </c>
      <c r="L216" s="143"/>
      <c r="M216" s="146" t="s">
        <v>427</v>
      </c>
      <c r="N216" s="143" t="s">
        <v>100</v>
      </c>
      <c r="O216" s="147" t="s">
        <v>428</v>
      </c>
      <c r="AF216" s="139"/>
      <c r="AG216" s="139" t="s">
        <v>424</v>
      </c>
      <c r="AL216" s="139"/>
      <c r="AO216" s="139"/>
      <c r="AQ216" s="139"/>
    </row>
    <row r="217" spans="1:52" s="112" customFormat="1" ht="14.4" x14ac:dyDescent="0.3">
      <c r="A217" s="187"/>
      <c r="B217" s="111"/>
      <c r="C217" s="172"/>
      <c r="D217" s="238" t="s">
        <v>246</v>
      </c>
      <c r="E217" s="238"/>
      <c r="F217" s="238"/>
      <c r="G217" s="238"/>
      <c r="H217" s="238"/>
      <c r="I217" s="238"/>
      <c r="J217" s="238"/>
      <c r="K217" s="238"/>
      <c r="L217" s="238"/>
      <c r="M217" s="238"/>
      <c r="N217" s="238"/>
      <c r="O217" s="244"/>
      <c r="AF217" s="139"/>
      <c r="AG217" s="139"/>
      <c r="AL217" s="139"/>
      <c r="AM217" s="115" t="s">
        <v>246</v>
      </c>
      <c r="AO217" s="139"/>
      <c r="AQ217" s="139"/>
    </row>
    <row r="218" spans="1:52" s="112" customFormat="1" ht="14.4" x14ac:dyDescent="0.3">
      <c r="A218" s="148"/>
      <c r="B218" s="171"/>
      <c r="C218" s="172"/>
      <c r="D218" s="239" t="s">
        <v>79</v>
      </c>
      <c r="E218" s="239"/>
      <c r="F218" s="239"/>
      <c r="G218" s="143"/>
      <c r="H218" s="173"/>
      <c r="I218" s="173"/>
      <c r="J218" s="173"/>
      <c r="K218" s="174"/>
      <c r="L218" s="173"/>
      <c r="M218" s="175">
        <v>-33074</v>
      </c>
      <c r="N218" s="167"/>
      <c r="O218" s="176">
        <v>-269883.84000000003</v>
      </c>
      <c r="AF218" s="139"/>
      <c r="AG218" s="139"/>
      <c r="AL218" s="139" t="s">
        <v>79</v>
      </c>
      <c r="AO218" s="139"/>
      <c r="AQ218" s="139"/>
    </row>
    <row r="219" spans="1:52" s="186" customFormat="1" ht="40.799999999999997" x14ac:dyDescent="0.3">
      <c r="A219" s="180" t="s">
        <v>164</v>
      </c>
      <c r="B219" s="181" t="s">
        <v>270</v>
      </c>
      <c r="C219" s="182" t="s">
        <v>416</v>
      </c>
      <c r="D219" s="248" t="s">
        <v>429</v>
      </c>
      <c r="E219" s="248"/>
      <c r="F219" s="248"/>
      <c r="G219" s="181" t="s">
        <v>222</v>
      </c>
      <c r="H219" s="183">
        <v>115</v>
      </c>
      <c r="I219" s="181" t="s">
        <v>26</v>
      </c>
      <c r="J219" s="181" t="s">
        <v>430</v>
      </c>
      <c r="K219" s="184" t="s">
        <v>431</v>
      </c>
      <c r="L219" s="181" t="s">
        <v>154</v>
      </c>
      <c r="M219" s="184" t="s">
        <v>432</v>
      </c>
      <c r="N219" s="181" t="s">
        <v>100</v>
      </c>
      <c r="O219" s="185" t="s">
        <v>433</v>
      </c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39"/>
      <c r="AG219" s="139" t="s">
        <v>429</v>
      </c>
      <c r="AH219" s="112"/>
      <c r="AI219" s="112"/>
      <c r="AJ219" s="112"/>
      <c r="AK219" s="112"/>
      <c r="AL219" s="139"/>
      <c r="AM219" s="112"/>
      <c r="AN219" s="112"/>
      <c r="AO219" s="139"/>
      <c r="AP219" s="112"/>
      <c r="AQ219" s="139"/>
      <c r="AR219" s="112"/>
      <c r="AS219" s="112"/>
      <c r="AT219" s="112"/>
      <c r="AU219" s="112"/>
      <c r="AV219" s="112"/>
      <c r="AW219" s="112"/>
      <c r="AX219" s="112"/>
      <c r="AY219" s="112"/>
      <c r="AZ219" s="112"/>
    </row>
    <row r="220" spans="1:52" s="112" customFormat="1" ht="14.4" x14ac:dyDescent="0.3">
      <c r="A220" s="187"/>
      <c r="B220" s="111"/>
      <c r="C220" s="172"/>
      <c r="D220" s="238" t="s">
        <v>102</v>
      </c>
      <c r="E220" s="238"/>
      <c r="F220" s="238"/>
      <c r="G220" s="238"/>
      <c r="H220" s="238"/>
      <c r="I220" s="238"/>
      <c r="J220" s="238"/>
      <c r="K220" s="238"/>
      <c r="L220" s="238"/>
      <c r="M220" s="238"/>
      <c r="N220" s="238"/>
      <c r="O220" s="244"/>
      <c r="AF220" s="139"/>
      <c r="AG220" s="139"/>
      <c r="AL220" s="139"/>
      <c r="AM220" s="115" t="s">
        <v>102</v>
      </c>
      <c r="AO220" s="139"/>
      <c r="AQ220" s="139"/>
    </row>
    <row r="221" spans="1:52" s="112" customFormat="1" ht="14.4" x14ac:dyDescent="0.3">
      <c r="A221" s="187"/>
      <c r="B221" s="171"/>
      <c r="C221" s="172"/>
      <c r="D221" s="238" t="s">
        <v>434</v>
      </c>
      <c r="E221" s="238"/>
      <c r="F221" s="238"/>
      <c r="G221" s="238"/>
      <c r="H221" s="238"/>
      <c r="I221" s="238"/>
      <c r="J221" s="238"/>
      <c r="K221" s="238"/>
      <c r="L221" s="238"/>
      <c r="M221" s="238"/>
      <c r="N221" s="238"/>
      <c r="O221" s="244"/>
      <c r="AF221" s="139"/>
      <c r="AG221" s="139"/>
      <c r="AL221" s="139"/>
      <c r="AN221" s="115" t="s">
        <v>434</v>
      </c>
      <c r="AO221" s="139"/>
      <c r="AQ221" s="139"/>
    </row>
    <row r="222" spans="1:52" s="112" customFormat="1" ht="14.4" x14ac:dyDescent="0.3">
      <c r="A222" s="148"/>
      <c r="B222" s="149"/>
      <c r="C222" s="150"/>
      <c r="D222" s="242" t="s">
        <v>159</v>
      </c>
      <c r="E222" s="242"/>
      <c r="F222" s="242"/>
      <c r="G222" s="242"/>
      <c r="H222" s="242"/>
      <c r="I222" s="242"/>
      <c r="J222" s="242"/>
      <c r="K222" s="242"/>
      <c r="L222" s="242"/>
      <c r="M222" s="242"/>
      <c r="N222" s="242"/>
      <c r="O222" s="243"/>
      <c r="AF222" s="139"/>
      <c r="AG222" s="139"/>
      <c r="AH222" s="115" t="s">
        <v>159</v>
      </c>
      <c r="AL222" s="139"/>
      <c r="AO222" s="139"/>
      <c r="AQ222" s="139"/>
    </row>
    <row r="223" spans="1:52" s="112" customFormat="1" ht="14.4" x14ac:dyDescent="0.3">
      <c r="A223" s="148"/>
      <c r="B223" s="171"/>
      <c r="C223" s="172"/>
      <c r="D223" s="239" t="s">
        <v>79</v>
      </c>
      <c r="E223" s="239"/>
      <c r="F223" s="239"/>
      <c r="G223" s="143"/>
      <c r="H223" s="173"/>
      <c r="I223" s="173"/>
      <c r="J223" s="173"/>
      <c r="K223" s="174"/>
      <c r="L223" s="173"/>
      <c r="M223" s="175">
        <v>28524.74</v>
      </c>
      <c r="N223" s="167"/>
      <c r="O223" s="176">
        <v>232761.88</v>
      </c>
      <c r="AF223" s="139"/>
      <c r="AG223" s="139"/>
      <c r="AL223" s="139" t="s">
        <v>79</v>
      </c>
      <c r="AO223" s="139"/>
      <c r="AQ223" s="139"/>
    </row>
    <row r="224" spans="1:52" s="112" customFormat="1" ht="21.6" x14ac:dyDescent="0.3">
      <c r="A224" s="142" t="s">
        <v>172</v>
      </c>
      <c r="B224" s="143" t="s">
        <v>292</v>
      </c>
      <c r="C224" s="144" t="s">
        <v>435</v>
      </c>
      <c r="D224" s="241" t="s">
        <v>436</v>
      </c>
      <c r="E224" s="241"/>
      <c r="F224" s="241"/>
      <c r="G224" s="143" t="s">
        <v>222</v>
      </c>
      <c r="H224" s="145">
        <v>-1833</v>
      </c>
      <c r="I224" s="143" t="s">
        <v>26</v>
      </c>
      <c r="J224" s="143" t="s">
        <v>437</v>
      </c>
      <c r="K224" s="146" t="s">
        <v>438</v>
      </c>
      <c r="L224" s="143"/>
      <c r="M224" s="146" t="s">
        <v>439</v>
      </c>
      <c r="N224" s="143" t="s">
        <v>100</v>
      </c>
      <c r="O224" s="147" t="s">
        <v>440</v>
      </c>
      <c r="AF224" s="139"/>
      <c r="AG224" s="139" t="s">
        <v>436</v>
      </c>
      <c r="AL224" s="139"/>
      <c r="AO224" s="139"/>
      <c r="AQ224" s="139"/>
    </row>
    <row r="225" spans="1:52" s="112" customFormat="1" ht="14.4" x14ac:dyDescent="0.3">
      <c r="A225" s="187"/>
      <c r="B225" s="111"/>
      <c r="C225" s="172"/>
      <c r="D225" s="238" t="s">
        <v>246</v>
      </c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  <c r="O225" s="244"/>
      <c r="AF225" s="139"/>
      <c r="AG225" s="139"/>
      <c r="AL225" s="139"/>
      <c r="AM225" s="115" t="s">
        <v>246</v>
      </c>
      <c r="AO225" s="139"/>
      <c r="AQ225" s="139"/>
    </row>
    <row r="226" spans="1:52" s="112" customFormat="1" ht="14.4" x14ac:dyDescent="0.3">
      <c r="A226" s="148"/>
      <c r="B226" s="171"/>
      <c r="C226" s="172"/>
      <c r="D226" s="239" t="s">
        <v>79</v>
      </c>
      <c r="E226" s="239"/>
      <c r="F226" s="239"/>
      <c r="G226" s="143"/>
      <c r="H226" s="173"/>
      <c r="I226" s="173"/>
      <c r="J226" s="173"/>
      <c r="K226" s="174"/>
      <c r="L226" s="173"/>
      <c r="M226" s="175">
        <v>-121711.2</v>
      </c>
      <c r="N226" s="167"/>
      <c r="O226" s="176">
        <v>-993163.39</v>
      </c>
      <c r="AF226" s="139"/>
      <c r="AG226" s="139"/>
      <c r="AL226" s="139" t="s">
        <v>79</v>
      </c>
      <c r="AO226" s="139"/>
      <c r="AQ226" s="139"/>
    </row>
    <row r="227" spans="1:52" s="112" customFormat="1" ht="31.8" x14ac:dyDescent="0.3">
      <c r="A227" s="142" t="s">
        <v>176</v>
      </c>
      <c r="B227" s="143" t="s">
        <v>300</v>
      </c>
      <c r="C227" s="144" t="s">
        <v>301</v>
      </c>
      <c r="D227" s="241" t="s">
        <v>302</v>
      </c>
      <c r="E227" s="241"/>
      <c r="F227" s="241"/>
      <c r="G227" s="143" t="s">
        <v>209</v>
      </c>
      <c r="H227" s="145">
        <v>-1.07</v>
      </c>
      <c r="I227" s="143" t="s">
        <v>26</v>
      </c>
      <c r="J227" s="143" t="s">
        <v>441</v>
      </c>
      <c r="K227" s="146" t="s">
        <v>304</v>
      </c>
      <c r="L227" s="143"/>
      <c r="M227" s="146" t="s">
        <v>442</v>
      </c>
      <c r="N227" s="143" t="s">
        <v>100</v>
      </c>
      <c r="O227" s="147" t="s">
        <v>443</v>
      </c>
      <c r="AF227" s="139"/>
      <c r="AG227" s="139" t="s">
        <v>302</v>
      </c>
      <c r="AL227" s="139"/>
      <c r="AO227" s="139"/>
      <c r="AQ227" s="139"/>
    </row>
    <row r="228" spans="1:52" s="112" customFormat="1" ht="14.4" x14ac:dyDescent="0.3">
      <c r="A228" s="187"/>
      <c r="B228" s="111"/>
      <c r="C228" s="172"/>
      <c r="D228" s="238" t="s">
        <v>246</v>
      </c>
      <c r="E228" s="238"/>
      <c r="F228" s="238"/>
      <c r="G228" s="238"/>
      <c r="H228" s="238"/>
      <c r="I228" s="238"/>
      <c r="J228" s="238"/>
      <c r="K228" s="238"/>
      <c r="L228" s="238"/>
      <c r="M228" s="238"/>
      <c r="N228" s="238"/>
      <c r="O228" s="244"/>
      <c r="AF228" s="139"/>
      <c r="AG228" s="139"/>
      <c r="AL228" s="139"/>
      <c r="AM228" s="115" t="s">
        <v>246</v>
      </c>
      <c r="AO228" s="139"/>
      <c r="AQ228" s="139"/>
    </row>
    <row r="229" spans="1:52" s="112" customFormat="1" ht="14.4" x14ac:dyDescent="0.3">
      <c r="A229" s="148"/>
      <c r="B229" s="171"/>
      <c r="C229" s="172"/>
      <c r="D229" s="239" t="s">
        <v>79</v>
      </c>
      <c r="E229" s="239"/>
      <c r="F229" s="239"/>
      <c r="G229" s="143"/>
      <c r="H229" s="173"/>
      <c r="I229" s="173"/>
      <c r="J229" s="173"/>
      <c r="K229" s="174"/>
      <c r="L229" s="173"/>
      <c r="M229" s="175">
        <v>-12689.13</v>
      </c>
      <c r="N229" s="167"/>
      <c r="O229" s="176">
        <v>-103543.3</v>
      </c>
      <c r="AF229" s="139"/>
      <c r="AG229" s="139"/>
      <c r="AL229" s="139" t="s">
        <v>79</v>
      </c>
      <c r="AO229" s="139"/>
      <c r="AQ229" s="139"/>
    </row>
    <row r="230" spans="1:52" s="112" customFormat="1" ht="20.399999999999999" x14ac:dyDescent="0.3">
      <c r="A230" s="142" t="s">
        <v>183</v>
      </c>
      <c r="B230" s="143" t="s">
        <v>307</v>
      </c>
      <c r="C230" s="144" t="s">
        <v>444</v>
      </c>
      <c r="D230" s="241" t="s">
        <v>445</v>
      </c>
      <c r="E230" s="241"/>
      <c r="F230" s="241"/>
      <c r="G230" s="143" t="s">
        <v>209</v>
      </c>
      <c r="H230" s="145">
        <v>-0.32900000000000001</v>
      </c>
      <c r="I230" s="143" t="s">
        <v>26</v>
      </c>
      <c r="J230" s="143" t="s">
        <v>446</v>
      </c>
      <c r="K230" s="146" t="s">
        <v>447</v>
      </c>
      <c r="L230" s="143"/>
      <c r="M230" s="146" t="s">
        <v>448</v>
      </c>
      <c r="N230" s="143" t="s">
        <v>100</v>
      </c>
      <c r="O230" s="147" t="s">
        <v>449</v>
      </c>
      <c r="AF230" s="139"/>
      <c r="AG230" s="139" t="s">
        <v>445</v>
      </c>
      <c r="AL230" s="139"/>
      <c r="AO230" s="139"/>
      <c r="AQ230" s="139"/>
    </row>
    <row r="231" spans="1:52" s="112" customFormat="1" ht="14.4" x14ac:dyDescent="0.3">
      <c r="A231" s="187"/>
      <c r="B231" s="111"/>
      <c r="C231" s="172"/>
      <c r="D231" s="238" t="s">
        <v>246</v>
      </c>
      <c r="E231" s="238"/>
      <c r="F231" s="238"/>
      <c r="G231" s="238"/>
      <c r="H231" s="238"/>
      <c r="I231" s="238"/>
      <c r="J231" s="238"/>
      <c r="K231" s="238"/>
      <c r="L231" s="238"/>
      <c r="M231" s="238"/>
      <c r="N231" s="238"/>
      <c r="O231" s="244"/>
      <c r="AF231" s="139"/>
      <c r="AG231" s="139"/>
      <c r="AL231" s="139"/>
      <c r="AM231" s="115" t="s">
        <v>246</v>
      </c>
      <c r="AO231" s="139"/>
      <c r="AQ231" s="139"/>
    </row>
    <row r="232" spans="1:52" s="112" customFormat="1" ht="14.4" x14ac:dyDescent="0.3">
      <c r="A232" s="148"/>
      <c r="B232" s="171"/>
      <c r="C232" s="172"/>
      <c r="D232" s="239" t="s">
        <v>79</v>
      </c>
      <c r="E232" s="239"/>
      <c r="F232" s="239"/>
      <c r="G232" s="143"/>
      <c r="H232" s="173"/>
      <c r="I232" s="173"/>
      <c r="J232" s="173"/>
      <c r="K232" s="174"/>
      <c r="L232" s="173"/>
      <c r="M232" s="175">
        <v>-3900.62</v>
      </c>
      <c r="N232" s="167"/>
      <c r="O232" s="176">
        <v>-31829.06</v>
      </c>
      <c r="AF232" s="139"/>
      <c r="AG232" s="139"/>
      <c r="AL232" s="139" t="s">
        <v>79</v>
      </c>
      <c r="AO232" s="139"/>
      <c r="AQ232" s="139"/>
    </row>
    <row r="233" spans="1:52" s="112" customFormat="1" ht="21.6" x14ac:dyDescent="0.3">
      <c r="A233" s="142" t="s">
        <v>191</v>
      </c>
      <c r="B233" s="143" t="s">
        <v>450</v>
      </c>
      <c r="C233" s="144" t="s">
        <v>451</v>
      </c>
      <c r="D233" s="241" t="s">
        <v>452</v>
      </c>
      <c r="E233" s="241"/>
      <c r="F233" s="241"/>
      <c r="G233" s="143" t="s">
        <v>222</v>
      </c>
      <c r="H233" s="145">
        <v>-1833</v>
      </c>
      <c r="I233" s="143" t="s">
        <v>26</v>
      </c>
      <c r="J233" s="143" t="s">
        <v>437</v>
      </c>
      <c r="K233" s="146" t="s">
        <v>453</v>
      </c>
      <c r="L233" s="143"/>
      <c r="M233" s="146" t="s">
        <v>454</v>
      </c>
      <c r="N233" s="143" t="s">
        <v>100</v>
      </c>
      <c r="O233" s="147" t="s">
        <v>455</v>
      </c>
      <c r="AF233" s="139"/>
      <c r="AG233" s="139" t="s">
        <v>452</v>
      </c>
      <c r="AL233" s="139"/>
      <c r="AO233" s="139"/>
      <c r="AQ233" s="139"/>
    </row>
    <row r="234" spans="1:52" s="112" customFormat="1" ht="14.4" x14ac:dyDescent="0.3">
      <c r="A234" s="187"/>
      <c r="B234" s="111"/>
      <c r="C234" s="172"/>
      <c r="D234" s="238" t="s">
        <v>246</v>
      </c>
      <c r="E234" s="238"/>
      <c r="F234" s="238"/>
      <c r="G234" s="238"/>
      <c r="H234" s="238"/>
      <c r="I234" s="238"/>
      <c r="J234" s="238"/>
      <c r="K234" s="238"/>
      <c r="L234" s="238"/>
      <c r="M234" s="238"/>
      <c r="N234" s="238"/>
      <c r="O234" s="244"/>
      <c r="AF234" s="139"/>
      <c r="AG234" s="139"/>
      <c r="AL234" s="139"/>
      <c r="AM234" s="115" t="s">
        <v>246</v>
      </c>
      <c r="AO234" s="139"/>
      <c r="AQ234" s="139"/>
    </row>
    <row r="235" spans="1:52" s="112" customFormat="1" ht="14.4" x14ac:dyDescent="0.3">
      <c r="A235" s="148"/>
      <c r="B235" s="171"/>
      <c r="C235" s="172"/>
      <c r="D235" s="239" t="s">
        <v>79</v>
      </c>
      <c r="E235" s="239"/>
      <c r="F235" s="239"/>
      <c r="G235" s="143"/>
      <c r="H235" s="173"/>
      <c r="I235" s="173"/>
      <c r="J235" s="173"/>
      <c r="K235" s="174"/>
      <c r="L235" s="173"/>
      <c r="M235" s="175">
        <v>-10081.5</v>
      </c>
      <c r="N235" s="167"/>
      <c r="O235" s="176">
        <v>-82265.039999999994</v>
      </c>
      <c r="AF235" s="139"/>
      <c r="AG235" s="139"/>
      <c r="AL235" s="139" t="s">
        <v>79</v>
      </c>
      <c r="AO235" s="139"/>
      <c r="AQ235" s="139"/>
    </row>
    <row r="236" spans="1:52" s="186" customFormat="1" ht="52.2" x14ac:dyDescent="0.3">
      <c r="A236" s="180" t="s">
        <v>198</v>
      </c>
      <c r="B236" s="181" t="s">
        <v>456</v>
      </c>
      <c r="C236" s="182" t="s">
        <v>416</v>
      </c>
      <c r="D236" s="248" t="s">
        <v>457</v>
      </c>
      <c r="E236" s="248"/>
      <c r="F236" s="248"/>
      <c r="G236" s="181" t="s">
        <v>458</v>
      </c>
      <c r="H236" s="183">
        <v>1833</v>
      </c>
      <c r="I236" s="181" t="s">
        <v>26</v>
      </c>
      <c r="J236" s="181" t="s">
        <v>459</v>
      </c>
      <c r="K236" s="184" t="s">
        <v>460</v>
      </c>
      <c r="L236" s="181" t="s">
        <v>154</v>
      </c>
      <c r="M236" s="184" t="s">
        <v>461</v>
      </c>
      <c r="N236" s="181" t="s">
        <v>100</v>
      </c>
      <c r="O236" s="185" t="s">
        <v>462</v>
      </c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39"/>
      <c r="AG236" s="139" t="s">
        <v>457</v>
      </c>
      <c r="AH236" s="112"/>
      <c r="AI236" s="112"/>
      <c r="AJ236" s="112"/>
      <c r="AK236" s="112"/>
      <c r="AL236" s="139"/>
      <c r="AM236" s="112"/>
      <c r="AN236" s="112"/>
      <c r="AO236" s="139"/>
      <c r="AP236" s="112"/>
      <c r="AQ236" s="139"/>
      <c r="AR236" s="112"/>
      <c r="AS236" s="112"/>
      <c r="AT236" s="112"/>
      <c r="AU236" s="112"/>
      <c r="AV236" s="112"/>
      <c r="AW236" s="112"/>
      <c r="AX236" s="112"/>
      <c r="AY236" s="112"/>
      <c r="AZ236" s="112"/>
    </row>
    <row r="237" spans="1:52" s="112" customFormat="1" ht="14.4" x14ac:dyDescent="0.3">
      <c r="A237" s="187"/>
      <c r="B237" s="111"/>
      <c r="C237" s="172"/>
      <c r="D237" s="238" t="s">
        <v>102</v>
      </c>
      <c r="E237" s="238"/>
      <c r="F237" s="238"/>
      <c r="G237" s="238"/>
      <c r="H237" s="238"/>
      <c r="I237" s="238"/>
      <c r="J237" s="238"/>
      <c r="K237" s="238"/>
      <c r="L237" s="238"/>
      <c r="M237" s="238"/>
      <c r="N237" s="238"/>
      <c r="O237" s="244"/>
      <c r="AF237" s="139"/>
      <c r="AG237" s="139"/>
      <c r="AL237" s="139"/>
      <c r="AM237" s="115" t="s">
        <v>102</v>
      </c>
      <c r="AO237" s="139"/>
      <c r="AQ237" s="139"/>
    </row>
    <row r="238" spans="1:52" s="112" customFormat="1" ht="14.4" x14ac:dyDescent="0.3">
      <c r="A238" s="187"/>
      <c r="B238" s="171"/>
      <c r="C238" s="172"/>
      <c r="D238" s="238" t="s">
        <v>463</v>
      </c>
      <c r="E238" s="238"/>
      <c r="F238" s="238"/>
      <c r="G238" s="238"/>
      <c r="H238" s="238"/>
      <c r="I238" s="238"/>
      <c r="J238" s="238"/>
      <c r="K238" s="238"/>
      <c r="L238" s="238"/>
      <c r="M238" s="238"/>
      <c r="N238" s="238"/>
      <c r="O238" s="244"/>
      <c r="AF238" s="139"/>
      <c r="AG238" s="139"/>
      <c r="AL238" s="139"/>
      <c r="AN238" s="115" t="s">
        <v>463</v>
      </c>
      <c r="AO238" s="139"/>
      <c r="AQ238" s="139"/>
    </row>
    <row r="239" spans="1:52" s="112" customFormat="1" ht="14.4" x14ac:dyDescent="0.3">
      <c r="A239" s="148"/>
      <c r="B239" s="149"/>
      <c r="C239" s="150"/>
      <c r="D239" s="242" t="s">
        <v>159</v>
      </c>
      <c r="E239" s="242"/>
      <c r="F239" s="242"/>
      <c r="G239" s="242"/>
      <c r="H239" s="242"/>
      <c r="I239" s="242"/>
      <c r="J239" s="242"/>
      <c r="K239" s="242"/>
      <c r="L239" s="242"/>
      <c r="M239" s="242"/>
      <c r="N239" s="242"/>
      <c r="O239" s="243"/>
      <c r="AF239" s="139"/>
      <c r="AG239" s="139"/>
      <c r="AH239" s="115" t="s">
        <v>159</v>
      </c>
      <c r="AL239" s="139"/>
      <c r="AO239" s="139"/>
      <c r="AQ239" s="139"/>
    </row>
    <row r="240" spans="1:52" s="112" customFormat="1" ht="14.4" x14ac:dyDescent="0.3">
      <c r="A240" s="148"/>
      <c r="B240" s="171"/>
      <c r="C240" s="172"/>
      <c r="D240" s="239" t="s">
        <v>79</v>
      </c>
      <c r="E240" s="239"/>
      <c r="F240" s="239"/>
      <c r="G240" s="143"/>
      <c r="H240" s="173"/>
      <c r="I240" s="173"/>
      <c r="J240" s="173"/>
      <c r="K240" s="174"/>
      <c r="L240" s="173"/>
      <c r="M240" s="175">
        <v>683881.38</v>
      </c>
      <c r="N240" s="167"/>
      <c r="O240" s="176">
        <v>5580472.0599999996</v>
      </c>
      <c r="AF240" s="139"/>
      <c r="AG240" s="139"/>
      <c r="AL240" s="139" t="s">
        <v>79</v>
      </c>
      <c r="AO240" s="139"/>
      <c r="AQ240" s="139"/>
    </row>
    <row r="241" spans="1:43" s="112" customFormat="1" ht="42" x14ac:dyDescent="0.3">
      <c r="A241" s="142" t="s">
        <v>202</v>
      </c>
      <c r="B241" s="143" t="s">
        <v>464</v>
      </c>
      <c r="C241" s="144" t="s">
        <v>465</v>
      </c>
      <c r="D241" s="241" t="s">
        <v>466</v>
      </c>
      <c r="E241" s="241"/>
      <c r="F241" s="241"/>
      <c r="G241" s="143" t="s">
        <v>233</v>
      </c>
      <c r="H241" s="145">
        <v>0.56999999999999995</v>
      </c>
      <c r="I241" s="143" t="s">
        <v>26</v>
      </c>
      <c r="J241" s="143" t="s">
        <v>467</v>
      </c>
      <c r="K241" s="146"/>
      <c r="L241" s="143"/>
      <c r="M241" s="146"/>
      <c r="N241" s="143"/>
      <c r="O241" s="147"/>
      <c r="AF241" s="139"/>
      <c r="AG241" s="139" t="s">
        <v>466</v>
      </c>
      <c r="AL241" s="139"/>
      <c r="AO241" s="139"/>
      <c r="AQ241" s="139"/>
    </row>
    <row r="242" spans="1:43" s="112" customFormat="1" ht="30.6" x14ac:dyDescent="0.3">
      <c r="A242" s="148"/>
      <c r="B242" s="149"/>
      <c r="C242" s="150" t="s">
        <v>58</v>
      </c>
      <c r="D242" s="242" t="s">
        <v>59</v>
      </c>
      <c r="E242" s="242"/>
      <c r="F242" s="242"/>
      <c r="G242" s="242"/>
      <c r="H242" s="242"/>
      <c r="I242" s="242"/>
      <c r="J242" s="242"/>
      <c r="K242" s="242"/>
      <c r="L242" s="242"/>
      <c r="M242" s="242"/>
      <c r="N242" s="242"/>
      <c r="O242" s="243"/>
      <c r="AF242" s="139"/>
      <c r="AG242" s="139"/>
      <c r="AH242" s="115" t="s">
        <v>59</v>
      </c>
      <c r="AL242" s="139"/>
      <c r="AO242" s="139"/>
      <c r="AQ242" s="139"/>
    </row>
    <row r="243" spans="1:43" s="112" customFormat="1" ht="52.2" x14ac:dyDescent="0.3">
      <c r="A243" s="148"/>
      <c r="B243" s="149"/>
      <c r="C243" s="150" t="s">
        <v>60</v>
      </c>
      <c r="D243" s="242" t="s">
        <v>61</v>
      </c>
      <c r="E243" s="242"/>
      <c r="F243" s="242"/>
      <c r="G243" s="242"/>
      <c r="H243" s="242"/>
      <c r="I243" s="242"/>
      <c r="J243" s="242"/>
      <c r="K243" s="242"/>
      <c r="L243" s="242"/>
      <c r="M243" s="242"/>
      <c r="N243" s="242"/>
      <c r="O243" s="243"/>
      <c r="AF243" s="139"/>
      <c r="AG243" s="139"/>
      <c r="AH243" s="115" t="s">
        <v>61</v>
      </c>
      <c r="AL243" s="139"/>
      <c r="AO243" s="139"/>
      <c r="AQ243" s="139"/>
    </row>
    <row r="244" spans="1:43" s="112" customFormat="1" ht="14.4" x14ac:dyDescent="0.3">
      <c r="A244" s="148"/>
      <c r="B244" s="151"/>
      <c r="C244" s="150" t="s">
        <v>26</v>
      </c>
      <c r="D244" s="238" t="s">
        <v>62</v>
      </c>
      <c r="E244" s="238"/>
      <c r="F244" s="238"/>
      <c r="G244" s="152"/>
      <c r="H244" s="153"/>
      <c r="I244" s="153"/>
      <c r="J244" s="153"/>
      <c r="K244" s="158">
        <v>9218</v>
      </c>
      <c r="L244" s="164">
        <v>1.3225</v>
      </c>
      <c r="M244" s="158">
        <v>6948.76</v>
      </c>
      <c r="N244" s="156">
        <v>44.77</v>
      </c>
      <c r="O244" s="157">
        <v>311095.99</v>
      </c>
      <c r="AF244" s="139"/>
      <c r="AG244" s="139"/>
      <c r="AI244" s="115" t="s">
        <v>62</v>
      </c>
      <c r="AL244" s="139"/>
      <c r="AO244" s="139"/>
      <c r="AQ244" s="139"/>
    </row>
    <row r="245" spans="1:43" s="112" customFormat="1" ht="14.4" x14ac:dyDescent="0.3">
      <c r="A245" s="148"/>
      <c r="B245" s="151"/>
      <c r="C245" s="150" t="s">
        <v>63</v>
      </c>
      <c r="D245" s="238" t="s">
        <v>64</v>
      </c>
      <c r="E245" s="238"/>
      <c r="F245" s="238"/>
      <c r="G245" s="152"/>
      <c r="H245" s="153"/>
      <c r="I245" s="153"/>
      <c r="J245" s="153"/>
      <c r="K245" s="158">
        <v>40105.1</v>
      </c>
      <c r="L245" s="164">
        <v>1.4375</v>
      </c>
      <c r="M245" s="158">
        <v>32861.120000000003</v>
      </c>
      <c r="N245" s="156">
        <v>13.24</v>
      </c>
      <c r="O245" s="157">
        <v>435081.23</v>
      </c>
      <c r="AF245" s="139"/>
      <c r="AG245" s="139"/>
      <c r="AI245" s="115" t="s">
        <v>64</v>
      </c>
      <c r="AL245" s="139"/>
      <c r="AO245" s="139"/>
      <c r="AQ245" s="139"/>
    </row>
    <row r="246" spans="1:43" s="112" customFormat="1" ht="14.4" x14ac:dyDescent="0.3">
      <c r="A246" s="148"/>
      <c r="B246" s="151"/>
      <c r="C246" s="150" t="s">
        <v>65</v>
      </c>
      <c r="D246" s="238" t="s">
        <v>66</v>
      </c>
      <c r="E246" s="238"/>
      <c r="F246" s="238"/>
      <c r="G246" s="152"/>
      <c r="H246" s="153"/>
      <c r="I246" s="153"/>
      <c r="J246" s="153"/>
      <c r="K246" s="158">
        <v>2629.93</v>
      </c>
      <c r="L246" s="164">
        <v>1.4375</v>
      </c>
      <c r="M246" s="158">
        <v>2154.9</v>
      </c>
      <c r="N246" s="156">
        <v>44.77</v>
      </c>
      <c r="O246" s="157">
        <v>96474.87</v>
      </c>
      <c r="AF246" s="139"/>
      <c r="AG246" s="139"/>
      <c r="AI246" s="115" t="s">
        <v>66</v>
      </c>
      <c r="AL246" s="139"/>
      <c r="AO246" s="139"/>
      <c r="AQ246" s="139"/>
    </row>
    <row r="247" spans="1:43" s="112" customFormat="1" ht="14.4" x14ac:dyDescent="0.3">
      <c r="A247" s="148"/>
      <c r="B247" s="151"/>
      <c r="C247" s="150" t="s">
        <v>67</v>
      </c>
      <c r="D247" s="238" t="s">
        <v>68</v>
      </c>
      <c r="E247" s="238"/>
      <c r="F247" s="238"/>
      <c r="G247" s="152"/>
      <c r="H247" s="153"/>
      <c r="I247" s="153"/>
      <c r="J247" s="153"/>
      <c r="K247" s="158">
        <v>1477980.73</v>
      </c>
      <c r="L247" s="153"/>
      <c r="M247" s="158">
        <v>842449.02</v>
      </c>
      <c r="N247" s="156">
        <v>8.16</v>
      </c>
      <c r="O247" s="157">
        <v>6874384</v>
      </c>
      <c r="AF247" s="139"/>
      <c r="AG247" s="139"/>
      <c r="AI247" s="115" t="s">
        <v>68</v>
      </c>
      <c r="AL247" s="139"/>
      <c r="AO247" s="139"/>
      <c r="AQ247" s="139"/>
    </row>
    <row r="248" spans="1:43" s="112" customFormat="1" ht="14.4" x14ac:dyDescent="0.3">
      <c r="A248" s="148"/>
      <c r="B248" s="151"/>
      <c r="C248" s="150"/>
      <c r="D248" s="238" t="s">
        <v>69</v>
      </c>
      <c r="E248" s="238"/>
      <c r="F248" s="238"/>
      <c r="G248" s="152" t="s">
        <v>70</v>
      </c>
      <c r="H248" s="170">
        <v>1100</v>
      </c>
      <c r="I248" s="164">
        <v>1.3225</v>
      </c>
      <c r="J248" s="164">
        <v>829.20749999999998</v>
      </c>
      <c r="K248" s="162"/>
      <c r="L248" s="153"/>
      <c r="M248" s="162"/>
      <c r="N248" s="153"/>
      <c r="O248" s="163"/>
      <c r="AF248" s="139"/>
      <c r="AG248" s="139"/>
      <c r="AJ248" s="115" t="s">
        <v>69</v>
      </c>
      <c r="AL248" s="139"/>
      <c r="AO248" s="139"/>
      <c r="AQ248" s="139"/>
    </row>
    <row r="249" spans="1:43" s="112" customFormat="1" ht="14.4" x14ac:dyDescent="0.3">
      <c r="A249" s="148"/>
      <c r="B249" s="151"/>
      <c r="C249" s="150"/>
      <c r="D249" s="238" t="s">
        <v>71</v>
      </c>
      <c r="E249" s="238"/>
      <c r="F249" s="238"/>
      <c r="G249" s="152" t="s">
        <v>70</v>
      </c>
      <c r="H249" s="156">
        <v>213.68</v>
      </c>
      <c r="I249" s="164">
        <v>1.4375</v>
      </c>
      <c r="J249" s="161">
        <v>175.08404999999999</v>
      </c>
      <c r="K249" s="162"/>
      <c r="L249" s="153"/>
      <c r="M249" s="162"/>
      <c r="N249" s="153"/>
      <c r="O249" s="163"/>
      <c r="AF249" s="139"/>
      <c r="AG249" s="139"/>
      <c r="AJ249" s="115" t="s">
        <v>71</v>
      </c>
      <c r="AL249" s="139"/>
      <c r="AO249" s="139"/>
      <c r="AQ249" s="139"/>
    </row>
    <row r="250" spans="1:43" s="112" customFormat="1" ht="14.4" x14ac:dyDescent="0.3">
      <c r="A250" s="165"/>
      <c r="B250" s="152"/>
      <c r="C250" s="150"/>
      <c r="D250" s="240" t="s">
        <v>72</v>
      </c>
      <c r="E250" s="240"/>
      <c r="F250" s="240"/>
      <c r="G250" s="166"/>
      <c r="H250" s="167"/>
      <c r="I250" s="167"/>
      <c r="J250" s="167"/>
      <c r="K250" s="168">
        <v>1527303.83</v>
      </c>
      <c r="L250" s="167"/>
      <c r="M250" s="168">
        <v>882258.9</v>
      </c>
      <c r="N250" s="167"/>
      <c r="O250" s="169">
        <v>7620561.2199999997</v>
      </c>
      <c r="AF250" s="139"/>
      <c r="AG250" s="139"/>
      <c r="AK250" s="115" t="s">
        <v>72</v>
      </c>
      <c r="AL250" s="139"/>
      <c r="AO250" s="139"/>
      <c r="AQ250" s="139"/>
    </row>
    <row r="251" spans="1:43" s="112" customFormat="1" ht="14.4" x14ac:dyDescent="0.3">
      <c r="A251" s="148"/>
      <c r="B251" s="151"/>
      <c r="C251" s="150"/>
      <c r="D251" s="238" t="s">
        <v>73</v>
      </c>
      <c r="E251" s="238"/>
      <c r="F251" s="238"/>
      <c r="G251" s="152"/>
      <c r="H251" s="153"/>
      <c r="I251" s="153"/>
      <c r="J251" s="153"/>
      <c r="K251" s="162"/>
      <c r="L251" s="153"/>
      <c r="M251" s="158">
        <v>9103.66</v>
      </c>
      <c r="N251" s="153"/>
      <c r="O251" s="157">
        <v>407570.86</v>
      </c>
      <c r="AF251" s="139"/>
      <c r="AG251" s="139"/>
      <c r="AJ251" s="115" t="s">
        <v>73</v>
      </c>
      <c r="AL251" s="139"/>
      <c r="AO251" s="139"/>
      <c r="AQ251" s="139"/>
    </row>
    <row r="252" spans="1:43" s="112" customFormat="1" ht="40.799999999999997" x14ac:dyDescent="0.3">
      <c r="A252" s="148"/>
      <c r="B252" s="151"/>
      <c r="C252" s="150" t="s">
        <v>235</v>
      </c>
      <c r="D252" s="238" t="s">
        <v>236</v>
      </c>
      <c r="E252" s="238"/>
      <c r="F252" s="238"/>
      <c r="G252" s="152" t="s">
        <v>76</v>
      </c>
      <c r="H252" s="170">
        <v>109</v>
      </c>
      <c r="I252" s="153"/>
      <c r="J252" s="170">
        <v>109</v>
      </c>
      <c r="K252" s="162"/>
      <c r="L252" s="153"/>
      <c r="M252" s="158">
        <v>9922.99</v>
      </c>
      <c r="N252" s="153"/>
      <c r="O252" s="157">
        <v>444252.24</v>
      </c>
      <c r="AF252" s="139"/>
      <c r="AG252" s="139"/>
      <c r="AJ252" s="115" t="s">
        <v>236</v>
      </c>
      <c r="AL252" s="139"/>
      <c r="AO252" s="139"/>
      <c r="AQ252" s="139"/>
    </row>
    <row r="253" spans="1:43" s="112" customFormat="1" ht="71.400000000000006" x14ac:dyDescent="0.3">
      <c r="A253" s="148"/>
      <c r="B253" s="151"/>
      <c r="C253" s="150" t="s">
        <v>237</v>
      </c>
      <c r="D253" s="238" t="s">
        <v>238</v>
      </c>
      <c r="E253" s="238"/>
      <c r="F253" s="238"/>
      <c r="G253" s="152" t="s">
        <v>76</v>
      </c>
      <c r="H253" s="170">
        <v>65</v>
      </c>
      <c r="I253" s="156">
        <v>0.85</v>
      </c>
      <c r="J253" s="156">
        <v>55.25</v>
      </c>
      <c r="K253" s="162"/>
      <c r="L253" s="153"/>
      <c r="M253" s="158">
        <v>5029.7700000000004</v>
      </c>
      <c r="N253" s="153"/>
      <c r="O253" s="157">
        <v>225182.9</v>
      </c>
      <c r="AF253" s="139"/>
      <c r="AG253" s="139"/>
      <c r="AJ253" s="115" t="s">
        <v>238</v>
      </c>
      <c r="AL253" s="139"/>
      <c r="AO253" s="139"/>
      <c r="AQ253" s="139"/>
    </row>
    <row r="254" spans="1:43" s="112" customFormat="1" ht="14.4" x14ac:dyDescent="0.3">
      <c r="A254" s="148"/>
      <c r="B254" s="171"/>
      <c r="C254" s="172"/>
      <c r="D254" s="239" t="s">
        <v>79</v>
      </c>
      <c r="E254" s="239"/>
      <c r="F254" s="239"/>
      <c r="G254" s="143"/>
      <c r="H254" s="173"/>
      <c r="I254" s="173"/>
      <c r="J254" s="173"/>
      <c r="K254" s="174"/>
      <c r="L254" s="173"/>
      <c r="M254" s="175">
        <v>897211.66</v>
      </c>
      <c r="N254" s="167"/>
      <c r="O254" s="176">
        <v>8289996.3600000003</v>
      </c>
      <c r="AF254" s="139"/>
      <c r="AG254" s="139"/>
      <c r="AL254" s="139" t="s">
        <v>79</v>
      </c>
      <c r="AO254" s="139"/>
      <c r="AQ254" s="139"/>
    </row>
    <row r="255" spans="1:43" s="112" customFormat="1" ht="21.6" x14ac:dyDescent="0.3">
      <c r="A255" s="142" t="s">
        <v>206</v>
      </c>
      <c r="B255" s="143" t="s">
        <v>468</v>
      </c>
      <c r="C255" s="144" t="s">
        <v>409</v>
      </c>
      <c r="D255" s="241" t="s">
        <v>410</v>
      </c>
      <c r="E255" s="241"/>
      <c r="F255" s="241"/>
      <c r="G255" s="143" t="s">
        <v>411</v>
      </c>
      <c r="H255" s="145">
        <v>-1133.96</v>
      </c>
      <c r="I255" s="143" t="s">
        <v>26</v>
      </c>
      <c r="J255" s="143" t="s">
        <v>469</v>
      </c>
      <c r="K255" s="146" t="s">
        <v>413</v>
      </c>
      <c r="L255" s="143"/>
      <c r="M255" s="146" t="s">
        <v>470</v>
      </c>
      <c r="N255" s="143" t="s">
        <v>100</v>
      </c>
      <c r="O255" s="147" t="s">
        <v>471</v>
      </c>
      <c r="AF255" s="139"/>
      <c r="AG255" s="139" t="s">
        <v>410</v>
      </c>
      <c r="AL255" s="139"/>
      <c r="AO255" s="139"/>
      <c r="AQ255" s="139"/>
    </row>
    <row r="256" spans="1:43" s="112" customFormat="1" ht="14.4" x14ac:dyDescent="0.3">
      <c r="A256" s="187"/>
      <c r="B256" s="111"/>
      <c r="C256" s="172"/>
      <c r="D256" s="238" t="s">
        <v>246</v>
      </c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44"/>
      <c r="AF256" s="139"/>
      <c r="AG256" s="139"/>
      <c r="AL256" s="139"/>
      <c r="AM256" s="115" t="s">
        <v>246</v>
      </c>
      <c r="AO256" s="139"/>
      <c r="AQ256" s="139"/>
    </row>
    <row r="257" spans="1:52" s="112" customFormat="1" ht="14.4" x14ac:dyDescent="0.3">
      <c r="A257" s="148"/>
      <c r="B257" s="171"/>
      <c r="C257" s="172"/>
      <c r="D257" s="239" t="s">
        <v>79</v>
      </c>
      <c r="E257" s="239"/>
      <c r="F257" s="239"/>
      <c r="G257" s="143"/>
      <c r="H257" s="173"/>
      <c r="I257" s="173"/>
      <c r="J257" s="173"/>
      <c r="K257" s="174"/>
      <c r="L257" s="173"/>
      <c r="M257" s="175">
        <v>-398246.75</v>
      </c>
      <c r="N257" s="167"/>
      <c r="O257" s="176">
        <v>-3249693.48</v>
      </c>
      <c r="AF257" s="139"/>
      <c r="AG257" s="139"/>
      <c r="AL257" s="139" t="s">
        <v>79</v>
      </c>
      <c r="AO257" s="139"/>
      <c r="AQ257" s="139"/>
    </row>
    <row r="258" spans="1:52" s="186" customFormat="1" ht="30.6" x14ac:dyDescent="0.3">
      <c r="A258" s="180" t="s">
        <v>214</v>
      </c>
      <c r="B258" s="181" t="s">
        <v>472</v>
      </c>
      <c r="C258" s="182" t="s">
        <v>473</v>
      </c>
      <c r="D258" s="248" t="s">
        <v>474</v>
      </c>
      <c r="E258" s="248"/>
      <c r="F258" s="248"/>
      <c r="G258" s="181" t="s">
        <v>209</v>
      </c>
      <c r="H258" s="183">
        <v>73.569999999999993</v>
      </c>
      <c r="I258" s="181" t="s">
        <v>26</v>
      </c>
      <c r="J258" s="181" t="s">
        <v>475</v>
      </c>
      <c r="K258" s="184" t="s">
        <v>419</v>
      </c>
      <c r="L258" s="181" t="s">
        <v>154</v>
      </c>
      <c r="M258" s="184" t="s">
        <v>476</v>
      </c>
      <c r="N258" s="181" t="s">
        <v>100</v>
      </c>
      <c r="O258" s="185" t="s">
        <v>477</v>
      </c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39"/>
      <c r="AG258" s="139" t="s">
        <v>474</v>
      </c>
      <c r="AH258" s="112"/>
      <c r="AI258" s="112"/>
      <c r="AJ258" s="112"/>
      <c r="AK258" s="112"/>
      <c r="AL258" s="139"/>
      <c r="AM258" s="112"/>
      <c r="AN258" s="112"/>
      <c r="AO258" s="139"/>
      <c r="AP258" s="112"/>
      <c r="AQ258" s="139"/>
      <c r="AR258" s="112"/>
      <c r="AS258" s="112"/>
      <c r="AT258" s="112"/>
      <c r="AU258" s="112"/>
      <c r="AV258" s="112"/>
      <c r="AW258" s="112"/>
      <c r="AX258" s="112"/>
      <c r="AY258" s="112"/>
      <c r="AZ258" s="112"/>
    </row>
    <row r="259" spans="1:52" s="112" customFormat="1" ht="14.4" x14ac:dyDescent="0.3">
      <c r="A259" s="187"/>
      <c r="B259" s="111"/>
      <c r="C259" s="172"/>
      <c r="D259" s="238" t="s">
        <v>102</v>
      </c>
      <c r="E259" s="238"/>
      <c r="F259" s="238"/>
      <c r="G259" s="238"/>
      <c r="H259" s="238"/>
      <c r="I259" s="238"/>
      <c r="J259" s="238"/>
      <c r="K259" s="238"/>
      <c r="L259" s="238"/>
      <c r="M259" s="238"/>
      <c r="N259" s="238"/>
      <c r="O259" s="244"/>
      <c r="AF259" s="139"/>
      <c r="AG259" s="139"/>
      <c r="AL259" s="139"/>
      <c r="AM259" s="115" t="s">
        <v>102</v>
      </c>
      <c r="AO259" s="139"/>
      <c r="AQ259" s="139"/>
    </row>
    <row r="260" spans="1:52" s="112" customFormat="1" ht="14.4" x14ac:dyDescent="0.3">
      <c r="A260" s="187"/>
      <c r="B260" s="171"/>
      <c r="C260" s="172"/>
      <c r="D260" s="238" t="s">
        <v>422</v>
      </c>
      <c r="E260" s="238"/>
      <c r="F260" s="238"/>
      <c r="G260" s="238"/>
      <c r="H260" s="238"/>
      <c r="I260" s="238"/>
      <c r="J260" s="238"/>
      <c r="K260" s="238"/>
      <c r="L260" s="238"/>
      <c r="M260" s="238"/>
      <c r="N260" s="238"/>
      <c r="O260" s="244"/>
      <c r="AF260" s="139"/>
      <c r="AG260" s="139"/>
      <c r="AL260" s="139"/>
      <c r="AN260" s="115" t="s">
        <v>422</v>
      </c>
      <c r="AO260" s="139"/>
      <c r="AQ260" s="139"/>
    </row>
    <row r="261" spans="1:52" s="112" customFormat="1" ht="14.4" x14ac:dyDescent="0.3">
      <c r="A261" s="148"/>
      <c r="B261" s="149"/>
      <c r="C261" s="150"/>
      <c r="D261" s="242" t="s">
        <v>159</v>
      </c>
      <c r="E261" s="242"/>
      <c r="F261" s="242"/>
      <c r="G261" s="242"/>
      <c r="H261" s="242"/>
      <c r="I261" s="242"/>
      <c r="J261" s="242"/>
      <c r="K261" s="242"/>
      <c r="L261" s="242"/>
      <c r="M261" s="242"/>
      <c r="N261" s="242"/>
      <c r="O261" s="243"/>
      <c r="AF261" s="139"/>
      <c r="AG261" s="139"/>
      <c r="AH261" s="115" t="s">
        <v>159</v>
      </c>
      <c r="AL261" s="139"/>
      <c r="AO261" s="139"/>
      <c r="AQ261" s="139"/>
    </row>
    <row r="262" spans="1:52" s="112" customFormat="1" ht="14.4" x14ac:dyDescent="0.3">
      <c r="A262" s="148"/>
      <c r="B262" s="171"/>
      <c r="C262" s="172"/>
      <c r="D262" s="239" t="s">
        <v>79</v>
      </c>
      <c r="E262" s="239"/>
      <c r="F262" s="239"/>
      <c r="G262" s="143"/>
      <c r="H262" s="173"/>
      <c r="I262" s="173"/>
      <c r="J262" s="173"/>
      <c r="K262" s="174"/>
      <c r="L262" s="173"/>
      <c r="M262" s="175">
        <v>1247723.8799999999</v>
      </c>
      <c r="N262" s="167"/>
      <c r="O262" s="176">
        <v>10181426.859999999</v>
      </c>
      <c r="AF262" s="139"/>
      <c r="AG262" s="139"/>
      <c r="AL262" s="139" t="s">
        <v>79</v>
      </c>
      <c r="AO262" s="139"/>
      <c r="AQ262" s="139"/>
    </row>
    <row r="263" spans="1:52" s="112" customFormat="1" ht="21.6" x14ac:dyDescent="0.3">
      <c r="A263" s="142" t="s">
        <v>219</v>
      </c>
      <c r="B263" s="143" t="s">
        <v>478</v>
      </c>
      <c r="C263" s="144" t="s">
        <v>256</v>
      </c>
      <c r="D263" s="241" t="s">
        <v>257</v>
      </c>
      <c r="E263" s="241"/>
      <c r="F263" s="241"/>
      <c r="G263" s="143" t="s">
        <v>222</v>
      </c>
      <c r="H263" s="145">
        <v>-1044</v>
      </c>
      <c r="I263" s="143" t="s">
        <v>26</v>
      </c>
      <c r="J263" s="143" t="s">
        <v>479</v>
      </c>
      <c r="K263" s="146" t="s">
        <v>259</v>
      </c>
      <c r="L263" s="143"/>
      <c r="M263" s="146" t="s">
        <v>480</v>
      </c>
      <c r="N263" s="143" t="s">
        <v>100</v>
      </c>
      <c r="O263" s="147" t="s">
        <v>481</v>
      </c>
      <c r="AF263" s="139"/>
      <c r="AG263" s="139" t="s">
        <v>257</v>
      </c>
      <c r="AL263" s="139"/>
      <c r="AO263" s="139"/>
      <c r="AQ263" s="139"/>
    </row>
    <row r="264" spans="1:52" s="112" customFormat="1" ht="14.4" x14ac:dyDescent="0.3">
      <c r="A264" s="187"/>
      <c r="B264" s="111"/>
      <c r="C264" s="172"/>
      <c r="D264" s="238" t="s">
        <v>246</v>
      </c>
      <c r="E264" s="238"/>
      <c r="F264" s="238"/>
      <c r="G264" s="238"/>
      <c r="H264" s="238"/>
      <c r="I264" s="238"/>
      <c r="J264" s="238"/>
      <c r="K264" s="238"/>
      <c r="L264" s="238"/>
      <c r="M264" s="238"/>
      <c r="N264" s="238"/>
      <c r="O264" s="244"/>
      <c r="AF264" s="139"/>
      <c r="AG264" s="139"/>
      <c r="AL264" s="139"/>
      <c r="AM264" s="115" t="s">
        <v>246</v>
      </c>
      <c r="AO264" s="139"/>
      <c r="AQ264" s="139"/>
    </row>
    <row r="265" spans="1:52" s="112" customFormat="1" ht="14.4" x14ac:dyDescent="0.3">
      <c r="A265" s="148"/>
      <c r="B265" s="171"/>
      <c r="C265" s="172"/>
      <c r="D265" s="239" t="s">
        <v>79</v>
      </c>
      <c r="E265" s="239"/>
      <c r="F265" s="239"/>
      <c r="G265" s="143"/>
      <c r="H265" s="173"/>
      <c r="I265" s="173"/>
      <c r="J265" s="173"/>
      <c r="K265" s="174"/>
      <c r="L265" s="173"/>
      <c r="M265" s="175">
        <v>-196376.4</v>
      </c>
      <c r="N265" s="167"/>
      <c r="O265" s="176">
        <v>-1602431.42</v>
      </c>
      <c r="AF265" s="139"/>
      <c r="AG265" s="139"/>
      <c r="AL265" s="139" t="s">
        <v>79</v>
      </c>
      <c r="AO265" s="139"/>
      <c r="AQ265" s="139"/>
    </row>
    <row r="266" spans="1:52" s="186" customFormat="1" ht="31.8" x14ac:dyDescent="0.3">
      <c r="A266" s="180" t="s">
        <v>230</v>
      </c>
      <c r="B266" s="181" t="s">
        <v>482</v>
      </c>
      <c r="C266" s="182" t="s">
        <v>483</v>
      </c>
      <c r="D266" s="248" t="s">
        <v>484</v>
      </c>
      <c r="E266" s="248"/>
      <c r="F266" s="248"/>
      <c r="G266" s="181" t="s">
        <v>222</v>
      </c>
      <c r="H266" s="183">
        <v>1044</v>
      </c>
      <c r="I266" s="181" t="s">
        <v>26</v>
      </c>
      <c r="J266" s="181" t="s">
        <v>485</v>
      </c>
      <c r="K266" s="184" t="s">
        <v>486</v>
      </c>
      <c r="L266" s="181" t="s">
        <v>154</v>
      </c>
      <c r="M266" s="184" t="s">
        <v>487</v>
      </c>
      <c r="N266" s="181" t="s">
        <v>100</v>
      </c>
      <c r="O266" s="185" t="s">
        <v>488</v>
      </c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2"/>
      <c r="AD266" s="112"/>
      <c r="AE266" s="112"/>
      <c r="AF266" s="139"/>
      <c r="AG266" s="139" t="s">
        <v>484</v>
      </c>
      <c r="AH266" s="112"/>
      <c r="AI266" s="112"/>
      <c r="AJ266" s="112"/>
      <c r="AK266" s="112"/>
      <c r="AL266" s="139"/>
      <c r="AM266" s="112"/>
      <c r="AN266" s="112"/>
      <c r="AO266" s="139"/>
      <c r="AP266" s="112"/>
      <c r="AQ266" s="139"/>
      <c r="AR266" s="112"/>
      <c r="AS266" s="112"/>
      <c r="AT266" s="112"/>
      <c r="AU266" s="112"/>
      <c r="AV266" s="112"/>
      <c r="AW266" s="112"/>
      <c r="AX266" s="112"/>
      <c r="AY266" s="112"/>
      <c r="AZ266" s="112"/>
    </row>
    <row r="267" spans="1:52" s="112" customFormat="1" ht="14.4" x14ac:dyDescent="0.3">
      <c r="A267" s="187"/>
      <c r="B267" s="111"/>
      <c r="C267" s="172"/>
      <c r="D267" s="238" t="s">
        <v>102</v>
      </c>
      <c r="E267" s="238"/>
      <c r="F267" s="238"/>
      <c r="G267" s="238"/>
      <c r="H267" s="238"/>
      <c r="I267" s="238"/>
      <c r="J267" s="238"/>
      <c r="K267" s="238"/>
      <c r="L267" s="238"/>
      <c r="M267" s="238"/>
      <c r="N267" s="238"/>
      <c r="O267" s="244"/>
      <c r="AF267" s="139"/>
      <c r="AG267" s="139"/>
      <c r="AL267" s="139"/>
      <c r="AM267" s="115" t="s">
        <v>102</v>
      </c>
      <c r="AO267" s="139"/>
      <c r="AQ267" s="139"/>
    </row>
    <row r="268" spans="1:52" s="112" customFormat="1" ht="14.4" x14ac:dyDescent="0.3">
      <c r="A268" s="187"/>
      <c r="B268" s="171"/>
      <c r="C268" s="172"/>
      <c r="D268" s="238" t="s">
        <v>489</v>
      </c>
      <c r="E268" s="238"/>
      <c r="F268" s="238"/>
      <c r="G268" s="238"/>
      <c r="H268" s="238"/>
      <c r="I268" s="238"/>
      <c r="J268" s="238"/>
      <c r="K268" s="238"/>
      <c r="L268" s="238"/>
      <c r="M268" s="238"/>
      <c r="N268" s="238"/>
      <c r="O268" s="244"/>
      <c r="AF268" s="139"/>
      <c r="AG268" s="139"/>
      <c r="AL268" s="139"/>
      <c r="AN268" s="115" t="s">
        <v>489</v>
      </c>
      <c r="AO268" s="139"/>
      <c r="AQ268" s="139"/>
    </row>
    <row r="269" spans="1:52" s="112" customFormat="1" ht="14.4" x14ac:dyDescent="0.3">
      <c r="A269" s="148"/>
      <c r="B269" s="149"/>
      <c r="C269" s="150"/>
      <c r="D269" s="242" t="s">
        <v>159</v>
      </c>
      <c r="E269" s="242"/>
      <c r="F269" s="242"/>
      <c r="G269" s="242"/>
      <c r="H269" s="242"/>
      <c r="I269" s="242"/>
      <c r="J269" s="242"/>
      <c r="K269" s="242"/>
      <c r="L269" s="242"/>
      <c r="M269" s="242"/>
      <c r="N269" s="242"/>
      <c r="O269" s="243"/>
      <c r="AF269" s="139"/>
      <c r="AG269" s="139"/>
      <c r="AH269" s="115" t="s">
        <v>159</v>
      </c>
      <c r="AL269" s="139"/>
      <c r="AO269" s="139"/>
      <c r="AQ269" s="139"/>
    </row>
    <row r="270" spans="1:52" s="112" customFormat="1" ht="14.4" x14ac:dyDescent="0.3">
      <c r="A270" s="148"/>
      <c r="B270" s="171"/>
      <c r="C270" s="172"/>
      <c r="D270" s="239" t="s">
        <v>79</v>
      </c>
      <c r="E270" s="239"/>
      <c r="F270" s="239"/>
      <c r="G270" s="143"/>
      <c r="H270" s="173"/>
      <c r="I270" s="173"/>
      <c r="J270" s="173"/>
      <c r="K270" s="174"/>
      <c r="L270" s="173"/>
      <c r="M270" s="175">
        <v>490714.99</v>
      </c>
      <c r="N270" s="167"/>
      <c r="O270" s="176">
        <v>4004234.32</v>
      </c>
      <c r="AF270" s="139"/>
      <c r="AG270" s="139"/>
      <c r="AL270" s="139" t="s">
        <v>79</v>
      </c>
      <c r="AO270" s="139"/>
      <c r="AQ270" s="139"/>
    </row>
    <row r="271" spans="1:52" s="112" customFormat="1" ht="20.399999999999999" x14ac:dyDescent="0.3">
      <c r="A271" s="142" t="s">
        <v>239</v>
      </c>
      <c r="B271" s="143" t="s">
        <v>490</v>
      </c>
      <c r="C271" s="144" t="s">
        <v>491</v>
      </c>
      <c r="D271" s="241" t="s">
        <v>492</v>
      </c>
      <c r="E271" s="241"/>
      <c r="F271" s="241"/>
      <c r="G271" s="143" t="s">
        <v>222</v>
      </c>
      <c r="H271" s="145">
        <v>-192</v>
      </c>
      <c r="I271" s="143" t="s">
        <v>26</v>
      </c>
      <c r="J271" s="143" t="s">
        <v>493</v>
      </c>
      <c r="K271" s="146" t="s">
        <v>494</v>
      </c>
      <c r="L271" s="143"/>
      <c r="M271" s="146" t="s">
        <v>495</v>
      </c>
      <c r="N271" s="143" t="s">
        <v>100</v>
      </c>
      <c r="O271" s="147" t="s">
        <v>496</v>
      </c>
      <c r="AF271" s="139"/>
      <c r="AG271" s="139" t="s">
        <v>492</v>
      </c>
      <c r="AL271" s="139"/>
      <c r="AO271" s="139"/>
      <c r="AQ271" s="139"/>
    </row>
    <row r="272" spans="1:52" s="112" customFormat="1" ht="14.4" x14ac:dyDescent="0.3">
      <c r="A272" s="187"/>
      <c r="B272" s="111"/>
      <c r="C272" s="172"/>
      <c r="D272" s="238" t="s">
        <v>246</v>
      </c>
      <c r="E272" s="238"/>
      <c r="F272" s="238"/>
      <c r="G272" s="238"/>
      <c r="H272" s="238"/>
      <c r="I272" s="238"/>
      <c r="J272" s="238"/>
      <c r="K272" s="238"/>
      <c r="L272" s="238"/>
      <c r="M272" s="238"/>
      <c r="N272" s="238"/>
      <c r="O272" s="244"/>
      <c r="AF272" s="139"/>
      <c r="AG272" s="139"/>
      <c r="AL272" s="139"/>
      <c r="AM272" s="115" t="s">
        <v>246</v>
      </c>
      <c r="AO272" s="139"/>
      <c r="AQ272" s="139"/>
    </row>
    <row r="273" spans="1:52" s="112" customFormat="1" ht="14.4" x14ac:dyDescent="0.3">
      <c r="A273" s="148"/>
      <c r="B273" s="171"/>
      <c r="C273" s="172"/>
      <c r="D273" s="239" t="s">
        <v>79</v>
      </c>
      <c r="E273" s="239"/>
      <c r="F273" s="239"/>
      <c r="G273" s="143"/>
      <c r="H273" s="173"/>
      <c r="I273" s="173"/>
      <c r="J273" s="173"/>
      <c r="K273" s="174"/>
      <c r="L273" s="173"/>
      <c r="M273" s="175">
        <v>-27897.599999999999</v>
      </c>
      <c r="N273" s="167"/>
      <c r="O273" s="176">
        <v>-227644.42</v>
      </c>
      <c r="AF273" s="139"/>
      <c r="AG273" s="139"/>
      <c r="AL273" s="139" t="s">
        <v>79</v>
      </c>
      <c r="AO273" s="139"/>
      <c r="AQ273" s="139"/>
    </row>
    <row r="274" spans="1:52" s="186" customFormat="1" ht="30.6" x14ac:dyDescent="0.3">
      <c r="A274" s="180" t="s">
        <v>247</v>
      </c>
      <c r="B274" s="181" t="s">
        <v>497</v>
      </c>
      <c r="C274" s="182" t="s">
        <v>498</v>
      </c>
      <c r="D274" s="248" t="s">
        <v>499</v>
      </c>
      <c r="E274" s="248"/>
      <c r="F274" s="248"/>
      <c r="G274" s="181" t="s">
        <v>209</v>
      </c>
      <c r="H274" s="183">
        <v>3.2450000000000001</v>
      </c>
      <c r="I274" s="181" t="s">
        <v>26</v>
      </c>
      <c r="J274" s="181" t="s">
        <v>500</v>
      </c>
      <c r="K274" s="184" t="s">
        <v>501</v>
      </c>
      <c r="L274" s="181" t="s">
        <v>154</v>
      </c>
      <c r="M274" s="184" t="s">
        <v>502</v>
      </c>
      <c r="N274" s="181" t="s">
        <v>100</v>
      </c>
      <c r="O274" s="185" t="s">
        <v>503</v>
      </c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  <c r="AD274" s="112"/>
      <c r="AE274" s="112"/>
      <c r="AF274" s="139"/>
      <c r="AG274" s="139" t="s">
        <v>499</v>
      </c>
      <c r="AH274" s="112"/>
      <c r="AI274" s="112"/>
      <c r="AJ274" s="112"/>
      <c r="AK274" s="112"/>
      <c r="AL274" s="139"/>
      <c r="AM274" s="112"/>
      <c r="AN274" s="112"/>
      <c r="AO274" s="139"/>
      <c r="AP274" s="112"/>
      <c r="AQ274" s="139"/>
      <c r="AR274" s="112"/>
      <c r="AS274" s="112"/>
      <c r="AT274" s="112"/>
      <c r="AU274" s="112"/>
      <c r="AV274" s="112"/>
      <c r="AW274" s="112"/>
      <c r="AX274" s="112"/>
      <c r="AY274" s="112"/>
      <c r="AZ274" s="112"/>
    </row>
    <row r="275" spans="1:52" s="112" customFormat="1" ht="14.4" x14ac:dyDescent="0.3">
      <c r="A275" s="187"/>
      <c r="B275" s="111"/>
      <c r="C275" s="172"/>
      <c r="D275" s="238" t="s">
        <v>102</v>
      </c>
      <c r="E275" s="238"/>
      <c r="F275" s="238"/>
      <c r="G275" s="238"/>
      <c r="H275" s="238"/>
      <c r="I275" s="238"/>
      <c r="J275" s="238"/>
      <c r="K275" s="238"/>
      <c r="L275" s="238"/>
      <c r="M275" s="238"/>
      <c r="N275" s="238"/>
      <c r="O275" s="244"/>
      <c r="AF275" s="139"/>
      <c r="AG275" s="139"/>
      <c r="AL275" s="139"/>
      <c r="AM275" s="115" t="s">
        <v>102</v>
      </c>
      <c r="AO275" s="139"/>
      <c r="AQ275" s="139"/>
    </row>
    <row r="276" spans="1:52" s="112" customFormat="1" ht="14.4" x14ac:dyDescent="0.3">
      <c r="A276" s="187"/>
      <c r="B276" s="171"/>
      <c r="C276" s="172"/>
      <c r="D276" s="238" t="s">
        <v>504</v>
      </c>
      <c r="E276" s="238"/>
      <c r="F276" s="238"/>
      <c r="G276" s="238"/>
      <c r="H276" s="238"/>
      <c r="I276" s="238"/>
      <c r="J276" s="238"/>
      <c r="K276" s="238"/>
      <c r="L276" s="238"/>
      <c r="M276" s="238"/>
      <c r="N276" s="238"/>
      <c r="O276" s="244"/>
      <c r="AF276" s="139"/>
      <c r="AG276" s="139"/>
      <c r="AL276" s="139"/>
      <c r="AN276" s="115" t="s">
        <v>504</v>
      </c>
      <c r="AO276" s="139"/>
      <c r="AQ276" s="139"/>
    </row>
    <row r="277" spans="1:52" s="112" customFormat="1" ht="14.4" x14ac:dyDescent="0.3">
      <c r="A277" s="148"/>
      <c r="B277" s="149"/>
      <c r="C277" s="150"/>
      <c r="D277" s="242" t="s">
        <v>159</v>
      </c>
      <c r="E277" s="242"/>
      <c r="F277" s="242"/>
      <c r="G277" s="242"/>
      <c r="H277" s="242"/>
      <c r="I277" s="242"/>
      <c r="J277" s="242"/>
      <c r="K277" s="242"/>
      <c r="L277" s="242"/>
      <c r="M277" s="242"/>
      <c r="N277" s="242"/>
      <c r="O277" s="243"/>
      <c r="AF277" s="139"/>
      <c r="AG277" s="139"/>
      <c r="AH277" s="115" t="s">
        <v>159</v>
      </c>
      <c r="AL277" s="139"/>
      <c r="AO277" s="139"/>
      <c r="AQ277" s="139"/>
    </row>
    <row r="278" spans="1:52" s="112" customFormat="1" ht="14.4" x14ac:dyDescent="0.3">
      <c r="A278" s="148"/>
      <c r="B278" s="171"/>
      <c r="C278" s="172"/>
      <c r="D278" s="239" t="s">
        <v>79</v>
      </c>
      <c r="E278" s="239"/>
      <c r="F278" s="239"/>
      <c r="G278" s="143"/>
      <c r="H278" s="173"/>
      <c r="I278" s="173"/>
      <c r="J278" s="173"/>
      <c r="K278" s="174"/>
      <c r="L278" s="173"/>
      <c r="M278" s="175">
        <v>92226.66</v>
      </c>
      <c r="N278" s="167"/>
      <c r="O278" s="176">
        <v>752569.55</v>
      </c>
      <c r="AF278" s="139"/>
      <c r="AG278" s="139"/>
      <c r="AL278" s="139" t="s">
        <v>79</v>
      </c>
      <c r="AO278" s="139"/>
      <c r="AQ278" s="139"/>
    </row>
    <row r="279" spans="1:52" s="112" customFormat="1" ht="31.8" x14ac:dyDescent="0.3">
      <c r="A279" s="142" t="s">
        <v>255</v>
      </c>
      <c r="B279" s="143" t="s">
        <v>505</v>
      </c>
      <c r="C279" s="144" t="s">
        <v>506</v>
      </c>
      <c r="D279" s="241" t="s">
        <v>507</v>
      </c>
      <c r="E279" s="241"/>
      <c r="F279" s="241"/>
      <c r="G279" s="143" t="s">
        <v>209</v>
      </c>
      <c r="H279" s="145">
        <v>-0.45400000000000001</v>
      </c>
      <c r="I279" s="143" t="s">
        <v>26</v>
      </c>
      <c r="J279" s="143" t="s">
        <v>508</v>
      </c>
      <c r="K279" s="146" t="s">
        <v>509</v>
      </c>
      <c r="L279" s="143"/>
      <c r="M279" s="146" t="s">
        <v>510</v>
      </c>
      <c r="N279" s="143" t="s">
        <v>100</v>
      </c>
      <c r="O279" s="147" t="s">
        <v>511</v>
      </c>
      <c r="AF279" s="139"/>
      <c r="AG279" s="139" t="s">
        <v>507</v>
      </c>
      <c r="AL279" s="139"/>
      <c r="AO279" s="139"/>
      <c r="AQ279" s="139"/>
    </row>
    <row r="280" spans="1:52" s="112" customFormat="1" ht="14.4" x14ac:dyDescent="0.3">
      <c r="A280" s="187"/>
      <c r="B280" s="111"/>
      <c r="C280" s="172"/>
      <c r="D280" s="238" t="s">
        <v>246</v>
      </c>
      <c r="E280" s="238"/>
      <c r="F280" s="238"/>
      <c r="G280" s="238"/>
      <c r="H280" s="238"/>
      <c r="I280" s="238"/>
      <c r="J280" s="238"/>
      <c r="K280" s="238"/>
      <c r="L280" s="238"/>
      <c r="M280" s="238"/>
      <c r="N280" s="238"/>
      <c r="O280" s="244"/>
      <c r="AF280" s="139"/>
      <c r="AG280" s="139"/>
      <c r="AL280" s="139"/>
      <c r="AM280" s="115" t="s">
        <v>246</v>
      </c>
      <c r="AO280" s="139"/>
      <c r="AQ280" s="139"/>
    </row>
    <row r="281" spans="1:52" s="112" customFormat="1" ht="14.4" x14ac:dyDescent="0.3">
      <c r="A281" s="148"/>
      <c r="B281" s="171"/>
      <c r="C281" s="172"/>
      <c r="D281" s="239" t="s">
        <v>79</v>
      </c>
      <c r="E281" s="239"/>
      <c r="F281" s="239"/>
      <c r="G281" s="143"/>
      <c r="H281" s="173"/>
      <c r="I281" s="173"/>
      <c r="J281" s="173"/>
      <c r="K281" s="174"/>
      <c r="L281" s="173"/>
      <c r="M281" s="175">
        <v>-4732.5</v>
      </c>
      <c r="N281" s="167"/>
      <c r="O281" s="176">
        <v>-38617.199999999997</v>
      </c>
      <c r="AF281" s="139"/>
      <c r="AG281" s="139"/>
      <c r="AL281" s="139" t="s">
        <v>79</v>
      </c>
      <c r="AO281" s="139"/>
      <c r="AQ281" s="139"/>
    </row>
    <row r="282" spans="1:52" s="112" customFormat="1" ht="31.8" x14ac:dyDescent="0.3">
      <c r="A282" s="142" t="s">
        <v>262</v>
      </c>
      <c r="B282" s="143" t="s">
        <v>512</v>
      </c>
      <c r="C282" s="144" t="s">
        <v>301</v>
      </c>
      <c r="D282" s="241" t="s">
        <v>302</v>
      </c>
      <c r="E282" s="241"/>
      <c r="F282" s="241"/>
      <c r="G282" s="143" t="s">
        <v>209</v>
      </c>
      <c r="H282" s="145">
        <v>-2.367</v>
      </c>
      <c r="I282" s="143" t="s">
        <v>26</v>
      </c>
      <c r="J282" s="143" t="s">
        <v>513</v>
      </c>
      <c r="K282" s="146" t="s">
        <v>304</v>
      </c>
      <c r="L282" s="143"/>
      <c r="M282" s="146" t="s">
        <v>514</v>
      </c>
      <c r="N282" s="143" t="s">
        <v>100</v>
      </c>
      <c r="O282" s="147" t="s">
        <v>515</v>
      </c>
      <c r="AF282" s="139"/>
      <c r="AG282" s="139" t="s">
        <v>302</v>
      </c>
      <c r="AL282" s="139"/>
      <c r="AO282" s="139"/>
      <c r="AQ282" s="139"/>
    </row>
    <row r="283" spans="1:52" s="112" customFormat="1" ht="14.4" x14ac:dyDescent="0.3">
      <c r="A283" s="187"/>
      <c r="B283" s="111"/>
      <c r="C283" s="172"/>
      <c r="D283" s="238" t="s">
        <v>246</v>
      </c>
      <c r="E283" s="238"/>
      <c r="F283" s="238"/>
      <c r="G283" s="238"/>
      <c r="H283" s="238"/>
      <c r="I283" s="238"/>
      <c r="J283" s="238"/>
      <c r="K283" s="238"/>
      <c r="L283" s="238"/>
      <c r="M283" s="238"/>
      <c r="N283" s="238"/>
      <c r="O283" s="244"/>
      <c r="AF283" s="139"/>
      <c r="AG283" s="139"/>
      <c r="AL283" s="139"/>
      <c r="AM283" s="115" t="s">
        <v>246</v>
      </c>
      <c r="AO283" s="139"/>
      <c r="AQ283" s="139"/>
    </row>
    <row r="284" spans="1:52" s="112" customFormat="1" ht="14.4" x14ac:dyDescent="0.3">
      <c r="A284" s="148"/>
      <c r="B284" s="171"/>
      <c r="C284" s="172"/>
      <c r="D284" s="239" t="s">
        <v>79</v>
      </c>
      <c r="E284" s="239"/>
      <c r="F284" s="239"/>
      <c r="G284" s="143"/>
      <c r="H284" s="173"/>
      <c r="I284" s="173"/>
      <c r="J284" s="173"/>
      <c r="K284" s="174"/>
      <c r="L284" s="173"/>
      <c r="M284" s="175">
        <v>-28070.25</v>
      </c>
      <c r="N284" s="167"/>
      <c r="O284" s="176">
        <v>-229053.24</v>
      </c>
      <c r="AF284" s="139"/>
      <c r="AG284" s="139"/>
      <c r="AL284" s="139" t="s">
        <v>79</v>
      </c>
      <c r="AO284" s="139"/>
      <c r="AQ284" s="139"/>
    </row>
    <row r="285" spans="1:52" s="112" customFormat="1" ht="31.8" x14ac:dyDescent="0.3">
      <c r="A285" s="142" t="s">
        <v>270</v>
      </c>
      <c r="B285" s="143" t="s">
        <v>516</v>
      </c>
      <c r="C285" s="144" t="s">
        <v>286</v>
      </c>
      <c r="D285" s="241" t="s">
        <v>287</v>
      </c>
      <c r="E285" s="241"/>
      <c r="F285" s="241"/>
      <c r="G285" s="143" t="s">
        <v>209</v>
      </c>
      <c r="H285" s="145">
        <v>-2.58</v>
      </c>
      <c r="I285" s="143" t="s">
        <v>26</v>
      </c>
      <c r="J285" s="143" t="s">
        <v>517</v>
      </c>
      <c r="K285" s="146" t="s">
        <v>289</v>
      </c>
      <c r="L285" s="143"/>
      <c r="M285" s="146" t="s">
        <v>518</v>
      </c>
      <c r="N285" s="143" t="s">
        <v>100</v>
      </c>
      <c r="O285" s="147" t="s">
        <v>519</v>
      </c>
      <c r="AF285" s="139"/>
      <c r="AG285" s="139" t="s">
        <v>287</v>
      </c>
      <c r="AL285" s="139"/>
      <c r="AO285" s="139"/>
      <c r="AQ285" s="139"/>
    </row>
    <row r="286" spans="1:52" s="112" customFormat="1" ht="14.4" x14ac:dyDescent="0.3">
      <c r="A286" s="187"/>
      <c r="B286" s="111"/>
      <c r="C286" s="172"/>
      <c r="D286" s="238" t="s">
        <v>246</v>
      </c>
      <c r="E286" s="238"/>
      <c r="F286" s="238"/>
      <c r="G286" s="238"/>
      <c r="H286" s="238"/>
      <c r="I286" s="238"/>
      <c r="J286" s="238"/>
      <c r="K286" s="238"/>
      <c r="L286" s="238"/>
      <c r="M286" s="238"/>
      <c r="N286" s="238"/>
      <c r="O286" s="244"/>
      <c r="AF286" s="139"/>
      <c r="AG286" s="139"/>
      <c r="AL286" s="139"/>
      <c r="AM286" s="115" t="s">
        <v>246</v>
      </c>
      <c r="AO286" s="139"/>
      <c r="AQ286" s="139"/>
    </row>
    <row r="287" spans="1:52" s="112" customFormat="1" ht="14.4" x14ac:dyDescent="0.3">
      <c r="A287" s="148"/>
      <c r="B287" s="171"/>
      <c r="C287" s="172"/>
      <c r="D287" s="239" t="s">
        <v>79</v>
      </c>
      <c r="E287" s="239"/>
      <c r="F287" s="239"/>
      <c r="G287" s="143"/>
      <c r="H287" s="173"/>
      <c r="I287" s="173"/>
      <c r="J287" s="173"/>
      <c r="K287" s="174"/>
      <c r="L287" s="173"/>
      <c r="M287" s="175">
        <v>-28245.84</v>
      </c>
      <c r="N287" s="167"/>
      <c r="O287" s="176">
        <v>-230486.05</v>
      </c>
      <c r="AF287" s="139"/>
      <c r="AG287" s="139"/>
      <c r="AL287" s="139" t="s">
        <v>79</v>
      </c>
      <c r="AO287" s="139"/>
      <c r="AQ287" s="139"/>
    </row>
    <row r="288" spans="1:52" s="112" customFormat="1" ht="21.6" x14ac:dyDescent="0.3">
      <c r="A288" s="142" t="s">
        <v>277</v>
      </c>
      <c r="B288" s="143" t="s">
        <v>520</v>
      </c>
      <c r="C288" s="144" t="s">
        <v>521</v>
      </c>
      <c r="D288" s="241" t="s">
        <v>522</v>
      </c>
      <c r="E288" s="241"/>
      <c r="F288" s="241"/>
      <c r="G288" s="143" t="s">
        <v>222</v>
      </c>
      <c r="H288" s="145">
        <v>-2088</v>
      </c>
      <c r="I288" s="143" t="s">
        <v>26</v>
      </c>
      <c r="J288" s="143" t="s">
        <v>523</v>
      </c>
      <c r="K288" s="146" t="s">
        <v>524</v>
      </c>
      <c r="L288" s="143"/>
      <c r="M288" s="146" t="s">
        <v>525</v>
      </c>
      <c r="N288" s="143" t="s">
        <v>100</v>
      </c>
      <c r="O288" s="147" t="s">
        <v>526</v>
      </c>
      <c r="AF288" s="139"/>
      <c r="AG288" s="139" t="s">
        <v>522</v>
      </c>
      <c r="AL288" s="139"/>
      <c r="AO288" s="139"/>
      <c r="AQ288" s="139"/>
    </row>
    <row r="289" spans="1:52" s="112" customFormat="1" ht="14.4" x14ac:dyDescent="0.3">
      <c r="A289" s="187"/>
      <c r="B289" s="111"/>
      <c r="C289" s="172"/>
      <c r="D289" s="238" t="s">
        <v>246</v>
      </c>
      <c r="E289" s="238"/>
      <c r="F289" s="238"/>
      <c r="G289" s="238"/>
      <c r="H289" s="238"/>
      <c r="I289" s="238"/>
      <c r="J289" s="238"/>
      <c r="K289" s="238"/>
      <c r="L289" s="238"/>
      <c r="M289" s="238"/>
      <c r="N289" s="238"/>
      <c r="O289" s="244"/>
      <c r="AF289" s="139"/>
      <c r="AG289" s="139"/>
      <c r="AL289" s="139"/>
      <c r="AM289" s="115" t="s">
        <v>246</v>
      </c>
      <c r="AO289" s="139"/>
      <c r="AQ289" s="139"/>
    </row>
    <row r="290" spans="1:52" s="112" customFormat="1" ht="14.4" x14ac:dyDescent="0.3">
      <c r="A290" s="148"/>
      <c r="B290" s="171"/>
      <c r="C290" s="172"/>
      <c r="D290" s="239" t="s">
        <v>79</v>
      </c>
      <c r="E290" s="239"/>
      <c r="F290" s="239"/>
      <c r="G290" s="143"/>
      <c r="H290" s="173"/>
      <c r="I290" s="173"/>
      <c r="J290" s="173"/>
      <c r="K290" s="174"/>
      <c r="L290" s="173"/>
      <c r="M290" s="175">
        <v>-91057.68</v>
      </c>
      <c r="N290" s="167"/>
      <c r="O290" s="176">
        <v>-743030.67</v>
      </c>
      <c r="AF290" s="139"/>
      <c r="AG290" s="139"/>
      <c r="AL290" s="139" t="s">
        <v>79</v>
      </c>
      <c r="AO290" s="139"/>
      <c r="AQ290" s="139"/>
    </row>
    <row r="291" spans="1:52" s="112" customFormat="1" ht="31.8" x14ac:dyDescent="0.3">
      <c r="A291" s="142" t="s">
        <v>285</v>
      </c>
      <c r="B291" s="143" t="s">
        <v>223</v>
      </c>
      <c r="C291" s="144" t="s">
        <v>527</v>
      </c>
      <c r="D291" s="241" t="s">
        <v>528</v>
      </c>
      <c r="E291" s="241"/>
      <c r="F291" s="241"/>
      <c r="G291" s="143" t="s">
        <v>222</v>
      </c>
      <c r="H291" s="145">
        <v>-2088</v>
      </c>
      <c r="I291" s="143" t="s">
        <v>26</v>
      </c>
      <c r="J291" s="143" t="s">
        <v>523</v>
      </c>
      <c r="K291" s="146" t="s">
        <v>529</v>
      </c>
      <c r="L291" s="143"/>
      <c r="M291" s="146" t="s">
        <v>530</v>
      </c>
      <c r="N291" s="143" t="s">
        <v>100</v>
      </c>
      <c r="O291" s="147" t="s">
        <v>531</v>
      </c>
      <c r="AF291" s="139"/>
      <c r="AG291" s="139" t="s">
        <v>528</v>
      </c>
      <c r="AL291" s="139"/>
      <c r="AO291" s="139"/>
      <c r="AQ291" s="139"/>
    </row>
    <row r="292" spans="1:52" s="112" customFormat="1" ht="14.4" x14ac:dyDescent="0.3">
      <c r="A292" s="187"/>
      <c r="B292" s="111"/>
      <c r="C292" s="172"/>
      <c r="D292" s="238" t="s">
        <v>246</v>
      </c>
      <c r="E292" s="238"/>
      <c r="F292" s="238"/>
      <c r="G292" s="238"/>
      <c r="H292" s="238"/>
      <c r="I292" s="238"/>
      <c r="J292" s="238"/>
      <c r="K292" s="238"/>
      <c r="L292" s="238"/>
      <c r="M292" s="238"/>
      <c r="N292" s="238"/>
      <c r="O292" s="244"/>
      <c r="AF292" s="139"/>
      <c r="AG292" s="139"/>
      <c r="AL292" s="139"/>
      <c r="AM292" s="115" t="s">
        <v>246</v>
      </c>
      <c r="AO292" s="139"/>
      <c r="AQ292" s="139"/>
    </row>
    <row r="293" spans="1:52" s="112" customFormat="1" ht="14.4" x14ac:dyDescent="0.3">
      <c r="A293" s="148"/>
      <c r="B293" s="171"/>
      <c r="C293" s="172"/>
      <c r="D293" s="239" t="s">
        <v>79</v>
      </c>
      <c r="E293" s="239"/>
      <c r="F293" s="239"/>
      <c r="G293" s="143"/>
      <c r="H293" s="173"/>
      <c r="I293" s="173"/>
      <c r="J293" s="173"/>
      <c r="K293" s="174"/>
      <c r="L293" s="173"/>
      <c r="M293" s="175">
        <v>-11692.8</v>
      </c>
      <c r="N293" s="167"/>
      <c r="O293" s="176">
        <v>-95413.25</v>
      </c>
      <c r="AF293" s="139"/>
      <c r="AG293" s="139"/>
      <c r="AL293" s="139" t="s">
        <v>79</v>
      </c>
      <c r="AO293" s="139"/>
      <c r="AQ293" s="139"/>
    </row>
    <row r="294" spans="1:52" s="112" customFormat="1" ht="21.6" x14ac:dyDescent="0.3">
      <c r="A294" s="142" t="s">
        <v>292</v>
      </c>
      <c r="B294" s="143" t="s">
        <v>532</v>
      </c>
      <c r="C294" s="144" t="s">
        <v>533</v>
      </c>
      <c r="D294" s="241" t="s">
        <v>534</v>
      </c>
      <c r="E294" s="241"/>
      <c r="F294" s="241"/>
      <c r="G294" s="143" t="s">
        <v>222</v>
      </c>
      <c r="H294" s="145">
        <v>-2088</v>
      </c>
      <c r="I294" s="143" t="s">
        <v>26</v>
      </c>
      <c r="J294" s="143" t="s">
        <v>523</v>
      </c>
      <c r="K294" s="146" t="s">
        <v>535</v>
      </c>
      <c r="L294" s="143"/>
      <c r="M294" s="146" t="s">
        <v>536</v>
      </c>
      <c r="N294" s="143" t="s">
        <v>100</v>
      </c>
      <c r="O294" s="147" t="s">
        <v>537</v>
      </c>
      <c r="AF294" s="139"/>
      <c r="AG294" s="139" t="s">
        <v>534</v>
      </c>
      <c r="AL294" s="139"/>
      <c r="AO294" s="139"/>
      <c r="AQ294" s="139"/>
    </row>
    <row r="295" spans="1:52" s="112" customFormat="1" ht="14.4" x14ac:dyDescent="0.3">
      <c r="A295" s="187"/>
      <c r="B295" s="111"/>
      <c r="C295" s="172"/>
      <c r="D295" s="238" t="s">
        <v>246</v>
      </c>
      <c r="E295" s="238"/>
      <c r="F295" s="238"/>
      <c r="G295" s="238"/>
      <c r="H295" s="238"/>
      <c r="I295" s="238"/>
      <c r="J295" s="238"/>
      <c r="K295" s="238"/>
      <c r="L295" s="238"/>
      <c r="M295" s="238"/>
      <c r="N295" s="238"/>
      <c r="O295" s="244"/>
      <c r="AF295" s="139"/>
      <c r="AG295" s="139"/>
      <c r="AL295" s="139"/>
      <c r="AM295" s="115" t="s">
        <v>246</v>
      </c>
      <c r="AO295" s="139"/>
      <c r="AQ295" s="139"/>
    </row>
    <row r="296" spans="1:52" s="112" customFormat="1" ht="14.4" x14ac:dyDescent="0.3">
      <c r="A296" s="148"/>
      <c r="B296" s="171"/>
      <c r="C296" s="172"/>
      <c r="D296" s="239" t="s">
        <v>79</v>
      </c>
      <c r="E296" s="239"/>
      <c r="F296" s="239"/>
      <c r="G296" s="143"/>
      <c r="H296" s="173"/>
      <c r="I296" s="173"/>
      <c r="J296" s="173"/>
      <c r="K296" s="174"/>
      <c r="L296" s="173"/>
      <c r="M296" s="175">
        <v>-5220</v>
      </c>
      <c r="N296" s="167"/>
      <c r="O296" s="176">
        <v>-42595.199999999997</v>
      </c>
      <c r="AF296" s="139"/>
      <c r="AG296" s="139"/>
      <c r="AL296" s="139" t="s">
        <v>79</v>
      </c>
      <c r="AO296" s="139"/>
      <c r="AQ296" s="139"/>
    </row>
    <row r="297" spans="1:52" s="186" customFormat="1" ht="62.4" x14ac:dyDescent="0.3">
      <c r="A297" s="180" t="s">
        <v>300</v>
      </c>
      <c r="B297" s="181" t="s">
        <v>538</v>
      </c>
      <c r="C297" s="182" t="s">
        <v>539</v>
      </c>
      <c r="D297" s="248" t="s">
        <v>540</v>
      </c>
      <c r="E297" s="248"/>
      <c r="F297" s="248"/>
      <c r="G297" s="181" t="s">
        <v>458</v>
      </c>
      <c r="H297" s="183">
        <v>2088</v>
      </c>
      <c r="I297" s="181" t="s">
        <v>26</v>
      </c>
      <c r="J297" s="181" t="s">
        <v>541</v>
      </c>
      <c r="K297" s="184" t="s">
        <v>542</v>
      </c>
      <c r="L297" s="181" t="s">
        <v>154</v>
      </c>
      <c r="M297" s="184" t="s">
        <v>543</v>
      </c>
      <c r="N297" s="181" t="s">
        <v>100</v>
      </c>
      <c r="O297" s="185" t="s">
        <v>544</v>
      </c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/>
      <c r="AD297" s="112"/>
      <c r="AE297" s="112"/>
      <c r="AF297" s="139"/>
      <c r="AG297" s="139" t="s">
        <v>540</v>
      </c>
      <c r="AH297" s="112"/>
      <c r="AI297" s="112"/>
      <c r="AJ297" s="112"/>
      <c r="AK297" s="112"/>
      <c r="AL297" s="139"/>
      <c r="AM297" s="112"/>
      <c r="AN297" s="112"/>
      <c r="AO297" s="139"/>
      <c r="AP297" s="112"/>
      <c r="AQ297" s="139"/>
      <c r="AR297" s="112"/>
      <c r="AS297" s="112"/>
      <c r="AT297" s="112"/>
      <c r="AU297" s="112"/>
      <c r="AV297" s="112"/>
      <c r="AW297" s="112"/>
      <c r="AX297" s="112"/>
      <c r="AY297" s="112"/>
      <c r="AZ297" s="112"/>
    </row>
    <row r="298" spans="1:52" s="112" customFormat="1" ht="14.4" x14ac:dyDescent="0.3">
      <c r="A298" s="187"/>
      <c r="B298" s="111"/>
      <c r="C298" s="172"/>
      <c r="D298" s="238" t="s">
        <v>102</v>
      </c>
      <c r="E298" s="238"/>
      <c r="F298" s="238"/>
      <c r="G298" s="238"/>
      <c r="H298" s="238"/>
      <c r="I298" s="238"/>
      <c r="J298" s="238"/>
      <c r="K298" s="238"/>
      <c r="L298" s="238"/>
      <c r="M298" s="238"/>
      <c r="N298" s="238"/>
      <c r="O298" s="244"/>
      <c r="AF298" s="139"/>
      <c r="AG298" s="139"/>
      <c r="AL298" s="139"/>
      <c r="AM298" s="115" t="s">
        <v>102</v>
      </c>
      <c r="AO298" s="139"/>
      <c r="AQ298" s="139"/>
    </row>
    <row r="299" spans="1:52" s="112" customFormat="1" ht="14.4" x14ac:dyDescent="0.3">
      <c r="A299" s="187"/>
      <c r="B299" s="171"/>
      <c r="C299" s="172"/>
      <c r="D299" s="238" t="s">
        <v>545</v>
      </c>
      <c r="E299" s="238"/>
      <c r="F299" s="238"/>
      <c r="G299" s="238"/>
      <c r="H299" s="238"/>
      <c r="I299" s="238"/>
      <c r="J299" s="238"/>
      <c r="K299" s="238"/>
      <c r="L299" s="238"/>
      <c r="M299" s="238"/>
      <c r="N299" s="238"/>
      <c r="O299" s="244"/>
      <c r="AF299" s="139"/>
      <c r="AG299" s="139"/>
      <c r="AL299" s="139"/>
      <c r="AN299" s="115" t="s">
        <v>545</v>
      </c>
      <c r="AO299" s="139"/>
      <c r="AQ299" s="139"/>
    </row>
    <row r="300" spans="1:52" s="112" customFormat="1" ht="14.4" x14ac:dyDescent="0.3">
      <c r="A300" s="148"/>
      <c r="B300" s="149"/>
      <c r="C300" s="150"/>
      <c r="D300" s="242" t="s">
        <v>159</v>
      </c>
      <c r="E300" s="242"/>
      <c r="F300" s="242"/>
      <c r="G300" s="242"/>
      <c r="H300" s="242"/>
      <c r="I300" s="242"/>
      <c r="J300" s="242"/>
      <c r="K300" s="242"/>
      <c r="L300" s="242"/>
      <c r="M300" s="242"/>
      <c r="N300" s="242"/>
      <c r="O300" s="243"/>
      <c r="AF300" s="139"/>
      <c r="AG300" s="139"/>
      <c r="AH300" s="115" t="s">
        <v>159</v>
      </c>
      <c r="AL300" s="139"/>
      <c r="AO300" s="139"/>
      <c r="AQ300" s="139"/>
    </row>
    <row r="301" spans="1:52" s="112" customFormat="1" ht="14.4" x14ac:dyDescent="0.3">
      <c r="A301" s="148"/>
      <c r="B301" s="171"/>
      <c r="C301" s="172"/>
      <c r="D301" s="239" t="s">
        <v>79</v>
      </c>
      <c r="E301" s="239"/>
      <c r="F301" s="239"/>
      <c r="G301" s="143"/>
      <c r="H301" s="173"/>
      <c r="I301" s="173"/>
      <c r="J301" s="173"/>
      <c r="K301" s="174"/>
      <c r="L301" s="173"/>
      <c r="M301" s="175">
        <v>582654.06000000006</v>
      </c>
      <c r="N301" s="167"/>
      <c r="O301" s="176">
        <v>4754457.13</v>
      </c>
      <c r="AF301" s="139"/>
      <c r="AG301" s="139"/>
      <c r="AL301" s="139" t="s">
        <v>79</v>
      </c>
      <c r="AO301" s="139"/>
      <c r="AQ301" s="139"/>
    </row>
    <row r="302" spans="1:52" s="112" customFormat="1" ht="42" x14ac:dyDescent="0.3">
      <c r="A302" s="142" t="s">
        <v>307</v>
      </c>
      <c r="B302" s="143" t="s">
        <v>546</v>
      </c>
      <c r="C302" s="144" t="s">
        <v>547</v>
      </c>
      <c r="D302" s="241" t="s">
        <v>548</v>
      </c>
      <c r="E302" s="241"/>
      <c r="F302" s="241"/>
      <c r="G302" s="143" t="s">
        <v>458</v>
      </c>
      <c r="H302" s="145">
        <v>1</v>
      </c>
      <c r="I302" s="143" t="s">
        <v>26</v>
      </c>
      <c r="J302" s="143" t="s">
        <v>26</v>
      </c>
      <c r="K302" s="146"/>
      <c r="L302" s="143"/>
      <c r="M302" s="146"/>
      <c r="N302" s="143"/>
      <c r="O302" s="147"/>
      <c r="AF302" s="139"/>
      <c r="AG302" s="139" t="s">
        <v>548</v>
      </c>
      <c r="AL302" s="139"/>
      <c r="AO302" s="139"/>
      <c r="AQ302" s="139"/>
    </row>
    <row r="303" spans="1:52" s="112" customFormat="1" ht="30.6" x14ac:dyDescent="0.3">
      <c r="A303" s="148"/>
      <c r="B303" s="149"/>
      <c r="C303" s="150" t="s">
        <v>58</v>
      </c>
      <c r="D303" s="242" t="s">
        <v>59</v>
      </c>
      <c r="E303" s="242"/>
      <c r="F303" s="242"/>
      <c r="G303" s="242"/>
      <c r="H303" s="242"/>
      <c r="I303" s="242"/>
      <c r="J303" s="242"/>
      <c r="K303" s="242"/>
      <c r="L303" s="242"/>
      <c r="M303" s="242"/>
      <c r="N303" s="242"/>
      <c r="O303" s="243"/>
      <c r="AF303" s="139"/>
      <c r="AG303" s="139"/>
      <c r="AH303" s="115" t="s">
        <v>59</v>
      </c>
      <c r="AL303" s="139"/>
      <c r="AO303" s="139"/>
      <c r="AQ303" s="139"/>
    </row>
    <row r="304" spans="1:52" s="112" customFormat="1" ht="52.2" x14ac:dyDescent="0.3">
      <c r="A304" s="148"/>
      <c r="B304" s="149"/>
      <c r="C304" s="150" t="s">
        <v>60</v>
      </c>
      <c r="D304" s="242" t="s">
        <v>61</v>
      </c>
      <c r="E304" s="242"/>
      <c r="F304" s="242"/>
      <c r="G304" s="242"/>
      <c r="H304" s="242"/>
      <c r="I304" s="242"/>
      <c r="J304" s="242"/>
      <c r="K304" s="242"/>
      <c r="L304" s="242"/>
      <c r="M304" s="242"/>
      <c r="N304" s="242"/>
      <c r="O304" s="243"/>
      <c r="AF304" s="139"/>
      <c r="AG304" s="139"/>
      <c r="AH304" s="115" t="s">
        <v>61</v>
      </c>
      <c r="AL304" s="139"/>
      <c r="AO304" s="139"/>
      <c r="AQ304" s="139"/>
    </row>
    <row r="305" spans="1:43" s="112" customFormat="1" ht="14.4" x14ac:dyDescent="0.3">
      <c r="A305" s="148"/>
      <c r="B305" s="151"/>
      <c r="C305" s="150" t="s">
        <v>26</v>
      </c>
      <c r="D305" s="238" t="s">
        <v>62</v>
      </c>
      <c r="E305" s="238"/>
      <c r="F305" s="238"/>
      <c r="G305" s="152"/>
      <c r="H305" s="153"/>
      <c r="I305" s="153"/>
      <c r="J305" s="153"/>
      <c r="K305" s="154">
        <v>869.64</v>
      </c>
      <c r="L305" s="164">
        <v>1.3225</v>
      </c>
      <c r="M305" s="158">
        <v>1150.0999999999999</v>
      </c>
      <c r="N305" s="156">
        <v>44.77</v>
      </c>
      <c r="O305" s="157">
        <v>51489.98</v>
      </c>
      <c r="AF305" s="139"/>
      <c r="AG305" s="139"/>
      <c r="AI305" s="115" t="s">
        <v>62</v>
      </c>
      <c r="AL305" s="139"/>
      <c r="AO305" s="139"/>
      <c r="AQ305" s="139"/>
    </row>
    <row r="306" spans="1:43" s="112" customFormat="1" ht="14.4" x14ac:dyDescent="0.3">
      <c r="A306" s="148"/>
      <c r="B306" s="151"/>
      <c r="C306" s="150" t="s">
        <v>63</v>
      </c>
      <c r="D306" s="238" t="s">
        <v>64</v>
      </c>
      <c r="E306" s="238"/>
      <c r="F306" s="238"/>
      <c r="G306" s="152"/>
      <c r="H306" s="153"/>
      <c r="I306" s="153"/>
      <c r="J306" s="153"/>
      <c r="K306" s="158">
        <v>3837.66</v>
      </c>
      <c r="L306" s="164">
        <v>1.4375</v>
      </c>
      <c r="M306" s="158">
        <v>5516.64</v>
      </c>
      <c r="N306" s="156">
        <v>13.24</v>
      </c>
      <c r="O306" s="157">
        <v>73040.31</v>
      </c>
      <c r="AF306" s="139"/>
      <c r="AG306" s="139"/>
      <c r="AI306" s="115" t="s">
        <v>64</v>
      </c>
      <c r="AL306" s="139"/>
      <c r="AO306" s="139"/>
      <c r="AQ306" s="139"/>
    </row>
    <row r="307" spans="1:43" s="112" customFormat="1" ht="14.4" x14ac:dyDescent="0.3">
      <c r="A307" s="148"/>
      <c r="B307" s="151"/>
      <c r="C307" s="150" t="s">
        <v>65</v>
      </c>
      <c r="D307" s="238" t="s">
        <v>66</v>
      </c>
      <c r="E307" s="238"/>
      <c r="F307" s="238"/>
      <c r="G307" s="152"/>
      <c r="H307" s="153"/>
      <c r="I307" s="153"/>
      <c r="J307" s="153"/>
      <c r="K307" s="154">
        <v>251.5</v>
      </c>
      <c r="L307" s="164">
        <v>1.4375</v>
      </c>
      <c r="M307" s="154">
        <v>361.53</v>
      </c>
      <c r="N307" s="156">
        <v>44.77</v>
      </c>
      <c r="O307" s="157">
        <v>16185.7</v>
      </c>
      <c r="AF307" s="139"/>
      <c r="AG307" s="139"/>
      <c r="AI307" s="115" t="s">
        <v>66</v>
      </c>
      <c r="AL307" s="139"/>
      <c r="AO307" s="139"/>
      <c r="AQ307" s="139"/>
    </row>
    <row r="308" spans="1:43" s="112" customFormat="1" ht="14.4" x14ac:dyDescent="0.3">
      <c r="A308" s="148"/>
      <c r="B308" s="151"/>
      <c r="C308" s="150" t="s">
        <v>67</v>
      </c>
      <c r="D308" s="238" t="s">
        <v>68</v>
      </c>
      <c r="E308" s="238"/>
      <c r="F308" s="238"/>
      <c r="G308" s="152"/>
      <c r="H308" s="153"/>
      <c r="I308" s="153"/>
      <c r="J308" s="153"/>
      <c r="K308" s="158">
        <v>26754.38</v>
      </c>
      <c r="L308" s="153"/>
      <c r="M308" s="158">
        <v>26754.38</v>
      </c>
      <c r="N308" s="156">
        <v>8.16</v>
      </c>
      <c r="O308" s="157">
        <v>218315.74</v>
      </c>
      <c r="AF308" s="139"/>
      <c r="AG308" s="139"/>
      <c r="AI308" s="115" t="s">
        <v>68</v>
      </c>
      <c r="AL308" s="139"/>
      <c r="AO308" s="139"/>
      <c r="AQ308" s="139"/>
    </row>
    <row r="309" spans="1:43" s="112" customFormat="1" ht="14.4" x14ac:dyDescent="0.3">
      <c r="A309" s="148"/>
      <c r="B309" s="151"/>
      <c r="C309" s="150"/>
      <c r="D309" s="238" t="s">
        <v>69</v>
      </c>
      <c r="E309" s="238"/>
      <c r="F309" s="238"/>
      <c r="G309" s="152" t="s">
        <v>70</v>
      </c>
      <c r="H309" s="156">
        <v>93.61</v>
      </c>
      <c r="I309" s="164">
        <v>1.3225</v>
      </c>
      <c r="J309" s="178">
        <v>123.79922500000001</v>
      </c>
      <c r="K309" s="162"/>
      <c r="L309" s="153"/>
      <c r="M309" s="162"/>
      <c r="N309" s="153"/>
      <c r="O309" s="163"/>
      <c r="AF309" s="139"/>
      <c r="AG309" s="139"/>
      <c r="AJ309" s="115" t="s">
        <v>69</v>
      </c>
      <c r="AL309" s="139"/>
      <c r="AO309" s="139"/>
      <c r="AQ309" s="139"/>
    </row>
    <row r="310" spans="1:43" s="112" customFormat="1" ht="14.4" x14ac:dyDescent="0.3">
      <c r="A310" s="148"/>
      <c r="B310" s="151"/>
      <c r="C310" s="150"/>
      <c r="D310" s="238" t="s">
        <v>71</v>
      </c>
      <c r="E310" s="238"/>
      <c r="F310" s="238"/>
      <c r="G310" s="152" t="s">
        <v>70</v>
      </c>
      <c r="H310" s="156">
        <v>19.09</v>
      </c>
      <c r="I310" s="164">
        <v>1.4375</v>
      </c>
      <c r="J310" s="178">
        <v>27.441875</v>
      </c>
      <c r="K310" s="162"/>
      <c r="L310" s="153"/>
      <c r="M310" s="162"/>
      <c r="N310" s="153"/>
      <c r="O310" s="163"/>
      <c r="AF310" s="139"/>
      <c r="AG310" s="139"/>
      <c r="AJ310" s="115" t="s">
        <v>71</v>
      </c>
      <c r="AL310" s="139"/>
      <c r="AO310" s="139"/>
      <c r="AQ310" s="139"/>
    </row>
    <row r="311" spans="1:43" s="112" customFormat="1" ht="14.4" x14ac:dyDescent="0.3">
      <c r="A311" s="165"/>
      <c r="B311" s="152"/>
      <c r="C311" s="150"/>
      <c r="D311" s="240" t="s">
        <v>72</v>
      </c>
      <c r="E311" s="240"/>
      <c r="F311" s="240"/>
      <c r="G311" s="166"/>
      <c r="H311" s="167"/>
      <c r="I311" s="167"/>
      <c r="J311" s="167"/>
      <c r="K311" s="168">
        <v>31461.68</v>
      </c>
      <c r="L311" s="167"/>
      <c r="M311" s="168">
        <v>33421.120000000003</v>
      </c>
      <c r="N311" s="167"/>
      <c r="O311" s="169">
        <v>342846.03</v>
      </c>
      <c r="AF311" s="139"/>
      <c r="AG311" s="139"/>
      <c r="AK311" s="115" t="s">
        <v>72</v>
      </c>
      <c r="AL311" s="139"/>
      <c r="AO311" s="139"/>
      <c r="AQ311" s="139"/>
    </row>
    <row r="312" spans="1:43" s="112" customFormat="1" ht="14.4" x14ac:dyDescent="0.3">
      <c r="A312" s="148"/>
      <c r="B312" s="151"/>
      <c r="C312" s="150"/>
      <c r="D312" s="238" t="s">
        <v>73</v>
      </c>
      <c r="E312" s="238"/>
      <c r="F312" s="238"/>
      <c r="G312" s="152"/>
      <c r="H312" s="153"/>
      <c r="I312" s="153"/>
      <c r="J312" s="153"/>
      <c r="K312" s="162"/>
      <c r="L312" s="153"/>
      <c r="M312" s="158">
        <v>1511.63</v>
      </c>
      <c r="N312" s="153"/>
      <c r="O312" s="157">
        <v>67675.679999999993</v>
      </c>
      <c r="AF312" s="139"/>
      <c r="AG312" s="139"/>
      <c r="AJ312" s="115" t="s">
        <v>73</v>
      </c>
      <c r="AL312" s="139"/>
      <c r="AO312" s="139"/>
      <c r="AQ312" s="139"/>
    </row>
    <row r="313" spans="1:43" s="112" customFormat="1" ht="40.799999999999997" x14ac:dyDescent="0.3">
      <c r="A313" s="148"/>
      <c r="B313" s="151"/>
      <c r="C313" s="150" t="s">
        <v>235</v>
      </c>
      <c r="D313" s="238" t="s">
        <v>236</v>
      </c>
      <c r="E313" s="238"/>
      <c r="F313" s="238"/>
      <c r="G313" s="152" t="s">
        <v>76</v>
      </c>
      <c r="H313" s="170">
        <v>109</v>
      </c>
      <c r="I313" s="153"/>
      <c r="J313" s="170">
        <v>109</v>
      </c>
      <c r="K313" s="162"/>
      <c r="L313" s="153"/>
      <c r="M313" s="158">
        <v>1647.68</v>
      </c>
      <c r="N313" s="153"/>
      <c r="O313" s="157">
        <v>73766.490000000005</v>
      </c>
      <c r="AF313" s="139"/>
      <c r="AG313" s="139"/>
      <c r="AJ313" s="115" t="s">
        <v>236</v>
      </c>
      <c r="AL313" s="139"/>
      <c r="AO313" s="139"/>
      <c r="AQ313" s="139"/>
    </row>
    <row r="314" spans="1:43" s="112" customFormat="1" ht="71.400000000000006" x14ac:dyDescent="0.3">
      <c r="A314" s="148"/>
      <c r="B314" s="151"/>
      <c r="C314" s="150" t="s">
        <v>237</v>
      </c>
      <c r="D314" s="238" t="s">
        <v>238</v>
      </c>
      <c r="E314" s="238"/>
      <c r="F314" s="238"/>
      <c r="G314" s="152" t="s">
        <v>76</v>
      </c>
      <c r="H314" s="170">
        <v>65</v>
      </c>
      <c r="I314" s="156">
        <v>0.85</v>
      </c>
      <c r="J314" s="156">
        <v>55.25</v>
      </c>
      <c r="K314" s="162"/>
      <c r="L314" s="153"/>
      <c r="M314" s="154">
        <v>835.18</v>
      </c>
      <c r="N314" s="153"/>
      <c r="O314" s="157">
        <v>37390.81</v>
      </c>
      <c r="AF314" s="139"/>
      <c r="AG314" s="139"/>
      <c r="AJ314" s="115" t="s">
        <v>238</v>
      </c>
      <c r="AL314" s="139"/>
      <c r="AO314" s="139"/>
      <c r="AQ314" s="139"/>
    </row>
    <row r="315" spans="1:43" s="112" customFormat="1" ht="14.4" x14ac:dyDescent="0.3">
      <c r="A315" s="148"/>
      <c r="B315" s="171"/>
      <c r="C315" s="172"/>
      <c r="D315" s="239" t="s">
        <v>79</v>
      </c>
      <c r="E315" s="239"/>
      <c r="F315" s="239"/>
      <c r="G315" s="143"/>
      <c r="H315" s="173"/>
      <c r="I315" s="173"/>
      <c r="J315" s="173"/>
      <c r="K315" s="174"/>
      <c r="L315" s="173"/>
      <c r="M315" s="175">
        <v>35903.980000000003</v>
      </c>
      <c r="N315" s="167"/>
      <c r="O315" s="176">
        <v>454003.33</v>
      </c>
      <c r="AF315" s="139"/>
      <c r="AG315" s="139"/>
      <c r="AL315" s="139" t="s">
        <v>79</v>
      </c>
      <c r="AO315" s="139"/>
      <c r="AQ315" s="139"/>
    </row>
    <row r="316" spans="1:43" s="112" customFormat="1" ht="62.4" x14ac:dyDescent="0.3">
      <c r="A316" s="142" t="s">
        <v>450</v>
      </c>
      <c r="B316" s="143" t="s">
        <v>549</v>
      </c>
      <c r="C316" s="144" t="s">
        <v>550</v>
      </c>
      <c r="D316" s="241" t="s">
        <v>551</v>
      </c>
      <c r="E316" s="241"/>
      <c r="F316" s="241"/>
      <c r="G316" s="143" t="s">
        <v>458</v>
      </c>
      <c r="H316" s="145">
        <v>1</v>
      </c>
      <c r="I316" s="143" t="s">
        <v>26</v>
      </c>
      <c r="J316" s="143" t="s">
        <v>26</v>
      </c>
      <c r="K316" s="146"/>
      <c r="L316" s="143"/>
      <c r="M316" s="146"/>
      <c r="N316" s="143"/>
      <c r="O316" s="147"/>
      <c r="AF316" s="139"/>
      <c r="AG316" s="139" t="s">
        <v>551</v>
      </c>
      <c r="AL316" s="139"/>
      <c r="AO316" s="139"/>
      <c r="AQ316" s="139"/>
    </row>
    <row r="317" spans="1:43" s="112" customFormat="1" ht="30.6" x14ac:dyDescent="0.3">
      <c r="A317" s="148"/>
      <c r="B317" s="149"/>
      <c r="C317" s="150" t="s">
        <v>58</v>
      </c>
      <c r="D317" s="242" t="s">
        <v>59</v>
      </c>
      <c r="E317" s="242"/>
      <c r="F317" s="242"/>
      <c r="G317" s="242"/>
      <c r="H317" s="242"/>
      <c r="I317" s="242"/>
      <c r="J317" s="242"/>
      <c r="K317" s="242"/>
      <c r="L317" s="242"/>
      <c r="M317" s="242"/>
      <c r="N317" s="242"/>
      <c r="O317" s="243"/>
      <c r="AF317" s="139"/>
      <c r="AG317" s="139"/>
      <c r="AH317" s="115" t="s">
        <v>59</v>
      </c>
      <c r="AL317" s="139"/>
      <c r="AO317" s="139"/>
      <c r="AQ317" s="139"/>
    </row>
    <row r="318" spans="1:43" s="112" customFormat="1" ht="52.2" x14ac:dyDescent="0.3">
      <c r="A318" s="148"/>
      <c r="B318" s="149"/>
      <c r="C318" s="150" t="s">
        <v>60</v>
      </c>
      <c r="D318" s="242" t="s">
        <v>61</v>
      </c>
      <c r="E318" s="242"/>
      <c r="F318" s="242"/>
      <c r="G318" s="242"/>
      <c r="H318" s="242"/>
      <c r="I318" s="242"/>
      <c r="J318" s="242"/>
      <c r="K318" s="242"/>
      <c r="L318" s="242"/>
      <c r="M318" s="242"/>
      <c r="N318" s="242"/>
      <c r="O318" s="243"/>
      <c r="AF318" s="139"/>
      <c r="AG318" s="139"/>
      <c r="AH318" s="115" t="s">
        <v>61</v>
      </c>
      <c r="AL318" s="139"/>
      <c r="AO318" s="139"/>
      <c r="AQ318" s="139"/>
    </row>
    <row r="319" spans="1:43" s="112" customFormat="1" ht="14.4" x14ac:dyDescent="0.3">
      <c r="A319" s="148"/>
      <c r="B319" s="151"/>
      <c r="C319" s="150" t="s">
        <v>26</v>
      </c>
      <c r="D319" s="238" t="s">
        <v>62</v>
      </c>
      <c r="E319" s="238"/>
      <c r="F319" s="238"/>
      <c r="G319" s="152"/>
      <c r="H319" s="153"/>
      <c r="I319" s="153"/>
      <c r="J319" s="153"/>
      <c r="K319" s="154">
        <v>410.71</v>
      </c>
      <c r="L319" s="164">
        <v>1.3225</v>
      </c>
      <c r="M319" s="154">
        <v>543.16</v>
      </c>
      <c r="N319" s="156">
        <v>44.77</v>
      </c>
      <c r="O319" s="157">
        <v>24317.27</v>
      </c>
      <c r="AF319" s="139"/>
      <c r="AG319" s="139"/>
      <c r="AI319" s="115" t="s">
        <v>62</v>
      </c>
      <c r="AL319" s="139"/>
      <c r="AO319" s="139"/>
      <c r="AQ319" s="139"/>
    </row>
    <row r="320" spans="1:43" s="112" customFormat="1" ht="14.4" x14ac:dyDescent="0.3">
      <c r="A320" s="148"/>
      <c r="B320" s="151"/>
      <c r="C320" s="150" t="s">
        <v>63</v>
      </c>
      <c r="D320" s="238" t="s">
        <v>64</v>
      </c>
      <c r="E320" s="238"/>
      <c r="F320" s="238"/>
      <c r="G320" s="152"/>
      <c r="H320" s="153"/>
      <c r="I320" s="153"/>
      <c r="J320" s="153"/>
      <c r="K320" s="158">
        <v>8850.07</v>
      </c>
      <c r="L320" s="164">
        <v>1.4375</v>
      </c>
      <c r="M320" s="158">
        <v>12721.98</v>
      </c>
      <c r="N320" s="156">
        <v>13.24</v>
      </c>
      <c r="O320" s="157">
        <v>168439.02</v>
      </c>
      <c r="AF320" s="139"/>
      <c r="AG320" s="139"/>
      <c r="AI320" s="115" t="s">
        <v>64</v>
      </c>
      <c r="AL320" s="139"/>
      <c r="AO320" s="139"/>
      <c r="AQ320" s="139"/>
    </row>
    <row r="321" spans="1:52" s="112" customFormat="1" ht="14.4" x14ac:dyDescent="0.3">
      <c r="A321" s="148"/>
      <c r="B321" s="151"/>
      <c r="C321" s="150" t="s">
        <v>65</v>
      </c>
      <c r="D321" s="238" t="s">
        <v>66</v>
      </c>
      <c r="E321" s="238"/>
      <c r="F321" s="238"/>
      <c r="G321" s="152"/>
      <c r="H321" s="153"/>
      <c r="I321" s="153"/>
      <c r="J321" s="153"/>
      <c r="K321" s="154">
        <v>346.21</v>
      </c>
      <c r="L321" s="164">
        <v>1.4375</v>
      </c>
      <c r="M321" s="154">
        <v>497.68</v>
      </c>
      <c r="N321" s="156">
        <v>44.77</v>
      </c>
      <c r="O321" s="157">
        <v>22281.13</v>
      </c>
      <c r="AF321" s="139"/>
      <c r="AG321" s="139"/>
      <c r="AI321" s="115" t="s">
        <v>66</v>
      </c>
      <c r="AL321" s="139"/>
      <c r="AO321" s="139"/>
      <c r="AQ321" s="139"/>
    </row>
    <row r="322" spans="1:52" s="112" customFormat="1" ht="14.4" x14ac:dyDescent="0.3">
      <c r="A322" s="148"/>
      <c r="B322" s="151"/>
      <c r="C322" s="150"/>
      <c r="D322" s="238" t="s">
        <v>69</v>
      </c>
      <c r="E322" s="238"/>
      <c r="F322" s="238"/>
      <c r="G322" s="152" t="s">
        <v>70</v>
      </c>
      <c r="H322" s="156">
        <v>44.21</v>
      </c>
      <c r="I322" s="164">
        <v>1.3225</v>
      </c>
      <c r="J322" s="178">
        <v>58.467725000000002</v>
      </c>
      <c r="K322" s="162"/>
      <c r="L322" s="153"/>
      <c r="M322" s="162"/>
      <c r="N322" s="153"/>
      <c r="O322" s="163"/>
      <c r="AF322" s="139"/>
      <c r="AG322" s="139"/>
      <c r="AJ322" s="115" t="s">
        <v>69</v>
      </c>
      <c r="AL322" s="139"/>
      <c r="AO322" s="139"/>
      <c r="AQ322" s="139"/>
    </row>
    <row r="323" spans="1:52" s="112" customFormat="1" ht="14.4" x14ac:dyDescent="0.3">
      <c r="A323" s="148"/>
      <c r="B323" s="151"/>
      <c r="C323" s="150"/>
      <c r="D323" s="238" t="s">
        <v>71</v>
      </c>
      <c r="E323" s="238"/>
      <c r="F323" s="238"/>
      <c r="G323" s="152" t="s">
        <v>70</v>
      </c>
      <c r="H323" s="156">
        <v>27.13</v>
      </c>
      <c r="I323" s="164">
        <v>1.4375</v>
      </c>
      <c r="J323" s="178">
        <v>38.999375000000001</v>
      </c>
      <c r="K323" s="162"/>
      <c r="L323" s="153"/>
      <c r="M323" s="162"/>
      <c r="N323" s="153"/>
      <c r="O323" s="163"/>
      <c r="AF323" s="139"/>
      <c r="AG323" s="139"/>
      <c r="AJ323" s="115" t="s">
        <v>71</v>
      </c>
      <c r="AL323" s="139"/>
      <c r="AO323" s="139"/>
      <c r="AQ323" s="139"/>
    </row>
    <row r="324" spans="1:52" s="112" customFormat="1" ht="14.4" x14ac:dyDescent="0.3">
      <c r="A324" s="165"/>
      <c r="B324" s="152"/>
      <c r="C324" s="150"/>
      <c r="D324" s="240" t="s">
        <v>72</v>
      </c>
      <c r="E324" s="240"/>
      <c r="F324" s="240"/>
      <c r="G324" s="166"/>
      <c r="H324" s="167"/>
      <c r="I324" s="167"/>
      <c r="J324" s="167"/>
      <c r="K324" s="168">
        <v>9260.7800000000007</v>
      </c>
      <c r="L324" s="167"/>
      <c r="M324" s="168">
        <v>13265.14</v>
      </c>
      <c r="N324" s="167"/>
      <c r="O324" s="169">
        <v>192756.29</v>
      </c>
      <c r="AF324" s="139"/>
      <c r="AG324" s="139"/>
      <c r="AK324" s="115" t="s">
        <v>72</v>
      </c>
      <c r="AL324" s="139"/>
      <c r="AO324" s="139"/>
      <c r="AQ324" s="139"/>
    </row>
    <row r="325" spans="1:52" s="112" customFormat="1" ht="14.4" x14ac:dyDescent="0.3">
      <c r="A325" s="148"/>
      <c r="B325" s="151"/>
      <c r="C325" s="150"/>
      <c r="D325" s="238" t="s">
        <v>73</v>
      </c>
      <c r="E325" s="238"/>
      <c r="F325" s="238"/>
      <c r="G325" s="152"/>
      <c r="H325" s="153"/>
      <c r="I325" s="153"/>
      <c r="J325" s="153"/>
      <c r="K325" s="162"/>
      <c r="L325" s="153"/>
      <c r="M325" s="158">
        <v>1040.8399999999999</v>
      </c>
      <c r="N325" s="153"/>
      <c r="O325" s="157">
        <v>46598.400000000001</v>
      </c>
      <c r="AF325" s="139"/>
      <c r="AG325" s="139"/>
      <c r="AJ325" s="115" t="s">
        <v>73</v>
      </c>
      <c r="AL325" s="139"/>
      <c r="AO325" s="139"/>
      <c r="AQ325" s="139"/>
    </row>
    <row r="326" spans="1:52" s="112" customFormat="1" ht="40.799999999999997" x14ac:dyDescent="0.3">
      <c r="A326" s="148"/>
      <c r="B326" s="151"/>
      <c r="C326" s="150" t="s">
        <v>235</v>
      </c>
      <c r="D326" s="238" t="s">
        <v>236</v>
      </c>
      <c r="E326" s="238"/>
      <c r="F326" s="238"/>
      <c r="G326" s="152" t="s">
        <v>76</v>
      </c>
      <c r="H326" s="170">
        <v>109</v>
      </c>
      <c r="I326" s="153"/>
      <c r="J326" s="170">
        <v>109</v>
      </c>
      <c r="K326" s="162"/>
      <c r="L326" s="153"/>
      <c r="M326" s="158">
        <v>1134.52</v>
      </c>
      <c r="N326" s="153"/>
      <c r="O326" s="157">
        <v>50792.26</v>
      </c>
      <c r="AF326" s="139"/>
      <c r="AG326" s="139"/>
      <c r="AJ326" s="115" t="s">
        <v>236</v>
      </c>
      <c r="AL326" s="139"/>
      <c r="AO326" s="139"/>
      <c r="AQ326" s="139"/>
    </row>
    <row r="327" spans="1:52" s="112" customFormat="1" ht="71.400000000000006" x14ac:dyDescent="0.3">
      <c r="A327" s="148"/>
      <c r="B327" s="151"/>
      <c r="C327" s="150" t="s">
        <v>237</v>
      </c>
      <c r="D327" s="238" t="s">
        <v>238</v>
      </c>
      <c r="E327" s="238"/>
      <c r="F327" s="238"/>
      <c r="G327" s="152" t="s">
        <v>76</v>
      </c>
      <c r="H327" s="170">
        <v>65</v>
      </c>
      <c r="I327" s="156">
        <v>0.85</v>
      </c>
      <c r="J327" s="156">
        <v>55.25</v>
      </c>
      <c r="K327" s="162"/>
      <c r="L327" s="153"/>
      <c r="M327" s="154">
        <v>575.05999999999995</v>
      </c>
      <c r="N327" s="153"/>
      <c r="O327" s="157">
        <v>25745.62</v>
      </c>
      <c r="AF327" s="139"/>
      <c r="AG327" s="139"/>
      <c r="AJ327" s="115" t="s">
        <v>238</v>
      </c>
      <c r="AL327" s="139"/>
      <c r="AO327" s="139"/>
      <c r="AQ327" s="139"/>
    </row>
    <row r="328" spans="1:52" s="112" customFormat="1" ht="14.4" x14ac:dyDescent="0.3">
      <c r="A328" s="148"/>
      <c r="B328" s="171"/>
      <c r="C328" s="172"/>
      <c r="D328" s="239" t="s">
        <v>79</v>
      </c>
      <c r="E328" s="239"/>
      <c r="F328" s="239"/>
      <c r="G328" s="143"/>
      <c r="H328" s="173"/>
      <c r="I328" s="173"/>
      <c r="J328" s="173"/>
      <c r="K328" s="174"/>
      <c r="L328" s="173"/>
      <c r="M328" s="175">
        <v>14974.72</v>
      </c>
      <c r="N328" s="167"/>
      <c r="O328" s="176">
        <v>269294.17</v>
      </c>
      <c r="AF328" s="139"/>
      <c r="AG328" s="139"/>
      <c r="AL328" s="139" t="s">
        <v>79</v>
      </c>
      <c r="AO328" s="139"/>
      <c r="AQ328" s="139"/>
    </row>
    <row r="329" spans="1:52" s="186" customFormat="1" ht="40.799999999999997" x14ac:dyDescent="0.3">
      <c r="A329" s="180" t="s">
        <v>456</v>
      </c>
      <c r="B329" s="181" t="s">
        <v>552</v>
      </c>
      <c r="C329" s="182" t="s">
        <v>553</v>
      </c>
      <c r="D329" s="248" t="s">
        <v>554</v>
      </c>
      <c r="E329" s="248"/>
      <c r="F329" s="248"/>
      <c r="G329" s="181" t="s">
        <v>458</v>
      </c>
      <c r="H329" s="183">
        <v>1</v>
      </c>
      <c r="I329" s="181" t="s">
        <v>26</v>
      </c>
      <c r="J329" s="181" t="s">
        <v>26</v>
      </c>
      <c r="K329" s="184" t="s">
        <v>555</v>
      </c>
      <c r="L329" s="181" t="s">
        <v>154</v>
      </c>
      <c r="M329" s="184" t="s">
        <v>556</v>
      </c>
      <c r="N329" s="181" t="s">
        <v>100</v>
      </c>
      <c r="O329" s="185" t="s">
        <v>557</v>
      </c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39"/>
      <c r="AG329" s="139" t="s">
        <v>554</v>
      </c>
      <c r="AH329" s="112"/>
      <c r="AI329" s="112"/>
      <c r="AJ329" s="112"/>
      <c r="AK329" s="112"/>
      <c r="AL329" s="139"/>
      <c r="AM329" s="112"/>
      <c r="AN329" s="112"/>
      <c r="AO329" s="139"/>
      <c r="AP329" s="112"/>
      <c r="AQ329" s="139"/>
      <c r="AR329" s="112"/>
      <c r="AS329" s="112"/>
      <c r="AT329" s="112"/>
      <c r="AU329" s="112"/>
      <c r="AV329" s="112"/>
      <c r="AW329" s="112"/>
      <c r="AX329" s="112"/>
      <c r="AY329" s="112"/>
      <c r="AZ329" s="112"/>
    </row>
    <row r="330" spans="1:52" s="112" customFormat="1" ht="14.4" x14ac:dyDescent="0.3">
      <c r="A330" s="187"/>
      <c r="B330" s="111"/>
      <c r="C330" s="172"/>
      <c r="D330" s="238" t="s">
        <v>102</v>
      </c>
      <c r="E330" s="238"/>
      <c r="F330" s="238"/>
      <c r="G330" s="238"/>
      <c r="H330" s="238"/>
      <c r="I330" s="238"/>
      <c r="J330" s="238"/>
      <c r="K330" s="238"/>
      <c r="L330" s="238"/>
      <c r="M330" s="238"/>
      <c r="N330" s="238"/>
      <c r="O330" s="244"/>
      <c r="AF330" s="139"/>
      <c r="AG330" s="139"/>
      <c r="AL330" s="139"/>
      <c r="AM330" s="115" t="s">
        <v>102</v>
      </c>
      <c r="AO330" s="139"/>
      <c r="AQ330" s="139"/>
    </row>
    <row r="331" spans="1:52" s="112" customFormat="1" ht="14.4" x14ac:dyDescent="0.3">
      <c r="A331" s="187"/>
      <c r="B331" s="171"/>
      <c r="C331" s="172"/>
      <c r="D331" s="238" t="s">
        <v>558</v>
      </c>
      <c r="E331" s="238"/>
      <c r="F331" s="238"/>
      <c r="G331" s="238"/>
      <c r="H331" s="238"/>
      <c r="I331" s="238"/>
      <c r="J331" s="238"/>
      <c r="K331" s="238"/>
      <c r="L331" s="238"/>
      <c r="M331" s="238"/>
      <c r="N331" s="238"/>
      <c r="O331" s="244"/>
      <c r="AF331" s="139"/>
      <c r="AG331" s="139"/>
      <c r="AL331" s="139"/>
      <c r="AN331" s="115" t="s">
        <v>558</v>
      </c>
      <c r="AO331" s="139"/>
      <c r="AQ331" s="139"/>
    </row>
    <row r="332" spans="1:52" s="112" customFormat="1" ht="14.4" x14ac:dyDescent="0.3">
      <c r="A332" s="148"/>
      <c r="B332" s="149"/>
      <c r="C332" s="150"/>
      <c r="D332" s="242" t="s">
        <v>159</v>
      </c>
      <c r="E332" s="242"/>
      <c r="F332" s="242"/>
      <c r="G332" s="242"/>
      <c r="H332" s="242"/>
      <c r="I332" s="242"/>
      <c r="J332" s="242"/>
      <c r="K332" s="242"/>
      <c r="L332" s="242"/>
      <c r="M332" s="242"/>
      <c r="N332" s="242"/>
      <c r="O332" s="243"/>
      <c r="AF332" s="139"/>
      <c r="AG332" s="139"/>
      <c r="AH332" s="115" t="s">
        <v>159</v>
      </c>
      <c r="AL332" s="139"/>
      <c r="AO332" s="139"/>
      <c r="AQ332" s="139"/>
    </row>
    <row r="333" spans="1:52" s="112" customFormat="1" ht="14.4" x14ac:dyDescent="0.3">
      <c r="A333" s="148"/>
      <c r="B333" s="171"/>
      <c r="C333" s="172"/>
      <c r="D333" s="239" t="s">
        <v>79</v>
      </c>
      <c r="E333" s="239"/>
      <c r="F333" s="239"/>
      <c r="G333" s="143"/>
      <c r="H333" s="173"/>
      <c r="I333" s="173"/>
      <c r="J333" s="173"/>
      <c r="K333" s="174"/>
      <c r="L333" s="173"/>
      <c r="M333" s="175">
        <v>407404.41</v>
      </c>
      <c r="N333" s="167"/>
      <c r="O333" s="176">
        <v>3324419.99</v>
      </c>
      <c r="AF333" s="139"/>
      <c r="AG333" s="139"/>
      <c r="AL333" s="139" t="s">
        <v>79</v>
      </c>
      <c r="AO333" s="139"/>
      <c r="AQ333" s="139"/>
    </row>
    <row r="334" spans="1:52" s="186" customFormat="1" ht="40.799999999999997" x14ac:dyDescent="0.3">
      <c r="A334" s="180" t="s">
        <v>559</v>
      </c>
      <c r="B334" s="181" t="s">
        <v>560</v>
      </c>
      <c r="C334" s="182" t="s">
        <v>553</v>
      </c>
      <c r="D334" s="248" t="s">
        <v>561</v>
      </c>
      <c r="E334" s="248"/>
      <c r="F334" s="248"/>
      <c r="G334" s="181" t="s">
        <v>458</v>
      </c>
      <c r="H334" s="183">
        <v>1</v>
      </c>
      <c r="I334" s="181" t="s">
        <v>26</v>
      </c>
      <c r="J334" s="181" t="s">
        <v>26</v>
      </c>
      <c r="K334" s="184" t="s">
        <v>562</v>
      </c>
      <c r="L334" s="181" t="s">
        <v>154</v>
      </c>
      <c r="M334" s="184" t="s">
        <v>563</v>
      </c>
      <c r="N334" s="181" t="s">
        <v>100</v>
      </c>
      <c r="O334" s="185" t="s">
        <v>564</v>
      </c>
      <c r="T334" s="112"/>
      <c r="U334" s="112"/>
      <c r="V334" s="112"/>
      <c r="W334" s="112"/>
      <c r="X334" s="112"/>
      <c r="Y334" s="112"/>
      <c r="Z334" s="112"/>
      <c r="AA334" s="112"/>
      <c r="AB334" s="112"/>
      <c r="AC334" s="112"/>
      <c r="AD334" s="112"/>
      <c r="AE334" s="112"/>
      <c r="AF334" s="139"/>
      <c r="AG334" s="139" t="s">
        <v>561</v>
      </c>
      <c r="AH334" s="112"/>
      <c r="AI334" s="112"/>
      <c r="AJ334" s="112"/>
      <c r="AK334" s="112"/>
      <c r="AL334" s="139"/>
      <c r="AM334" s="112"/>
      <c r="AN334" s="112"/>
      <c r="AO334" s="139"/>
      <c r="AP334" s="112"/>
      <c r="AQ334" s="139"/>
      <c r="AR334" s="112"/>
      <c r="AS334" s="112"/>
      <c r="AT334" s="112"/>
      <c r="AU334" s="112"/>
      <c r="AV334" s="112"/>
      <c r="AW334" s="112"/>
      <c r="AX334" s="112"/>
      <c r="AY334" s="112"/>
      <c r="AZ334" s="112"/>
    </row>
    <row r="335" spans="1:52" s="112" customFormat="1" ht="14.4" x14ac:dyDescent="0.3">
      <c r="A335" s="187"/>
      <c r="B335" s="111"/>
      <c r="C335" s="172"/>
      <c r="D335" s="238" t="s">
        <v>102</v>
      </c>
      <c r="E335" s="238"/>
      <c r="F335" s="238"/>
      <c r="G335" s="238"/>
      <c r="H335" s="238"/>
      <c r="I335" s="238"/>
      <c r="J335" s="238"/>
      <c r="K335" s="238"/>
      <c r="L335" s="238"/>
      <c r="M335" s="238"/>
      <c r="N335" s="238"/>
      <c r="O335" s="244"/>
      <c r="AF335" s="139"/>
      <c r="AG335" s="139"/>
      <c r="AL335" s="139"/>
      <c r="AM335" s="115" t="s">
        <v>102</v>
      </c>
      <c r="AO335" s="139"/>
      <c r="AQ335" s="139"/>
    </row>
    <row r="336" spans="1:52" s="112" customFormat="1" ht="14.4" x14ac:dyDescent="0.3">
      <c r="A336" s="187"/>
      <c r="B336" s="171"/>
      <c r="C336" s="172"/>
      <c r="D336" s="238" t="s">
        <v>565</v>
      </c>
      <c r="E336" s="238"/>
      <c r="F336" s="238"/>
      <c r="G336" s="238"/>
      <c r="H336" s="238"/>
      <c r="I336" s="238"/>
      <c r="J336" s="238"/>
      <c r="K336" s="238"/>
      <c r="L336" s="238"/>
      <c r="M336" s="238"/>
      <c r="N336" s="238"/>
      <c r="O336" s="244"/>
      <c r="AF336" s="139"/>
      <c r="AG336" s="139"/>
      <c r="AL336" s="139"/>
      <c r="AN336" s="115" t="s">
        <v>565</v>
      </c>
      <c r="AO336" s="139"/>
      <c r="AQ336" s="139"/>
    </row>
    <row r="337" spans="1:44" s="112" customFormat="1" ht="14.4" x14ac:dyDescent="0.3">
      <c r="A337" s="148"/>
      <c r="B337" s="149"/>
      <c r="C337" s="150"/>
      <c r="D337" s="242" t="s">
        <v>159</v>
      </c>
      <c r="E337" s="242"/>
      <c r="F337" s="242"/>
      <c r="G337" s="242"/>
      <c r="H337" s="242"/>
      <c r="I337" s="242"/>
      <c r="J337" s="242"/>
      <c r="K337" s="242"/>
      <c r="L337" s="242"/>
      <c r="M337" s="242"/>
      <c r="N337" s="242"/>
      <c r="O337" s="243"/>
      <c r="AF337" s="139"/>
      <c r="AG337" s="139"/>
      <c r="AH337" s="115" t="s">
        <v>159</v>
      </c>
      <c r="AL337" s="139"/>
      <c r="AO337" s="139"/>
      <c r="AQ337" s="139"/>
    </row>
    <row r="338" spans="1:44" s="112" customFormat="1" ht="14.4" x14ac:dyDescent="0.3">
      <c r="A338" s="148"/>
      <c r="B338" s="171"/>
      <c r="C338" s="172"/>
      <c r="D338" s="239" t="s">
        <v>79</v>
      </c>
      <c r="E338" s="239"/>
      <c r="F338" s="239"/>
      <c r="G338" s="143"/>
      <c r="H338" s="173"/>
      <c r="I338" s="173"/>
      <c r="J338" s="173"/>
      <c r="K338" s="174"/>
      <c r="L338" s="173"/>
      <c r="M338" s="175">
        <v>65627.05</v>
      </c>
      <c r="N338" s="167"/>
      <c r="O338" s="176">
        <v>535516.73</v>
      </c>
      <c r="AF338" s="139"/>
      <c r="AG338" s="139"/>
      <c r="AL338" s="139" t="s">
        <v>79</v>
      </c>
      <c r="AO338" s="139"/>
      <c r="AQ338" s="139"/>
    </row>
    <row r="339" spans="1:44" s="112" customFormat="1" ht="14.4" x14ac:dyDescent="0.3">
      <c r="A339" s="245" t="s">
        <v>566</v>
      </c>
      <c r="B339" s="246"/>
      <c r="C339" s="246"/>
      <c r="D339" s="246"/>
      <c r="E339" s="246"/>
      <c r="F339" s="246"/>
      <c r="G339" s="246"/>
      <c r="H339" s="246"/>
      <c r="I339" s="246"/>
      <c r="J339" s="246"/>
      <c r="K339" s="246"/>
      <c r="L339" s="246"/>
      <c r="M339" s="246"/>
      <c r="N339" s="246"/>
      <c r="O339" s="247"/>
      <c r="AF339" s="139"/>
      <c r="AG339" s="139"/>
      <c r="AL339" s="139"/>
      <c r="AO339" s="139"/>
      <c r="AQ339" s="139"/>
      <c r="AR339" s="139" t="s">
        <v>566</v>
      </c>
    </row>
    <row r="340" spans="1:44" s="112" customFormat="1" ht="62.4" x14ac:dyDescent="0.3">
      <c r="A340" s="142" t="s">
        <v>567</v>
      </c>
      <c r="B340" s="143" t="s">
        <v>568</v>
      </c>
      <c r="C340" s="144" t="s">
        <v>569</v>
      </c>
      <c r="D340" s="241" t="s">
        <v>570</v>
      </c>
      <c r="E340" s="241"/>
      <c r="F340" s="241"/>
      <c r="G340" s="143" t="s">
        <v>233</v>
      </c>
      <c r="H340" s="145">
        <v>0.04</v>
      </c>
      <c r="I340" s="143" t="s">
        <v>26</v>
      </c>
      <c r="J340" s="143" t="s">
        <v>571</v>
      </c>
      <c r="K340" s="146"/>
      <c r="L340" s="143"/>
      <c r="M340" s="146"/>
      <c r="N340" s="143"/>
      <c r="O340" s="147"/>
      <c r="AF340" s="139"/>
      <c r="AG340" s="139" t="s">
        <v>570</v>
      </c>
      <c r="AL340" s="139"/>
      <c r="AO340" s="139"/>
      <c r="AQ340" s="139"/>
      <c r="AR340" s="139"/>
    </row>
    <row r="341" spans="1:44" s="112" customFormat="1" ht="30.6" x14ac:dyDescent="0.3">
      <c r="A341" s="148"/>
      <c r="B341" s="149"/>
      <c r="C341" s="150" t="s">
        <v>58</v>
      </c>
      <c r="D341" s="242" t="s">
        <v>59</v>
      </c>
      <c r="E341" s="242"/>
      <c r="F341" s="242"/>
      <c r="G341" s="242"/>
      <c r="H341" s="242"/>
      <c r="I341" s="242"/>
      <c r="J341" s="242"/>
      <c r="K341" s="242"/>
      <c r="L341" s="242"/>
      <c r="M341" s="242"/>
      <c r="N341" s="242"/>
      <c r="O341" s="243"/>
      <c r="AF341" s="139"/>
      <c r="AG341" s="139"/>
      <c r="AH341" s="115" t="s">
        <v>59</v>
      </c>
      <c r="AL341" s="139"/>
      <c r="AO341" s="139"/>
      <c r="AQ341" s="139"/>
      <c r="AR341" s="139"/>
    </row>
    <row r="342" spans="1:44" s="112" customFormat="1" ht="52.2" x14ac:dyDescent="0.3">
      <c r="A342" s="148"/>
      <c r="B342" s="149"/>
      <c r="C342" s="150" t="s">
        <v>60</v>
      </c>
      <c r="D342" s="242" t="s">
        <v>61</v>
      </c>
      <c r="E342" s="242"/>
      <c r="F342" s="242"/>
      <c r="G342" s="242"/>
      <c r="H342" s="242"/>
      <c r="I342" s="242"/>
      <c r="J342" s="242"/>
      <c r="K342" s="242"/>
      <c r="L342" s="242"/>
      <c r="M342" s="242"/>
      <c r="N342" s="242"/>
      <c r="O342" s="243"/>
      <c r="AF342" s="139"/>
      <c r="AG342" s="139"/>
      <c r="AH342" s="115" t="s">
        <v>61</v>
      </c>
      <c r="AL342" s="139"/>
      <c r="AO342" s="139"/>
      <c r="AQ342" s="139"/>
      <c r="AR342" s="139"/>
    </row>
    <row r="343" spans="1:44" s="112" customFormat="1" ht="14.4" x14ac:dyDescent="0.3">
      <c r="A343" s="148"/>
      <c r="B343" s="151"/>
      <c r="C343" s="150" t="s">
        <v>26</v>
      </c>
      <c r="D343" s="238" t="s">
        <v>62</v>
      </c>
      <c r="E343" s="238"/>
      <c r="F343" s="238"/>
      <c r="G343" s="152"/>
      <c r="H343" s="153"/>
      <c r="I343" s="153"/>
      <c r="J343" s="153"/>
      <c r="K343" s="158">
        <v>1685.16</v>
      </c>
      <c r="L343" s="164">
        <v>1.3225</v>
      </c>
      <c r="M343" s="154">
        <v>89.14</v>
      </c>
      <c r="N343" s="156">
        <v>44.77</v>
      </c>
      <c r="O343" s="157">
        <v>3990.8</v>
      </c>
      <c r="AF343" s="139"/>
      <c r="AG343" s="139"/>
      <c r="AI343" s="115" t="s">
        <v>62</v>
      </c>
      <c r="AL343" s="139"/>
      <c r="AO343" s="139"/>
      <c r="AQ343" s="139"/>
      <c r="AR343" s="139"/>
    </row>
    <row r="344" spans="1:44" s="112" customFormat="1" ht="14.4" x14ac:dyDescent="0.3">
      <c r="A344" s="148"/>
      <c r="B344" s="151"/>
      <c r="C344" s="150" t="s">
        <v>63</v>
      </c>
      <c r="D344" s="238" t="s">
        <v>64</v>
      </c>
      <c r="E344" s="238"/>
      <c r="F344" s="238"/>
      <c r="G344" s="152"/>
      <c r="H344" s="153"/>
      <c r="I344" s="153"/>
      <c r="J344" s="153"/>
      <c r="K344" s="158">
        <v>84181.34</v>
      </c>
      <c r="L344" s="164">
        <v>1.4375</v>
      </c>
      <c r="M344" s="158">
        <v>4840.43</v>
      </c>
      <c r="N344" s="156">
        <v>13.24</v>
      </c>
      <c r="O344" s="157">
        <v>64087.29</v>
      </c>
      <c r="AF344" s="139"/>
      <c r="AG344" s="139"/>
      <c r="AI344" s="115" t="s">
        <v>64</v>
      </c>
      <c r="AL344" s="139"/>
      <c r="AO344" s="139"/>
      <c r="AQ344" s="139"/>
      <c r="AR344" s="139"/>
    </row>
    <row r="345" spans="1:44" s="112" customFormat="1" ht="14.4" x14ac:dyDescent="0.3">
      <c r="A345" s="148"/>
      <c r="B345" s="151"/>
      <c r="C345" s="150" t="s">
        <v>65</v>
      </c>
      <c r="D345" s="238" t="s">
        <v>66</v>
      </c>
      <c r="E345" s="238"/>
      <c r="F345" s="238"/>
      <c r="G345" s="152"/>
      <c r="H345" s="153"/>
      <c r="I345" s="153"/>
      <c r="J345" s="153"/>
      <c r="K345" s="158">
        <v>4715.74</v>
      </c>
      <c r="L345" s="164">
        <v>1.4375</v>
      </c>
      <c r="M345" s="154">
        <v>271.16000000000003</v>
      </c>
      <c r="N345" s="156">
        <v>44.77</v>
      </c>
      <c r="O345" s="157">
        <v>12139.83</v>
      </c>
      <c r="AF345" s="139"/>
      <c r="AG345" s="139"/>
      <c r="AI345" s="115" t="s">
        <v>66</v>
      </c>
      <c r="AL345" s="139"/>
      <c r="AO345" s="139"/>
      <c r="AQ345" s="139"/>
      <c r="AR345" s="139"/>
    </row>
    <row r="346" spans="1:44" s="112" customFormat="1" ht="14.4" x14ac:dyDescent="0.3">
      <c r="A346" s="148"/>
      <c r="B346" s="151"/>
      <c r="C346" s="150"/>
      <c r="D346" s="238" t="s">
        <v>69</v>
      </c>
      <c r="E346" s="238"/>
      <c r="F346" s="238"/>
      <c r="G346" s="152" t="s">
        <v>70</v>
      </c>
      <c r="H346" s="156">
        <v>192.81</v>
      </c>
      <c r="I346" s="164">
        <v>1.3225</v>
      </c>
      <c r="J346" s="178">
        <v>10.199649000000001</v>
      </c>
      <c r="K346" s="162"/>
      <c r="L346" s="153"/>
      <c r="M346" s="162"/>
      <c r="N346" s="153"/>
      <c r="O346" s="163"/>
      <c r="AF346" s="139"/>
      <c r="AG346" s="139"/>
      <c r="AJ346" s="115" t="s">
        <v>69</v>
      </c>
      <c r="AL346" s="139"/>
      <c r="AO346" s="139"/>
      <c r="AQ346" s="139"/>
      <c r="AR346" s="139"/>
    </row>
    <row r="347" spans="1:44" s="112" customFormat="1" ht="14.4" x14ac:dyDescent="0.3">
      <c r="A347" s="148"/>
      <c r="B347" s="151"/>
      <c r="C347" s="150"/>
      <c r="D347" s="238" t="s">
        <v>71</v>
      </c>
      <c r="E347" s="238"/>
      <c r="F347" s="238"/>
      <c r="G347" s="152" t="s">
        <v>70</v>
      </c>
      <c r="H347" s="156">
        <v>354.06</v>
      </c>
      <c r="I347" s="164">
        <v>1.4375</v>
      </c>
      <c r="J347" s="161">
        <v>20.358450000000001</v>
      </c>
      <c r="K347" s="162"/>
      <c r="L347" s="153"/>
      <c r="M347" s="162"/>
      <c r="N347" s="153"/>
      <c r="O347" s="163"/>
      <c r="AF347" s="139"/>
      <c r="AG347" s="139"/>
      <c r="AJ347" s="115" t="s">
        <v>71</v>
      </c>
      <c r="AL347" s="139"/>
      <c r="AO347" s="139"/>
      <c r="AQ347" s="139"/>
      <c r="AR347" s="139"/>
    </row>
    <row r="348" spans="1:44" s="112" customFormat="1" ht="14.4" x14ac:dyDescent="0.3">
      <c r="A348" s="165"/>
      <c r="B348" s="152"/>
      <c r="C348" s="150"/>
      <c r="D348" s="240" t="s">
        <v>72</v>
      </c>
      <c r="E348" s="240"/>
      <c r="F348" s="240"/>
      <c r="G348" s="166"/>
      <c r="H348" s="167"/>
      <c r="I348" s="167"/>
      <c r="J348" s="167"/>
      <c r="K348" s="168">
        <v>85866.5</v>
      </c>
      <c r="L348" s="167"/>
      <c r="M348" s="168">
        <v>4929.57</v>
      </c>
      <c r="N348" s="167"/>
      <c r="O348" s="169">
        <v>68078.09</v>
      </c>
      <c r="AF348" s="139"/>
      <c r="AG348" s="139"/>
      <c r="AK348" s="115" t="s">
        <v>72</v>
      </c>
      <c r="AL348" s="139"/>
      <c r="AO348" s="139"/>
      <c r="AQ348" s="139"/>
      <c r="AR348" s="139"/>
    </row>
    <row r="349" spans="1:44" s="112" customFormat="1" ht="14.4" x14ac:dyDescent="0.3">
      <c r="A349" s="148"/>
      <c r="B349" s="151"/>
      <c r="C349" s="150"/>
      <c r="D349" s="238" t="s">
        <v>73</v>
      </c>
      <c r="E349" s="238"/>
      <c r="F349" s="238"/>
      <c r="G349" s="152"/>
      <c r="H349" s="153"/>
      <c r="I349" s="153"/>
      <c r="J349" s="153"/>
      <c r="K349" s="162"/>
      <c r="L349" s="153"/>
      <c r="M349" s="154">
        <v>360.3</v>
      </c>
      <c r="N349" s="153"/>
      <c r="O349" s="157">
        <v>16130.63</v>
      </c>
      <c r="AF349" s="139"/>
      <c r="AG349" s="139"/>
      <c r="AJ349" s="115" t="s">
        <v>73</v>
      </c>
      <c r="AL349" s="139"/>
      <c r="AO349" s="139"/>
      <c r="AQ349" s="139"/>
      <c r="AR349" s="139"/>
    </row>
    <row r="350" spans="1:44" s="112" customFormat="1" ht="40.799999999999997" x14ac:dyDescent="0.3">
      <c r="A350" s="148"/>
      <c r="B350" s="151"/>
      <c r="C350" s="150" t="s">
        <v>235</v>
      </c>
      <c r="D350" s="238" t="s">
        <v>236</v>
      </c>
      <c r="E350" s="238"/>
      <c r="F350" s="238"/>
      <c r="G350" s="152" t="s">
        <v>76</v>
      </c>
      <c r="H350" s="170">
        <v>109</v>
      </c>
      <c r="I350" s="153"/>
      <c r="J350" s="170">
        <v>109</v>
      </c>
      <c r="K350" s="162"/>
      <c r="L350" s="153"/>
      <c r="M350" s="154">
        <v>392.73</v>
      </c>
      <c r="N350" s="153"/>
      <c r="O350" s="157">
        <v>17582.39</v>
      </c>
      <c r="AF350" s="139"/>
      <c r="AG350" s="139"/>
      <c r="AJ350" s="115" t="s">
        <v>236</v>
      </c>
      <c r="AL350" s="139"/>
      <c r="AO350" s="139"/>
      <c r="AQ350" s="139"/>
      <c r="AR350" s="139"/>
    </row>
    <row r="351" spans="1:44" s="112" customFormat="1" ht="71.400000000000006" x14ac:dyDescent="0.3">
      <c r="A351" s="148"/>
      <c r="B351" s="151"/>
      <c r="C351" s="150" t="s">
        <v>237</v>
      </c>
      <c r="D351" s="238" t="s">
        <v>238</v>
      </c>
      <c r="E351" s="238"/>
      <c r="F351" s="238"/>
      <c r="G351" s="152" t="s">
        <v>76</v>
      </c>
      <c r="H351" s="170">
        <v>65</v>
      </c>
      <c r="I351" s="156">
        <v>0.85</v>
      </c>
      <c r="J351" s="156">
        <v>55.25</v>
      </c>
      <c r="K351" s="162"/>
      <c r="L351" s="153"/>
      <c r="M351" s="154">
        <v>199.07</v>
      </c>
      <c r="N351" s="153"/>
      <c r="O351" s="157">
        <v>8912.17</v>
      </c>
      <c r="AF351" s="139"/>
      <c r="AG351" s="139"/>
      <c r="AJ351" s="115" t="s">
        <v>238</v>
      </c>
      <c r="AL351" s="139"/>
      <c r="AO351" s="139"/>
      <c r="AQ351" s="139"/>
      <c r="AR351" s="139"/>
    </row>
    <row r="352" spans="1:44" s="112" customFormat="1" ht="14.4" x14ac:dyDescent="0.3">
      <c r="A352" s="148"/>
      <c r="B352" s="171"/>
      <c r="C352" s="172"/>
      <c r="D352" s="239" t="s">
        <v>79</v>
      </c>
      <c r="E352" s="239"/>
      <c r="F352" s="239"/>
      <c r="G352" s="143"/>
      <c r="H352" s="173"/>
      <c r="I352" s="173"/>
      <c r="J352" s="173"/>
      <c r="K352" s="174"/>
      <c r="L352" s="173"/>
      <c r="M352" s="175">
        <v>5521.37</v>
      </c>
      <c r="N352" s="167"/>
      <c r="O352" s="176">
        <v>94572.65</v>
      </c>
      <c r="AF352" s="139"/>
      <c r="AG352" s="139"/>
      <c r="AL352" s="139" t="s">
        <v>79</v>
      </c>
      <c r="AO352" s="139"/>
      <c r="AQ352" s="139"/>
      <c r="AR352" s="139"/>
    </row>
    <row r="353" spans="1:52" s="186" customFormat="1" ht="40.799999999999997" x14ac:dyDescent="0.3">
      <c r="A353" s="180" t="s">
        <v>572</v>
      </c>
      <c r="B353" s="181" t="s">
        <v>573</v>
      </c>
      <c r="C353" s="182" t="s">
        <v>150</v>
      </c>
      <c r="D353" s="248" t="s">
        <v>192</v>
      </c>
      <c r="E353" s="248"/>
      <c r="F353" s="248"/>
      <c r="G353" s="181" t="s">
        <v>96</v>
      </c>
      <c r="H353" s="183">
        <v>42.78</v>
      </c>
      <c r="I353" s="181" t="s">
        <v>26</v>
      </c>
      <c r="J353" s="181" t="s">
        <v>574</v>
      </c>
      <c r="K353" s="184" t="s">
        <v>194</v>
      </c>
      <c r="L353" s="181" t="s">
        <v>154</v>
      </c>
      <c r="M353" s="184" t="s">
        <v>575</v>
      </c>
      <c r="N353" s="181" t="s">
        <v>100</v>
      </c>
      <c r="O353" s="185" t="s">
        <v>576</v>
      </c>
      <c r="T353" s="112"/>
      <c r="U353" s="112"/>
      <c r="V353" s="112"/>
      <c r="W353" s="112"/>
      <c r="X353" s="112"/>
      <c r="Y353" s="112"/>
      <c r="Z353" s="112"/>
      <c r="AA353" s="112"/>
      <c r="AB353" s="112"/>
      <c r="AC353" s="112"/>
      <c r="AD353" s="112"/>
      <c r="AE353" s="112"/>
      <c r="AF353" s="139"/>
      <c r="AG353" s="139" t="s">
        <v>192</v>
      </c>
      <c r="AH353" s="112"/>
      <c r="AI353" s="112"/>
      <c r="AJ353" s="112"/>
      <c r="AK353" s="112"/>
      <c r="AL353" s="139"/>
      <c r="AM353" s="112"/>
      <c r="AN353" s="112"/>
      <c r="AO353" s="139"/>
      <c r="AP353" s="112"/>
      <c r="AQ353" s="139"/>
      <c r="AR353" s="139"/>
      <c r="AS353" s="112"/>
      <c r="AT353" s="112"/>
      <c r="AU353" s="112"/>
      <c r="AV353" s="112"/>
      <c r="AW353" s="112"/>
      <c r="AX353" s="112"/>
      <c r="AY353" s="112"/>
      <c r="AZ353" s="112"/>
    </row>
    <row r="354" spans="1:52" s="112" customFormat="1" ht="14.4" x14ac:dyDescent="0.3">
      <c r="A354" s="187"/>
      <c r="B354" s="111"/>
      <c r="C354" s="172"/>
      <c r="D354" s="238" t="s">
        <v>102</v>
      </c>
      <c r="E354" s="238"/>
      <c r="F354" s="238"/>
      <c r="G354" s="238"/>
      <c r="H354" s="238"/>
      <c r="I354" s="238"/>
      <c r="J354" s="238"/>
      <c r="K354" s="238"/>
      <c r="L354" s="238"/>
      <c r="M354" s="238"/>
      <c r="N354" s="238"/>
      <c r="O354" s="244"/>
      <c r="AF354" s="139"/>
      <c r="AG354" s="139"/>
      <c r="AL354" s="139"/>
      <c r="AM354" s="115" t="s">
        <v>102</v>
      </c>
      <c r="AO354" s="139"/>
      <c r="AQ354" s="139"/>
      <c r="AR354" s="139"/>
    </row>
    <row r="355" spans="1:52" s="112" customFormat="1" ht="14.4" x14ac:dyDescent="0.3">
      <c r="A355" s="187"/>
      <c r="B355" s="171"/>
      <c r="C355" s="172"/>
      <c r="D355" s="238" t="s">
        <v>197</v>
      </c>
      <c r="E355" s="238"/>
      <c r="F355" s="238"/>
      <c r="G355" s="238"/>
      <c r="H355" s="238"/>
      <c r="I355" s="238"/>
      <c r="J355" s="238"/>
      <c r="K355" s="238"/>
      <c r="L355" s="238"/>
      <c r="M355" s="238"/>
      <c r="N355" s="238"/>
      <c r="O355" s="244"/>
      <c r="AF355" s="139"/>
      <c r="AG355" s="139"/>
      <c r="AL355" s="139"/>
      <c r="AN355" s="115" t="s">
        <v>197</v>
      </c>
      <c r="AO355" s="139"/>
      <c r="AQ355" s="139"/>
      <c r="AR355" s="139"/>
    </row>
    <row r="356" spans="1:52" s="112" customFormat="1" ht="14.4" x14ac:dyDescent="0.3">
      <c r="A356" s="148"/>
      <c r="B356" s="149"/>
      <c r="C356" s="150"/>
      <c r="D356" s="242" t="s">
        <v>159</v>
      </c>
      <c r="E356" s="242"/>
      <c r="F356" s="242"/>
      <c r="G356" s="242"/>
      <c r="H356" s="242"/>
      <c r="I356" s="242"/>
      <c r="J356" s="242"/>
      <c r="K356" s="242"/>
      <c r="L356" s="242"/>
      <c r="M356" s="242"/>
      <c r="N356" s="242"/>
      <c r="O356" s="243"/>
      <c r="AF356" s="139"/>
      <c r="AG356" s="139"/>
      <c r="AH356" s="115" t="s">
        <v>159</v>
      </c>
      <c r="AL356" s="139"/>
      <c r="AO356" s="139"/>
      <c r="AQ356" s="139"/>
      <c r="AR356" s="139"/>
    </row>
    <row r="357" spans="1:52" s="112" customFormat="1" ht="14.4" x14ac:dyDescent="0.3">
      <c r="A357" s="148"/>
      <c r="B357" s="171"/>
      <c r="C357" s="172"/>
      <c r="D357" s="239" t="s">
        <v>79</v>
      </c>
      <c r="E357" s="239"/>
      <c r="F357" s="239"/>
      <c r="G357" s="143"/>
      <c r="H357" s="173"/>
      <c r="I357" s="173"/>
      <c r="J357" s="173"/>
      <c r="K357" s="174"/>
      <c r="L357" s="173"/>
      <c r="M357" s="175">
        <v>21350.55</v>
      </c>
      <c r="N357" s="167"/>
      <c r="O357" s="176">
        <v>174220.49</v>
      </c>
      <c r="AF357" s="139"/>
      <c r="AG357" s="139"/>
      <c r="AL357" s="139" t="s">
        <v>79</v>
      </c>
      <c r="AO357" s="139"/>
      <c r="AQ357" s="139"/>
      <c r="AR357" s="139"/>
    </row>
    <row r="358" spans="1:52" s="112" customFormat="1" ht="31.8" x14ac:dyDescent="0.3">
      <c r="A358" s="142" t="s">
        <v>577</v>
      </c>
      <c r="B358" s="143" t="s">
        <v>578</v>
      </c>
      <c r="C358" s="144" t="s">
        <v>579</v>
      </c>
      <c r="D358" s="241" t="s">
        <v>580</v>
      </c>
      <c r="E358" s="241"/>
      <c r="F358" s="241"/>
      <c r="G358" s="143" t="s">
        <v>54</v>
      </c>
      <c r="H358" s="145">
        <v>0.51</v>
      </c>
      <c r="I358" s="143" t="s">
        <v>26</v>
      </c>
      <c r="J358" s="143" t="s">
        <v>581</v>
      </c>
      <c r="K358" s="146"/>
      <c r="L358" s="143"/>
      <c r="M358" s="146"/>
      <c r="N358" s="143"/>
      <c r="O358" s="147"/>
      <c r="AF358" s="139"/>
      <c r="AG358" s="139" t="s">
        <v>580</v>
      </c>
      <c r="AL358" s="139"/>
      <c r="AO358" s="139"/>
      <c r="AQ358" s="139"/>
      <c r="AR358" s="139"/>
    </row>
    <row r="359" spans="1:52" s="112" customFormat="1" ht="30.6" x14ac:dyDescent="0.3">
      <c r="A359" s="148"/>
      <c r="B359" s="149"/>
      <c r="C359" s="150" t="s">
        <v>58</v>
      </c>
      <c r="D359" s="242" t="s">
        <v>59</v>
      </c>
      <c r="E359" s="242"/>
      <c r="F359" s="242"/>
      <c r="G359" s="242"/>
      <c r="H359" s="242"/>
      <c r="I359" s="242"/>
      <c r="J359" s="242"/>
      <c r="K359" s="242"/>
      <c r="L359" s="242"/>
      <c r="M359" s="242"/>
      <c r="N359" s="242"/>
      <c r="O359" s="243"/>
      <c r="AF359" s="139"/>
      <c r="AG359" s="139"/>
      <c r="AH359" s="115" t="s">
        <v>59</v>
      </c>
      <c r="AL359" s="139"/>
      <c r="AO359" s="139"/>
      <c r="AQ359" s="139"/>
      <c r="AR359" s="139"/>
    </row>
    <row r="360" spans="1:52" s="112" customFormat="1" ht="52.2" x14ac:dyDescent="0.3">
      <c r="A360" s="148"/>
      <c r="B360" s="149"/>
      <c r="C360" s="150" t="s">
        <v>60</v>
      </c>
      <c r="D360" s="242" t="s">
        <v>61</v>
      </c>
      <c r="E360" s="242"/>
      <c r="F360" s="242"/>
      <c r="G360" s="242"/>
      <c r="H360" s="242"/>
      <c r="I360" s="242"/>
      <c r="J360" s="242"/>
      <c r="K360" s="242"/>
      <c r="L360" s="242"/>
      <c r="M360" s="242"/>
      <c r="N360" s="242"/>
      <c r="O360" s="243"/>
      <c r="AF360" s="139"/>
      <c r="AG360" s="139"/>
      <c r="AH360" s="115" t="s">
        <v>61</v>
      </c>
      <c r="AL360" s="139"/>
      <c r="AO360" s="139"/>
      <c r="AQ360" s="139"/>
      <c r="AR360" s="139"/>
    </row>
    <row r="361" spans="1:52" s="112" customFormat="1" ht="14.4" x14ac:dyDescent="0.3">
      <c r="A361" s="148"/>
      <c r="B361" s="151"/>
      <c r="C361" s="150" t="s">
        <v>26</v>
      </c>
      <c r="D361" s="238" t="s">
        <v>62</v>
      </c>
      <c r="E361" s="238"/>
      <c r="F361" s="238"/>
      <c r="G361" s="152"/>
      <c r="H361" s="153"/>
      <c r="I361" s="153"/>
      <c r="J361" s="153"/>
      <c r="K361" s="158">
        <v>1139.8</v>
      </c>
      <c r="L361" s="164">
        <v>1.3225</v>
      </c>
      <c r="M361" s="154">
        <v>768.77</v>
      </c>
      <c r="N361" s="156">
        <v>44.77</v>
      </c>
      <c r="O361" s="157">
        <v>34417.83</v>
      </c>
      <c r="AF361" s="139"/>
      <c r="AG361" s="139"/>
      <c r="AI361" s="115" t="s">
        <v>62</v>
      </c>
      <c r="AL361" s="139"/>
      <c r="AO361" s="139"/>
      <c r="AQ361" s="139"/>
      <c r="AR361" s="139"/>
    </row>
    <row r="362" spans="1:52" s="112" customFormat="1" ht="14.4" x14ac:dyDescent="0.3">
      <c r="A362" s="148"/>
      <c r="B362" s="151"/>
      <c r="C362" s="150" t="s">
        <v>63</v>
      </c>
      <c r="D362" s="238" t="s">
        <v>64</v>
      </c>
      <c r="E362" s="238"/>
      <c r="F362" s="238"/>
      <c r="G362" s="152"/>
      <c r="H362" s="153"/>
      <c r="I362" s="153"/>
      <c r="J362" s="153"/>
      <c r="K362" s="158">
        <v>12219.98</v>
      </c>
      <c r="L362" s="164">
        <v>1.4375</v>
      </c>
      <c r="M362" s="158">
        <v>8958.77</v>
      </c>
      <c r="N362" s="156">
        <v>13.24</v>
      </c>
      <c r="O362" s="157">
        <v>118614.11</v>
      </c>
      <c r="AF362" s="139"/>
      <c r="AG362" s="139"/>
      <c r="AI362" s="115" t="s">
        <v>64</v>
      </c>
      <c r="AL362" s="139"/>
      <c r="AO362" s="139"/>
      <c r="AQ362" s="139"/>
      <c r="AR362" s="139"/>
    </row>
    <row r="363" spans="1:52" s="112" customFormat="1" ht="14.4" x14ac:dyDescent="0.3">
      <c r="A363" s="148"/>
      <c r="B363" s="151"/>
      <c r="C363" s="150" t="s">
        <v>65</v>
      </c>
      <c r="D363" s="238" t="s">
        <v>66</v>
      </c>
      <c r="E363" s="238"/>
      <c r="F363" s="238"/>
      <c r="G363" s="152"/>
      <c r="H363" s="153"/>
      <c r="I363" s="153"/>
      <c r="J363" s="153"/>
      <c r="K363" s="154">
        <v>801.81</v>
      </c>
      <c r="L363" s="164">
        <v>1.4375</v>
      </c>
      <c r="M363" s="154">
        <v>587.83000000000004</v>
      </c>
      <c r="N363" s="156">
        <v>44.77</v>
      </c>
      <c r="O363" s="157">
        <v>26317.15</v>
      </c>
      <c r="AF363" s="139"/>
      <c r="AG363" s="139"/>
      <c r="AI363" s="115" t="s">
        <v>66</v>
      </c>
      <c r="AL363" s="139"/>
      <c r="AO363" s="139"/>
      <c r="AQ363" s="139"/>
      <c r="AR363" s="139"/>
    </row>
    <row r="364" spans="1:52" s="112" customFormat="1" ht="14.4" x14ac:dyDescent="0.3">
      <c r="A364" s="148"/>
      <c r="B364" s="151"/>
      <c r="C364" s="150" t="s">
        <v>67</v>
      </c>
      <c r="D364" s="238" t="s">
        <v>68</v>
      </c>
      <c r="E364" s="238"/>
      <c r="F364" s="238"/>
      <c r="G364" s="152"/>
      <c r="H364" s="153"/>
      <c r="I364" s="153"/>
      <c r="J364" s="153"/>
      <c r="K364" s="158">
        <v>230267.7</v>
      </c>
      <c r="L364" s="153"/>
      <c r="M364" s="158">
        <v>117436.53</v>
      </c>
      <c r="N364" s="156">
        <v>8.16</v>
      </c>
      <c r="O364" s="157">
        <v>958282.08</v>
      </c>
      <c r="AF364" s="139"/>
      <c r="AG364" s="139"/>
      <c r="AI364" s="115" t="s">
        <v>68</v>
      </c>
      <c r="AL364" s="139"/>
      <c r="AO364" s="139"/>
      <c r="AQ364" s="139"/>
      <c r="AR364" s="139"/>
    </row>
    <row r="365" spans="1:52" s="112" customFormat="1" ht="14.4" x14ac:dyDescent="0.3">
      <c r="A365" s="148"/>
      <c r="B365" s="151"/>
      <c r="C365" s="150"/>
      <c r="D365" s="238" t="s">
        <v>69</v>
      </c>
      <c r="E365" s="238"/>
      <c r="F365" s="238"/>
      <c r="G365" s="152" t="s">
        <v>70</v>
      </c>
      <c r="H365" s="156">
        <v>137.16</v>
      </c>
      <c r="I365" s="164">
        <v>1.3225</v>
      </c>
      <c r="J365" s="178">
        <v>92.510991000000004</v>
      </c>
      <c r="K365" s="162"/>
      <c r="L365" s="153"/>
      <c r="M365" s="162"/>
      <c r="N365" s="153"/>
      <c r="O365" s="163"/>
      <c r="AF365" s="139"/>
      <c r="AG365" s="139"/>
      <c r="AJ365" s="115" t="s">
        <v>69</v>
      </c>
      <c r="AL365" s="139"/>
      <c r="AO365" s="139"/>
      <c r="AQ365" s="139"/>
      <c r="AR365" s="139"/>
    </row>
    <row r="366" spans="1:52" s="112" customFormat="1" ht="14.4" x14ac:dyDescent="0.3">
      <c r="A366" s="148"/>
      <c r="B366" s="151"/>
      <c r="C366" s="150"/>
      <c r="D366" s="238" t="s">
        <v>71</v>
      </c>
      <c r="E366" s="238"/>
      <c r="F366" s="238"/>
      <c r="G366" s="152" t="s">
        <v>70</v>
      </c>
      <c r="H366" s="156">
        <v>53.69</v>
      </c>
      <c r="I366" s="164">
        <v>1.4375</v>
      </c>
      <c r="J366" s="188">
        <v>39.361481300000001</v>
      </c>
      <c r="K366" s="162"/>
      <c r="L366" s="153"/>
      <c r="M366" s="162"/>
      <c r="N366" s="153"/>
      <c r="O366" s="163"/>
      <c r="AF366" s="139"/>
      <c r="AG366" s="139"/>
      <c r="AJ366" s="115" t="s">
        <v>71</v>
      </c>
      <c r="AL366" s="139"/>
      <c r="AO366" s="139"/>
      <c r="AQ366" s="139"/>
      <c r="AR366" s="139"/>
    </row>
    <row r="367" spans="1:52" s="112" customFormat="1" ht="14.4" x14ac:dyDescent="0.3">
      <c r="A367" s="165"/>
      <c r="B367" s="152"/>
      <c r="C367" s="150"/>
      <c r="D367" s="240" t="s">
        <v>72</v>
      </c>
      <c r="E367" s="240"/>
      <c r="F367" s="240"/>
      <c r="G367" s="166"/>
      <c r="H367" s="167"/>
      <c r="I367" s="167"/>
      <c r="J367" s="167"/>
      <c r="K367" s="168">
        <v>243627.48</v>
      </c>
      <c r="L367" s="167"/>
      <c r="M367" s="168">
        <v>127164.07</v>
      </c>
      <c r="N367" s="167"/>
      <c r="O367" s="169">
        <v>1111314.02</v>
      </c>
      <c r="AF367" s="139"/>
      <c r="AG367" s="139"/>
      <c r="AK367" s="115" t="s">
        <v>72</v>
      </c>
      <c r="AL367" s="139"/>
      <c r="AO367" s="139"/>
      <c r="AQ367" s="139"/>
      <c r="AR367" s="139"/>
    </row>
    <row r="368" spans="1:52" s="112" customFormat="1" ht="14.4" x14ac:dyDescent="0.3">
      <c r="A368" s="148"/>
      <c r="B368" s="151"/>
      <c r="C368" s="150"/>
      <c r="D368" s="238" t="s">
        <v>73</v>
      </c>
      <c r="E368" s="238"/>
      <c r="F368" s="238"/>
      <c r="G368" s="152"/>
      <c r="H368" s="153"/>
      <c r="I368" s="153"/>
      <c r="J368" s="153"/>
      <c r="K368" s="162"/>
      <c r="L368" s="153"/>
      <c r="M368" s="158">
        <v>1356.6</v>
      </c>
      <c r="N368" s="153"/>
      <c r="O368" s="157">
        <v>60734.98</v>
      </c>
      <c r="AF368" s="139"/>
      <c r="AG368" s="139"/>
      <c r="AJ368" s="115" t="s">
        <v>73</v>
      </c>
      <c r="AL368" s="139"/>
      <c r="AO368" s="139"/>
      <c r="AQ368" s="139"/>
      <c r="AR368" s="139"/>
    </row>
    <row r="369" spans="1:52" s="112" customFormat="1" ht="40.799999999999997" x14ac:dyDescent="0.3">
      <c r="A369" s="148"/>
      <c r="B369" s="151"/>
      <c r="C369" s="150" t="s">
        <v>235</v>
      </c>
      <c r="D369" s="238" t="s">
        <v>236</v>
      </c>
      <c r="E369" s="238"/>
      <c r="F369" s="238"/>
      <c r="G369" s="152" t="s">
        <v>76</v>
      </c>
      <c r="H369" s="170">
        <v>109</v>
      </c>
      <c r="I369" s="153"/>
      <c r="J369" s="170">
        <v>109</v>
      </c>
      <c r="K369" s="162"/>
      <c r="L369" s="153"/>
      <c r="M369" s="158">
        <v>1478.69</v>
      </c>
      <c r="N369" s="153"/>
      <c r="O369" s="157">
        <v>66201.13</v>
      </c>
      <c r="AF369" s="139"/>
      <c r="AG369" s="139"/>
      <c r="AJ369" s="115" t="s">
        <v>236</v>
      </c>
      <c r="AL369" s="139"/>
      <c r="AO369" s="139"/>
      <c r="AQ369" s="139"/>
      <c r="AR369" s="139"/>
    </row>
    <row r="370" spans="1:52" s="112" customFormat="1" ht="71.400000000000006" x14ac:dyDescent="0.3">
      <c r="A370" s="148"/>
      <c r="B370" s="151"/>
      <c r="C370" s="150" t="s">
        <v>237</v>
      </c>
      <c r="D370" s="238" t="s">
        <v>238</v>
      </c>
      <c r="E370" s="238"/>
      <c r="F370" s="238"/>
      <c r="G370" s="152" t="s">
        <v>76</v>
      </c>
      <c r="H370" s="170">
        <v>65</v>
      </c>
      <c r="I370" s="156">
        <v>0.85</v>
      </c>
      <c r="J370" s="156">
        <v>55.25</v>
      </c>
      <c r="K370" s="162"/>
      <c r="L370" s="153"/>
      <c r="M370" s="154">
        <v>749.52</v>
      </c>
      <c r="N370" s="153"/>
      <c r="O370" s="157">
        <v>33556.080000000002</v>
      </c>
      <c r="AF370" s="139"/>
      <c r="AG370" s="139"/>
      <c r="AJ370" s="115" t="s">
        <v>238</v>
      </c>
      <c r="AL370" s="139"/>
      <c r="AO370" s="139"/>
      <c r="AQ370" s="139"/>
      <c r="AR370" s="139"/>
    </row>
    <row r="371" spans="1:52" s="112" customFormat="1" ht="14.4" x14ac:dyDescent="0.3">
      <c r="A371" s="148"/>
      <c r="B371" s="171"/>
      <c r="C371" s="172"/>
      <c r="D371" s="239" t="s">
        <v>79</v>
      </c>
      <c r="E371" s="239"/>
      <c r="F371" s="239"/>
      <c r="G371" s="143"/>
      <c r="H371" s="173"/>
      <c r="I371" s="173"/>
      <c r="J371" s="173"/>
      <c r="K371" s="174"/>
      <c r="L371" s="173"/>
      <c r="M371" s="175">
        <v>129392.28</v>
      </c>
      <c r="N371" s="167"/>
      <c r="O371" s="176">
        <v>1211071.23</v>
      </c>
      <c r="AF371" s="139"/>
      <c r="AG371" s="139"/>
      <c r="AL371" s="139" t="s">
        <v>79</v>
      </c>
      <c r="AO371" s="139"/>
      <c r="AQ371" s="139"/>
      <c r="AR371" s="139"/>
    </row>
    <row r="372" spans="1:52" s="112" customFormat="1" ht="31.8" x14ac:dyDescent="0.3">
      <c r="A372" s="142" t="s">
        <v>582</v>
      </c>
      <c r="B372" s="143" t="s">
        <v>583</v>
      </c>
      <c r="C372" s="144" t="s">
        <v>584</v>
      </c>
      <c r="D372" s="241" t="s">
        <v>585</v>
      </c>
      <c r="E372" s="241"/>
      <c r="F372" s="241"/>
      <c r="G372" s="143" t="s">
        <v>96</v>
      </c>
      <c r="H372" s="145">
        <v>-595.07000000000005</v>
      </c>
      <c r="I372" s="143" t="s">
        <v>26</v>
      </c>
      <c r="J372" s="143" t="s">
        <v>586</v>
      </c>
      <c r="K372" s="146" t="s">
        <v>587</v>
      </c>
      <c r="L372" s="143"/>
      <c r="M372" s="146" t="s">
        <v>588</v>
      </c>
      <c r="N372" s="143" t="s">
        <v>100</v>
      </c>
      <c r="O372" s="147" t="s">
        <v>589</v>
      </c>
      <c r="AF372" s="139"/>
      <c r="AG372" s="139" t="s">
        <v>585</v>
      </c>
      <c r="AL372" s="139"/>
      <c r="AO372" s="139"/>
      <c r="AQ372" s="139"/>
      <c r="AR372" s="139"/>
    </row>
    <row r="373" spans="1:52" s="112" customFormat="1" ht="14.4" x14ac:dyDescent="0.3">
      <c r="A373" s="187"/>
      <c r="B373" s="111"/>
      <c r="C373" s="172"/>
      <c r="D373" s="238" t="s">
        <v>246</v>
      </c>
      <c r="E373" s="238"/>
      <c r="F373" s="238"/>
      <c r="G373" s="238"/>
      <c r="H373" s="238"/>
      <c r="I373" s="238"/>
      <c r="J373" s="238"/>
      <c r="K373" s="238"/>
      <c r="L373" s="238"/>
      <c r="M373" s="238"/>
      <c r="N373" s="238"/>
      <c r="O373" s="244"/>
      <c r="AF373" s="139"/>
      <c r="AG373" s="139"/>
      <c r="AL373" s="139"/>
      <c r="AM373" s="115" t="s">
        <v>246</v>
      </c>
      <c r="AO373" s="139"/>
      <c r="AQ373" s="139"/>
      <c r="AR373" s="139"/>
    </row>
    <row r="374" spans="1:52" s="112" customFormat="1" ht="14.4" x14ac:dyDescent="0.3">
      <c r="A374" s="148"/>
      <c r="B374" s="171"/>
      <c r="C374" s="172"/>
      <c r="D374" s="239" t="s">
        <v>79</v>
      </c>
      <c r="E374" s="239"/>
      <c r="F374" s="239"/>
      <c r="G374" s="143"/>
      <c r="H374" s="173"/>
      <c r="I374" s="173"/>
      <c r="J374" s="173"/>
      <c r="K374" s="174"/>
      <c r="L374" s="173"/>
      <c r="M374" s="175">
        <v>-117115.73</v>
      </c>
      <c r="N374" s="167"/>
      <c r="O374" s="176">
        <v>-955664.36</v>
      </c>
      <c r="AF374" s="139"/>
      <c r="AG374" s="139"/>
      <c r="AL374" s="139" t="s">
        <v>79</v>
      </c>
      <c r="AO374" s="139"/>
      <c r="AQ374" s="139"/>
      <c r="AR374" s="139"/>
    </row>
    <row r="375" spans="1:52" s="186" customFormat="1" ht="40.799999999999997" x14ac:dyDescent="0.3">
      <c r="A375" s="180" t="s">
        <v>590</v>
      </c>
      <c r="B375" s="181" t="s">
        <v>591</v>
      </c>
      <c r="C375" s="182" t="s">
        <v>150</v>
      </c>
      <c r="D375" s="248" t="s">
        <v>192</v>
      </c>
      <c r="E375" s="248"/>
      <c r="F375" s="248"/>
      <c r="G375" s="181" t="s">
        <v>96</v>
      </c>
      <c r="H375" s="183">
        <v>595.07000000000005</v>
      </c>
      <c r="I375" s="181" t="s">
        <v>26</v>
      </c>
      <c r="J375" s="181" t="s">
        <v>592</v>
      </c>
      <c r="K375" s="184" t="s">
        <v>194</v>
      </c>
      <c r="L375" s="181" t="s">
        <v>154</v>
      </c>
      <c r="M375" s="184" t="s">
        <v>593</v>
      </c>
      <c r="N375" s="181" t="s">
        <v>100</v>
      </c>
      <c r="O375" s="185" t="s">
        <v>594</v>
      </c>
      <c r="T375" s="112"/>
      <c r="U375" s="112"/>
      <c r="V375" s="112"/>
      <c r="W375" s="112"/>
      <c r="X375" s="112"/>
      <c r="Y375" s="112"/>
      <c r="Z375" s="112"/>
      <c r="AA375" s="112"/>
      <c r="AB375" s="112"/>
      <c r="AC375" s="112"/>
      <c r="AD375" s="112"/>
      <c r="AE375" s="112"/>
      <c r="AF375" s="139"/>
      <c r="AG375" s="139" t="s">
        <v>192</v>
      </c>
      <c r="AH375" s="112"/>
      <c r="AI375" s="112"/>
      <c r="AJ375" s="112"/>
      <c r="AK375" s="112"/>
      <c r="AL375" s="139"/>
      <c r="AM375" s="112"/>
      <c r="AN375" s="112"/>
      <c r="AO375" s="139"/>
      <c r="AP375" s="112"/>
      <c r="AQ375" s="139"/>
      <c r="AR375" s="139"/>
      <c r="AS375" s="112"/>
      <c r="AT375" s="112"/>
      <c r="AU375" s="112"/>
      <c r="AV375" s="112"/>
      <c r="AW375" s="112"/>
      <c r="AX375" s="112"/>
      <c r="AY375" s="112"/>
      <c r="AZ375" s="112"/>
    </row>
    <row r="376" spans="1:52" s="112" customFormat="1" ht="14.4" x14ac:dyDescent="0.3">
      <c r="A376" s="187"/>
      <c r="B376" s="111"/>
      <c r="C376" s="172"/>
      <c r="D376" s="238" t="s">
        <v>102</v>
      </c>
      <c r="E376" s="238"/>
      <c r="F376" s="238"/>
      <c r="G376" s="238"/>
      <c r="H376" s="238"/>
      <c r="I376" s="238"/>
      <c r="J376" s="238"/>
      <c r="K376" s="238"/>
      <c r="L376" s="238"/>
      <c r="M376" s="238"/>
      <c r="N376" s="238"/>
      <c r="O376" s="244"/>
      <c r="AF376" s="139"/>
      <c r="AG376" s="139"/>
      <c r="AL376" s="139"/>
      <c r="AM376" s="115" t="s">
        <v>102</v>
      </c>
      <c r="AO376" s="139"/>
      <c r="AQ376" s="139"/>
      <c r="AR376" s="139"/>
    </row>
    <row r="377" spans="1:52" s="112" customFormat="1" ht="14.4" x14ac:dyDescent="0.3">
      <c r="A377" s="187"/>
      <c r="B377" s="171"/>
      <c r="C377" s="172"/>
      <c r="D377" s="238" t="s">
        <v>197</v>
      </c>
      <c r="E377" s="238"/>
      <c r="F377" s="238"/>
      <c r="G377" s="238"/>
      <c r="H377" s="238"/>
      <c r="I377" s="238"/>
      <c r="J377" s="238"/>
      <c r="K377" s="238"/>
      <c r="L377" s="238"/>
      <c r="M377" s="238"/>
      <c r="N377" s="238"/>
      <c r="O377" s="244"/>
      <c r="AF377" s="139"/>
      <c r="AG377" s="139"/>
      <c r="AL377" s="139"/>
      <c r="AN377" s="115" t="s">
        <v>197</v>
      </c>
      <c r="AO377" s="139"/>
      <c r="AQ377" s="139"/>
      <c r="AR377" s="139"/>
    </row>
    <row r="378" spans="1:52" s="112" customFormat="1" ht="14.4" x14ac:dyDescent="0.3">
      <c r="A378" s="148"/>
      <c r="B378" s="149"/>
      <c r="C378" s="150"/>
      <c r="D378" s="242" t="s">
        <v>386</v>
      </c>
      <c r="E378" s="242"/>
      <c r="F378" s="242"/>
      <c r="G378" s="242"/>
      <c r="H378" s="242"/>
      <c r="I378" s="242"/>
      <c r="J378" s="242"/>
      <c r="K378" s="242"/>
      <c r="L378" s="242"/>
      <c r="M378" s="242"/>
      <c r="N378" s="242"/>
      <c r="O378" s="243"/>
      <c r="AF378" s="139"/>
      <c r="AG378" s="139"/>
      <c r="AH378" s="115" t="s">
        <v>386</v>
      </c>
      <c r="AL378" s="139"/>
      <c r="AO378" s="139"/>
      <c r="AQ378" s="139"/>
      <c r="AR378" s="139"/>
    </row>
    <row r="379" spans="1:52" s="112" customFormat="1" ht="14.4" x14ac:dyDescent="0.3">
      <c r="A379" s="148"/>
      <c r="B379" s="171"/>
      <c r="C379" s="172"/>
      <c r="D379" s="239" t="s">
        <v>79</v>
      </c>
      <c r="E379" s="239"/>
      <c r="F379" s="239"/>
      <c r="G379" s="143"/>
      <c r="H379" s="173"/>
      <c r="I379" s="173"/>
      <c r="J379" s="173"/>
      <c r="K379" s="174"/>
      <c r="L379" s="173"/>
      <c r="M379" s="175">
        <v>296986.3</v>
      </c>
      <c r="N379" s="167"/>
      <c r="O379" s="176">
        <v>2423408.21</v>
      </c>
      <c r="AF379" s="139"/>
      <c r="AG379" s="139"/>
      <c r="AL379" s="139" t="s">
        <v>79</v>
      </c>
      <c r="AO379" s="139"/>
      <c r="AQ379" s="139"/>
      <c r="AR379" s="139"/>
    </row>
    <row r="380" spans="1:52" s="112" customFormat="1" ht="14.4" x14ac:dyDescent="0.3">
      <c r="A380" s="190"/>
      <c r="B380" s="116"/>
      <c r="C380" s="146"/>
      <c r="D380" s="239" t="s">
        <v>595</v>
      </c>
      <c r="E380" s="239"/>
      <c r="F380" s="239"/>
      <c r="G380" s="239"/>
      <c r="H380" s="239"/>
      <c r="I380" s="239"/>
      <c r="J380" s="239"/>
      <c r="K380" s="239"/>
      <c r="L380" s="239"/>
      <c r="M380" s="191"/>
      <c r="N380" s="192"/>
      <c r="O380" s="193"/>
      <c r="P380" s="194"/>
      <c r="AF380" s="139"/>
      <c r="AG380" s="139"/>
      <c r="AL380" s="139"/>
      <c r="AO380" s="139" t="s">
        <v>595</v>
      </c>
      <c r="AQ380" s="139"/>
      <c r="AR380" s="139"/>
    </row>
    <row r="381" spans="1:52" s="112" customFormat="1" ht="14.4" x14ac:dyDescent="0.3">
      <c r="A381" s="148"/>
      <c r="B381" s="111"/>
      <c r="C381" s="150"/>
      <c r="D381" s="238" t="s">
        <v>118</v>
      </c>
      <c r="E381" s="238"/>
      <c r="F381" s="238"/>
      <c r="G381" s="238"/>
      <c r="H381" s="238"/>
      <c r="I381" s="238"/>
      <c r="J381" s="238"/>
      <c r="K381" s="238"/>
      <c r="L381" s="238"/>
      <c r="M381" s="195">
        <v>4091270.08</v>
      </c>
      <c r="N381" s="196"/>
      <c r="O381" s="197"/>
      <c r="P381" s="198"/>
      <c r="AF381" s="139"/>
      <c r="AG381" s="139"/>
      <c r="AL381" s="139"/>
      <c r="AO381" s="139"/>
      <c r="AP381" s="115" t="s">
        <v>118</v>
      </c>
      <c r="AQ381" s="139"/>
      <c r="AR381" s="139"/>
    </row>
    <row r="382" spans="1:52" s="112" customFormat="1" ht="14.4" x14ac:dyDescent="0.3">
      <c r="A382" s="148"/>
      <c r="B382" s="111"/>
      <c r="C382" s="150"/>
      <c r="D382" s="238" t="s">
        <v>119</v>
      </c>
      <c r="E382" s="238"/>
      <c r="F382" s="238"/>
      <c r="G382" s="238"/>
      <c r="H382" s="238"/>
      <c r="I382" s="238"/>
      <c r="J382" s="238"/>
      <c r="K382" s="238"/>
      <c r="L382" s="238"/>
      <c r="M382" s="198"/>
      <c r="N382" s="196"/>
      <c r="O382" s="197"/>
      <c r="P382" s="198"/>
      <c r="AF382" s="139"/>
      <c r="AG382" s="139"/>
      <c r="AL382" s="139"/>
      <c r="AO382" s="139"/>
      <c r="AP382" s="115" t="s">
        <v>119</v>
      </c>
      <c r="AQ382" s="139"/>
      <c r="AR382" s="139"/>
    </row>
    <row r="383" spans="1:52" s="112" customFormat="1" ht="14.4" x14ac:dyDescent="0.3">
      <c r="A383" s="148"/>
      <c r="B383" s="111"/>
      <c r="C383" s="150"/>
      <c r="D383" s="238" t="s">
        <v>120</v>
      </c>
      <c r="E383" s="238"/>
      <c r="F383" s="238"/>
      <c r="G383" s="238"/>
      <c r="H383" s="238"/>
      <c r="I383" s="238"/>
      <c r="J383" s="238"/>
      <c r="K383" s="238"/>
      <c r="L383" s="238"/>
      <c r="M383" s="195">
        <v>10290.33</v>
      </c>
      <c r="N383" s="196"/>
      <c r="O383" s="197"/>
      <c r="P383" s="198"/>
      <c r="AF383" s="139"/>
      <c r="AG383" s="139"/>
      <c r="AL383" s="139"/>
      <c r="AO383" s="139"/>
      <c r="AP383" s="115" t="s">
        <v>120</v>
      </c>
      <c r="AQ383" s="139"/>
      <c r="AR383" s="139"/>
    </row>
    <row r="384" spans="1:52" s="112" customFormat="1" ht="14.4" x14ac:dyDescent="0.3">
      <c r="A384" s="148"/>
      <c r="B384" s="111"/>
      <c r="C384" s="150"/>
      <c r="D384" s="238" t="s">
        <v>121</v>
      </c>
      <c r="E384" s="238"/>
      <c r="F384" s="238"/>
      <c r="G384" s="238"/>
      <c r="H384" s="238"/>
      <c r="I384" s="238"/>
      <c r="J384" s="238"/>
      <c r="K384" s="238"/>
      <c r="L384" s="238"/>
      <c r="M384" s="195">
        <v>66998.740000000005</v>
      </c>
      <c r="N384" s="196"/>
      <c r="O384" s="197"/>
      <c r="P384" s="198"/>
      <c r="AF384" s="139"/>
      <c r="AG384" s="139"/>
      <c r="AL384" s="139"/>
      <c r="AO384" s="139"/>
      <c r="AP384" s="115" t="s">
        <v>121</v>
      </c>
      <c r="AQ384" s="139"/>
      <c r="AR384" s="139"/>
    </row>
    <row r="385" spans="1:45" s="112" customFormat="1" ht="14.4" x14ac:dyDescent="0.3">
      <c r="A385" s="148"/>
      <c r="B385" s="111"/>
      <c r="C385" s="150"/>
      <c r="D385" s="238" t="s">
        <v>122</v>
      </c>
      <c r="E385" s="238"/>
      <c r="F385" s="238"/>
      <c r="G385" s="238"/>
      <c r="H385" s="238"/>
      <c r="I385" s="238"/>
      <c r="J385" s="238"/>
      <c r="K385" s="238"/>
      <c r="L385" s="238"/>
      <c r="M385" s="195">
        <v>3987.52</v>
      </c>
      <c r="N385" s="196"/>
      <c r="O385" s="197"/>
      <c r="P385" s="198"/>
      <c r="AF385" s="139"/>
      <c r="AG385" s="139"/>
      <c r="AL385" s="139"/>
      <c r="AO385" s="139"/>
      <c r="AP385" s="115" t="s">
        <v>122</v>
      </c>
      <c r="AQ385" s="139"/>
      <c r="AR385" s="139"/>
    </row>
    <row r="386" spans="1:45" s="112" customFormat="1" ht="14.4" x14ac:dyDescent="0.3">
      <c r="A386" s="148"/>
      <c r="B386" s="111"/>
      <c r="C386" s="150"/>
      <c r="D386" s="238" t="s">
        <v>123</v>
      </c>
      <c r="E386" s="238"/>
      <c r="F386" s="238"/>
      <c r="G386" s="238"/>
      <c r="H386" s="238"/>
      <c r="I386" s="238"/>
      <c r="J386" s="238"/>
      <c r="K386" s="238"/>
      <c r="L386" s="238"/>
      <c r="M386" s="195">
        <v>4013981.01</v>
      </c>
      <c r="N386" s="196"/>
      <c r="O386" s="197"/>
      <c r="P386" s="198"/>
      <c r="AF386" s="139"/>
      <c r="AG386" s="139"/>
      <c r="AL386" s="139"/>
      <c r="AO386" s="139"/>
      <c r="AP386" s="115" t="s">
        <v>123</v>
      </c>
      <c r="AQ386" s="139"/>
      <c r="AR386" s="139"/>
    </row>
    <row r="387" spans="1:45" s="112" customFormat="1" ht="14.4" x14ac:dyDescent="0.3">
      <c r="A387" s="148"/>
      <c r="B387" s="111"/>
      <c r="C387" s="150"/>
      <c r="D387" s="238" t="s">
        <v>124</v>
      </c>
      <c r="E387" s="238"/>
      <c r="F387" s="238"/>
      <c r="G387" s="238"/>
      <c r="H387" s="238"/>
      <c r="I387" s="238"/>
      <c r="J387" s="238"/>
      <c r="K387" s="238"/>
      <c r="L387" s="238"/>
      <c r="M387" s="195">
        <v>4114721.45</v>
      </c>
      <c r="N387" s="196"/>
      <c r="O387" s="197"/>
      <c r="P387" s="198"/>
      <c r="AF387" s="139"/>
      <c r="AG387" s="139"/>
      <c r="AL387" s="139"/>
      <c r="AO387" s="139"/>
      <c r="AP387" s="115" t="s">
        <v>124</v>
      </c>
      <c r="AQ387" s="139"/>
      <c r="AR387" s="139"/>
    </row>
    <row r="388" spans="1:45" s="112" customFormat="1" ht="14.4" x14ac:dyDescent="0.3">
      <c r="A388" s="148"/>
      <c r="B388" s="111"/>
      <c r="C388" s="150"/>
      <c r="D388" s="238" t="s">
        <v>119</v>
      </c>
      <c r="E388" s="238"/>
      <c r="F388" s="238"/>
      <c r="G388" s="238"/>
      <c r="H388" s="238"/>
      <c r="I388" s="238"/>
      <c r="J388" s="238"/>
      <c r="K388" s="238"/>
      <c r="L388" s="238"/>
      <c r="M388" s="198"/>
      <c r="N388" s="196"/>
      <c r="O388" s="197"/>
      <c r="P388" s="198"/>
      <c r="AF388" s="139"/>
      <c r="AG388" s="139"/>
      <c r="AL388" s="139"/>
      <c r="AO388" s="139"/>
      <c r="AP388" s="115" t="s">
        <v>119</v>
      </c>
      <c r="AQ388" s="139"/>
      <c r="AR388" s="139"/>
    </row>
    <row r="389" spans="1:45" s="112" customFormat="1" ht="14.4" x14ac:dyDescent="0.3">
      <c r="A389" s="148"/>
      <c r="B389" s="111"/>
      <c r="C389" s="150"/>
      <c r="D389" s="238" t="s">
        <v>125</v>
      </c>
      <c r="E389" s="238"/>
      <c r="F389" s="238"/>
      <c r="G389" s="238"/>
      <c r="H389" s="238"/>
      <c r="I389" s="238"/>
      <c r="J389" s="238"/>
      <c r="K389" s="238"/>
      <c r="L389" s="238"/>
      <c r="M389" s="195">
        <v>10290.33</v>
      </c>
      <c r="N389" s="196"/>
      <c r="O389" s="197"/>
      <c r="P389" s="198"/>
      <c r="AF389" s="139"/>
      <c r="AG389" s="139"/>
      <c r="AL389" s="139"/>
      <c r="AO389" s="139"/>
      <c r="AP389" s="115" t="s">
        <v>125</v>
      </c>
      <c r="AQ389" s="139"/>
      <c r="AR389" s="139"/>
    </row>
    <row r="390" spans="1:45" s="112" customFormat="1" ht="14.4" x14ac:dyDescent="0.3">
      <c r="A390" s="148"/>
      <c r="B390" s="111"/>
      <c r="C390" s="150"/>
      <c r="D390" s="238" t="s">
        <v>126</v>
      </c>
      <c r="E390" s="238"/>
      <c r="F390" s="238"/>
      <c r="G390" s="238"/>
      <c r="H390" s="238"/>
      <c r="I390" s="238"/>
      <c r="J390" s="238"/>
      <c r="K390" s="238"/>
      <c r="L390" s="238"/>
      <c r="M390" s="195">
        <v>66998.740000000005</v>
      </c>
      <c r="N390" s="196"/>
      <c r="O390" s="197"/>
      <c r="P390" s="198"/>
      <c r="AF390" s="139"/>
      <c r="AG390" s="139"/>
      <c r="AL390" s="139"/>
      <c r="AO390" s="139"/>
      <c r="AP390" s="115" t="s">
        <v>126</v>
      </c>
      <c r="AQ390" s="139"/>
      <c r="AR390" s="139"/>
    </row>
    <row r="391" spans="1:45" s="112" customFormat="1" ht="14.4" x14ac:dyDescent="0.3">
      <c r="A391" s="148"/>
      <c r="B391" s="111"/>
      <c r="C391" s="150"/>
      <c r="D391" s="238" t="s">
        <v>127</v>
      </c>
      <c r="E391" s="238"/>
      <c r="F391" s="238"/>
      <c r="G391" s="238"/>
      <c r="H391" s="238"/>
      <c r="I391" s="238"/>
      <c r="J391" s="238"/>
      <c r="K391" s="238"/>
      <c r="L391" s="238"/>
      <c r="M391" s="195">
        <v>3987.52</v>
      </c>
      <c r="N391" s="196"/>
      <c r="O391" s="197"/>
      <c r="P391" s="198"/>
      <c r="AF391" s="139"/>
      <c r="AG391" s="139"/>
      <c r="AL391" s="139"/>
      <c r="AO391" s="139"/>
      <c r="AP391" s="115" t="s">
        <v>127</v>
      </c>
      <c r="AQ391" s="139"/>
      <c r="AR391" s="139"/>
    </row>
    <row r="392" spans="1:45" s="112" customFormat="1" ht="14.4" x14ac:dyDescent="0.3">
      <c r="A392" s="148"/>
      <c r="B392" s="111"/>
      <c r="C392" s="150"/>
      <c r="D392" s="238" t="s">
        <v>128</v>
      </c>
      <c r="E392" s="238"/>
      <c r="F392" s="238"/>
      <c r="G392" s="238"/>
      <c r="H392" s="238"/>
      <c r="I392" s="238"/>
      <c r="J392" s="238"/>
      <c r="K392" s="238"/>
      <c r="L392" s="238"/>
      <c r="M392" s="195">
        <v>4013981.01</v>
      </c>
      <c r="N392" s="196"/>
      <c r="O392" s="197"/>
      <c r="P392" s="198"/>
      <c r="AF392" s="139"/>
      <c r="AG392" s="139"/>
      <c r="AL392" s="139"/>
      <c r="AO392" s="139"/>
      <c r="AP392" s="115" t="s">
        <v>128</v>
      </c>
      <c r="AQ392" s="139"/>
      <c r="AR392" s="139"/>
    </row>
    <row r="393" spans="1:45" s="112" customFormat="1" ht="14.4" x14ac:dyDescent="0.3">
      <c r="A393" s="148"/>
      <c r="B393" s="111"/>
      <c r="C393" s="150"/>
      <c r="D393" s="238" t="s">
        <v>129</v>
      </c>
      <c r="E393" s="238"/>
      <c r="F393" s="238"/>
      <c r="G393" s="238"/>
      <c r="H393" s="238"/>
      <c r="I393" s="238"/>
      <c r="J393" s="238"/>
      <c r="K393" s="238"/>
      <c r="L393" s="238"/>
      <c r="M393" s="195">
        <v>15562.86</v>
      </c>
      <c r="N393" s="196"/>
      <c r="O393" s="197"/>
      <c r="P393" s="198"/>
      <c r="AF393" s="139"/>
      <c r="AG393" s="139"/>
      <c r="AL393" s="139"/>
      <c r="AO393" s="139"/>
      <c r="AP393" s="115" t="s">
        <v>129</v>
      </c>
      <c r="AQ393" s="139"/>
      <c r="AR393" s="139"/>
    </row>
    <row r="394" spans="1:45" s="112" customFormat="1" ht="14.4" x14ac:dyDescent="0.3">
      <c r="A394" s="148"/>
      <c r="B394" s="111"/>
      <c r="C394" s="150"/>
      <c r="D394" s="238" t="s">
        <v>130</v>
      </c>
      <c r="E394" s="238"/>
      <c r="F394" s="238"/>
      <c r="G394" s="238"/>
      <c r="H394" s="238"/>
      <c r="I394" s="238"/>
      <c r="J394" s="238"/>
      <c r="K394" s="238"/>
      <c r="L394" s="238"/>
      <c r="M394" s="195">
        <v>7888.51</v>
      </c>
      <c r="N394" s="196"/>
      <c r="O394" s="197"/>
      <c r="P394" s="198"/>
      <c r="AF394" s="139"/>
      <c r="AG394" s="139"/>
      <c r="AL394" s="139"/>
      <c r="AO394" s="139"/>
      <c r="AP394" s="115" t="s">
        <v>130</v>
      </c>
      <c r="AQ394" s="139"/>
      <c r="AR394" s="139"/>
    </row>
    <row r="395" spans="1:45" s="112" customFormat="1" ht="14.4" x14ac:dyDescent="0.3">
      <c r="A395" s="148"/>
      <c r="B395" s="111"/>
      <c r="C395" s="150"/>
      <c r="D395" s="238" t="s">
        <v>131</v>
      </c>
      <c r="E395" s="238"/>
      <c r="F395" s="238"/>
      <c r="G395" s="238"/>
      <c r="H395" s="238"/>
      <c r="I395" s="238"/>
      <c r="J395" s="238"/>
      <c r="K395" s="238"/>
      <c r="L395" s="238"/>
      <c r="M395" s="195">
        <v>14277.85</v>
      </c>
      <c r="N395" s="196"/>
      <c r="O395" s="197"/>
      <c r="P395" s="198"/>
      <c r="AF395" s="139"/>
      <c r="AG395" s="139"/>
      <c r="AL395" s="139"/>
      <c r="AO395" s="139"/>
      <c r="AP395" s="115" t="s">
        <v>131</v>
      </c>
      <c r="AQ395" s="139"/>
      <c r="AR395" s="139"/>
    </row>
    <row r="396" spans="1:45" s="112" customFormat="1" ht="14.4" x14ac:dyDescent="0.3">
      <c r="A396" s="148"/>
      <c r="B396" s="111"/>
      <c r="C396" s="150"/>
      <c r="D396" s="238" t="s">
        <v>132</v>
      </c>
      <c r="E396" s="238"/>
      <c r="F396" s="238"/>
      <c r="G396" s="238"/>
      <c r="H396" s="238"/>
      <c r="I396" s="238"/>
      <c r="J396" s="238"/>
      <c r="K396" s="238"/>
      <c r="L396" s="238"/>
      <c r="M396" s="195">
        <v>15562.86</v>
      </c>
      <c r="N396" s="196"/>
      <c r="O396" s="197"/>
      <c r="P396" s="198"/>
      <c r="AF396" s="139"/>
      <c r="AG396" s="139"/>
      <c r="AL396" s="139"/>
      <c r="AO396" s="139"/>
      <c r="AP396" s="115" t="s">
        <v>132</v>
      </c>
      <c r="AQ396" s="139"/>
      <c r="AR396" s="139"/>
    </row>
    <row r="397" spans="1:45" s="112" customFormat="1" ht="14.4" x14ac:dyDescent="0.3">
      <c r="A397" s="148"/>
      <c r="B397" s="111"/>
      <c r="C397" s="150"/>
      <c r="D397" s="238" t="s">
        <v>133</v>
      </c>
      <c r="E397" s="238"/>
      <c r="F397" s="238"/>
      <c r="G397" s="238"/>
      <c r="H397" s="238"/>
      <c r="I397" s="238"/>
      <c r="J397" s="238"/>
      <c r="K397" s="238"/>
      <c r="L397" s="238"/>
      <c r="M397" s="195">
        <v>7888.51</v>
      </c>
      <c r="N397" s="196"/>
      <c r="O397" s="197"/>
      <c r="P397" s="198"/>
      <c r="AF397" s="139"/>
      <c r="AG397" s="139"/>
      <c r="AL397" s="139"/>
      <c r="AO397" s="139"/>
      <c r="AP397" s="115" t="s">
        <v>133</v>
      </c>
      <c r="AQ397" s="139"/>
      <c r="AR397" s="139"/>
    </row>
    <row r="398" spans="1:45" s="112" customFormat="1" ht="14.4" x14ac:dyDescent="0.3">
      <c r="A398" s="148"/>
      <c r="B398" s="111"/>
      <c r="C398" s="200"/>
      <c r="D398" s="237" t="s">
        <v>596</v>
      </c>
      <c r="E398" s="237"/>
      <c r="F398" s="237"/>
      <c r="G398" s="237"/>
      <c r="H398" s="237"/>
      <c r="I398" s="237"/>
      <c r="J398" s="237"/>
      <c r="K398" s="237"/>
      <c r="L398" s="237"/>
      <c r="M398" s="201">
        <v>4114721.45</v>
      </c>
      <c r="N398" s="202"/>
      <c r="O398" s="203"/>
      <c r="P398" s="204"/>
      <c r="AF398" s="139"/>
      <c r="AG398" s="139"/>
      <c r="AL398" s="139"/>
      <c r="AO398" s="139"/>
      <c r="AQ398" s="139" t="s">
        <v>596</v>
      </c>
      <c r="AR398" s="139"/>
    </row>
    <row r="399" spans="1:45" s="112" customFormat="1" ht="14.4" x14ac:dyDescent="0.3">
      <c r="A399" s="245" t="s">
        <v>597</v>
      </c>
      <c r="B399" s="246"/>
      <c r="C399" s="246"/>
      <c r="D399" s="246"/>
      <c r="E399" s="246"/>
      <c r="F399" s="246"/>
      <c r="G399" s="246"/>
      <c r="H399" s="246"/>
      <c r="I399" s="246"/>
      <c r="J399" s="246"/>
      <c r="K399" s="246"/>
      <c r="L399" s="246"/>
      <c r="M399" s="246"/>
      <c r="N399" s="246"/>
      <c r="O399" s="247"/>
      <c r="AF399" s="139" t="s">
        <v>597</v>
      </c>
      <c r="AG399" s="139"/>
      <c r="AL399" s="139"/>
      <c r="AO399" s="139"/>
      <c r="AQ399" s="139"/>
      <c r="AR399" s="139"/>
    </row>
    <row r="400" spans="1:45" s="140" customFormat="1" ht="14.4" x14ac:dyDescent="0.3">
      <c r="A400" s="249" t="s">
        <v>598</v>
      </c>
      <c r="B400" s="250"/>
      <c r="C400" s="250"/>
      <c r="D400" s="250"/>
      <c r="E400" s="250"/>
      <c r="F400" s="250"/>
      <c r="G400" s="250"/>
      <c r="H400" s="250"/>
      <c r="I400" s="250"/>
      <c r="J400" s="250"/>
      <c r="K400" s="250"/>
      <c r="L400" s="250"/>
      <c r="M400" s="250"/>
      <c r="N400" s="250"/>
      <c r="O400" s="251"/>
      <c r="AF400" s="141" t="s">
        <v>597</v>
      </c>
      <c r="AG400" s="141"/>
      <c r="AL400" s="141"/>
      <c r="AO400" s="205"/>
      <c r="AP400" s="141"/>
      <c r="AR400" s="141"/>
      <c r="AS400" s="141"/>
    </row>
    <row r="401" spans="1:44" s="112" customFormat="1" ht="14.4" x14ac:dyDescent="0.3">
      <c r="A401" s="245" t="s">
        <v>599</v>
      </c>
      <c r="B401" s="246"/>
      <c r="C401" s="246"/>
      <c r="D401" s="246"/>
      <c r="E401" s="246"/>
      <c r="F401" s="246"/>
      <c r="G401" s="246"/>
      <c r="H401" s="246"/>
      <c r="I401" s="246"/>
      <c r="J401" s="246"/>
      <c r="K401" s="246"/>
      <c r="L401" s="246"/>
      <c r="M401" s="246"/>
      <c r="N401" s="246"/>
      <c r="O401" s="247"/>
      <c r="AF401" s="139"/>
      <c r="AG401" s="139"/>
      <c r="AL401" s="139"/>
      <c r="AO401" s="139"/>
      <c r="AQ401" s="139"/>
      <c r="AR401" s="139" t="s">
        <v>599</v>
      </c>
    </row>
    <row r="402" spans="1:44" s="112" customFormat="1" ht="21.6" x14ac:dyDescent="0.3">
      <c r="A402" s="142" t="s">
        <v>600</v>
      </c>
      <c r="B402" s="143" t="s">
        <v>601</v>
      </c>
      <c r="C402" s="144" t="s">
        <v>602</v>
      </c>
      <c r="D402" s="241" t="s">
        <v>603</v>
      </c>
      <c r="E402" s="241"/>
      <c r="F402" s="241"/>
      <c r="G402" s="143" t="s">
        <v>209</v>
      </c>
      <c r="H402" s="145">
        <v>4.62</v>
      </c>
      <c r="I402" s="143" t="s">
        <v>26</v>
      </c>
      <c r="J402" s="143" t="s">
        <v>604</v>
      </c>
      <c r="K402" s="146"/>
      <c r="L402" s="143"/>
      <c r="M402" s="146"/>
      <c r="N402" s="143"/>
      <c r="O402" s="147"/>
      <c r="AF402" s="139"/>
      <c r="AG402" s="139" t="s">
        <v>603</v>
      </c>
      <c r="AL402" s="139"/>
      <c r="AO402" s="139"/>
      <c r="AQ402" s="139"/>
      <c r="AR402" s="139"/>
    </row>
    <row r="403" spans="1:44" s="112" customFormat="1" ht="40.799999999999997" x14ac:dyDescent="0.3">
      <c r="A403" s="148"/>
      <c r="B403" s="149"/>
      <c r="C403" s="150" t="s">
        <v>605</v>
      </c>
      <c r="D403" s="242" t="s">
        <v>606</v>
      </c>
      <c r="E403" s="242"/>
      <c r="F403" s="242"/>
      <c r="G403" s="242"/>
      <c r="H403" s="242"/>
      <c r="I403" s="242"/>
      <c r="J403" s="242"/>
      <c r="K403" s="242"/>
      <c r="L403" s="242"/>
      <c r="M403" s="242"/>
      <c r="N403" s="242"/>
      <c r="O403" s="243"/>
      <c r="AF403" s="139"/>
      <c r="AG403" s="139"/>
      <c r="AH403" s="115" t="s">
        <v>606</v>
      </c>
      <c r="AL403" s="139"/>
      <c r="AO403" s="139"/>
      <c r="AQ403" s="139"/>
      <c r="AR403" s="139"/>
    </row>
    <row r="404" spans="1:44" s="112" customFormat="1" ht="30.6" x14ac:dyDescent="0.3">
      <c r="A404" s="148"/>
      <c r="B404" s="149"/>
      <c r="C404" s="150" t="s">
        <v>58</v>
      </c>
      <c r="D404" s="242" t="s">
        <v>59</v>
      </c>
      <c r="E404" s="242"/>
      <c r="F404" s="242"/>
      <c r="G404" s="242"/>
      <c r="H404" s="242"/>
      <c r="I404" s="242"/>
      <c r="J404" s="242"/>
      <c r="K404" s="242"/>
      <c r="L404" s="242"/>
      <c r="M404" s="242"/>
      <c r="N404" s="242"/>
      <c r="O404" s="243"/>
      <c r="AF404" s="139"/>
      <c r="AG404" s="139"/>
      <c r="AH404" s="115" t="s">
        <v>59</v>
      </c>
      <c r="AL404" s="139"/>
      <c r="AO404" s="139"/>
      <c r="AQ404" s="139"/>
      <c r="AR404" s="139"/>
    </row>
    <row r="405" spans="1:44" s="112" customFormat="1" ht="52.2" x14ac:dyDescent="0.3">
      <c r="A405" s="148"/>
      <c r="B405" s="149"/>
      <c r="C405" s="150" t="s">
        <v>60</v>
      </c>
      <c r="D405" s="242" t="s">
        <v>61</v>
      </c>
      <c r="E405" s="242"/>
      <c r="F405" s="242"/>
      <c r="G405" s="242"/>
      <c r="H405" s="242"/>
      <c r="I405" s="242"/>
      <c r="J405" s="242"/>
      <c r="K405" s="242"/>
      <c r="L405" s="242"/>
      <c r="M405" s="242"/>
      <c r="N405" s="242"/>
      <c r="O405" s="243"/>
      <c r="AF405" s="139"/>
      <c r="AG405" s="139"/>
      <c r="AH405" s="115" t="s">
        <v>61</v>
      </c>
      <c r="AL405" s="139"/>
      <c r="AO405" s="139"/>
      <c r="AQ405" s="139"/>
      <c r="AR405" s="139"/>
    </row>
    <row r="406" spans="1:44" s="112" customFormat="1" ht="14.4" x14ac:dyDescent="0.3">
      <c r="A406" s="148"/>
      <c r="B406" s="151"/>
      <c r="C406" s="150" t="s">
        <v>26</v>
      </c>
      <c r="D406" s="238" t="s">
        <v>62</v>
      </c>
      <c r="E406" s="238"/>
      <c r="F406" s="238"/>
      <c r="G406" s="152"/>
      <c r="H406" s="153"/>
      <c r="I406" s="153"/>
      <c r="J406" s="153"/>
      <c r="K406" s="154">
        <v>51.85</v>
      </c>
      <c r="L406" s="161">
        <v>0.92574999999999996</v>
      </c>
      <c r="M406" s="154">
        <v>221.76</v>
      </c>
      <c r="N406" s="156">
        <v>44.77</v>
      </c>
      <c r="O406" s="157">
        <v>9928.2000000000007</v>
      </c>
      <c r="AF406" s="139"/>
      <c r="AG406" s="139"/>
      <c r="AI406" s="115" t="s">
        <v>62</v>
      </c>
      <c r="AL406" s="139"/>
      <c r="AO406" s="139"/>
      <c r="AQ406" s="139"/>
      <c r="AR406" s="139"/>
    </row>
    <row r="407" spans="1:44" s="112" customFormat="1" ht="14.4" x14ac:dyDescent="0.3">
      <c r="A407" s="148"/>
      <c r="B407" s="151"/>
      <c r="C407" s="150" t="s">
        <v>63</v>
      </c>
      <c r="D407" s="238" t="s">
        <v>64</v>
      </c>
      <c r="E407" s="238"/>
      <c r="F407" s="238"/>
      <c r="G407" s="152"/>
      <c r="H407" s="153"/>
      <c r="I407" s="153"/>
      <c r="J407" s="153"/>
      <c r="K407" s="154">
        <v>266.39</v>
      </c>
      <c r="L407" s="161">
        <v>1.0062500000000001</v>
      </c>
      <c r="M407" s="158">
        <v>1238.4100000000001</v>
      </c>
      <c r="N407" s="156">
        <v>13.24</v>
      </c>
      <c r="O407" s="157">
        <v>16396.55</v>
      </c>
      <c r="AF407" s="139"/>
      <c r="AG407" s="139"/>
      <c r="AI407" s="115" t="s">
        <v>64</v>
      </c>
      <c r="AL407" s="139"/>
      <c r="AO407" s="139"/>
      <c r="AQ407" s="139"/>
      <c r="AR407" s="139"/>
    </row>
    <row r="408" spans="1:44" s="112" customFormat="1" ht="14.4" x14ac:dyDescent="0.3">
      <c r="A408" s="148"/>
      <c r="B408" s="151"/>
      <c r="C408" s="150" t="s">
        <v>65</v>
      </c>
      <c r="D408" s="238" t="s">
        <v>66</v>
      </c>
      <c r="E408" s="238"/>
      <c r="F408" s="238"/>
      <c r="G408" s="152"/>
      <c r="H408" s="153"/>
      <c r="I408" s="153"/>
      <c r="J408" s="153"/>
      <c r="K408" s="154">
        <v>32.21</v>
      </c>
      <c r="L408" s="161">
        <v>1.0062500000000001</v>
      </c>
      <c r="M408" s="154">
        <v>149.74</v>
      </c>
      <c r="N408" s="156">
        <v>44.77</v>
      </c>
      <c r="O408" s="157">
        <v>6703.86</v>
      </c>
      <c r="AF408" s="139"/>
      <c r="AG408" s="139"/>
      <c r="AI408" s="115" t="s">
        <v>66</v>
      </c>
      <c r="AL408" s="139"/>
      <c r="AO408" s="139"/>
      <c r="AQ408" s="139"/>
      <c r="AR408" s="139"/>
    </row>
    <row r="409" spans="1:44" s="112" customFormat="1" ht="14.4" x14ac:dyDescent="0.3">
      <c r="A409" s="148"/>
      <c r="B409" s="151"/>
      <c r="C409" s="150" t="s">
        <v>67</v>
      </c>
      <c r="D409" s="238" t="s">
        <v>68</v>
      </c>
      <c r="E409" s="238"/>
      <c r="F409" s="238"/>
      <c r="G409" s="152"/>
      <c r="H409" s="153"/>
      <c r="I409" s="153"/>
      <c r="J409" s="153"/>
      <c r="K409" s="154">
        <v>121.33</v>
      </c>
      <c r="L409" s="170">
        <v>0</v>
      </c>
      <c r="M409" s="154">
        <v>0</v>
      </c>
      <c r="N409" s="156">
        <v>8.16</v>
      </c>
      <c r="O409" s="163"/>
      <c r="AF409" s="139"/>
      <c r="AG409" s="139"/>
      <c r="AI409" s="115" t="s">
        <v>68</v>
      </c>
      <c r="AL409" s="139"/>
      <c r="AO409" s="139"/>
      <c r="AQ409" s="139"/>
      <c r="AR409" s="139"/>
    </row>
    <row r="410" spans="1:44" s="112" customFormat="1" ht="14.4" x14ac:dyDescent="0.3">
      <c r="A410" s="148"/>
      <c r="B410" s="151"/>
      <c r="C410" s="150"/>
      <c r="D410" s="238" t="s">
        <v>69</v>
      </c>
      <c r="E410" s="238"/>
      <c r="F410" s="238"/>
      <c r="G410" s="152" t="s">
        <v>70</v>
      </c>
      <c r="H410" s="156">
        <v>5.78</v>
      </c>
      <c r="I410" s="161">
        <v>0.92574999999999996</v>
      </c>
      <c r="J410" s="188">
        <v>24.7208577</v>
      </c>
      <c r="K410" s="162"/>
      <c r="L410" s="153"/>
      <c r="M410" s="162"/>
      <c r="N410" s="153"/>
      <c r="O410" s="163"/>
      <c r="AF410" s="139"/>
      <c r="AG410" s="139"/>
      <c r="AJ410" s="115" t="s">
        <v>69</v>
      </c>
      <c r="AL410" s="139"/>
      <c r="AO410" s="139"/>
      <c r="AQ410" s="139"/>
      <c r="AR410" s="139"/>
    </row>
    <row r="411" spans="1:44" s="112" customFormat="1" ht="14.4" x14ac:dyDescent="0.3">
      <c r="A411" s="148"/>
      <c r="B411" s="151"/>
      <c r="C411" s="150"/>
      <c r="D411" s="238" t="s">
        <v>71</v>
      </c>
      <c r="E411" s="238"/>
      <c r="F411" s="238"/>
      <c r="G411" s="152" t="s">
        <v>70</v>
      </c>
      <c r="H411" s="156">
        <v>2.29</v>
      </c>
      <c r="I411" s="161">
        <v>1.0062500000000001</v>
      </c>
      <c r="J411" s="188">
        <v>10.6459238</v>
      </c>
      <c r="K411" s="162"/>
      <c r="L411" s="153"/>
      <c r="M411" s="162"/>
      <c r="N411" s="153"/>
      <c r="O411" s="163"/>
      <c r="AF411" s="139"/>
      <c r="AG411" s="139"/>
      <c r="AJ411" s="115" t="s">
        <v>71</v>
      </c>
      <c r="AL411" s="139"/>
      <c r="AO411" s="139"/>
      <c r="AQ411" s="139"/>
      <c r="AR411" s="139"/>
    </row>
    <row r="412" spans="1:44" s="112" customFormat="1" ht="14.4" x14ac:dyDescent="0.3">
      <c r="A412" s="165"/>
      <c r="B412" s="152"/>
      <c r="C412" s="150"/>
      <c r="D412" s="240" t="s">
        <v>72</v>
      </c>
      <c r="E412" s="240"/>
      <c r="F412" s="240"/>
      <c r="G412" s="166"/>
      <c r="H412" s="167"/>
      <c r="I412" s="167"/>
      <c r="J412" s="167"/>
      <c r="K412" s="177">
        <v>439.57</v>
      </c>
      <c r="L412" s="167"/>
      <c r="M412" s="168">
        <v>1460.17</v>
      </c>
      <c r="N412" s="167"/>
      <c r="O412" s="169">
        <v>26324.75</v>
      </c>
      <c r="AF412" s="139"/>
      <c r="AG412" s="139"/>
      <c r="AK412" s="115" t="s">
        <v>72</v>
      </c>
      <c r="AL412" s="139"/>
      <c r="AO412" s="139"/>
      <c r="AQ412" s="139"/>
      <c r="AR412" s="139"/>
    </row>
    <row r="413" spans="1:44" s="112" customFormat="1" ht="14.4" x14ac:dyDescent="0.3">
      <c r="A413" s="148"/>
      <c r="B413" s="151"/>
      <c r="C413" s="150"/>
      <c r="D413" s="238" t="s">
        <v>73</v>
      </c>
      <c r="E413" s="238"/>
      <c r="F413" s="238"/>
      <c r="G413" s="152"/>
      <c r="H413" s="153"/>
      <c r="I413" s="153"/>
      <c r="J413" s="153"/>
      <c r="K413" s="162"/>
      <c r="L413" s="153"/>
      <c r="M413" s="154">
        <v>371.5</v>
      </c>
      <c r="N413" s="153"/>
      <c r="O413" s="157">
        <v>16632.060000000001</v>
      </c>
      <c r="AF413" s="139"/>
      <c r="AG413" s="139"/>
      <c r="AJ413" s="115" t="s">
        <v>73</v>
      </c>
      <c r="AL413" s="139"/>
      <c r="AO413" s="139"/>
      <c r="AQ413" s="139"/>
      <c r="AR413" s="139"/>
    </row>
    <row r="414" spans="1:44" s="112" customFormat="1" ht="40.799999999999997" x14ac:dyDescent="0.3">
      <c r="A414" s="148"/>
      <c r="B414" s="151"/>
      <c r="C414" s="150" t="s">
        <v>607</v>
      </c>
      <c r="D414" s="238" t="s">
        <v>608</v>
      </c>
      <c r="E414" s="238"/>
      <c r="F414" s="238"/>
      <c r="G414" s="152" t="s">
        <v>76</v>
      </c>
      <c r="H414" s="170">
        <v>93</v>
      </c>
      <c r="I414" s="153"/>
      <c r="J414" s="170">
        <v>93</v>
      </c>
      <c r="K414" s="162"/>
      <c r="L414" s="153"/>
      <c r="M414" s="154">
        <v>345.5</v>
      </c>
      <c r="N414" s="153"/>
      <c r="O414" s="157">
        <v>15467.82</v>
      </c>
      <c r="AF414" s="139"/>
      <c r="AG414" s="139"/>
      <c r="AJ414" s="115" t="s">
        <v>608</v>
      </c>
      <c r="AL414" s="139"/>
      <c r="AO414" s="139"/>
      <c r="AQ414" s="139"/>
      <c r="AR414" s="139"/>
    </row>
    <row r="415" spans="1:44" s="112" customFormat="1" ht="71.400000000000006" x14ac:dyDescent="0.3">
      <c r="A415" s="148"/>
      <c r="B415" s="151"/>
      <c r="C415" s="150" t="s">
        <v>609</v>
      </c>
      <c r="D415" s="238" t="s">
        <v>610</v>
      </c>
      <c r="E415" s="238"/>
      <c r="F415" s="238"/>
      <c r="G415" s="152" t="s">
        <v>76</v>
      </c>
      <c r="H415" s="170">
        <v>62</v>
      </c>
      <c r="I415" s="156">
        <v>0.85</v>
      </c>
      <c r="J415" s="160">
        <v>52.7</v>
      </c>
      <c r="K415" s="162"/>
      <c r="L415" s="153"/>
      <c r="M415" s="154">
        <v>195.78</v>
      </c>
      <c r="N415" s="153"/>
      <c r="O415" s="157">
        <v>8765.1</v>
      </c>
      <c r="AF415" s="139"/>
      <c r="AG415" s="139"/>
      <c r="AJ415" s="115" t="s">
        <v>610</v>
      </c>
      <c r="AL415" s="139"/>
      <c r="AO415" s="139"/>
      <c r="AQ415" s="139"/>
      <c r="AR415" s="139"/>
    </row>
    <row r="416" spans="1:44" s="112" customFormat="1" ht="14.4" x14ac:dyDescent="0.3">
      <c r="A416" s="148"/>
      <c r="B416" s="171"/>
      <c r="C416" s="172"/>
      <c r="D416" s="239" t="s">
        <v>79</v>
      </c>
      <c r="E416" s="239"/>
      <c r="F416" s="239"/>
      <c r="G416" s="143"/>
      <c r="H416" s="173"/>
      <c r="I416" s="173"/>
      <c r="J416" s="173"/>
      <c r="K416" s="174"/>
      <c r="L416" s="173"/>
      <c r="M416" s="175">
        <v>2001.45</v>
      </c>
      <c r="N416" s="167"/>
      <c r="O416" s="176">
        <v>50557.67</v>
      </c>
      <c r="AF416" s="139"/>
      <c r="AG416" s="139"/>
      <c r="AL416" s="139" t="s">
        <v>79</v>
      </c>
      <c r="AO416" s="139"/>
      <c r="AQ416" s="139"/>
      <c r="AR416" s="139"/>
    </row>
    <row r="417" spans="1:44" s="112" customFormat="1" ht="31.8" x14ac:dyDescent="0.3">
      <c r="A417" s="142" t="s">
        <v>611</v>
      </c>
      <c r="B417" s="143" t="s">
        <v>612</v>
      </c>
      <c r="C417" s="144" t="s">
        <v>613</v>
      </c>
      <c r="D417" s="241" t="s">
        <v>614</v>
      </c>
      <c r="E417" s="241"/>
      <c r="F417" s="241"/>
      <c r="G417" s="143" t="s">
        <v>209</v>
      </c>
      <c r="H417" s="145">
        <v>6.82</v>
      </c>
      <c r="I417" s="143" t="s">
        <v>26</v>
      </c>
      <c r="J417" s="143" t="s">
        <v>615</v>
      </c>
      <c r="K417" s="146"/>
      <c r="L417" s="143"/>
      <c r="M417" s="146"/>
      <c r="N417" s="143"/>
      <c r="O417" s="147"/>
      <c r="AF417" s="139"/>
      <c r="AG417" s="139" t="s">
        <v>614</v>
      </c>
      <c r="AL417" s="139"/>
      <c r="AO417" s="139"/>
      <c r="AQ417" s="139"/>
      <c r="AR417" s="139"/>
    </row>
    <row r="418" spans="1:44" s="112" customFormat="1" ht="40.799999999999997" x14ac:dyDescent="0.3">
      <c r="A418" s="148"/>
      <c r="B418" s="149"/>
      <c r="C418" s="150" t="s">
        <v>605</v>
      </c>
      <c r="D418" s="242" t="s">
        <v>606</v>
      </c>
      <c r="E418" s="242"/>
      <c r="F418" s="242"/>
      <c r="G418" s="242"/>
      <c r="H418" s="242"/>
      <c r="I418" s="242"/>
      <c r="J418" s="242"/>
      <c r="K418" s="242"/>
      <c r="L418" s="242"/>
      <c r="M418" s="242"/>
      <c r="N418" s="242"/>
      <c r="O418" s="243"/>
      <c r="AF418" s="139"/>
      <c r="AG418" s="139"/>
      <c r="AH418" s="115" t="s">
        <v>606</v>
      </c>
      <c r="AL418" s="139"/>
      <c r="AO418" s="139"/>
      <c r="AQ418" s="139"/>
      <c r="AR418" s="139"/>
    </row>
    <row r="419" spans="1:44" s="112" customFormat="1" ht="30.6" x14ac:dyDescent="0.3">
      <c r="A419" s="148"/>
      <c r="B419" s="149"/>
      <c r="C419" s="150" t="s">
        <v>58</v>
      </c>
      <c r="D419" s="242" t="s">
        <v>59</v>
      </c>
      <c r="E419" s="242"/>
      <c r="F419" s="242"/>
      <c r="G419" s="242"/>
      <c r="H419" s="242"/>
      <c r="I419" s="242"/>
      <c r="J419" s="242"/>
      <c r="K419" s="242"/>
      <c r="L419" s="242"/>
      <c r="M419" s="242"/>
      <c r="N419" s="242"/>
      <c r="O419" s="243"/>
      <c r="AF419" s="139"/>
      <c r="AG419" s="139"/>
      <c r="AH419" s="115" t="s">
        <v>59</v>
      </c>
      <c r="AL419" s="139"/>
      <c r="AO419" s="139"/>
      <c r="AQ419" s="139"/>
      <c r="AR419" s="139"/>
    </row>
    <row r="420" spans="1:44" s="112" customFormat="1" ht="52.2" x14ac:dyDescent="0.3">
      <c r="A420" s="148"/>
      <c r="B420" s="149"/>
      <c r="C420" s="150" t="s">
        <v>60</v>
      </c>
      <c r="D420" s="242" t="s">
        <v>61</v>
      </c>
      <c r="E420" s="242"/>
      <c r="F420" s="242"/>
      <c r="G420" s="242"/>
      <c r="H420" s="242"/>
      <c r="I420" s="242"/>
      <c r="J420" s="242"/>
      <c r="K420" s="242"/>
      <c r="L420" s="242"/>
      <c r="M420" s="242"/>
      <c r="N420" s="242"/>
      <c r="O420" s="243"/>
      <c r="AF420" s="139"/>
      <c r="AG420" s="139"/>
      <c r="AH420" s="115" t="s">
        <v>61</v>
      </c>
      <c r="AL420" s="139"/>
      <c r="AO420" s="139"/>
      <c r="AQ420" s="139"/>
      <c r="AR420" s="139"/>
    </row>
    <row r="421" spans="1:44" s="112" customFormat="1" ht="14.4" x14ac:dyDescent="0.3">
      <c r="A421" s="148"/>
      <c r="B421" s="151"/>
      <c r="C421" s="150" t="s">
        <v>26</v>
      </c>
      <c r="D421" s="238" t="s">
        <v>62</v>
      </c>
      <c r="E421" s="238"/>
      <c r="F421" s="238"/>
      <c r="G421" s="152"/>
      <c r="H421" s="153"/>
      <c r="I421" s="153"/>
      <c r="J421" s="153"/>
      <c r="K421" s="154">
        <v>206.31</v>
      </c>
      <c r="L421" s="161">
        <v>0.92574999999999996</v>
      </c>
      <c r="M421" s="158">
        <v>1302.56</v>
      </c>
      <c r="N421" s="156">
        <v>44.77</v>
      </c>
      <c r="O421" s="157">
        <v>58315.61</v>
      </c>
      <c r="AF421" s="139"/>
      <c r="AG421" s="139"/>
      <c r="AI421" s="115" t="s">
        <v>62</v>
      </c>
      <c r="AL421" s="139"/>
      <c r="AO421" s="139"/>
      <c r="AQ421" s="139"/>
      <c r="AR421" s="139"/>
    </row>
    <row r="422" spans="1:44" s="112" customFormat="1" ht="14.4" x14ac:dyDescent="0.3">
      <c r="A422" s="148"/>
      <c r="B422" s="151"/>
      <c r="C422" s="150" t="s">
        <v>63</v>
      </c>
      <c r="D422" s="238" t="s">
        <v>64</v>
      </c>
      <c r="E422" s="238"/>
      <c r="F422" s="238"/>
      <c r="G422" s="152"/>
      <c r="H422" s="153"/>
      <c r="I422" s="153"/>
      <c r="J422" s="153"/>
      <c r="K422" s="154">
        <v>548.89</v>
      </c>
      <c r="L422" s="161">
        <v>1.0062500000000001</v>
      </c>
      <c r="M422" s="158">
        <v>3766.83</v>
      </c>
      <c r="N422" s="156">
        <v>13.24</v>
      </c>
      <c r="O422" s="157">
        <v>49872.83</v>
      </c>
      <c r="AF422" s="139"/>
      <c r="AG422" s="139"/>
      <c r="AI422" s="115" t="s">
        <v>64</v>
      </c>
      <c r="AL422" s="139"/>
      <c r="AO422" s="139"/>
      <c r="AQ422" s="139"/>
      <c r="AR422" s="139"/>
    </row>
    <row r="423" spans="1:44" s="112" customFormat="1" ht="14.4" x14ac:dyDescent="0.3">
      <c r="A423" s="148"/>
      <c r="B423" s="151"/>
      <c r="C423" s="150" t="s">
        <v>65</v>
      </c>
      <c r="D423" s="238" t="s">
        <v>66</v>
      </c>
      <c r="E423" s="238"/>
      <c r="F423" s="238"/>
      <c r="G423" s="152"/>
      <c r="H423" s="153"/>
      <c r="I423" s="153"/>
      <c r="J423" s="153"/>
      <c r="K423" s="154">
        <v>63.88</v>
      </c>
      <c r="L423" s="161">
        <v>1.0062500000000001</v>
      </c>
      <c r="M423" s="154">
        <v>438.38</v>
      </c>
      <c r="N423" s="156">
        <v>44.77</v>
      </c>
      <c r="O423" s="157">
        <v>19626.27</v>
      </c>
      <c r="AF423" s="139"/>
      <c r="AG423" s="139"/>
      <c r="AI423" s="115" t="s">
        <v>66</v>
      </c>
      <c r="AL423" s="139"/>
      <c r="AO423" s="139"/>
      <c r="AQ423" s="139"/>
      <c r="AR423" s="139"/>
    </row>
    <row r="424" spans="1:44" s="112" customFormat="1" ht="14.4" x14ac:dyDescent="0.3">
      <c r="A424" s="148"/>
      <c r="B424" s="151"/>
      <c r="C424" s="150" t="s">
        <v>67</v>
      </c>
      <c r="D424" s="238" t="s">
        <v>68</v>
      </c>
      <c r="E424" s="238"/>
      <c r="F424" s="238"/>
      <c r="G424" s="152"/>
      <c r="H424" s="153"/>
      <c r="I424" s="153"/>
      <c r="J424" s="153"/>
      <c r="K424" s="154">
        <v>93.03</v>
      </c>
      <c r="L424" s="170">
        <v>0</v>
      </c>
      <c r="M424" s="154">
        <v>0</v>
      </c>
      <c r="N424" s="156">
        <v>8.16</v>
      </c>
      <c r="O424" s="163"/>
      <c r="AF424" s="139"/>
      <c r="AG424" s="139"/>
      <c r="AI424" s="115" t="s">
        <v>68</v>
      </c>
      <c r="AL424" s="139"/>
      <c r="AO424" s="139"/>
      <c r="AQ424" s="139"/>
      <c r="AR424" s="139"/>
    </row>
    <row r="425" spans="1:44" s="112" customFormat="1" ht="14.4" x14ac:dyDescent="0.3">
      <c r="A425" s="148"/>
      <c r="B425" s="151"/>
      <c r="C425" s="150"/>
      <c r="D425" s="238" t="s">
        <v>69</v>
      </c>
      <c r="E425" s="238"/>
      <c r="F425" s="238"/>
      <c r="G425" s="152" t="s">
        <v>70</v>
      </c>
      <c r="H425" s="170">
        <v>23</v>
      </c>
      <c r="I425" s="161">
        <v>0.92574999999999996</v>
      </c>
      <c r="J425" s="178">
        <v>145.213145</v>
      </c>
      <c r="K425" s="162"/>
      <c r="L425" s="153"/>
      <c r="M425" s="162"/>
      <c r="N425" s="153"/>
      <c r="O425" s="163"/>
      <c r="AF425" s="139"/>
      <c r="AG425" s="139"/>
      <c r="AJ425" s="115" t="s">
        <v>69</v>
      </c>
      <c r="AL425" s="139"/>
      <c r="AO425" s="139"/>
      <c r="AQ425" s="139"/>
      <c r="AR425" s="139"/>
    </row>
    <row r="426" spans="1:44" s="112" customFormat="1" ht="14.4" x14ac:dyDescent="0.3">
      <c r="A426" s="148"/>
      <c r="B426" s="151"/>
      <c r="C426" s="150"/>
      <c r="D426" s="238" t="s">
        <v>71</v>
      </c>
      <c r="E426" s="238"/>
      <c r="F426" s="238"/>
      <c r="G426" s="152" t="s">
        <v>70</v>
      </c>
      <c r="H426" s="156">
        <v>4.82</v>
      </c>
      <c r="I426" s="161">
        <v>1.0062500000000001</v>
      </c>
      <c r="J426" s="188">
        <v>33.077852499999999</v>
      </c>
      <c r="K426" s="162"/>
      <c r="L426" s="153"/>
      <c r="M426" s="162"/>
      <c r="N426" s="153"/>
      <c r="O426" s="163"/>
      <c r="AF426" s="139"/>
      <c r="AG426" s="139"/>
      <c r="AJ426" s="115" t="s">
        <v>71</v>
      </c>
      <c r="AL426" s="139"/>
      <c r="AO426" s="139"/>
      <c r="AQ426" s="139"/>
      <c r="AR426" s="139"/>
    </row>
    <row r="427" spans="1:44" s="112" customFormat="1" ht="14.4" x14ac:dyDescent="0.3">
      <c r="A427" s="165"/>
      <c r="B427" s="152"/>
      <c r="C427" s="150"/>
      <c r="D427" s="240" t="s">
        <v>72</v>
      </c>
      <c r="E427" s="240"/>
      <c r="F427" s="240"/>
      <c r="G427" s="166"/>
      <c r="H427" s="167"/>
      <c r="I427" s="167"/>
      <c r="J427" s="167"/>
      <c r="K427" s="177">
        <v>848.23</v>
      </c>
      <c r="L427" s="167"/>
      <c r="M427" s="168">
        <v>5069.3900000000003</v>
      </c>
      <c r="N427" s="167"/>
      <c r="O427" s="169">
        <v>108188.44</v>
      </c>
      <c r="AF427" s="139"/>
      <c r="AG427" s="139"/>
      <c r="AK427" s="115" t="s">
        <v>72</v>
      </c>
      <c r="AL427" s="139"/>
      <c r="AO427" s="139"/>
      <c r="AQ427" s="139"/>
      <c r="AR427" s="139"/>
    </row>
    <row r="428" spans="1:44" s="112" customFormat="1" ht="14.4" x14ac:dyDescent="0.3">
      <c r="A428" s="148"/>
      <c r="B428" s="151"/>
      <c r="C428" s="150"/>
      <c r="D428" s="238" t="s">
        <v>73</v>
      </c>
      <c r="E428" s="238"/>
      <c r="F428" s="238"/>
      <c r="G428" s="152"/>
      <c r="H428" s="153"/>
      <c r="I428" s="153"/>
      <c r="J428" s="153"/>
      <c r="K428" s="162"/>
      <c r="L428" s="153"/>
      <c r="M428" s="158">
        <v>1740.94</v>
      </c>
      <c r="N428" s="153"/>
      <c r="O428" s="157">
        <v>77941.88</v>
      </c>
      <c r="AF428" s="139"/>
      <c r="AG428" s="139"/>
      <c r="AJ428" s="115" t="s">
        <v>73</v>
      </c>
      <c r="AL428" s="139"/>
      <c r="AO428" s="139"/>
      <c r="AQ428" s="139"/>
      <c r="AR428" s="139"/>
    </row>
    <row r="429" spans="1:44" s="112" customFormat="1" ht="40.799999999999997" x14ac:dyDescent="0.3">
      <c r="A429" s="148"/>
      <c r="B429" s="151"/>
      <c r="C429" s="150" t="s">
        <v>607</v>
      </c>
      <c r="D429" s="238" t="s">
        <v>608</v>
      </c>
      <c r="E429" s="238"/>
      <c r="F429" s="238"/>
      <c r="G429" s="152" t="s">
        <v>76</v>
      </c>
      <c r="H429" s="170">
        <v>93</v>
      </c>
      <c r="I429" s="153"/>
      <c r="J429" s="170">
        <v>93</v>
      </c>
      <c r="K429" s="162"/>
      <c r="L429" s="153"/>
      <c r="M429" s="158">
        <v>1619.07</v>
      </c>
      <c r="N429" s="153"/>
      <c r="O429" s="157">
        <v>72485.95</v>
      </c>
      <c r="AF429" s="139"/>
      <c r="AG429" s="139"/>
      <c r="AJ429" s="115" t="s">
        <v>608</v>
      </c>
      <c r="AL429" s="139"/>
      <c r="AO429" s="139"/>
      <c r="AQ429" s="139"/>
      <c r="AR429" s="139"/>
    </row>
    <row r="430" spans="1:44" s="112" customFormat="1" ht="71.400000000000006" x14ac:dyDescent="0.3">
      <c r="A430" s="148"/>
      <c r="B430" s="151"/>
      <c r="C430" s="150" t="s">
        <v>609</v>
      </c>
      <c r="D430" s="238" t="s">
        <v>610</v>
      </c>
      <c r="E430" s="238"/>
      <c r="F430" s="238"/>
      <c r="G430" s="152" t="s">
        <v>76</v>
      </c>
      <c r="H430" s="170">
        <v>62</v>
      </c>
      <c r="I430" s="156">
        <v>0.85</v>
      </c>
      <c r="J430" s="160">
        <v>52.7</v>
      </c>
      <c r="K430" s="162"/>
      <c r="L430" s="153"/>
      <c r="M430" s="154">
        <v>917.48</v>
      </c>
      <c r="N430" s="153"/>
      <c r="O430" s="157">
        <v>41075.370000000003</v>
      </c>
      <c r="AF430" s="139"/>
      <c r="AG430" s="139"/>
      <c r="AJ430" s="115" t="s">
        <v>610</v>
      </c>
      <c r="AL430" s="139"/>
      <c r="AO430" s="139"/>
      <c r="AQ430" s="139"/>
      <c r="AR430" s="139"/>
    </row>
    <row r="431" spans="1:44" s="112" customFormat="1" ht="14.4" x14ac:dyDescent="0.3">
      <c r="A431" s="148"/>
      <c r="B431" s="171"/>
      <c r="C431" s="172"/>
      <c r="D431" s="239" t="s">
        <v>79</v>
      </c>
      <c r="E431" s="239"/>
      <c r="F431" s="239"/>
      <c r="G431" s="143"/>
      <c r="H431" s="173"/>
      <c r="I431" s="173"/>
      <c r="J431" s="173"/>
      <c r="K431" s="174"/>
      <c r="L431" s="173"/>
      <c r="M431" s="175">
        <v>7605.94</v>
      </c>
      <c r="N431" s="167"/>
      <c r="O431" s="176">
        <v>221749.76000000001</v>
      </c>
      <c r="AF431" s="139"/>
      <c r="AG431" s="139"/>
      <c r="AL431" s="139" t="s">
        <v>79</v>
      </c>
      <c r="AO431" s="139"/>
      <c r="AQ431" s="139"/>
      <c r="AR431" s="139"/>
    </row>
    <row r="432" spans="1:44" s="112" customFormat="1" ht="31.8" x14ac:dyDescent="0.3">
      <c r="A432" s="142" t="s">
        <v>616</v>
      </c>
      <c r="B432" s="143" t="s">
        <v>617</v>
      </c>
      <c r="C432" s="144" t="s">
        <v>618</v>
      </c>
      <c r="D432" s="241" t="s">
        <v>619</v>
      </c>
      <c r="E432" s="241"/>
      <c r="F432" s="241"/>
      <c r="G432" s="143" t="s">
        <v>361</v>
      </c>
      <c r="H432" s="145">
        <v>11.44</v>
      </c>
      <c r="I432" s="143" t="s">
        <v>26</v>
      </c>
      <c r="J432" s="143" t="s">
        <v>620</v>
      </c>
      <c r="K432" s="146" t="s">
        <v>621</v>
      </c>
      <c r="L432" s="143"/>
      <c r="M432" s="146" t="s">
        <v>622</v>
      </c>
      <c r="N432" s="143" t="s">
        <v>623</v>
      </c>
      <c r="O432" s="147" t="s">
        <v>624</v>
      </c>
      <c r="AF432" s="139"/>
      <c r="AG432" s="139" t="s">
        <v>619</v>
      </c>
      <c r="AL432" s="139"/>
      <c r="AO432" s="139"/>
      <c r="AQ432" s="139"/>
      <c r="AR432" s="139"/>
    </row>
    <row r="433" spans="1:44" s="112" customFormat="1" ht="14.4" x14ac:dyDescent="0.3">
      <c r="A433" s="187"/>
      <c r="B433" s="111"/>
      <c r="C433" s="172"/>
      <c r="D433" s="238" t="s">
        <v>625</v>
      </c>
      <c r="E433" s="238"/>
      <c r="F433" s="238"/>
      <c r="G433" s="238"/>
      <c r="H433" s="238"/>
      <c r="I433" s="238"/>
      <c r="J433" s="238"/>
      <c r="K433" s="238"/>
      <c r="L433" s="238"/>
      <c r="M433" s="238"/>
      <c r="N433" s="238"/>
      <c r="O433" s="244"/>
      <c r="AF433" s="139"/>
      <c r="AG433" s="139"/>
      <c r="AL433" s="139"/>
      <c r="AM433" s="115" t="s">
        <v>625</v>
      </c>
      <c r="AO433" s="139"/>
      <c r="AQ433" s="139"/>
      <c r="AR433" s="139"/>
    </row>
    <row r="434" spans="1:44" s="112" customFormat="1" ht="14.4" x14ac:dyDescent="0.3">
      <c r="A434" s="148"/>
      <c r="B434" s="171"/>
      <c r="C434" s="172"/>
      <c r="D434" s="239" t="s">
        <v>79</v>
      </c>
      <c r="E434" s="239"/>
      <c r="F434" s="239"/>
      <c r="G434" s="143"/>
      <c r="H434" s="173"/>
      <c r="I434" s="173"/>
      <c r="J434" s="173"/>
      <c r="K434" s="174"/>
      <c r="L434" s="173"/>
      <c r="M434" s="179">
        <v>255.46</v>
      </c>
      <c r="N434" s="167"/>
      <c r="O434" s="176">
        <v>3382.29</v>
      </c>
      <c r="AF434" s="139"/>
      <c r="AG434" s="139"/>
      <c r="AL434" s="139" t="s">
        <v>79</v>
      </c>
      <c r="AO434" s="139"/>
      <c r="AQ434" s="139"/>
      <c r="AR434" s="139"/>
    </row>
    <row r="435" spans="1:44" s="112" customFormat="1" ht="31.8" x14ac:dyDescent="0.3">
      <c r="A435" s="142" t="s">
        <v>626</v>
      </c>
      <c r="B435" s="143" t="s">
        <v>627</v>
      </c>
      <c r="C435" s="144" t="s">
        <v>628</v>
      </c>
      <c r="D435" s="241" t="s">
        <v>629</v>
      </c>
      <c r="E435" s="241"/>
      <c r="F435" s="241"/>
      <c r="G435" s="143" t="s">
        <v>361</v>
      </c>
      <c r="H435" s="145">
        <v>11.44</v>
      </c>
      <c r="I435" s="143" t="s">
        <v>26</v>
      </c>
      <c r="J435" s="143" t="s">
        <v>620</v>
      </c>
      <c r="K435" s="146" t="s">
        <v>621</v>
      </c>
      <c r="L435" s="143"/>
      <c r="M435" s="146" t="s">
        <v>622</v>
      </c>
      <c r="N435" s="143" t="s">
        <v>623</v>
      </c>
      <c r="O435" s="147" t="s">
        <v>624</v>
      </c>
      <c r="AF435" s="139"/>
      <c r="AG435" s="139" t="s">
        <v>629</v>
      </c>
      <c r="AL435" s="139"/>
      <c r="AO435" s="139"/>
      <c r="AQ435" s="139"/>
      <c r="AR435" s="139"/>
    </row>
    <row r="436" spans="1:44" s="112" customFormat="1" ht="14.4" x14ac:dyDescent="0.3">
      <c r="A436" s="187"/>
      <c r="B436" s="111"/>
      <c r="C436" s="172"/>
      <c r="D436" s="238" t="s">
        <v>625</v>
      </c>
      <c r="E436" s="238"/>
      <c r="F436" s="238"/>
      <c r="G436" s="238"/>
      <c r="H436" s="238"/>
      <c r="I436" s="238"/>
      <c r="J436" s="238"/>
      <c r="K436" s="238"/>
      <c r="L436" s="238"/>
      <c r="M436" s="238"/>
      <c r="N436" s="238"/>
      <c r="O436" s="244"/>
      <c r="AF436" s="139"/>
      <c r="AG436" s="139"/>
      <c r="AL436" s="139"/>
      <c r="AM436" s="115" t="s">
        <v>625</v>
      </c>
      <c r="AO436" s="139"/>
      <c r="AQ436" s="139"/>
      <c r="AR436" s="139"/>
    </row>
    <row r="437" spans="1:44" s="112" customFormat="1" ht="14.4" x14ac:dyDescent="0.3">
      <c r="A437" s="148"/>
      <c r="B437" s="171"/>
      <c r="C437" s="172"/>
      <c r="D437" s="239" t="s">
        <v>79</v>
      </c>
      <c r="E437" s="239"/>
      <c r="F437" s="239"/>
      <c r="G437" s="143"/>
      <c r="H437" s="173"/>
      <c r="I437" s="173"/>
      <c r="J437" s="173"/>
      <c r="K437" s="174"/>
      <c r="L437" s="173"/>
      <c r="M437" s="179">
        <v>255.46</v>
      </c>
      <c r="N437" s="167"/>
      <c r="O437" s="176">
        <v>3382.29</v>
      </c>
      <c r="AF437" s="139"/>
      <c r="AG437" s="139"/>
      <c r="AL437" s="139" t="s">
        <v>79</v>
      </c>
      <c r="AO437" s="139"/>
      <c r="AQ437" s="139"/>
      <c r="AR437" s="139"/>
    </row>
    <row r="438" spans="1:44" s="112" customFormat="1" ht="42" x14ac:dyDescent="0.3">
      <c r="A438" s="142" t="s">
        <v>630</v>
      </c>
      <c r="B438" s="143" t="s">
        <v>631</v>
      </c>
      <c r="C438" s="144" t="s">
        <v>359</v>
      </c>
      <c r="D438" s="241" t="s">
        <v>632</v>
      </c>
      <c r="E438" s="241"/>
      <c r="F438" s="241"/>
      <c r="G438" s="143" t="s">
        <v>361</v>
      </c>
      <c r="H438" s="145">
        <v>11.44</v>
      </c>
      <c r="I438" s="143" t="s">
        <v>26</v>
      </c>
      <c r="J438" s="143" t="s">
        <v>620</v>
      </c>
      <c r="K438" s="146" t="s">
        <v>363</v>
      </c>
      <c r="L438" s="143"/>
      <c r="M438" s="146" t="s">
        <v>633</v>
      </c>
      <c r="N438" s="143" t="s">
        <v>365</v>
      </c>
      <c r="O438" s="147" t="s">
        <v>634</v>
      </c>
      <c r="AF438" s="139"/>
      <c r="AG438" s="139" t="s">
        <v>632</v>
      </c>
      <c r="AL438" s="139"/>
      <c r="AO438" s="139"/>
      <c r="AQ438" s="139"/>
      <c r="AR438" s="139"/>
    </row>
    <row r="439" spans="1:44" s="112" customFormat="1" ht="14.4" x14ac:dyDescent="0.3">
      <c r="A439" s="148"/>
      <c r="B439" s="171"/>
      <c r="C439" s="172"/>
      <c r="D439" s="239" t="s">
        <v>79</v>
      </c>
      <c r="E439" s="239"/>
      <c r="F439" s="239"/>
      <c r="G439" s="143"/>
      <c r="H439" s="173"/>
      <c r="I439" s="173"/>
      <c r="J439" s="173"/>
      <c r="K439" s="174"/>
      <c r="L439" s="173"/>
      <c r="M439" s="179">
        <v>33.29</v>
      </c>
      <c r="N439" s="167"/>
      <c r="O439" s="206">
        <v>453.41</v>
      </c>
      <c r="AF439" s="139"/>
      <c r="AG439" s="139"/>
      <c r="AL439" s="139" t="s">
        <v>79</v>
      </c>
      <c r="AO439" s="139"/>
      <c r="AQ439" s="139"/>
      <c r="AR439" s="139"/>
    </row>
    <row r="440" spans="1:44" s="112" customFormat="1" ht="14.4" x14ac:dyDescent="0.3">
      <c r="A440" s="245" t="s">
        <v>635</v>
      </c>
      <c r="B440" s="246"/>
      <c r="C440" s="246"/>
      <c r="D440" s="246"/>
      <c r="E440" s="246"/>
      <c r="F440" s="246"/>
      <c r="G440" s="246"/>
      <c r="H440" s="246"/>
      <c r="I440" s="246"/>
      <c r="J440" s="246"/>
      <c r="K440" s="246"/>
      <c r="L440" s="246"/>
      <c r="M440" s="246"/>
      <c r="N440" s="246"/>
      <c r="O440" s="247"/>
      <c r="AF440" s="139"/>
      <c r="AG440" s="139"/>
      <c r="AL440" s="139"/>
      <c r="AO440" s="139"/>
      <c r="AQ440" s="139"/>
      <c r="AR440" s="139" t="s">
        <v>635</v>
      </c>
    </row>
    <row r="441" spans="1:44" s="112" customFormat="1" ht="31.8" x14ac:dyDescent="0.3">
      <c r="A441" s="142" t="s">
        <v>464</v>
      </c>
      <c r="B441" s="143" t="s">
        <v>636</v>
      </c>
      <c r="C441" s="144" t="s">
        <v>637</v>
      </c>
      <c r="D441" s="241" t="s">
        <v>638</v>
      </c>
      <c r="E441" s="241"/>
      <c r="F441" s="241"/>
      <c r="G441" s="143" t="s">
        <v>96</v>
      </c>
      <c r="H441" s="145">
        <v>30</v>
      </c>
      <c r="I441" s="143" t="s">
        <v>26</v>
      </c>
      <c r="J441" s="143" t="s">
        <v>255</v>
      </c>
      <c r="K441" s="146"/>
      <c r="L441" s="143"/>
      <c r="M441" s="146"/>
      <c r="N441" s="143"/>
      <c r="O441" s="147"/>
      <c r="AF441" s="139"/>
      <c r="AG441" s="139" t="s">
        <v>638</v>
      </c>
      <c r="AL441" s="139"/>
      <c r="AO441" s="139"/>
      <c r="AQ441" s="139"/>
      <c r="AR441" s="139"/>
    </row>
    <row r="442" spans="1:44" s="112" customFormat="1" ht="52.2" x14ac:dyDescent="0.3">
      <c r="A442" s="148"/>
      <c r="B442" s="149"/>
      <c r="C442" s="150" t="s">
        <v>60</v>
      </c>
      <c r="D442" s="242" t="s">
        <v>61</v>
      </c>
      <c r="E442" s="242"/>
      <c r="F442" s="242"/>
      <c r="G442" s="242"/>
      <c r="H442" s="242"/>
      <c r="I442" s="242"/>
      <c r="J442" s="242"/>
      <c r="K442" s="242"/>
      <c r="L442" s="242"/>
      <c r="M442" s="242"/>
      <c r="N442" s="242"/>
      <c r="O442" s="243"/>
      <c r="AF442" s="139"/>
      <c r="AG442" s="139"/>
      <c r="AH442" s="115" t="s">
        <v>61</v>
      </c>
      <c r="AL442" s="139"/>
      <c r="AO442" s="139"/>
      <c r="AQ442" s="139"/>
      <c r="AR442" s="139"/>
    </row>
    <row r="443" spans="1:44" s="112" customFormat="1" ht="14.4" x14ac:dyDescent="0.3">
      <c r="A443" s="148"/>
      <c r="B443" s="151"/>
      <c r="C443" s="150" t="s">
        <v>26</v>
      </c>
      <c r="D443" s="238" t="s">
        <v>62</v>
      </c>
      <c r="E443" s="238"/>
      <c r="F443" s="238"/>
      <c r="G443" s="152"/>
      <c r="H443" s="153"/>
      <c r="I443" s="153"/>
      <c r="J443" s="153"/>
      <c r="K443" s="154">
        <v>7.76</v>
      </c>
      <c r="L443" s="156">
        <v>1.1499999999999999</v>
      </c>
      <c r="M443" s="154">
        <v>267.72000000000003</v>
      </c>
      <c r="N443" s="156">
        <v>44.77</v>
      </c>
      <c r="O443" s="157">
        <v>11985.82</v>
      </c>
      <c r="AF443" s="139"/>
      <c r="AG443" s="139"/>
      <c r="AI443" s="115" t="s">
        <v>62</v>
      </c>
      <c r="AL443" s="139"/>
      <c r="AO443" s="139"/>
      <c r="AQ443" s="139"/>
      <c r="AR443" s="139"/>
    </row>
    <row r="444" spans="1:44" s="112" customFormat="1" ht="14.4" x14ac:dyDescent="0.3">
      <c r="A444" s="148"/>
      <c r="B444" s="151"/>
      <c r="C444" s="150" t="s">
        <v>63</v>
      </c>
      <c r="D444" s="238" t="s">
        <v>64</v>
      </c>
      <c r="E444" s="238"/>
      <c r="F444" s="238"/>
      <c r="G444" s="152"/>
      <c r="H444" s="153"/>
      <c r="I444" s="153"/>
      <c r="J444" s="153"/>
      <c r="K444" s="158">
        <v>1293.92</v>
      </c>
      <c r="L444" s="156">
        <v>1.1499999999999999</v>
      </c>
      <c r="M444" s="158">
        <v>44640.24</v>
      </c>
      <c r="N444" s="156">
        <v>13.24</v>
      </c>
      <c r="O444" s="157">
        <v>591036.78</v>
      </c>
      <c r="AF444" s="139"/>
      <c r="AG444" s="139"/>
      <c r="AI444" s="115" t="s">
        <v>64</v>
      </c>
      <c r="AL444" s="139"/>
      <c r="AO444" s="139"/>
      <c r="AQ444" s="139"/>
      <c r="AR444" s="139"/>
    </row>
    <row r="445" spans="1:44" s="112" customFormat="1" ht="14.4" x14ac:dyDescent="0.3">
      <c r="A445" s="148"/>
      <c r="B445" s="151"/>
      <c r="C445" s="150" t="s">
        <v>65</v>
      </c>
      <c r="D445" s="238" t="s">
        <v>66</v>
      </c>
      <c r="E445" s="238"/>
      <c r="F445" s="238"/>
      <c r="G445" s="152"/>
      <c r="H445" s="153"/>
      <c r="I445" s="153"/>
      <c r="J445" s="153"/>
      <c r="K445" s="154">
        <v>32.909999999999997</v>
      </c>
      <c r="L445" s="156">
        <v>1.1499999999999999</v>
      </c>
      <c r="M445" s="158">
        <v>1135.4000000000001</v>
      </c>
      <c r="N445" s="156">
        <v>44.77</v>
      </c>
      <c r="O445" s="157">
        <v>50831.86</v>
      </c>
      <c r="AF445" s="139"/>
      <c r="AG445" s="139"/>
      <c r="AI445" s="115" t="s">
        <v>66</v>
      </c>
      <c r="AL445" s="139"/>
      <c r="AO445" s="139"/>
      <c r="AQ445" s="139"/>
      <c r="AR445" s="139"/>
    </row>
    <row r="446" spans="1:44" s="112" customFormat="1" ht="14.4" x14ac:dyDescent="0.3">
      <c r="A446" s="148"/>
      <c r="B446" s="151"/>
      <c r="C446" s="150" t="s">
        <v>67</v>
      </c>
      <c r="D446" s="238" t="s">
        <v>68</v>
      </c>
      <c r="E446" s="238"/>
      <c r="F446" s="238"/>
      <c r="G446" s="152"/>
      <c r="H446" s="153"/>
      <c r="I446" s="153"/>
      <c r="J446" s="153"/>
      <c r="K446" s="154">
        <v>21.02</v>
      </c>
      <c r="L446" s="153"/>
      <c r="M446" s="154">
        <v>630.6</v>
      </c>
      <c r="N446" s="156">
        <v>8.16</v>
      </c>
      <c r="O446" s="157">
        <v>5145.7</v>
      </c>
      <c r="AF446" s="139"/>
      <c r="AG446" s="139"/>
      <c r="AI446" s="115" t="s">
        <v>68</v>
      </c>
      <c r="AL446" s="139"/>
      <c r="AO446" s="139"/>
      <c r="AQ446" s="139"/>
      <c r="AR446" s="139"/>
    </row>
    <row r="447" spans="1:44" s="112" customFormat="1" ht="14.4" x14ac:dyDescent="0.3">
      <c r="A447" s="148"/>
      <c r="B447" s="151"/>
      <c r="C447" s="150"/>
      <c r="D447" s="238" t="s">
        <v>69</v>
      </c>
      <c r="E447" s="238"/>
      <c r="F447" s="238"/>
      <c r="G447" s="152" t="s">
        <v>70</v>
      </c>
      <c r="H447" s="156">
        <v>0.91</v>
      </c>
      <c r="I447" s="156">
        <v>1.1499999999999999</v>
      </c>
      <c r="J447" s="155">
        <v>31.395</v>
      </c>
      <c r="K447" s="162"/>
      <c r="L447" s="153"/>
      <c r="M447" s="162"/>
      <c r="N447" s="153"/>
      <c r="O447" s="163"/>
      <c r="AF447" s="139"/>
      <c r="AG447" s="139"/>
      <c r="AJ447" s="115" t="s">
        <v>69</v>
      </c>
      <c r="AL447" s="139"/>
      <c r="AO447" s="139"/>
      <c r="AQ447" s="139"/>
      <c r="AR447" s="139"/>
    </row>
    <row r="448" spans="1:44" s="112" customFormat="1" ht="14.4" x14ac:dyDescent="0.3">
      <c r="A448" s="148"/>
      <c r="B448" s="151"/>
      <c r="C448" s="150"/>
      <c r="D448" s="238" t="s">
        <v>71</v>
      </c>
      <c r="E448" s="238"/>
      <c r="F448" s="238"/>
      <c r="G448" s="152" t="s">
        <v>70</v>
      </c>
      <c r="H448" s="160">
        <v>2.1</v>
      </c>
      <c r="I448" s="156">
        <v>1.1499999999999999</v>
      </c>
      <c r="J448" s="156">
        <v>72.45</v>
      </c>
      <c r="K448" s="162"/>
      <c r="L448" s="153"/>
      <c r="M448" s="162"/>
      <c r="N448" s="153"/>
      <c r="O448" s="163"/>
      <c r="AF448" s="139"/>
      <c r="AG448" s="139"/>
      <c r="AJ448" s="115" t="s">
        <v>71</v>
      </c>
      <c r="AL448" s="139"/>
      <c r="AO448" s="139"/>
      <c r="AQ448" s="139"/>
      <c r="AR448" s="139"/>
    </row>
    <row r="449" spans="1:44" s="112" customFormat="1" ht="14.4" x14ac:dyDescent="0.3">
      <c r="A449" s="165"/>
      <c r="B449" s="152"/>
      <c r="C449" s="150"/>
      <c r="D449" s="240" t="s">
        <v>72</v>
      </c>
      <c r="E449" s="240"/>
      <c r="F449" s="240"/>
      <c r="G449" s="166"/>
      <c r="H449" s="167"/>
      <c r="I449" s="167"/>
      <c r="J449" s="167"/>
      <c r="K449" s="168">
        <v>1322.7</v>
      </c>
      <c r="L449" s="167"/>
      <c r="M449" s="168">
        <v>45538.559999999998</v>
      </c>
      <c r="N449" s="167"/>
      <c r="O449" s="169">
        <v>608168.30000000005</v>
      </c>
      <c r="AF449" s="139"/>
      <c r="AG449" s="139"/>
      <c r="AK449" s="115" t="s">
        <v>72</v>
      </c>
      <c r="AL449" s="139"/>
      <c r="AO449" s="139"/>
      <c r="AQ449" s="139"/>
      <c r="AR449" s="139"/>
    </row>
    <row r="450" spans="1:44" s="112" customFormat="1" ht="14.4" x14ac:dyDescent="0.3">
      <c r="A450" s="148"/>
      <c r="B450" s="151"/>
      <c r="C450" s="150"/>
      <c r="D450" s="238" t="s">
        <v>73</v>
      </c>
      <c r="E450" s="238"/>
      <c r="F450" s="238"/>
      <c r="G450" s="152"/>
      <c r="H450" s="153"/>
      <c r="I450" s="153"/>
      <c r="J450" s="153"/>
      <c r="K450" s="162"/>
      <c r="L450" s="153"/>
      <c r="M450" s="158">
        <v>1403.12</v>
      </c>
      <c r="N450" s="153"/>
      <c r="O450" s="157">
        <v>62817.68</v>
      </c>
      <c r="AF450" s="139"/>
      <c r="AG450" s="139"/>
      <c r="AJ450" s="115" t="s">
        <v>73</v>
      </c>
      <c r="AL450" s="139"/>
      <c r="AO450" s="139"/>
      <c r="AQ450" s="139"/>
      <c r="AR450" s="139"/>
    </row>
    <row r="451" spans="1:44" s="112" customFormat="1" ht="52.2" x14ac:dyDescent="0.3">
      <c r="A451" s="148"/>
      <c r="B451" s="151"/>
      <c r="C451" s="150" t="s">
        <v>639</v>
      </c>
      <c r="D451" s="238" t="s">
        <v>640</v>
      </c>
      <c r="E451" s="238"/>
      <c r="F451" s="238"/>
      <c r="G451" s="152" t="s">
        <v>76</v>
      </c>
      <c r="H451" s="170">
        <v>91</v>
      </c>
      <c r="I451" s="153"/>
      <c r="J451" s="170">
        <v>91</v>
      </c>
      <c r="K451" s="162"/>
      <c r="L451" s="153"/>
      <c r="M451" s="158">
        <v>1276.8399999999999</v>
      </c>
      <c r="N451" s="153"/>
      <c r="O451" s="157">
        <v>57164.09</v>
      </c>
      <c r="AF451" s="139"/>
      <c r="AG451" s="139"/>
      <c r="AJ451" s="115" t="s">
        <v>640</v>
      </c>
      <c r="AL451" s="139"/>
      <c r="AO451" s="139"/>
      <c r="AQ451" s="139"/>
      <c r="AR451" s="139"/>
    </row>
    <row r="452" spans="1:44" s="112" customFormat="1" ht="52.2" x14ac:dyDescent="0.3">
      <c r="A452" s="148"/>
      <c r="B452" s="151"/>
      <c r="C452" s="150" t="s">
        <v>641</v>
      </c>
      <c r="D452" s="238" t="s">
        <v>642</v>
      </c>
      <c r="E452" s="238"/>
      <c r="F452" s="238"/>
      <c r="G452" s="152" t="s">
        <v>76</v>
      </c>
      <c r="H452" s="170">
        <v>52</v>
      </c>
      <c r="I452" s="153"/>
      <c r="J452" s="170">
        <v>52</v>
      </c>
      <c r="K452" s="162"/>
      <c r="L452" s="153"/>
      <c r="M452" s="154">
        <v>729.62</v>
      </c>
      <c r="N452" s="153"/>
      <c r="O452" s="157">
        <v>32665.19</v>
      </c>
      <c r="AF452" s="139"/>
      <c r="AG452" s="139"/>
      <c r="AJ452" s="115" t="s">
        <v>642</v>
      </c>
      <c r="AL452" s="139"/>
      <c r="AO452" s="139"/>
      <c r="AQ452" s="139"/>
      <c r="AR452" s="139"/>
    </row>
    <row r="453" spans="1:44" s="112" customFormat="1" ht="14.4" x14ac:dyDescent="0.3">
      <c r="A453" s="148"/>
      <c r="B453" s="171"/>
      <c r="C453" s="172"/>
      <c r="D453" s="239" t="s">
        <v>79</v>
      </c>
      <c r="E453" s="239"/>
      <c r="F453" s="239"/>
      <c r="G453" s="143"/>
      <c r="H453" s="173"/>
      <c r="I453" s="173"/>
      <c r="J453" s="173"/>
      <c r="K453" s="174"/>
      <c r="L453" s="173"/>
      <c r="M453" s="175">
        <v>47545.02</v>
      </c>
      <c r="N453" s="167"/>
      <c r="O453" s="176">
        <v>697997.58</v>
      </c>
      <c r="AF453" s="139"/>
      <c r="AG453" s="139"/>
      <c r="AL453" s="139" t="s">
        <v>79</v>
      </c>
      <c r="AO453" s="139"/>
      <c r="AQ453" s="139"/>
      <c r="AR453" s="139"/>
    </row>
    <row r="454" spans="1:44" s="112" customFormat="1" ht="42" x14ac:dyDescent="0.3">
      <c r="A454" s="142" t="s">
        <v>468</v>
      </c>
      <c r="B454" s="143" t="s">
        <v>643</v>
      </c>
      <c r="C454" s="144" t="s">
        <v>637</v>
      </c>
      <c r="D454" s="241" t="s">
        <v>644</v>
      </c>
      <c r="E454" s="241"/>
      <c r="F454" s="241"/>
      <c r="G454" s="143" t="s">
        <v>96</v>
      </c>
      <c r="H454" s="145">
        <v>19.2</v>
      </c>
      <c r="I454" s="143" t="s">
        <v>26</v>
      </c>
      <c r="J454" s="143" t="s">
        <v>645</v>
      </c>
      <c r="K454" s="146"/>
      <c r="L454" s="143"/>
      <c r="M454" s="146"/>
      <c r="N454" s="143"/>
      <c r="O454" s="147"/>
      <c r="AF454" s="139"/>
      <c r="AG454" s="139" t="s">
        <v>644</v>
      </c>
      <c r="AL454" s="139"/>
      <c r="AO454" s="139"/>
      <c r="AQ454" s="139"/>
      <c r="AR454" s="139"/>
    </row>
    <row r="455" spans="1:44" s="112" customFormat="1" ht="52.2" x14ac:dyDescent="0.3">
      <c r="A455" s="148"/>
      <c r="B455" s="149"/>
      <c r="C455" s="150" t="s">
        <v>60</v>
      </c>
      <c r="D455" s="242" t="s">
        <v>61</v>
      </c>
      <c r="E455" s="242"/>
      <c r="F455" s="242"/>
      <c r="G455" s="242"/>
      <c r="H455" s="242"/>
      <c r="I455" s="242"/>
      <c r="J455" s="242"/>
      <c r="K455" s="242"/>
      <c r="L455" s="242"/>
      <c r="M455" s="242"/>
      <c r="N455" s="242"/>
      <c r="O455" s="243"/>
      <c r="AF455" s="139"/>
      <c r="AG455" s="139"/>
      <c r="AH455" s="115" t="s">
        <v>61</v>
      </c>
      <c r="AL455" s="139"/>
      <c r="AO455" s="139"/>
      <c r="AQ455" s="139"/>
      <c r="AR455" s="139"/>
    </row>
    <row r="456" spans="1:44" s="112" customFormat="1" ht="14.4" x14ac:dyDescent="0.3">
      <c r="A456" s="148"/>
      <c r="B456" s="151"/>
      <c r="C456" s="150" t="s">
        <v>26</v>
      </c>
      <c r="D456" s="238" t="s">
        <v>62</v>
      </c>
      <c r="E456" s="238"/>
      <c r="F456" s="238"/>
      <c r="G456" s="152"/>
      <c r="H456" s="153"/>
      <c r="I456" s="153"/>
      <c r="J456" s="153"/>
      <c r="K456" s="154">
        <v>7.76</v>
      </c>
      <c r="L456" s="156">
        <v>1.1499999999999999</v>
      </c>
      <c r="M456" s="154">
        <v>171.34</v>
      </c>
      <c r="N456" s="156">
        <v>44.77</v>
      </c>
      <c r="O456" s="157">
        <v>7670.89</v>
      </c>
      <c r="AF456" s="139"/>
      <c r="AG456" s="139"/>
      <c r="AI456" s="115" t="s">
        <v>62</v>
      </c>
      <c r="AL456" s="139"/>
      <c r="AO456" s="139"/>
      <c r="AQ456" s="139"/>
      <c r="AR456" s="139"/>
    </row>
    <row r="457" spans="1:44" s="112" customFormat="1" ht="14.4" x14ac:dyDescent="0.3">
      <c r="A457" s="148"/>
      <c r="B457" s="151"/>
      <c r="C457" s="150" t="s">
        <v>63</v>
      </c>
      <c r="D457" s="238" t="s">
        <v>64</v>
      </c>
      <c r="E457" s="238"/>
      <c r="F457" s="238"/>
      <c r="G457" s="152"/>
      <c r="H457" s="153"/>
      <c r="I457" s="153"/>
      <c r="J457" s="153"/>
      <c r="K457" s="158">
        <v>1293.92</v>
      </c>
      <c r="L457" s="156">
        <v>1.1499999999999999</v>
      </c>
      <c r="M457" s="158">
        <v>28569.75</v>
      </c>
      <c r="N457" s="156">
        <v>13.24</v>
      </c>
      <c r="O457" s="157">
        <v>378263.49</v>
      </c>
      <c r="AF457" s="139"/>
      <c r="AG457" s="139"/>
      <c r="AI457" s="115" t="s">
        <v>64</v>
      </c>
      <c r="AL457" s="139"/>
      <c r="AO457" s="139"/>
      <c r="AQ457" s="139"/>
      <c r="AR457" s="139"/>
    </row>
    <row r="458" spans="1:44" s="112" customFormat="1" ht="14.4" x14ac:dyDescent="0.3">
      <c r="A458" s="148"/>
      <c r="B458" s="151"/>
      <c r="C458" s="150" t="s">
        <v>65</v>
      </c>
      <c r="D458" s="238" t="s">
        <v>66</v>
      </c>
      <c r="E458" s="238"/>
      <c r="F458" s="238"/>
      <c r="G458" s="152"/>
      <c r="H458" s="153"/>
      <c r="I458" s="153"/>
      <c r="J458" s="153"/>
      <c r="K458" s="154">
        <v>32.909999999999997</v>
      </c>
      <c r="L458" s="156">
        <v>1.1499999999999999</v>
      </c>
      <c r="M458" s="154">
        <v>726.65</v>
      </c>
      <c r="N458" s="156">
        <v>44.77</v>
      </c>
      <c r="O458" s="157">
        <v>32532.12</v>
      </c>
      <c r="AF458" s="139"/>
      <c r="AG458" s="139"/>
      <c r="AI458" s="115" t="s">
        <v>66</v>
      </c>
      <c r="AL458" s="139"/>
      <c r="AO458" s="139"/>
      <c r="AQ458" s="139"/>
      <c r="AR458" s="139"/>
    </row>
    <row r="459" spans="1:44" s="112" customFormat="1" ht="14.4" x14ac:dyDescent="0.3">
      <c r="A459" s="148"/>
      <c r="B459" s="151"/>
      <c r="C459" s="150" t="s">
        <v>67</v>
      </c>
      <c r="D459" s="238" t="s">
        <v>68</v>
      </c>
      <c r="E459" s="238"/>
      <c r="F459" s="238"/>
      <c r="G459" s="152"/>
      <c r="H459" s="153"/>
      <c r="I459" s="153"/>
      <c r="J459" s="153"/>
      <c r="K459" s="154">
        <v>21.02</v>
      </c>
      <c r="L459" s="153"/>
      <c r="M459" s="154">
        <v>403.58</v>
      </c>
      <c r="N459" s="156">
        <v>8.16</v>
      </c>
      <c r="O459" s="157">
        <v>3293.21</v>
      </c>
      <c r="AF459" s="139"/>
      <c r="AG459" s="139"/>
      <c r="AI459" s="115" t="s">
        <v>68</v>
      </c>
      <c r="AL459" s="139"/>
      <c r="AO459" s="139"/>
      <c r="AQ459" s="139"/>
      <c r="AR459" s="139"/>
    </row>
    <row r="460" spans="1:44" s="112" customFormat="1" ht="14.4" x14ac:dyDescent="0.3">
      <c r="A460" s="148"/>
      <c r="B460" s="151"/>
      <c r="C460" s="150"/>
      <c r="D460" s="238" t="s">
        <v>69</v>
      </c>
      <c r="E460" s="238"/>
      <c r="F460" s="238"/>
      <c r="G460" s="152" t="s">
        <v>70</v>
      </c>
      <c r="H460" s="156">
        <v>0.91</v>
      </c>
      <c r="I460" s="156">
        <v>1.1499999999999999</v>
      </c>
      <c r="J460" s="164">
        <v>20.0928</v>
      </c>
      <c r="K460" s="162"/>
      <c r="L460" s="153"/>
      <c r="M460" s="162"/>
      <c r="N460" s="153"/>
      <c r="O460" s="163"/>
      <c r="AF460" s="139"/>
      <c r="AG460" s="139"/>
      <c r="AJ460" s="115" t="s">
        <v>69</v>
      </c>
      <c r="AL460" s="139"/>
      <c r="AO460" s="139"/>
      <c r="AQ460" s="139"/>
      <c r="AR460" s="139"/>
    </row>
    <row r="461" spans="1:44" s="112" customFormat="1" ht="14.4" x14ac:dyDescent="0.3">
      <c r="A461" s="148"/>
      <c r="B461" s="151"/>
      <c r="C461" s="150"/>
      <c r="D461" s="238" t="s">
        <v>71</v>
      </c>
      <c r="E461" s="238"/>
      <c r="F461" s="238"/>
      <c r="G461" s="152" t="s">
        <v>70</v>
      </c>
      <c r="H461" s="160">
        <v>2.1</v>
      </c>
      <c r="I461" s="156">
        <v>1.1499999999999999</v>
      </c>
      <c r="J461" s="155">
        <v>46.368000000000002</v>
      </c>
      <c r="K461" s="162"/>
      <c r="L461" s="153"/>
      <c r="M461" s="162"/>
      <c r="N461" s="153"/>
      <c r="O461" s="163"/>
      <c r="AF461" s="139"/>
      <c r="AG461" s="139"/>
      <c r="AJ461" s="115" t="s">
        <v>71</v>
      </c>
      <c r="AL461" s="139"/>
      <c r="AO461" s="139"/>
      <c r="AQ461" s="139"/>
      <c r="AR461" s="139"/>
    </row>
    <row r="462" spans="1:44" s="112" customFormat="1" ht="14.4" x14ac:dyDescent="0.3">
      <c r="A462" s="165"/>
      <c r="B462" s="152"/>
      <c r="C462" s="150"/>
      <c r="D462" s="240" t="s">
        <v>72</v>
      </c>
      <c r="E462" s="240"/>
      <c r="F462" s="240"/>
      <c r="G462" s="166"/>
      <c r="H462" s="167"/>
      <c r="I462" s="167"/>
      <c r="J462" s="167"/>
      <c r="K462" s="168">
        <v>1322.7</v>
      </c>
      <c r="L462" s="167"/>
      <c r="M462" s="168">
        <v>29144.67</v>
      </c>
      <c r="N462" s="167"/>
      <c r="O462" s="169">
        <v>389227.59</v>
      </c>
      <c r="AF462" s="139"/>
      <c r="AG462" s="139"/>
      <c r="AK462" s="115" t="s">
        <v>72</v>
      </c>
      <c r="AL462" s="139"/>
      <c r="AO462" s="139"/>
      <c r="AQ462" s="139"/>
      <c r="AR462" s="139"/>
    </row>
    <row r="463" spans="1:44" s="112" customFormat="1" ht="14.4" x14ac:dyDescent="0.3">
      <c r="A463" s="148"/>
      <c r="B463" s="151"/>
      <c r="C463" s="150"/>
      <c r="D463" s="238" t="s">
        <v>73</v>
      </c>
      <c r="E463" s="238"/>
      <c r="F463" s="238"/>
      <c r="G463" s="152"/>
      <c r="H463" s="153"/>
      <c r="I463" s="153"/>
      <c r="J463" s="153"/>
      <c r="K463" s="162"/>
      <c r="L463" s="153"/>
      <c r="M463" s="154">
        <v>897.99</v>
      </c>
      <c r="N463" s="153"/>
      <c r="O463" s="157">
        <v>40203.01</v>
      </c>
      <c r="AF463" s="139"/>
      <c r="AG463" s="139"/>
      <c r="AJ463" s="115" t="s">
        <v>73</v>
      </c>
      <c r="AL463" s="139"/>
      <c r="AO463" s="139"/>
      <c r="AQ463" s="139"/>
      <c r="AR463" s="139"/>
    </row>
    <row r="464" spans="1:44" s="112" customFormat="1" ht="52.2" x14ac:dyDescent="0.3">
      <c r="A464" s="148"/>
      <c r="B464" s="151"/>
      <c r="C464" s="150" t="s">
        <v>639</v>
      </c>
      <c r="D464" s="238" t="s">
        <v>640</v>
      </c>
      <c r="E464" s="238"/>
      <c r="F464" s="238"/>
      <c r="G464" s="152" t="s">
        <v>76</v>
      </c>
      <c r="H464" s="170">
        <v>91</v>
      </c>
      <c r="I464" s="153"/>
      <c r="J464" s="170">
        <v>91</v>
      </c>
      <c r="K464" s="162"/>
      <c r="L464" s="153"/>
      <c r="M464" s="154">
        <v>817.17</v>
      </c>
      <c r="N464" s="153"/>
      <c r="O464" s="157">
        <v>36584.74</v>
      </c>
      <c r="AF464" s="139"/>
      <c r="AG464" s="139"/>
      <c r="AJ464" s="115" t="s">
        <v>640</v>
      </c>
      <c r="AL464" s="139"/>
      <c r="AO464" s="139"/>
      <c r="AQ464" s="139"/>
      <c r="AR464" s="139"/>
    </row>
    <row r="465" spans="1:52" s="112" customFormat="1" ht="52.2" x14ac:dyDescent="0.3">
      <c r="A465" s="148"/>
      <c r="B465" s="151"/>
      <c r="C465" s="150" t="s">
        <v>641</v>
      </c>
      <c r="D465" s="238" t="s">
        <v>642</v>
      </c>
      <c r="E465" s="238"/>
      <c r="F465" s="238"/>
      <c r="G465" s="152" t="s">
        <v>76</v>
      </c>
      <c r="H465" s="170">
        <v>52</v>
      </c>
      <c r="I465" s="153"/>
      <c r="J465" s="170">
        <v>52</v>
      </c>
      <c r="K465" s="162"/>
      <c r="L465" s="153"/>
      <c r="M465" s="154">
        <v>466.95</v>
      </c>
      <c r="N465" s="153"/>
      <c r="O465" s="157">
        <v>20905.57</v>
      </c>
      <c r="AF465" s="139"/>
      <c r="AG465" s="139"/>
      <c r="AJ465" s="115" t="s">
        <v>642</v>
      </c>
      <c r="AL465" s="139"/>
      <c r="AO465" s="139"/>
      <c r="AQ465" s="139"/>
      <c r="AR465" s="139"/>
    </row>
    <row r="466" spans="1:52" s="112" customFormat="1" ht="14.4" x14ac:dyDescent="0.3">
      <c r="A466" s="148"/>
      <c r="B466" s="171"/>
      <c r="C466" s="172"/>
      <c r="D466" s="239" t="s">
        <v>79</v>
      </c>
      <c r="E466" s="239"/>
      <c r="F466" s="239"/>
      <c r="G466" s="143"/>
      <c r="H466" s="173"/>
      <c r="I466" s="173"/>
      <c r="J466" s="173"/>
      <c r="K466" s="174"/>
      <c r="L466" s="173"/>
      <c r="M466" s="175">
        <v>30428.79</v>
      </c>
      <c r="N466" s="167"/>
      <c r="O466" s="176">
        <v>446717.9</v>
      </c>
      <c r="AF466" s="139"/>
      <c r="AG466" s="139"/>
      <c r="AL466" s="139" t="s">
        <v>79</v>
      </c>
      <c r="AO466" s="139"/>
      <c r="AQ466" s="139"/>
      <c r="AR466" s="139"/>
    </row>
    <row r="467" spans="1:52" s="112" customFormat="1" ht="42" x14ac:dyDescent="0.3">
      <c r="A467" s="142" t="s">
        <v>472</v>
      </c>
      <c r="B467" s="143" t="s">
        <v>646</v>
      </c>
      <c r="C467" s="144" t="s">
        <v>647</v>
      </c>
      <c r="D467" s="241" t="s">
        <v>648</v>
      </c>
      <c r="E467" s="241"/>
      <c r="F467" s="241"/>
      <c r="G467" s="143" t="s">
        <v>361</v>
      </c>
      <c r="H467" s="145">
        <v>98.4</v>
      </c>
      <c r="I467" s="143" t="s">
        <v>26</v>
      </c>
      <c r="J467" s="143" t="s">
        <v>649</v>
      </c>
      <c r="K467" s="146" t="s">
        <v>650</v>
      </c>
      <c r="L467" s="143"/>
      <c r="M467" s="146" t="s">
        <v>651</v>
      </c>
      <c r="N467" s="143" t="s">
        <v>623</v>
      </c>
      <c r="O467" s="147" t="s">
        <v>652</v>
      </c>
      <c r="AF467" s="139"/>
      <c r="AG467" s="139" t="s">
        <v>648</v>
      </c>
      <c r="AL467" s="139"/>
      <c r="AO467" s="139"/>
      <c r="AQ467" s="139"/>
      <c r="AR467" s="139"/>
    </row>
    <row r="468" spans="1:52" s="112" customFormat="1" ht="14.4" x14ac:dyDescent="0.3">
      <c r="A468" s="148"/>
      <c r="B468" s="171"/>
      <c r="C468" s="172"/>
      <c r="D468" s="239" t="s">
        <v>79</v>
      </c>
      <c r="E468" s="239"/>
      <c r="F468" s="239"/>
      <c r="G468" s="143"/>
      <c r="H468" s="173"/>
      <c r="I468" s="173"/>
      <c r="J468" s="173"/>
      <c r="K468" s="174"/>
      <c r="L468" s="173"/>
      <c r="M468" s="179">
        <v>322.75</v>
      </c>
      <c r="N468" s="167"/>
      <c r="O468" s="176">
        <v>4273.21</v>
      </c>
      <c r="AF468" s="139"/>
      <c r="AG468" s="139"/>
      <c r="AL468" s="139" t="s">
        <v>79</v>
      </c>
      <c r="AO468" s="139"/>
      <c r="AQ468" s="139"/>
      <c r="AR468" s="139"/>
    </row>
    <row r="469" spans="1:52" s="112" customFormat="1" ht="31.8" x14ac:dyDescent="0.3">
      <c r="A469" s="142" t="s">
        <v>478</v>
      </c>
      <c r="B469" s="143" t="s">
        <v>653</v>
      </c>
      <c r="C469" s="144" t="s">
        <v>654</v>
      </c>
      <c r="D469" s="241" t="s">
        <v>655</v>
      </c>
      <c r="E469" s="241"/>
      <c r="F469" s="241"/>
      <c r="G469" s="143" t="s">
        <v>361</v>
      </c>
      <c r="H469" s="145">
        <v>24.6</v>
      </c>
      <c r="I469" s="143" t="s">
        <v>26</v>
      </c>
      <c r="J469" s="143" t="s">
        <v>656</v>
      </c>
      <c r="K469" s="146" t="s">
        <v>657</v>
      </c>
      <c r="L469" s="143"/>
      <c r="M469" s="146" t="s">
        <v>658</v>
      </c>
      <c r="N469" s="143" t="s">
        <v>623</v>
      </c>
      <c r="O469" s="147" t="s">
        <v>659</v>
      </c>
      <c r="AF469" s="139"/>
      <c r="AG469" s="139" t="s">
        <v>655</v>
      </c>
      <c r="AL469" s="139"/>
      <c r="AO469" s="139"/>
      <c r="AQ469" s="139"/>
      <c r="AR469" s="139"/>
    </row>
    <row r="470" spans="1:52" s="112" customFormat="1" ht="14.4" x14ac:dyDescent="0.3">
      <c r="A470" s="148"/>
      <c r="B470" s="171"/>
      <c r="C470" s="172"/>
      <c r="D470" s="239" t="s">
        <v>79</v>
      </c>
      <c r="E470" s="239"/>
      <c r="F470" s="239"/>
      <c r="G470" s="143"/>
      <c r="H470" s="173"/>
      <c r="I470" s="173"/>
      <c r="J470" s="173"/>
      <c r="K470" s="174"/>
      <c r="L470" s="173"/>
      <c r="M470" s="175">
        <v>1057.31</v>
      </c>
      <c r="N470" s="167"/>
      <c r="O470" s="176">
        <v>13998.78</v>
      </c>
      <c r="AF470" s="139"/>
      <c r="AG470" s="139"/>
      <c r="AL470" s="139" t="s">
        <v>79</v>
      </c>
      <c r="AO470" s="139"/>
      <c r="AQ470" s="139"/>
      <c r="AR470" s="139"/>
    </row>
    <row r="471" spans="1:52" s="186" customFormat="1" ht="30.6" x14ac:dyDescent="0.3">
      <c r="A471" s="180" t="s">
        <v>482</v>
      </c>
      <c r="B471" s="181" t="s">
        <v>660</v>
      </c>
      <c r="C471" s="182" t="s">
        <v>94</v>
      </c>
      <c r="D471" s="248" t="s">
        <v>95</v>
      </c>
      <c r="E471" s="248"/>
      <c r="F471" s="248"/>
      <c r="G471" s="181" t="s">
        <v>96</v>
      </c>
      <c r="H471" s="183">
        <v>49.2</v>
      </c>
      <c r="I471" s="181" t="s">
        <v>26</v>
      </c>
      <c r="J471" s="181" t="s">
        <v>661</v>
      </c>
      <c r="K471" s="184" t="s">
        <v>98</v>
      </c>
      <c r="L471" s="181"/>
      <c r="M471" s="184" t="s">
        <v>662</v>
      </c>
      <c r="N471" s="181" t="s">
        <v>365</v>
      </c>
      <c r="O471" s="185" t="s">
        <v>663</v>
      </c>
      <c r="T471" s="112"/>
      <c r="U471" s="112"/>
      <c r="V471" s="112"/>
      <c r="W471" s="112"/>
      <c r="X471" s="112"/>
      <c r="Y471" s="112"/>
      <c r="Z471" s="112"/>
      <c r="AA471" s="112"/>
      <c r="AB471" s="112"/>
      <c r="AC471" s="112"/>
      <c r="AD471" s="112"/>
      <c r="AE471" s="112"/>
      <c r="AF471" s="139"/>
      <c r="AG471" s="139" t="s">
        <v>95</v>
      </c>
      <c r="AH471" s="112"/>
      <c r="AI471" s="112"/>
      <c r="AJ471" s="112"/>
      <c r="AK471" s="112"/>
      <c r="AL471" s="139"/>
      <c r="AM471" s="112"/>
      <c r="AN471" s="112"/>
      <c r="AO471" s="139"/>
      <c r="AP471" s="112"/>
      <c r="AQ471" s="139"/>
      <c r="AR471" s="139"/>
      <c r="AS471" s="112"/>
      <c r="AT471" s="112"/>
      <c r="AU471" s="112"/>
      <c r="AV471" s="112"/>
      <c r="AW471" s="112"/>
      <c r="AX471" s="112"/>
      <c r="AY471" s="112"/>
      <c r="AZ471" s="112"/>
    </row>
    <row r="472" spans="1:52" s="112" customFormat="1" ht="14.4" x14ac:dyDescent="0.3">
      <c r="A472" s="187"/>
      <c r="B472" s="111"/>
      <c r="C472" s="172"/>
      <c r="D472" s="238" t="s">
        <v>664</v>
      </c>
      <c r="E472" s="238"/>
      <c r="F472" s="238"/>
      <c r="G472" s="238"/>
      <c r="H472" s="238"/>
      <c r="I472" s="238"/>
      <c r="J472" s="238"/>
      <c r="K472" s="238"/>
      <c r="L472" s="238"/>
      <c r="M472" s="238"/>
      <c r="N472" s="238"/>
      <c r="O472" s="244"/>
      <c r="AF472" s="139"/>
      <c r="AG472" s="139"/>
      <c r="AL472" s="139"/>
      <c r="AM472" s="115" t="s">
        <v>664</v>
      </c>
      <c r="AO472" s="139"/>
      <c r="AQ472" s="139"/>
      <c r="AR472" s="139"/>
    </row>
    <row r="473" spans="1:52" s="112" customFormat="1" ht="14.4" x14ac:dyDescent="0.3">
      <c r="A473" s="187"/>
      <c r="B473" s="171"/>
      <c r="C473" s="172"/>
      <c r="D473" s="238" t="s">
        <v>103</v>
      </c>
      <c r="E473" s="238"/>
      <c r="F473" s="238"/>
      <c r="G473" s="238"/>
      <c r="H473" s="238"/>
      <c r="I473" s="238"/>
      <c r="J473" s="238"/>
      <c r="K473" s="238"/>
      <c r="L473" s="238"/>
      <c r="M473" s="238"/>
      <c r="N473" s="238"/>
      <c r="O473" s="244"/>
      <c r="AF473" s="139"/>
      <c r="AG473" s="139"/>
      <c r="AL473" s="139"/>
      <c r="AN473" s="115" t="s">
        <v>103</v>
      </c>
      <c r="AO473" s="139"/>
      <c r="AQ473" s="139"/>
      <c r="AR473" s="139"/>
    </row>
    <row r="474" spans="1:52" s="112" customFormat="1" ht="14.4" x14ac:dyDescent="0.3">
      <c r="A474" s="148"/>
      <c r="B474" s="171"/>
      <c r="C474" s="172"/>
      <c r="D474" s="239" t="s">
        <v>79</v>
      </c>
      <c r="E474" s="239"/>
      <c r="F474" s="239"/>
      <c r="G474" s="143"/>
      <c r="H474" s="173"/>
      <c r="I474" s="173"/>
      <c r="J474" s="173"/>
      <c r="K474" s="174"/>
      <c r="L474" s="173"/>
      <c r="M474" s="175">
        <v>7989.1</v>
      </c>
      <c r="N474" s="167"/>
      <c r="O474" s="176">
        <v>108811.54</v>
      </c>
      <c r="AF474" s="139"/>
      <c r="AG474" s="139"/>
      <c r="AL474" s="139" t="s">
        <v>79</v>
      </c>
      <c r="AO474" s="139"/>
      <c r="AQ474" s="139"/>
      <c r="AR474" s="139"/>
    </row>
    <row r="475" spans="1:52" s="112" customFormat="1" ht="14.4" x14ac:dyDescent="0.3">
      <c r="A475" s="245" t="s">
        <v>665</v>
      </c>
      <c r="B475" s="246"/>
      <c r="C475" s="246"/>
      <c r="D475" s="246"/>
      <c r="E475" s="246"/>
      <c r="F475" s="246"/>
      <c r="G475" s="246"/>
      <c r="H475" s="246"/>
      <c r="I475" s="246"/>
      <c r="J475" s="246"/>
      <c r="K475" s="246"/>
      <c r="L475" s="246"/>
      <c r="M475" s="246"/>
      <c r="N475" s="246"/>
      <c r="O475" s="247"/>
      <c r="AF475" s="139"/>
      <c r="AG475" s="139"/>
      <c r="AL475" s="139"/>
      <c r="AO475" s="139"/>
      <c r="AQ475" s="139"/>
      <c r="AR475" s="139" t="s">
        <v>665</v>
      </c>
    </row>
    <row r="476" spans="1:52" s="112" customFormat="1" ht="42" x14ac:dyDescent="0.3">
      <c r="A476" s="142" t="s">
        <v>490</v>
      </c>
      <c r="B476" s="143" t="s">
        <v>666</v>
      </c>
      <c r="C476" s="144" t="s">
        <v>667</v>
      </c>
      <c r="D476" s="241" t="s">
        <v>668</v>
      </c>
      <c r="E476" s="241"/>
      <c r="F476" s="241"/>
      <c r="G476" s="143" t="s">
        <v>54</v>
      </c>
      <c r="H476" s="145">
        <v>0.157</v>
      </c>
      <c r="I476" s="143" t="s">
        <v>26</v>
      </c>
      <c r="J476" s="143" t="s">
        <v>669</v>
      </c>
      <c r="K476" s="146"/>
      <c r="L476" s="143"/>
      <c r="M476" s="146"/>
      <c r="N476" s="143"/>
      <c r="O476" s="147"/>
      <c r="AF476" s="139"/>
      <c r="AG476" s="139" t="s">
        <v>668</v>
      </c>
      <c r="AL476" s="139"/>
      <c r="AO476" s="139"/>
      <c r="AQ476" s="139"/>
      <c r="AR476" s="139"/>
    </row>
    <row r="477" spans="1:52" s="112" customFormat="1" ht="30.6" x14ac:dyDescent="0.3">
      <c r="A477" s="148"/>
      <c r="B477" s="149"/>
      <c r="C477" s="150" t="s">
        <v>58</v>
      </c>
      <c r="D477" s="242" t="s">
        <v>59</v>
      </c>
      <c r="E477" s="242"/>
      <c r="F477" s="242"/>
      <c r="G477" s="242"/>
      <c r="H477" s="242"/>
      <c r="I477" s="242"/>
      <c r="J477" s="242"/>
      <c r="K477" s="242"/>
      <c r="L477" s="242"/>
      <c r="M477" s="242"/>
      <c r="N477" s="242"/>
      <c r="O477" s="243"/>
      <c r="AF477" s="139"/>
      <c r="AG477" s="139"/>
      <c r="AH477" s="115" t="s">
        <v>59</v>
      </c>
      <c r="AL477" s="139"/>
      <c r="AO477" s="139"/>
      <c r="AQ477" s="139"/>
      <c r="AR477" s="139"/>
    </row>
    <row r="478" spans="1:52" s="112" customFormat="1" ht="52.2" x14ac:dyDescent="0.3">
      <c r="A478" s="148"/>
      <c r="B478" s="149"/>
      <c r="C478" s="150" t="s">
        <v>60</v>
      </c>
      <c r="D478" s="242" t="s">
        <v>61</v>
      </c>
      <c r="E478" s="242"/>
      <c r="F478" s="242"/>
      <c r="G478" s="242"/>
      <c r="H478" s="242"/>
      <c r="I478" s="242"/>
      <c r="J478" s="242"/>
      <c r="K478" s="242"/>
      <c r="L478" s="242"/>
      <c r="M478" s="242"/>
      <c r="N478" s="242"/>
      <c r="O478" s="243"/>
      <c r="AF478" s="139"/>
      <c r="AG478" s="139"/>
      <c r="AH478" s="115" t="s">
        <v>61</v>
      </c>
      <c r="AL478" s="139"/>
      <c r="AO478" s="139"/>
      <c r="AQ478" s="139"/>
      <c r="AR478" s="139"/>
    </row>
    <row r="479" spans="1:52" s="112" customFormat="1" ht="14.4" x14ac:dyDescent="0.3">
      <c r="A479" s="148"/>
      <c r="B479" s="151"/>
      <c r="C479" s="150" t="s">
        <v>26</v>
      </c>
      <c r="D479" s="238" t="s">
        <v>62</v>
      </c>
      <c r="E479" s="238"/>
      <c r="F479" s="238"/>
      <c r="G479" s="152"/>
      <c r="H479" s="153"/>
      <c r="I479" s="153"/>
      <c r="J479" s="153"/>
      <c r="K479" s="154">
        <v>76.75</v>
      </c>
      <c r="L479" s="164">
        <v>1.3225</v>
      </c>
      <c r="M479" s="154">
        <v>15.94</v>
      </c>
      <c r="N479" s="156">
        <v>44.77</v>
      </c>
      <c r="O479" s="159">
        <v>713.63</v>
      </c>
      <c r="AF479" s="139"/>
      <c r="AG479" s="139"/>
      <c r="AI479" s="115" t="s">
        <v>62</v>
      </c>
      <c r="AL479" s="139"/>
      <c r="AO479" s="139"/>
      <c r="AQ479" s="139"/>
      <c r="AR479" s="139"/>
    </row>
    <row r="480" spans="1:52" s="112" customFormat="1" ht="14.4" x14ac:dyDescent="0.3">
      <c r="A480" s="148"/>
      <c r="B480" s="151"/>
      <c r="C480" s="150" t="s">
        <v>63</v>
      </c>
      <c r="D480" s="238" t="s">
        <v>64</v>
      </c>
      <c r="E480" s="238"/>
      <c r="F480" s="238"/>
      <c r="G480" s="152"/>
      <c r="H480" s="153"/>
      <c r="I480" s="153"/>
      <c r="J480" s="153"/>
      <c r="K480" s="158">
        <v>3030.55</v>
      </c>
      <c r="L480" s="164">
        <v>1.4375</v>
      </c>
      <c r="M480" s="154">
        <v>683.96</v>
      </c>
      <c r="N480" s="156">
        <v>13.24</v>
      </c>
      <c r="O480" s="157">
        <v>9055.6299999999992</v>
      </c>
      <c r="AF480" s="139"/>
      <c r="AG480" s="139"/>
      <c r="AI480" s="115" t="s">
        <v>64</v>
      </c>
      <c r="AL480" s="139"/>
      <c r="AO480" s="139"/>
      <c r="AQ480" s="139"/>
      <c r="AR480" s="139"/>
    </row>
    <row r="481" spans="1:44" s="112" customFormat="1" ht="14.4" x14ac:dyDescent="0.3">
      <c r="A481" s="148"/>
      <c r="B481" s="151"/>
      <c r="C481" s="150" t="s">
        <v>65</v>
      </c>
      <c r="D481" s="238" t="s">
        <v>66</v>
      </c>
      <c r="E481" s="238"/>
      <c r="F481" s="238"/>
      <c r="G481" s="152"/>
      <c r="H481" s="153"/>
      <c r="I481" s="153"/>
      <c r="J481" s="153"/>
      <c r="K481" s="154">
        <v>385.16</v>
      </c>
      <c r="L481" s="164">
        <v>1.4375</v>
      </c>
      <c r="M481" s="154">
        <v>86.93</v>
      </c>
      <c r="N481" s="156">
        <v>44.77</v>
      </c>
      <c r="O481" s="157">
        <v>3891.86</v>
      </c>
      <c r="AF481" s="139"/>
      <c r="AG481" s="139"/>
      <c r="AI481" s="115" t="s">
        <v>66</v>
      </c>
      <c r="AL481" s="139"/>
      <c r="AO481" s="139"/>
      <c r="AQ481" s="139"/>
      <c r="AR481" s="139"/>
    </row>
    <row r="482" spans="1:44" s="112" customFormat="1" ht="14.4" x14ac:dyDescent="0.3">
      <c r="A482" s="148"/>
      <c r="B482" s="151"/>
      <c r="C482" s="150" t="s">
        <v>67</v>
      </c>
      <c r="D482" s="238" t="s">
        <v>68</v>
      </c>
      <c r="E482" s="238"/>
      <c r="F482" s="238"/>
      <c r="G482" s="152"/>
      <c r="H482" s="153"/>
      <c r="I482" s="153"/>
      <c r="J482" s="153"/>
      <c r="K482" s="154">
        <v>4.34</v>
      </c>
      <c r="L482" s="153"/>
      <c r="M482" s="154">
        <v>0.68</v>
      </c>
      <c r="N482" s="156">
        <v>8.16</v>
      </c>
      <c r="O482" s="159">
        <v>5.55</v>
      </c>
      <c r="AF482" s="139"/>
      <c r="AG482" s="139"/>
      <c r="AI482" s="115" t="s">
        <v>68</v>
      </c>
      <c r="AL482" s="139"/>
      <c r="AO482" s="139"/>
      <c r="AQ482" s="139"/>
      <c r="AR482" s="139"/>
    </row>
    <row r="483" spans="1:44" s="112" customFormat="1" ht="14.4" x14ac:dyDescent="0.3">
      <c r="A483" s="148"/>
      <c r="B483" s="151"/>
      <c r="C483" s="150"/>
      <c r="D483" s="238" t="s">
        <v>69</v>
      </c>
      <c r="E483" s="238"/>
      <c r="F483" s="238"/>
      <c r="G483" s="152" t="s">
        <v>70</v>
      </c>
      <c r="H483" s="156">
        <v>9.84</v>
      </c>
      <c r="I483" s="164">
        <v>1.3225</v>
      </c>
      <c r="J483" s="188">
        <v>2.0431037999999999</v>
      </c>
      <c r="K483" s="162"/>
      <c r="L483" s="153"/>
      <c r="M483" s="162"/>
      <c r="N483" s="153"/>
      <c r="O483" s="163"/>
      <c r="AF483" s="139"/>
      <c r="AG483" s="139"/>
      <c r="AJ483" s="115" t="s">
        <v>69</v>
      </c>
      <c r="AL483" s="139"/>
      <c r="AO483" s="139"/>
      <c r="AQ483" s="139"/>
      <c r="AR483" s="139"/>
    </row>
    <row r="484" spans="1:44" s="112" customFormat="1" ht="14.4" x14ac:dyDescent="0.3">
      <c r="A484" s="148"/>
      <c r="B484" s="151"/>
      <c r="C484" s="150"/>
      <c r="D484" s="238" t="s">
        <v>71</v>
      </c>
      <c r="E484" s="238"/>
      <c r="F484" s="238"/>
      <c r="G484" s="152" t="s">
        <v>70</v>
      </c>
      <c r="H484" s="156">
        <v>28.53</v>
      </c>
      <c r="I484" s="164">
        <v>1.4375</v>
      </c>
      <c r="J484" s="188">
        <v>6.4388643999999999</v>
      </c>
      <c r="K484" s="162"/>
      <c r="L484" s="153"/>
      <c r="M484" s="162"/>
      <c r="N484" s="153"/>
      <c r="O484" s="163"/>
      <c r="AF484" s="139"/>
      <c r="AG484" s="139"/>
      <c r="AJ484" s="115" t="s">
        <v>71</v>
      </c>
      <c r="AL484" s="139"/>
      <c r="AO484" s="139"/>
      <c r="AQ484" s="139"/>
      <c r="AR484" s="139"/>
    </row>
    <row r="485" spans="1:44" s="112" customFormat="1" ht="14.4" x14ac:dyDescent="0.3">
      <c r="A485" s="165"/>
      <c r="B485" s="152"/>
      <c r="C485" s="150"/>
      <c r="D485" s="240" t="s">
        <v>72</v>
      </c>
      <c r="E485" s="240"/>
      <c r="F485" s="240"/>
      <c r="G485" s="166"/>
      <c r="H485" s="167"/>
      <c r="I485" s="167"/>
      <c r="J485" s="167"/>
      <c r="K485" s="168">
        <v>3111.64</v>
      </c>
      <c r="L485" s="167"/>
      <c r="M485" s="177">
        <v>700.58</v>
      </c>
      <c r="N485" s="167"/>
      <c r="O485" s="169">
        <v>9774.81</v>
      </c>
      <c r="AF485" s="139"/>
      <c r="AG485" s="139"/>
      <c r="AK485" s="115" t="s">
        <v>72</v>
      </c>
      <c r="AL485" s="139"/>
      <c r="AO485" s="139"/>
      <c r="AQ485" s="139"/>
      <c r="AR485" s="139"/>
    </row>
    <row r="486" spans="1:44" s="112" customFormat="1" ht="14.4" x14ac:dyDescent="0.3">
      <c r="A486" s="148"/>
      <c r="B486" s="151"/>
      <c r="C486" s="150"/>
      <c r="D486" s="238" t="s">
        <v>73</v>
      </c>
      <c r="E486" s="238"/>
      <c r="F486" s="238"/>
      <c r="G486" s="152"/>
      <c r="H486" s="153"/>
      <c r="I486" s="153"/>
      <c r="J486" s="153"/>
      <c r="K486" s="162"/>
      <c r="L486" s="153"/>
      <c r="M486" s="154">
        <v>102.87</v>
      </c>
      <c r="N486" s="153"/>
      <c r="O486" s="157">
        <v>4605.49</v>
      </c>
      <c r="AF486" s="139"/>
      <c r="AG486" s="139"/>
      <c r="AJ486" s="115" t="s">
        <v>73</v>
      </c>
      <c r="AL486" s="139"/>
      <c r="AO486" s="139"/>
      <c r="AQ486" s="139"/>
      <c r="AR486" s="139"/>
    </row>
    <row r="487" spans="1:44" s="112" customFormat="1" ht="40.799999999999997" x14ac:dyDescent="0.3">
      <c r="A487" s="148"/>
      <c r="B487" s="151"/>
      <c r="C487" s="150" t="s">
        <v>74</v>
      </c>
      <c r="D487" s="238" t="s">
        <v>75</v>
      </c>
      <c r="E487" s="238"/>
      <c r="F487" s="238"/>
      <c r="G487" s="152" t="s">
        <v>76</v>
      </c>
      <c r="H487" s="170">
        <v>92</v>
      </c>
      <c r="I487" s="153"/>
      <c r="J487" s="170">
        <v>92</v>
      </c>
      <c r="K487" s="162"/>
      <c r="L487" s="153"/>
      <c r="M487" s="154">
        <v>94.64</v>
      </c>
      <c r="N487" s="153"/>
      <c r="O487" s="157">
        <v>4237.05</v>
      </c>
      <c r="AF487" s="139"/>
      <c r="AG487" s="139"/>
      <c r="AJ487" s="115" t="s">
        <v>75</v>
      </c>
      <c r="AL487" s="139"/>
      <c r="AO487" s="139"/>
      <c r="AQ487" s="139"/>
      <c r="AR487" s="139"/>
    </row>
    <row r="488" spans="1:44" s="112" customFormat="1" ht="71.400000000000006" x14ac:dyDescent="0.3">
      <c r="A488" s="148"/>
      <c r="B488" s="151"/>
      <c r="C488" s="150" t="s">
        <v>77</v>
      </c>
      <c r="D488" s="238" t="s">
        <v>78</v>
      </c>
      <c r="E488" s="238"/>
      <c r="F488" s="238"/>
      <c r="G488" s="152" t="s">
        <v>76</v>
      </c>
      <c r="H488" s="170">
        <v>46</v>
      </c>
      <c r="I488" s="156">
        <v>0.85</v>
      </c>
      <c r="J488" s="160">
        <v>39.1</v>
      </c>
      <c r="K488" s="162"/>
      <c r="L488" s="153"/>
      <c r="M488" s="154">
        <v>40.22</v>
      </c>
      <c r="N488" s="153"/>
      <c r="O488" s="157">
        <v>1800.75</v>
      </c>
      <c r="AF488" s="139"/>
      <c r="AG488" s="139"/>
      <c r="AJ488" s="115" t="s">
        <v>78</v>
      </c>
      <c r="AL488" s="139"/>
      <c r="AO488" s="139"/>
      <c r="AQ488" s="139"/>
      <c r="AR488" s="139"/>
    </row>
    <row r="489" spans="1:44" s="112" customFormat="1" ht="14.4" x14ac:dyDescent="0.3">
      <c r="A489" s="148"/>
      <c r="B489" s="171"/>
      <c r="C489" s="172"/>
      <c r="D489" s="239" t="s">
        <v>79</v>
      </c>
      <c r="E489" s="239"/>
      <c r="F489" s="239"/>
      <c r="G489" s="143"/>
      <c r="H489" s="173"/>
      <c r="I489" s="173"/>
      <c r="J489" s="173"/>
      <c r="K489" s="174"/>
      <c r="L489" s="173"/>
      <c r="M489" s="179">
        <v>835.44</v>
      </c>
      <c r="N489" s="167"/>
      <c r="O489" s="176">
        <v>15812.61</v>
      </c>
      <c r="AF489" s="139"/>
      <c r="AG489" s="139"/>
      <c r="AL489" s="139" t="s">
        <v>79</v>
      </c>
      <c r="AO489" s="139"/>
      <c r="AQ489" s="139"/>
      <c r="AR489" s="139"/>
    </row>
    <row r="490" spans="1:44" s="112" customFormat="1" ht="42" x14ac:dyDescent="0.3">
      <c r="A490" s="142" t="s">
        <v>497</v>
      </c>
      <c r="B490" s="143" t="s">
        <v>670</v>
      </c>
      <c r="C490" s="144" t="s">
        <v>671</v>
      </c>
      <c r="D490" s="241" t="s">
        <v>672</v>
      </c>
      <c r="E490" s="241"/>
      <c r="F490" s="241"/>
      <c r="G490" s="143" t="s">
        <v>83</v>
      </c>
      <c r="H490" s="145">
        <v>0.03</v>
      </c>
      <c r="I490" s="143" t="s">
        <v>26</v>
      </c>
      <c r="J490" s="143" t="s">
        <v>673</v>
      </c>
      <c r="K490" s="146"/>
      <c r="L490" s="143"/>
      <c r="M490" s="146"/>
      <c r="N490" s="143"/>
      <c r="O490" s="147"/>
      <c r="AF490" s="139"/>
      <c r="AG490" s="139" t="s">
        <v>672</v>
      </c>
      <c r="AL490" s="139"/>
      <c r="AO490" s="139"/>
      <c r="AQ490" s="139"/>
      <c r="AR490" s="139"/>
    </row>
    <row r="491" spans="1:44" s="112" customFormat="1" ht="52.2" x14ac:dyDescent="0.3">
      <c r="A491" s="148"/>
      <c r="B491" s="149"/>
      <c r="C491" s="150" t="s">
        <v>60</v>
      </c>
      <c r="D491" s="242" t="s">
        <v>61</v>
      </c>
      <c r="E491" s="242"/>
      <c r="F491" s="242"/>
      <c r="G491" s="242"/>
      <c r="H491" s="242"/>
      <c r="I491" s="242"/>
      <c r="J491" s="242"/>
      <c r="K491" s="242"/>
      <c r="L491" s="242"/>
      <c r="M491" s="242"/>
      <c r="N491" s="242"/>
      <c r="O491" s="243"/>
      <c r="AF491" s="139"/>
      <c r="AG491" s="139"/>
      <c r="AH491" s="115" t="s">
        <v>61</v>
      </c>
      <c r="AL491" s="139"/>
      <c r="AO491" s="139"/>
      <c r="AQ491" s="139"/>
      <c r="AR491" s="139"/>
    </row>
    <row r="492" spans="1:44" s="112" customFormat="1" ht="14.4" x14ac:dyDescent="0.3">
      <c r="A492" s="148"/>
      <c r="B492" s="151"/>
      <c r="C492" s="150" t="s">
        <v>26</v>
      </c>
      <c r="D492" s="238" t="s">
        <v>62</v>
      </c>
      <c r="E492" s="238"/>
      <c r="F492" s="238"/>
      <c r="G492" s="152"/>
      <c r="H492" s="153"/>
      <c r="I492" s="153"/>
      <c r="J492" s="153"/>
      <c r="K492" s="158">
        <v>2751.21</v>
      </c>
      <c r="L492" s="156">
        <v>1.1499999999999999</v>
      </c>
      <c r="M492" s="154">
        <v>94.92</v>
      </c>
      <c r="N492" s="156">
        <v>44.77</v>
      </c>
      <c r="O492" s="157">
        <v>4249.57</v>
      </c>
      <c r="AF492" s="139"/>
      <c r="AG492" s="139"/>
      <c r="AI492" s="115" t="s">
        <v>62</v>
      </c>
      <c r="AL492" s="139"/>
      <c r="AO492" s="139"/>
      <c r="AQ492" s="139"/>
      <c r="AR492" s="139"/>
    </row>
    <row r="493" spans="1:44" s="112" customFormat="1" ht="14.4" x14ac:dyDescent="0.3">
      <c r="A493" s="148"/>
      <c r="B493" s="151"/>
      <c r="C493" s="150" t="s">
        <v>63</v>
      </c>
      <c r="D493" s="238" t="s">
        <v>64</v>
      </c>
      <c r="E493" s="238"/>
      <c r="F493" s="238"/>
      <c r="G493" s="152"/>
      <c r="H493" s="153"/>
      <c r="I493" s="153"/>
      <c r="J493" s="153"/>
      <c r="K493" s="154">
        <v>0.66</v>
      </c>
      <c r="L493" s="156">
        <v>1.1499999999999999</v>
      </c>
      <c r="M493" s="154">
        <v>0.02</v>
      </c>
      <c r="N493" s="156">
        <v>13.24</v>
      </c>
      <c r="O493" s="159">
        <v>0.26</v>
      </c>
      <c r="AF493" s="139"/>
      <c r="AG493" s="139"/>
      <c r="AI493" s="115" t="s">
        <v>64</v>
      </c>
      <c r="AL493" s="139"/>
      <c r="AO493" s="139"/>
      <c r="AQ493" s="139"/>
      <c r="AR493" s="139"/>
    </row>
    <row r="494" spans="1:44" s="112" customFormat="1" ht="14.4" x14ac:dyDescent="0.3">
      <c r="A494" s="148"/>
      <c r="B494" s="151"/>
      <c r="C494" s="150" t="s">
        <v>65</v>
      </c>
      <c r="D494" s="238" t="s">
        <v>66</v>
      </c>
      <c r="E494" s="238"/>
      <c r="F494" s="238"/>
      <c r="G494" s="152"/>
      <c r="H494" s="153"/>
      <c r="I494" s="153"/>
      <c r="J494" s="153"/>
      <c r="K494" s="154">
        <v>0.12</v>
      </c>
      <c r="L494" s="156">
        <v>1.1499999999999999</v>
      </c>
      <c r="M494" s="154">
        <v>0</v>
      </c>
      <c r="N494" s="156">
        <v>44.77</v>
      </c>
      <c r="O494" s="163"/>
      <c r="AF494" s="139"/>
      <c r="AG494" s="139"/>
      <c r="AI494" s="115" t="s">
        <v>66</v>
      </c>
      <c r="AL494" s="139"/>
      <c r="AO494" s="139"/>
      <c r="AQ494" s="139"/>
      <c r="AR494" s="139"/>
    </row>
    <row r="495" spans="1:44" s="112" customFormat="1" ht="14.4" x14ac:dyDescent="0.3">
      <c r="A495" s="148"/>
      <c r="B495" s="151"/>
      <c r="C495" s="150"/>
      <c r="D495" s="238" t="s">
        <v>69</v>
      </c>
      <c r="E495" s="238"/>
      <c r="F495" s="238"/>
      <c r="G495" s="152" t="s">
        <v>70</v>
      </c>
      <c r="H495" s="160">
        <v>346.5</v>
      </c>
      <c r="I495" s="156">
        <v>1.1499999999999999</v>
      </c>
      <c r="J495" s="161">
        <v>11.95425</v>
      </c>
      <c r="K495" s="162"/>
      <c r="L495" s="153"/>
      <c r="M495" s="162"/>
      <c r="N495" s="153"/>
      <c r="O495" s="163"/>
      <c r="AF495" s="139"/>
      <c r="AG495" s="139"/>
      <c r="AJ495" s="115" t="s">
        <v>69</v>
      </c>
      <c r="AL495" s="139"/>
      <c r="AO495" s="139"/>
      <c r="AQ495" s="139"/>
      <c r="AR495" s="139"/>
    </row>
    <row r="496" spans="1:44" s="112" customFormat="1" ht="14.4" x14ac:dyDescent="0.3">
      <c r="A496" s="148"/>
      <c r="B496" s="151"/>
      <c r="C496" s="150"/>
      <c r="D496" s="238" t="s">
        <v>71</v>
      </c>
      <c r="E496" s="238"/>
      <c r="F496" s="238"/>
      <c r="G496" s="152" t="s">
        <v>70</v>
      </c>
      <c r="H496" s="156">
        <v>0.01</v>
      </c>
      <c r="I496" s="156">
        <v>1.1499999999999999</v>
      </c>
      <c r="J496" s="178">
        <v>3.4499999999999998E-4</v>
      </c>
      <c r="K496" s="162"/>
      <c r="L496" s="153"/>
      <c r="M496" s="162"/>
      <c r="N496" s="153"/>
      <c r="O496" s="163"/>
      <c r="AF496" s="139"/>
      <c r="AG496" s="139"/>
      <c r="AJ496" s="115" t="s">
        <v>71</v>
      </c>
      <c r="AL496" s="139"/>
      <c r="AO496" s="139"/>
      <c r="AQ496" s="139"/>
      <c r="AR496" s="139"/>
    </row>
    <row r="497" spans="1:44" s="112" customFormat="1" ht="14.4" x14ac:dyDescent="0.3">
      <c r="A497" s="165"/>
      <c r="B497" s="152"/>
      <c r="C497" s="150"/>
      <c r="D497" s="240" t="s">
        <v>72</v>
      </c>
      <c r="E497" s="240"/>
      <c r="F497" s="240"/>
      <c r="G497" s="166"/>
      <c r="H497" s="167"/>
      <c r="I497" s="167"/>
      <c r="J497" s="167"/>
      <c r="K497" s="168">
        <v>2751.87</v>
      </c>
      <c r="L497" s="167"/>
      <c r="M497" s="177">
        <v>94.94</v>
      </c>
      <c r="N497" s="167"/>
      <c r="O497" s="169">
        <v>4249.83</v>
      </c>
      <c r="AF497" s="139"/>
      <c r="AG497" s="139"/>
      <c r="AK497" s="115" t="s">
        <v>72</v>
      </c>
      <c r="AL497" s="139"/>
      <c r="AO497" s="139"/>
      <c r="AQ497" s="139"/>
      <c r="AR497" s="139"/>
    </row>
    <row r="498" spans="1:44" s="112" customFormat="1" ht="14.4" x14ac:dyDescent="0.3">
      <c r="A498" s="148"/>
      <c r="B498" s="151"/>
      <c r="C498" s="150"/>
      <c r="D498" s="238" t="s">
        <v>73</v>
      </c>
      <c r="E498" s="238"/>
      <c r="F498" s="238"/>
      <c r="G498" s="152"/>
      <c r="H498" s="153"/>
      <c r="I498" s="153"/>
      <c r="J498" s="153"/>
      <c r="K498" s="162"/>
      <c r="L498" s="153"/>
      <c r="M498" s="154">
        <v>94.92</v>
      </c>
      <c r="N498" s="153"/>
      <c r="O498" s="157">
        <v>4249.57</v>
      </c>
      <c r="AF498" s="139"/>
      <c r="AG498" s="139"/>
      <c r="AJ498" s="115" t="s">
        <v>73</v>
      </c>
      <c r="AL498" s="139"/>
      <c r="AO498" s="139"/>
      <c r="AQ498" s="139"/>
      <c r="AR498" s="139"/>
    </row>
    <row r="499" spans="1:44" s="112" customFormat="1" ht="21.6" x14ac:dyDescent="0.3">
      <c r="A499" s="148"/>
      <c r="B499" s="151"/>
      <c r="C499" s="150" t="s">
        <v>674</v>
      </c>
      <c r="D499" s="238" t="s">
        <v>675</v>
      </c>
      <c r="E499" s="238"/>
      <c r="F499" s="238"/>
      <c r="G499" s="152" t="s">
        <v>76</v>
      </c>
      <c r="H499" s="170">
        <v>87</v>
      </c>
      <c r="I499" s="153"/>
      <c r="J499" s="170">
        <v>87</v>
      </c>
      <c r="K499" s="162"/>
      <c r="L499" s="153"/>
      <c r="M499" s="154">
        <v>82.58</v>
      </c>
      <c r="N499" s="153"/>
      <c r="O499" s="157">
        <v>3697.13</v>
      </c>
      <c r="AF499" s="139"/>
      <c r="AG499" s="139"/>
      <c r="AJ499" s="115" t="s">
        <v>675</v>
      </c>
      <c r="AL499" s="139"/>
      <c r="AO499" s="139"/>
      <c r="AQ499" s="139"/>
      <c r="AR499" s="139"/>
    </row>
    <row r="500" spans="1:44" s="112" customFormat="1" ht="21.6" x14ac:dyDescent="0.3">
      <c r="A500" s="148"/>
      <c r="B500" s="151"/>
      <c r="C500" s="150" t="s">
        <v>676</v>
      </c>
      <c r="D500" s="238" t="s">
        <v>677</v>
      </c>
      <c r="E500" s="238"/>
      <c r="F500" s="238"/>
      <c r="G500" s="152" t="s">
        <v>76</v>
      </c>
      <c r="H500" s="170">
        <v>40</v>
      </c>
      <c r="I500" s="153"/>
      <c r="J500" s="170">
        <v>40</v>
      </c>
      <c r="K500" s="162"/>
      <c r="L500" s="153"/>
      <c r="M500" s="154">
        <v>37.97</v>
      </c>
      <c r="N500" s="153"/>
      <c r="O500" s="157">
        <v>1699.83</v>
      </c>
      <c r="AF500" s="139"/>
      <c r="AG500" s="139"/>
      <c r="AJ500" s="115" t="s">
        <v>677</v>
      </c>
      <c r="AL500" s="139"/>
      <c r="AO500" s="139"/>
      <c r="AQ500" s="139"/>
      <c r="AR500" s="139"/>
    </row>
    <row r="501" spans="1:44" s="112" customFormat="1" ht="14.4" x14ac:dyDescent="0.3">
      <c r="A501" s="148"/>
      <c r="B501" s="171"/>
      <c r="C501" s="172"/>
      <c r="D501" s="239" t="s">
        <v>79</v>
      </c>
      <c r="E501" s="239"/>
      <c r="F501" s="239"/>
      <c r="G501" s="143"/>
      <c r="H501" s="173"/>
      <c r="I501" s="173"/>
      <c r="J501" s="173"/>
      <c r="K501" s="174"/>
      <c r="L501" s="173"/>
      <c r="M501" s="179">
        <v>215.49</v>
      </c>
      <c r="N501" s="167"/>
      <c r="O501" s="176">
        <v>9646.7900000000009</v>
      </c>
      <c r="AF501" s="139"/>
      <c r="AG501" s="139"/>
      <c r="AL501" s="139" t="s">
        <v>79</v>
      </c>
      <c r="AO501" s="139"/>
      <c r="AQ501" s="139"/>
      <c r="AR501" s="139"/>
    </row>
    <row r="502" spans="1:44" s="112" customFormat="1" ht="42" x14ac:dyDescent="0.3">
      <c r="A502" s="142" t="s">
        <v>505</v>
      </c>
      <c r="B502" s="143" t="s">
        <v>678</v>
      </c>
      <c r="C502" s="144" t="s">
        <v>357</v>
      </c>
      <c r="D502" s="241" t="s">
        <v>358</v>
      </c>
      <c r="E502" s="241"/>
      <c r="F502" s="241"/>
      <c r="G502" s="143" t="s">
        <v>83</v>
      </c>
      <c r="H502" s="145">
        <v>0.03</v>
      </c>
      <c r="I502" s="143" t="s">
        <v>26</v>
      </c>
      <c r="J502" s="143" t="s">
        <v>673</v>
      </c>
      <c r="K502" s="146"/>
      <c r="L502" s="143"/>
      <c r="M502" s="146"/>
      <c r="N502" s="143"/>
      <c r="O502" s="147"/>
      <c r="AF502" s="139"/>
      <c r="AG502" s="139" t="s">
        <v>358</v>
      </c>
      <c r="AL502" s="139"/>
      <c r="AO502" s="139"/>
      <c r="AQ502" s="139"/>
      <c r="AR502" s="139"/>
    </row>
    <row r="503" spans="1:44" s="112" customFormat="1" ht="30.6" x14ac:dyDescent="0.3">
      <c r="A503" s="148"/>
      <c r="B503" s="149"/>
      <c r="C503" s="150" t="s">
        <v>58</v>
      </c>
      <c r="D503" s="242" t="s">
        <v>59</v>
      </c>
      <c r="E503" s="242"/>
      <c r="F503" s="242"/>
      <c r="G503" s="242"/>
      <c r="H503" s="242"/>
      <c r="I503" s="242"/>
      <c r="J503" s="242"/>
      <c r="K503" s="242"/>
      <c r="L503" s="242"/>
      <c r="M503" s="242"/>
      <c r="N503" s="242"/>
      <c r="O503" s="243"/>
      <c r="AF503" s="139"/>
      <c r="AG503" s="139"/>
      <c r="AH503" s="115" t="s">
        <v>59</v>
      </c>
      <c r="AL503" s="139"/>
      <c r="AO503" s="139"/>
      <c r="AQ503" s="139"/>
      <c r="AR503" s="139"/>
    </row>
    <row r="504" spans="1:44" s="112" customFormat="1" ht="52.2" x14ac:dyDescent="0.3">
      <c r="A504" s="148"/>
      <c r="B504" s="149"/>
      <c r="C504" s="150" t="s">
        <v>60</v>
      </c>
      <c r="D504" s="242" t="s">
        <v>61</v>
      </c>
      <c r="E504" s="242"/>
      <c r="F504" s="242"/>
      <c r="G504" s="242"/>
      <c r="H504" s="242"/>
      <c r="I504" s="242"/>
      <c r="J504" s="242"/>
      <c r="K504" s="242"/>
      <c r="L504" s="242"/>
      <c r="M504" s="242"/>
      <c r="N504" s="242"/>
      <c r="O504" s="243"/>
      <c r="AF504" s="139"/>
      <c r="AG504" s="139"/>
      <c r="AH504" s="115" t="s">
        <v>61</v>
      </c>
      <c r="AL504" s="139"/>
      <c r="AO504" s="139"/>
      <c r="AQ504" s="139"/>
      <c r="AR504" s="139"/>
    </row>
    <row r="505" spans="1:44" s="112" customFormat="1" ht="14.4" x14ac:dyDescent="0.3">
      <c r="A505" s="148"/>
      <c r="B505" s="151"/>
      <c r="C505" s="150" t="s">
        <v>26</v>
      </c>
      <c r="D505" s="238" t="s">
        <v>62</v>
      </c>
      <c r="E505" s="238"/>
      <c r="F505" s="238"/>
      <c r="G505" s="152"/>
      <c r="H505" s="153"/>
      <c r="I505" s="153"/>
      <c r="J505" s="153"/>
      <c r="K505" s="154">
        <v>401.7</v>
      </c>
      <c r="L505" s="164">
        <v>1.3225</v>
      </c>
      <c r="M505" s="154">
        <v>15.94</v>
      </c>
      <c r="N505" s="156">
        <v>44.77</v>
      </c>
      <c r="O505" s="159">
        <v>713.63</v>
      </c>
      <c r="AF505" s="139"/>
      <c r="AG505" s="139"/>
      <c r="AI505" s="115" t="s">
        <v>62</v>
      </c>
      <c r="AL505" s="139"/>
      <c r="AO505" s="139"/>
      <c r="AQ505" s="139"/>
      <c r="AR505" s="139"/>
    </row>
    <row r="506" spans="1:44" s="112" customFormat="1" ht="14.4" x14ac:dyDescent="0.3">
      <c r="A506" s="148"/>
      <c r="B506" s="151"/>
      <c r="C506" s="150"/>
      <c r="D506" s="238" t="s">
        <v>69</v>
      </c>
      <c r="E506" s="238"/>
      <c r="F506" s="238"/>
      <c r="G506" s="152" t="s">
        <v>70</v>
      </c>
      <c r="H506" s="156">
        <v>53.56</v>
      </c>
      <c r="I506" s="164">
        <v>1.3225</v>
      </c>
      <c r="J506" s="178">
        <v>2.1249929999999999</v>
      </c>
      <c r="K506" s="162"/>
      <c r="L506" s="153"/>
      <c r="M506" s="162"/>
      <c r="N506" s="153"/>
      <c r="O506" s="163"/>
      <c r="AF506" s="139"/>
      <c r="AG506" s="139"/>
      <c r="AJ506" s="115" t="s">
        <v>69</v>
      </c>
      <c r="AL506" s="139"/>
      <c r="AO506" s="139"/>
      <c r="AQ506" s="139"/>
      <c r="AR506" s="139"/>
    </row>
    <row r="507" spans="1:44" s="112" customFormat="1" ht="14.4" x14ac:dyDescent="0.3">
      <c r="A507" s="165"/>
      <c r="B507" s="152"/>
      <c r="C507" s="150"/>
      <c r="D507" s="240" t="s">
        <v>72</v>
      </c>
      <c r="E507" s="240"/>
      <c r="F507" s="240"/>
      <c r="G507" s="166"/>
      <c r="H507" s="167"/>
      <c r="I507" s="167"/>
      <c r="J507" s="167"/>
      <c r="K507" s="177">
        <v>401.7</v>
      </c>
      <c r="L507" s="167"/>
      <c r="M507" s="177">
        <v>15.94</v>
      </c>
      <c r="N507" s="167"/>
      <c r="O507" s="189">
        <v>713.63</v>
      </c>
      <c r="AF507" s="139"/>
      <c r="AG507" s="139"/>
      <c r="AK507" s="115" t="s">
        <v>72</v>
      </c>
      <c r="AL507" s="139"/>
      <c r="AO507" s="139"/>
      <c r="AQ507" s="139"/>
      <c r="AR507" s="139"/>
    </row>
    <row r="508" spans="1:44" s="112" customFormat="1" ht="14.4" x14ac:dyDescent="0.3">
      <c r="A508" s="148"/>
      <c r="B508" s="151"/>
      <c r="C508" s="150"/>
      <c r="D508" s="238" t="s">
        <v>73</v>
      </c>
      <c r="E508" s="238"/>
      <c r="F508" s="238"/>
      <c r="G508" s="152"/>
      <c r="H508" s="153"/>
      <c r="I508" s="153"/>
      <c r="J508" s="153"/>
      <c r="K508" s="162"/>
      <c r="L508" s="153"/>
      <c r="M508" s="154">
        <v>15.94</v>
      </c>
      <c r="N508" s="153"/>
      <c r="O508" s="159">
        <v>713.63</v>
      </c>
      <c r="AF508" s="139"/>
      <c r="AG508" s="139"/>
      <c r="AJ508" s="115" t="s">
        <v>73</v>
      </c>
      <c r="AL508" s="139"/>
      <c r="AO508" s="139"/>
      <c r="AQ508" s="139"/>
      <c r="AR508" s="139"/>
    </row>
    <row r="509" spans="1:44" s="112" customFormat="1" ht="40.799999999999997" x14ac:dyDescent="0.3">
      <c r="A509" s="148"/>
      <c r="B509" s="151"/>
      <c r="C509" s="150" t="s">
        <v>85</v>
      </c>
      <c r="D509" s="238" t="s">
        <v>86</v>
      </c>
      <c r="E509" s="238"/>
      <c r="F509" s="238"/>
      <c r="G509" s="152" t="s">
        <v>76</v>
      </c>
      <c r="H509" s="170">
        <v>89</v>
      </c>
      <c r="I509" s="153"/>
      <c r="J509" s="170">
        <v>89</v>
      </c>
      <c r="K509" s="162"/>
      <c r="L509" s="153"/>
      <c r="M509" s="154">
        <v>14.19</v>
      </c>
      <c r="N509" s="153"/>
      <c r="O509" s="159">
        <v>635.13</v>
      </c>
      <c r="AF509" s="139"/>
      <c r="AG509" s="139"/>
      <c r="AJ509" s="115" t="s">
        <v>86</v>
      </c>
      <c r="AL509" s="139"/>
      <c r="AO509" s="139"/>
      <c r="AQ509" s="139"/>
      <c r="AR509" s="139"/>
    </row>
    <row r="510" spans="1:44" s="112" customFormat="1" ht="71.400000000000006" x14ac:dyDescent="0.3">
      <c r="A510" s="148"/>
      <c r="B510" s="151"/>
      <c r="C510" s="150" t="s">
        <v>87</v>
      </c>
      <c r="D510" s="238" t="s">
        <v>88</v>
      </c>
      <c r="E510" s="238"/>
      <c r="F510" s="238"/>
      <c r="G510" s="152" t="s">
        <v>76</v>
      </c>
      <c r="H510" s="170">
        <v>40</v>
      </c>
      <c r="I510" s="156">
        <v>0.85</v>
      </c>
      <c r="J510" s="170">
        <v>34</v>
      </c>
      <c r="K510" s="162"/>
      <c r="L510" s="153"/>
      <c r="M510" s="154">
        <v>5.42</v>
      </c>
      <c r="N510" s="153"/>
      <c r="O510" s="159">
        <v>242.63</v>
      </c>
      <c r="AF510" s="139"/>
      <c r="AG510" s="139"/>
      <c r="AJ510" s="115" t="s">
        <v>88</v>
      </c>
      <c r="AL510" s="139"/>
      <c r="AO510" s="139"/>
      <c r="AQ510" s="139"/>
      <c r="AR510" s="139"/>
    </row>
    <row r="511" spans="1:44" s="112" customFormat="1" ht="14.4" x14ac:dyDescent="0.3">
      <c r="A511" s="148"/>
      <c r="B511" s="171"/>
      <c r="C511" s="172"/>
      <c r="D511" s="239" t="s">
        <v>79</v>
      </c>
      <c r="E511" s="239"/>
      <c r="F511" s="239"/>
      <c r="G511" s="143"/>
      <c r="H511" s="173"/>
      <c r="I511" s="173"/>
      <c r="J511" s="173"/>
      <c r="K511" s="174"/>
      <c r="L511" s="173"/>
      <c r="M511" s="179">
        <v>35.549999999999997</v>
      </c>
      <c r="N511" s="167"/>
      <c r="O511" s="176">
        <v>1591.39</v>
      </c>
      <c r="AF511" s="139"/>
      <c r="AG511" s="139"/>
      <c r="AL511" s="139" t="s">
        <v>79</v>
      </c>
      <c r="AO511" s="139"/>
      <c r="AQ511" s="139"/>
      <c r="AR511" s="139"/>
    </row>
    <row r="512" spans="1:44" s="112" customFormat="1" ht="42" x14ac:dyDescent="0.3">
      <c r="A512" s="142" t="s">
        <v>512</v>
      </c>
      <c r="B512" s="143" t="s">
        <v>679</v>
      </c>
      <c r="C512" s="144" t="s">
        <v>359</v>
      </c>
      <c r="D512" s="241" t="s">
        <v>360</v>
      </c>
      <c r="E512" s="241"/>
      <c r="F512" s="241"/>
      <c r="G512" s="143" t="s">
        <v>361</v>
      </c>
      <c r="H512" s="145">
        <v>252</v>
      </c>
      <c r="I512" s="143" t="s">
        <v>26</v>
      </c>
      <c r="J512" s="143" t="s">
        <v>680</v>
      </c>
      <c r="K512" s="146" t="s">
        <v>363</v>
      </c>
      <c r="L512" s="143"/>
      <c r="M512" s="146" t="s">
        <v>681</v>
      </c>
      <c r="N512" s="143" t="s">
        <v>365</v>
      </c>
      <c r="O512" s="147" t="s">
        <v>682</v>
      </c>
      <c r="AF512" s="139"/>
      <c r="AG512" s="139" t="s">
        <v>360</v>
      </c>
      <c r="AL512" s="139"/>
      <c r="AO512" s="139"/>
      <c r="AQ512" s="139"/>
      <c r="AR512" s="139"/>
    </row>
    <row r="513" spans="1:44" s="112" customFormat="1" ht="14.4" x14ac:dyDescent="0.3">
      <c r="A513" s="148"/>
      <c r="B513" s="171"/>
      <c r="C513" s="172"/>
      <c r="D513" s="239" t="s">
        <v>79</v>
      </c>
      <c r="E513" s="239"/>
      <c r="F513" s="239"/>
      <c r="G513" s="143"/>
      <c r="H513" s="173"/>
      <c r="I513" s="173"/>
      <c r="J513" s="173"/>
      <c r="K513" s="174"/>
      <c r="L513" s="173"/>
      <c r="M513" s="179">
        <v>733.32</v>
      </c>
      <c r="N513" s="167"/>
      <c r="O513" s="176">
        <v>9987.82</v>
      </c>
      <c r="AF513" s="139"/>
      <c r="AG513" s="139"/>
      <c r="AL513" s="139" t="s">
        <v>79</v>
      </c>
      <c r="AO513" s="139"/>
      <c r="AQ513" s="139"/>
      <c r="AR513" s="139"/>
    </row>
    <row r="514" spans="1:44" s="112" customFormat="1" ht="42" x14ac:dyDescent="0.3">
      <c r="A514" s="142" t="s">
        <v>516</v>
      </c>
      <c r="B514" s="143" t="s">
        <v>683</v>
      </c>
      <c r="C514" s="144" t="s">
        <v>684</v>
      </c>
      <c r="D514" s="241" t="s">
        <v>685</v>
      </c>
      <c r="E514" s="241"/>
      <c r="F514" s="241"/>
      <c r="G514" s="143" t="s">
        <v>361</v>
      </c>
      <c r="H514" s="145">
        <v>47.4</v>
      </c>
      <c r="I514" s="143" t="s">
        <v>26</v>
      </c>
      <c r="J514" s="143" t="s">
        <v>686</v>
      </c>
      <c r="K514" s="146" t="s">
        <v>687</v>
      </c>
      <c r="L514" s="143"/>
      <c r="M514" s="146" t="s">
        <v>688</v>
      </c>
      <c r="N514" s="143" t="s">
        <v>623</v>
      </c>
      <c r="O514" s="147" t="s">
        <v>689</v>
      </c>
      <c r="AF514" s="139"/>
      <c r="AG514" s="139" t="s">
        <v>685</v>
      </c>
      <c r="AL514" s="139"/>
      <c r="AO514" s="139"/>
      <c r="AQ514" s="139"/>
      <c r="AR514" s="139"/>
    </row>
    <row r="515" spans="1:44" s="112" customFormat="1" ht="14.4" x14ac:dyDescent="0.3">
      <c r="A515" s="187"/>
      <c r="B515" s="111"/>
      <c r="C515" s="172"/>
      <c r="D515" s="238" t="s">
        <v>625</v>
      </c>
      <c r="E515" s="238"/>
      <c r="F515" s="238"/>
      <c r="G515" s="238"/>
      <c r="H515" s="238"/>
      <c r="I515" s="238"/>
      <c r="J515" s="238"/>
      <c r="K515" s="238"/>
      <c r="L515" s="238"/>
      <c r="M515" s="238"/>
      <c r="N515" s="238"/>
      <c r="O515" s="244"/>
      <c r="AF515" s="139"/>
      <c r="AG515" s="139"/>
      <c r="AL515" s="139"/>
      <c r="AM515" s="115" t="s">
        <v>625</v>
      </c>
      <c r="AO515" s="139"/>
      <c r="AQ515" s="139"/>
      <c r="AR515" s="139"/>
    </row>
    <row r="516" spans="1:44" s="112" customFormat="1" ht="14.4" x14ac:dyDescent="0.3">
      <c r="A516" s="148"/>
      <c r="B516" s="171"/>
      <c r="C516" s="172"/>
      <c r="D516" s="239" t="s">
        <v>79</v>
      </c>
      <c r="E516" s="239"/>
      <c r="F516" s="239"/>
      <c r="G516" s="143"/>
      <c r="H516" s="173"/>
      <c r="I516" s="173"/>
      <c r="J516" s="173"/>
      <c r="K516" s="174"/>
      <c r="L516" s="173"/>
      <c r="M516" s="179">
        <v>187.7</v>
      </c>
      <c r="N516" s="167"/>
      <c r="O516" s="176">
        <v>2485.15</v>
      </c>
      <c r="AF516" s="139"/>
      <c r="AG516" s="139"/>
      <c r="AL516" s="139" t="s">
        <v>79</v>
      </c>
      <c r="AO516" s="139"/>
      <c r="AQ516" s="139"/>
      <c r="AR516" s="139"/>
    </row>
    <row r="517" spans="1:44" s="112" customFormat="1" ht="42" x14ac:dyDescent="0.3">
      <c r="A517" s="142" t="s">
        <v>520</v>
      </c>
      <c r="B517" s="143" t="s">
        <v>690</v>
      </c>
      <c r="C517" s="144" t="s">
        <v>359</v>
      </c>
      <c r="D517" s="241" t="s">
        <v>632</v>
      </c>
      <c r="E517" s="241"/>
      <c r="F517" s="241"/>
      <c r="G517" s="143" t="s">
        <v>361</v>
      </c>
      <c r="H517" s="145">
        <v>299.39999999999998</v>
      </c>
      <c r="I517" s="143" t="s">
        <v>26</v>
      </c>
      <c r="J517" s="143" t="s">
        <v>691</v>
      </c>
      <c r="K517" s="146" t="s">
        <v>363</v>
      </c>
      <c r="L517" s="143"/>
      <c r="M517" s="146" t="s">
        <v>692</v>
      </c>
      <c r="N517" s="143" t="s">
        <v>365</v>
      </c>
      <c r="O517" s="147" t="s">
        <v>693</v>
      </c>
      <c r="AF517" s="139"/>
      <c r="AG517" s="139" t="s">
        <v>632</v>
      </c>
      <c r="AL517" s="139"/>
      <c r="AO517" s="139"/>
      <c r="AQ517" s="139"/>
      <c r="AR517" s="139"/>
    </row>
    <row r="518" spans="1:44" s="112" customFormat="1" ht="14.4" x14ac:dyDescent="0.3">
      <c r="A518" s="148"/>
      <c r="B518" s="171"/>
      <c r="C518" s="172"/>
      <c r="D518" s="239" t="s">
        <v>79</v>
      </c>
      <c r="E518" s="239"/>
      <c r="F518" s="239"/>
      <c r="G518" s="143"/>
      <c r="H518" s="173"/>
      <c r="I518" s="173"/>
      <c r="J518" s="173"/>
      <c r="K518" s="174"/>
      <c r="L518" s="173"/>
      <c r="M518" s="179">
        <v>871.25</v>
      </c>
      <c r="N518" s="167"/>
      <c r="O518" s="176">
        <v>11866.43</v>
      </c>
      <c r="AF518" s="139"/>
      <c r="AG518" s="139"/>
      <c r="AL518" s="139" t="s">
        <v>79</v>
      </c>
      <c r="AO518" s="139"/>
      <c r="AQ518" s="139"/>
      <c r="AR518" s="139"/>
    </row>
    <row r="519" spans="1:44" s="112" customFormat="1" ht="42" x14ac:dyDescent="0.3">
      <c r="A519" s="142" t="s">
        <v>223</v>
      </c>
      <c r="B519" s="143" t="s">
        <v>694</v>
      </c>
      <c r="C519" s="144" t="s">
        <v>106</v>
      </c>
      <c r="D519" s="241" t="s">
        <v>107</v>
      </c>
      <c r="E519" s="241"/>
      <c r="F519" s="241"/>
      <c r="G519" s="143" t="s">
        <v>54</v>
      </c>
      <c r="H519" s="145">
        <v>0.187</v>
      </c>
      <c r="I519" s="143" t="s">
        <v>26</v>
      </c>
      <c r="J519" s="143" t="s">
        <v>695</v>
      </c>
      <c r="K519" s="146"/>
      <c r="L519" s="143"/>
      <c r="M519" s="146"/>
      <c r="N519" s="143"/>
      <c r="O519" s="147"/>
      <c r="AF519" s="139"/>
      <c r="AG519" s="139" t="s">
        <v>107</v>
      </c>
      <c r="AL519" s="139"/>
      <c r="AO519" s="139"/>
      <c r="AQ519" s="139"/>
      <c r="AR519" s="139"/>
    </row>
    <row r="520" spans="1:44" s="112" customFormat="1" ht="30.6" x14ac:dyDescent="0.3">
      <c r="A520" s="148"/>
      <c r="B520" s="149"/>
      <c r="C520" s="150" t="s">
        <v>58</v>
      </c>
      <c r="D520" s="242" t="s">
        <v>59</v>
      </c>
      <c r="E520" s="242"/>
      <c r="F520" s="242"/>
      <c r="G520" s="242"/>
      <c r="H520" s="242"/>
      <c r="I520" s="242"/>
      <c r="J520" s="242"/>
      <c r="K520" s="242"/>
      <c r="L520" s="242"/>
      <c r="M520" s="242"/>
      <c r="N520" s="242"/>
      <c r="O520" s="243"/>
      <c r="AF520" s="139"/>
      <c r="AG520" s="139"/>
      <c r="AH520" s="115" t="s">
        <v>59</v>
      </c>
      <c r="AL520" s="139"/>
      <c r="AO520" s="139"/>
      <c r="AQ520" s="139"/>
      <c r="AR520" s="139"/>
    </row>
    <row r="521" spans="1:44" s="112" customFormat="1" ht="52.2" x14ac:dyDescent="0.3">
      <c r="A521" s="148"/>
      <c r="B521" s="149"/>
      <c r="C521" s="150" t="s">
        <v>60</v>
      </c>
      <c r="D521" s="242" t="s">
        <v>61</v>
      </c>
      <c r="E521" s="242"/>
      <c r="F521" s="242"/>
      <c r="G521" s="242"/>
      <c r="H521" s="242"/>
      <c r="I521" s="242"/>
      <c r="J521" s="242"/>
      <c r="K521" s="242"/>
      <c r="L521" s="242"/>
      <c r="M521" s="242"/>
      <c r="N521" s="242"/>
      <c r="O521" s="243"/>
      <c r="AF521" s="139"/>
      <c r="AG521" s="139"/>
      <c r="AH521" s="115" t="s">
        <v>61</v>
      </c>
      <c r="AL521" s="139"/>
      <c r="AO521" s="139"/>
      <c r="AQ521" s="139"/>
      <c r="AR521" s="139"/>
    </row>
    <row r="522" spans="1:44" s="112" customFormat="1" ht="14.4" x14ac:dyDescent="0.3">
      <c r="A522" s="148"/>
      <c r="B522" s="151"/>
      <c r="C522" s="150" t="s">
        <v>63</v>
      </c>
      <c r="D522" s="238" t="s">
        <v>64</v>
      </c>
      <c r="E522" s="238"/>
      <c r="F522" s="238"/>
      <c r="G522" s="152"/>
      <c r="H522" s="153"/>
      <c r="I522" s="153"/>
      <c r="J522" s="153"/>
      <c r="K522" s="154">
        <v>479.33</v>
      </c>
      <c r="L522" s="164">
        <v>1.4375</v>
      </c>
      <c r="M522" s="154">
        <v>128.85</v>
      </c>
      <c r="N522" s="156">
        <v>13.24</v>
      </c>
      <c r="O522" s="157">
        <v>1705.97</v>
      </c>
      <c r="AF522" s="139"/>
      <c r="AG522" s="139"/>
      <c r="AI522" s="115" t="s">
        <v>64</v>
      </c>
      <c r="AL522" s="139"/>
      <c r="AO522" s="139"/>
      <c r="AQ522" s="139"/>
      <c r="AR522" s="139"/>
    </row>
    <row r="523" spans="1:44" s="112" customFormat="1" ht="14.4" x14ac:dyDescent="0.3">
      <c r="A523" s="148"/>
      <c r="B523" s="151"/>
      <c r="C523" s="150" t="s">
        <v>65</v>
      </c>
      <c r="D523" s="238" t="s">
        <v>66</v>
      </c>
      <c r="E523" s="238"/>
      <c r="F523" s="238"/>
      <c r="G523" s="152"/>
      <c r="H523" s="153"/>
      <c r="I523" s="153"/>
      <c r="J523" s="153"/>
      <c r="K523" s="154">
        <v>93.5</v>
      </c>
      <c r="L523" s="164">
        <v>1.4375</v>
      </c>
      <c r="M523" s="154">
        <v>25.13</v>
      </c>
      <c r="N523" s="156">
        <v>44.77</v>
      </c>
      <c r="O523" s="157">
        <v>1125.07</v>
      </c>
      <c r="AF523" s="139"/>
      <c r="AG523" s="139"/>
      <c r="AI523" s="115" t="s">
        <v>66</v>
      </c>
      <c r="AL523" s="139"/>
      <c r="AO523" s="139"/>
      <c r="AQ523" s="139"/>
      <c r="AR523" s="139"/>
    </row>
    <row r="524" spans="1:44" s="112" customFormat="1" ht="14.4" x14ac:dyDescent="0.3">
      <c r="A524" s="148"/>
      <c r="B524" s="151"/>
      <c r="C524" s="150"/>
      <c r="D524" s="238" t="s">
        <v>71</v>
      </c>
      <c r="E524" s="238"/>
      <c r="F524" s="238"/>
      <c r="G524" s="152" t="s">
        <v>70</v>
      </c>
      <c r="H524" s="156">
        <v>8.06</v>
      </c>
      <c r="I524" s="164">
        <v>1.4375</v>
      </c>
      <c r="J524" s="188">
        <v>2.1666287999999998</v>
      </c>
      <c r="K524" s="162"/>
      <c r="L524" s="153"/>
      <c r="M524" s="162"/>
      <c r="N524" s="153"/>
      <c r="O524" s="163"/>
      <c r="AF524" s="139"/>
      <c r="AG524" s="139"/>
      <c r="AJ524" s="115" t="s">
        <v>71</v>
      </c>
      <c r="AL524" s="139"/>
      <c r="AO524" s="139"/>
      <c r="AQ524" s="139"/>
      <c r="AR524" s="139"/>
    </row>
    <row r="525" spans="1:44" s="112" customFormat="1" ht="14.4" x14ac:dyDescent="0.3">
      <c r="A525" s="165"/>
      <c r="B525" s="152"/>
      <c r="C525" s="150"/>
      <c r="D525" s="240" t="s">
        <v>72</v>
      </c>
      <c r="E525" s="240"/>
      <c r="F525" s="240"/>
      <c r="G525" s="166"/>
      <c r="H525" s="167"/>
      <c r="I525" s="167"/>
      <c r="J525" s="167"/>
      <c r="K525" s="177">
        <v>479.33</v>
      </c>
      <c r="L525" s="167"/>
      <c r="M525" s="177">
        <v>128.85</v>
      </c>
      <c r="N525" s="167"/>
      <c r="O525" s="169">
        <v>1705.97</v>
      </c>
      <c r="AF525" s="139"/>
      <c r="AG525" s="139"/>
      <c r="AK525" s="115" t="s">
        <v>72</v>
      </c>
      <c r="AL525" s="139"/>
      <c r="AO525" s="139"/>
      <c r="AQ525" s="139"/>
      <c r="AR525" s="139"/>
    </row>
    <row r="526" spans="1:44" s="112" customFormat="1" ht="14.4" x14ac:dyDescent="0.3">
      <c r="A526" s="148"/>
      <c r="B526" s="151"/>
      <c r="C526" s="150"/>
      <c r="D526" s="238" t="s">
        <v>73</v>
      </c>
      <c r="E526" s="238"/>
      <c r="F526" s="238"/>
      <c r="G526" s="152"/>
      <c r="H526" s="153"/>
      <c r="I526" s="153"/>
      <c r="J526" s="153"/>
      <c r="K526" s="162"/>
      <c r="L526" s="153"/>
      <c r="M526" s="154">
        <v>25.13</v>
      </c>
      <c r="N526" s="153"/>
      <c r="O526" s="157">
        <v>1125.07</v>
      </c>
      <c r="AF526" s="139"/>
      <c r="AG526" s="139"/>
      <c r="AJ526" s="115" t="s">
        <v>73</v>
      </c>
      <c r="AL526" s="139"/>
      <c r="AO526" s="139"/>
      <c r="AQ526" s="139"/>
      <c r="AR526" s="139"/>
    </row>
    <row r="527" spans="1:44" s="112" customFormat="1" ht="40.799999999999997" x14ac:dyDescent="0.3">
      <c r="A527" s="148"/>
      <c r="B527" s="151"/>
      <c r="C527" s="150" t="s">
        <v>74</v>
      </c>
      <c r="D527" s="238" t="s">
        <v>75</v>
      </c>
      <c r="E527" s="238"/>
      <c r="F527" s="238"/>
      <c r="G527" s="152" t="s">
        <v>76</v>
      </c>
      <c r="H527" s="170">
        <v>92</v>
      </c>
      <c r="I527" s="153"/>
      <c r="J527" s="170">
        <v>92</v>
      </c>
      <c r="K527" s="162"/>
      <c r="L527" s="153"/>
      <c r="M527" s="154">
        <v>23.12</v>
      </c>
      <c r="N527" s="153"/>
      <c r="O527" s="157">
        <v>1035.06</v>
      </c>
      <c r="AF527" s="139"/>
      <c r="AG527" s="139"/>
      <c r="AJ527" s="115" t="s">
        <v>75</v>
      </c>
      <c r="AL527" s="139"/>
      <c r="AO527" s="139"/>
      <c r="AQ527" s="139"/>
      <c r="AR527" s="139"/>
    </row>
    <row r="528" spans="1:44" s="112" customFormat="1" ht="71.400000000000006" x14ac:dyDescent="0.3">
      <c r="A528" s="148"/>
      <c r="B528" s="151"/>
      <c r="C528" s="150" t="s">
        <v>77</v>
      </c>
      <c r="D528" s="238" t="s">
        <v>78</v>
      </c>
      <c r="E528" s="238"/>
      <c r="F528" s="238"/>
      <c r="G528" s="152" t="s">
        <v>76</v>
      </c>
      <c r="H528" s="170">
        <v>46</v>
      </c>
      <c r="I528" s="156">
        <v>0.85</v>
      </c>
      <c r="J528" s="160">
        <v>39.1</v>
      </c>
      <c r="K528" s="162"/>
      <c r="L528" s="153"/>
      <c r="M528" s="154">
        <v>9.83</v>
      </c>
      <c r="N528" s="153"/>
      <c r="O528" s="159">
        <v>439.9</v>
      </c>
      <c r="AF528" s="139"/>
      <c r="AG528" s="139"/>
      <c r="AJ528" s="115" t="s">
        <v>78</v>
      </c>
      <c r="AL528" s="139"/>
      <c r="AO528" s="139"/>
      <c r="AQ528" s="139"/>
      <c r="AR528" s="139"/>
    </row>
    <row r="529" spans="1:44" s="112" customFormat="1" ht="14.4" x14ac:dyDescent="0.3">
      <c r="A529" s="148"/>
      <c r="B529" s="171"/>
      <c r="C529" s="172"/>
      <c r="D529" s="239" t="s">
        <v>79</v>
      </c>
      <c r="E529" s="239"/>
      <c r="F529" s="239"/>
      <c r="G529" s="143"/>
      <c r="H529" s="173"/>
      <c r="I529" s="173"/>
      <c r="J529" s="173"/>
      <c r="K529" s="174"/>
      <c r="L529" s="173"/>
      <c r="M529" s="179">
        <v>161.80000000000001</v>
      </c>
      <c r="N529" s="167"/>
      <c r="O529" s="176">
        <v>3180.93</v>
      </c>
      <c r="AF529" s="139"/>
      <c r="AG529" s="139"/>
      <c r="AL529" s="139" t="s">
        <v>79</v>
      </c>
      <c r="AO529" s="139"/>
      <c r="AQ529" s="139"/>
      <c r="AR529" s="139"/>
    </row>
    <row r="530" spans="1:44" s="112" customFormat="1" ht="42" x14ac:dyDescent="0.3">
      <c r="A530" s="142" t="s">
        <v>532</v>
      </c>
      <c r="B530" s="143" t="s">
        <v>696</v>
      </c>
      <c r="C530" s="144" t="s">
        <v>697</v>
      </c>
      <c r="D530" s="241" t="s">
        <v>698</v>
      </c>
      <c r="E530" s="241"/>
      <c r="F530" s="241"/>
      <c r="G530" s="143" t="s">
        <v>54</v>
      </c>
      <c r="H530" s="145">
        <v>0.187</v>
      </c>
      <c r="I530" s="143" t="s">
        <v>26</v>
      </c>
      <c r="J530" s="143" t="s">
        <v>695</v>
      </c>
      <c r="K530" s="146"/>
      <c r="L530" s="143"/>
      <c r="M530" s="146"/>
      <c r="N530" s="143"/>
      <c r="O530" s="147"/>
      <c r="AF530" s="139"/>
      <c r="AG530" s="139" t="s">
        <v>698</v>
      </c>
      <c r="AL530" s="139"/>
      <c r="AO530" s="139"/>
      <c r="AQ530" s="139"/>
      <c r="AR530" s="139"/>
    </row>
    <row r="531" spans="1:44" s="112" customFormat="1" ht="30.6" x14ac:dyDescent="0.3">
      <c r="A531" s="148"/>
      <c r="B531" s="149"/>
      <c r="C531" s="150" t="s">
        <v>58</v>
      </c>
      <c r="D531" s="242" t="s">
        <v>59</v>
      </c>
      <c r="E531" s="242"/>
      <c r="F531" s="242"/>
      <c r="G531" s="242"/>
      <c r="H531" s="242"/>
      <c r="I531" s="242"/>
      <c r="J531" s="242"/>
      <c r="K531" s="242"/>
      <c r="L531" s="242"/>
      <c r="M531" s="242"/>
      <c r="N531" s="242"/>
      <c r="O531" s="243"/>
      <c r="AF531" s="139"/>
      <c r="AG531" s="139"/>
      <c r="AH531" s="115" t="s">
        <v>59</v>
      </c>
      <c r="AL531" s="139"/>
      <c r="AO531" s="139"/>
      <c r="AQ531" s="139"/>
      <c r="AR531" s="139"/>
    </row>
    <row r="532" spans="1:44" s="112" customFormat="1" ht="52.2" x14ac:dyDescent="0.3">
      <c r="A532" s="148"/>
      <c r="B532" s="149"/>
      <c r="C532" s="150" t="s">
        <v>60</v>
      </c>
      <c r="D532" s="242" t="s">
        <v>61</v>
      </c>
      <c r="E532" s="242"/>
      <c r="F532" s="242"/>
      <c r="G532" s="242"/>
      <c r="H532" s="242"/>
      <c r="I532" s="242"/>
      <c r="J532" s="242"/>
      <c r="K532" s="242"/>
      <c r="L532" s="242"/>
      <c r="M532" s="242"/>
      <c r="N532" s="242"/>
      <c r="O532" s="243"/>
      <c r="AF532" s="139"/>
      <c r="AG532" s="139"/>
      <c r="AH532" s="115" t="s">
        <v>61</v>
      </c>
      <c r="AL532" s="139"/>
      <c r="AO532" s="139"/>
      <c r="AQ532" s="139"/>
      <c r="AR532" s="139"/>
    </row>
    <row r="533" spans="1:44" s="112" customFormat="1" ht="14.4" x14ac:dyDescent="0.3">
      <c r="A533" s="148"/>
      <c r="B533" s="151"/>
      <c r="C533" s="150" t="s">
        <v>63</v>
      </c>
      <c r="D533" s="238" t="s">
        <v>64</v>
      </c>
      <c r="E533" s="238"/>
      <c r="F533" s="238"/>
      <c r="G533" s="152"/>
      <c r="H533" s="153"/>
      <c r="I533" s="153"/>
      <c r="J533" s="153"/>
      <c r="K533" s="158">
        <v>1160.98</v>
      </c>
      <c r="L533" s="164">
        <v>1.4375</v>
      </c>
      <c r="M533" s="154">
        <v>312.08999999999997</v>
      </c>
      <c r="N533" s="156">
        <v>13.24</v>
      </c>
      <c r="O533" s="157">
        <v>4132.07</v>
      </c>
      <c r="AF533" s="139"/>
      <c r="AG533" s="139"/>
      <c r="AI533" s="115" t="s">
        <v>64</v>
      </c>
      <c r="AL533" s="139"/>
      <c r="AO533" s="139"/>
      <c r="AQ533" s="139"/>
      <c r="AR533" s="139"/>
    </row>
    <row r="534" spans="1:44" s="112" customFormat="1" ht="14.4" x14ac:dyDescent="0.3">
      <c r="A534" s="148"/>
      <c r="B534" s="151"/>
      <c r="C534" s="150" t="s">
        <v>65</v>
      </c>
      <c r="D534" s="238" t="s">
        <v>66</v>
      </c>
      <c r="E534" s="238"/>
      <c r="F534" s="238"/>
      <c r="G534" s="152"/>
      <c r="H534" s="153"/>
      <c r="I534" s="153"/>
      <c r="J534" s="153"/>
      <c r="K534" s="154">
        <v>189.99</v>
      </c>
      <c r="L534" s="164">
        <v>1.4375</v>
      </c>
      <c r="M534" s="154">
        <v>51.07</v>
      </c>
      <c r="N534" s="156">
        <v>44.77</v>
      </c>
      <c r="O534" s="157">
        <v>2286.4</v>
      </c>
      <c r="AF534" s="139"/>
      <c r="AG534" s="139"/>
      <c r="AI534" s="115" t="s">
        <v>66</v>
      </c>
      <c r="AL534" s="139"/>
      <c r="AO534" s="139"/>
      <c r="AQ534" s="139"/>
      <c r="AR534" s="139"/>
    </row>
    <row r="535" spans="1:44" s="112" customFormat="1" ht="14.4" x14ac:dyDescent="0.3">
      <c r="A535" s="148"/>
      <c r="B535" s="151"/>
      <c r="C535" s="150"/>
      <c r="D535" s="238" t="s">
        <v>71</v>
      </c>
      <c r="E535" s="238"/>
      <c r="F535" s="238"/>
      <c r="G535" s="152" t="s">
        <v>70</v>
      </c>
      <c r="H535" s="156">
        <v>13.99</v>
      </c>
      <c r="I535" s="164">
        <v>1.4375</v>
      </c>
      <c r="J535" s="188">
        <v>3.7606869000000001</v>
      </c>
      <c r="K535" s="162"/>
      <c r="L535" s="153"/>
      <c r="M535" s="162"/>
      <c r="N535" s="153"/>
      <c r="O535" s="163"/>
      <c r="AF535" s="139"/>
      <c r="AG535" s="139"/>
      <c r="AJ535" s="115" t="s">
        <v>71</v>
      </c>
      <c r="AL535" s="139"/>
      <c r="AO535" s="139"/>
      <c r="AQ535" s="139"/>
      <c r="AR535" s="139"/>
    </row>
    <row r="536" spans="1:44" s="112" customFormat="1" ht="14.4" x14ac:dyDescent="0.3">
      <c r="A536" s="165"/>
      <c r="B536" s="152"/>
      <c r="C536" s="150"/>
      <c r="D536" s="240" t="s">
        <v>72</v>
      </c>
      <c r="E536" s="240"/>
      <c r="F536" s="240"/>
      <c r="G536" s="166"/>
      <c r="H536" s="167"/>
      <c r="I536" s="167"/>
      <c r="J536" s="167"/>
      <c r="K536" s="168">
        <v>1160.98</v>
      </c>
      <c r="L536" s="167"/>
      <c r="M536" s="177">
        <v>312.08999999999997</v>
      </c>
      <c r="N536" s="167"/>
      <c r="O536" s="169">
        <v>4132.07</v>
      </c>
      <c r="AF536" s="139"/>
      <c r="AG536" s="139"/>
      <c r="AK536" s="115" t="s">
        <v>72</v>
      </c>
      <c r="AL536" s="139"/>
      <c r="AO536" s="139"/>
      <c r="AQ536" s="139"/>
      <c r="AR536" s="139"/>
    </row>
    <row r="537" spans="1:44" s="112" customFormat="1" ht="14.4" x14ac:dyDescent="0.3">
      <c r="A537" s="148"/>
      <c r="B537" s="151"/>
      <c r="C537" s="150"/>
      <c r="D537" s="238" t="s">
        <v>73</v>
      </c>
      <c r="E537" s="238"/>
      <c r="F537" s="238"/>
      <c r="G537" s="152"/>
      <c r="H537" s="153"/>
      <c r="I537" s="153"/>
      <c r="J537" s="153"/>
      <c r="K537" s="162"/>
      <c r="L537" s="153"/>
      <c r="M537" s="154">
        <v>51.07</v>
      </c>
      <c r="N537" s="153"/>
      <c r="O537" s="157">
        <v>2286.4</v>
      </c>
      <c r="AF537" s="139"/>
      <c r="AG537" s="139"/>
      <c r="AJ537" s="115" t="s">
        <v>73</v>
      </c>
      <c r="AL537" s="139"/>
      <c r="AO537" s="139"/>
      <c r="AQ537" s="139"/>
      <c r="AR537" s="139"/>
    </row>
    <row r="538" spans="1:44" s="112" customFormat="1" ht="40.799999999999997" x14ac:dyDescent="0.3">
      <c r="A538" s="148"/>
      <c r="B538" s="151"/>
      <c r="C538" s="150" t="s">
        <v>74</v>
      </c>
      <c r="D538" s="238" t="s">
        <v>75</v>
      </c>
      <c r="E538" s="238"/>
      <c r="F538" s="238"/>
      <c r="G538" s="152" t="s">
        <v>76</v>
      </c>
      <c r="H538" s="170">
        <v>92</v>
      </c>
      <c r="I538" s="153"/>
      <c r="J538" s="170">
        <v>92</v>
      </c>
      <c r="K538" s="162"/>
      <c r="L538" s="153"/>
      <c r="M538" s="154">
        <v>46.98</v>
      </c>
      <c r="N538" s="153"/>
      <c r="O538" s="157">
        <v>2103.4899999999998</v>
      </c>
      <c r="AF538" s="139"/>
      <c r="AG538" s="139"/>
      <c r="AJ538" s="115" t="s">
        <v>75</v>
      </c>
      <c r="AL538" s="139"/>
      <c r="AO538" s="139"/>
      <c r="AQ538" s="139"/>
      <c r="AR538" s="139"/>
    </row>
    <row r="539" spans="1:44" s="112" customFormat="1" ht="71.400000000000006" x14ac:dyDescent="0.3">
      <c r="A539" s="148"/>
      <c r="B539" s="151"/>
      <c r="C539" s="150" t="s">
        <v>77</v>
      </c>
      <c r="D539" s="238" t="s">
        <v>78</v>
      </c>
      <c r="E539" s="238"/>
      <c r="F539" s="238"/>
      <c r="G539" s="152" t="s">
        <v>76</v>
      </c>
      <c r="H539" s="170">
        <v>46</v>
      </c>
      <c r="I539" s="156">
        <v>0.85</v>
      </c>
      <c r="J539" s="160">
        <v>39.1</v>
      </c>
      <c r="K539" s="162"/>
      <c r="L539" s="153"/>
      <c r="M539" s="154">
        <v>19.97</v>
      </c>
      <c r="N539" s="153"/>
      <c r="O539" s="159">
        <v>893.98</v>
      </c>
      <c r="AF539" s="139"/>
      <c r="AG539" s="139"/>
      <c r="AJ539" s="115" t="s">
        <v>78</v>
      </c>
      <c r="AL539" s="139"/>
      <c r="AO539" s="139"/>
      <c r="AQ539" s="139"/>
      <c r="AR539" s="139"/>
    </row>
    <row r="540" spans="1:44" s="112" customFormat="1" ht="14.4" x14ac:dyDescent="0.3">
      <c r="A540" s="148"/>
      <c r="B540" s="171"/>
      <c r="C540" s="172"/>
      <c r="D540" s="239" t="s">
        <v>79</v>
      </c>
      <c r="E540" s="239"/>
      <c r="F540" s="239"/>
      <c r="G540" s="143"/>
      <c r="H540" s="173"/>
      <c r="I540" s="173"/>
      <c r="J540" s="173"/>
      <c r="K540" s="174"/>
      <c r="L540" s="173"/>
      <c r="M540" s="179">
        <v>379.04</v>
      </c>
      <c r="N540" s="167"/>
      <c r="O540" s="176">
        <v>7129.54</v>
      </c>
      <c r="AF540" s="139"/>
      <c r="AG540" s="139"/>
      <c r="AL540" s="139" t="s">
        <v>79</v>
      </c>
      <c r="AO540" s="139"/>
      <c r="AQ540" s="139"/>
      <c r="AR540" s="139"/>
    </row>
    <row r="541" spans="1:44" s="112" customFormat="1" ht="31.8" x14ac:dyDescent="0.3">
      <c r="A541" s="142" t="s">
        <v>538</v>
      </c>
      <c r="B541" s="143" t="s">
        <v>699</v>
      </c>
      <c r="C541" s="144" t="s">
        <v>700</v>
      </c>
      <c r="D541" s="241" t="s">
        <v>701</v>
      </c>
      <c r="E541" s="241"/>
      <c r="F541" s="241"/>
      <c r="G541" s="143" t="s">
        <v>54</v>
      </c>
      <c r="H541" s="145">
        <v>0.187</v>
      </c>
      <c r="I541" s="143" t="s">
        <v>26</v>
      </c>
      <c r="J541" s="143" t="s">
        <v>695</v>
      </c>
      <c r="K541" s="146"/>
      <c r="L541" s="143"/>
      <c r="M541" s="146"/>
      <c r="N541" s="143"/>
      <c r="O541" s="147"/>
      <c r="AF541" s="139"/>
      <c r="AG541" s="139" t="s">
        <v>701</v>
      </c>
      <c r="AL541" s="139"/>
      <c r="AO541" s="139"/>
      <c r="AQ541" s="139"/>
      <c r="AR541" s="139"/>
    </row>
    <row r="542" spans="1:44" s="112" customFormat="1" ht="30.6" x14ac:dyDescent="0.3">
      <c r="A542" s="148"/>
      <c r="B542" s="149"/>
      <c r="C542" s="150" t="s">
        <v>58</v>
      </c>
      <c r="D542" s="242" t="s">
        <v>59</v>
      </c>
      <c r="E542" s="242"/>
      <c r="F542" s="242"/>
      <c r="G542" s="242"/>
      <c r="H542" s="242"/>
      <c r="I542" s="242"/>
      <c r="J542" s="242"/>
      <c r="K542" s="242"/>
      <c r="L542" s="242"/>
      <c r="M542" s="242"/>
      <c r="N542" s="242"/>
      <c r="O542" s="243"/>
      <c r="AF542" s="139"/>
      <c r="AG542" s="139"/>
      <c r="AH542" s="115" t="s">
        <v>59</v>
      </c>
      <c r="AL542" s="139"/>
      <c r="AO542" s="139"/>
      <c r="AQ542" s="139"/>
      <c r="AR542" s="139"/>
    </row>
    <row r="543" spans="1:44" s="112" customFormat="1" ht="52.2" x14ac:dyDescent="0.3">
      <c r="A543" s="148"/>
      <c r="B543" s="149"/>
      <c r="C543" s="150" t="s">
        <v>60</v>
      </c>
      <c r="D543" s="242" t="s">
        <v>61</v>
      </c>
      <c r="E543" s="242"/>
      <c r="F543" s="242"/>
      <c r="G543" s="242"/>
      <c r="H543" s="242"/>
      <c r="I543" s="242"/>
      <c r="J543" s="242"/>
      <c r="K543" s="242"/>
      <c r="L543" s="242"/>
      <c r="M543" s="242"/>
      <c r="N543" s="242"/>
      <c r="O543" s="243"/>
      <c r="AF543" s="139"/>
      <c r="AG543" s="139"/>
      <c r="AH543" s="115" t="s">
        <v>61</v>
      </c>
      <c r="AL543" s="139"/>
      <c r="AO543" s="139"/>
      <c r="AQ543" s="139"/>
      <c r="AR543" s="139"/>
    </row>
    <row r="544" spans="1:44" s="112" customFormat="1" ht="14.4" x14ac:dyDescent="0.3">
      <c r="A544" s="148"/>
      <c r="B544" s="151"/>
      <c r="C544" s="150" t="s">
        <v>63</v>
      </c>
      <c r="D544" s="238" t="s">
        <v>64</v>
      </c>
      <c r="E544" s="238"/>
      <c r="F544" s="238"/>
      <c r="G544" s="152"/>
      <c r="H544" s="153"/>
      <c r="I544" s="153"/>
      <c r="J544" s="153"/>
      <c r="K544" s="154">
        <v>153.63</v>
      </c>
      <c r="L544" s="164">
        <v>1.4375</v>
      </c>
      <c r="M544" s="154">
        <v>41.3</v>
      </c>
      <c r="N544" s="156">
        <v>13.24</v>
      </c>
      <c r="O544" s="159">
        <v>546.80999999999995</v>
      </c>
      <c r="AF544" s="139"/>
      <c r="AG544" s="139"/>
      <c r="AI544" s="115" t="s">
        <v>64</v>
      </c>
      <c r="AL544" s="139"/>
      <c r="AO544" s="139"/>
      <c r="AQ544" s="139"/>
      <c r="AR544" s="139"/>
    </row>
    <row r="545" spans="1:44" s="112" customFormat="1" ht="14.4" x14ac:dyDescent="0.3">
      <c r="A545" s="148"/>
      <c r="B545" s="151"/>
      <c r="C545" s="150" t="s">
        <v>65</v>
      </c>
      <c r="D545" s="238" t="s">
        <v>66</v>
      </c>
      <c r="E545" s="238"/>
      <c r="F545" s="238"/>
      <c r="G545" s="152"/>
      <c r="H545" s="153"/>
      <c r="I545" s="153"/>
      <c r="J545" s="153"/>
      <c r="K545" s="154">
        <v>18</v>
      </c>
      <c r="L545" s="164">
        <v>1.4375</v>
      </c>
      <c r="M545" s="154">
        <v>4.84</v>
      </c>
      <c r="N545" s="156">
        <v>44.77</v>
      </c>
      <c r="O545" s="159">
        <v>216.69</v>
      </c>
      <c r="AF545" s="139"/>
      <c r="AG545" s="139"/>
      <c r="AI545" s="115" t="s">
        <v>66</v>
      </c>
      <c r="AL545" s="139"/>
      <c r="AO545" s="139"/>
      <c r="AQ545" s="139"/>
      <c r="AR545" s="139"/>
    </row>
    <row r="546" spans="1:44" s="112" customFormat="1" ht="14.4" x14ac:dyDescent="0.3">
      <c r="A546" s="148"/>
      <c r="B546" s="151"/>
      <c r="C546" s="150"/>
      <c r="D546" s="238" t="s">
        <v>71</v>
      </c>
      <c r="E546" s="238"/>
      <c r="F546" s="238"/>
      <c r="G546" s="152" t="s">
        <v>70</v>
      </c>
      <c r="H546" s="156">
        <v>1.25</v>
      </c>
      <c r="I546" s="164">
        <v>1.4375</v>
      </c>
      <c r="J546" s="188">
        <v>0.33601560000000003</v>
      </c>
      <c r="K546" s="162"/>
      <c r="L546" s="153"/>
      <c r="M546" s="162"/>
      <c r="N546" s="153"/>
      <c r="O546" s="163"/>
      <c r="AF546" s="139"/>
      <c r="AG546" s="139"/>
      <c r="AJ546" s="115" t="s">
        <v>71</v>
      </c>
      <c r="AL546" s="139"/>
      <c r="AO546" s="139"/>
      <c r="AQ546" s="139"/>
      <c r="AR546" s="139"/>
    </row>
    <row r="547" spans="1:44" s="112" customFormat="1" ht="14.4" x14ac:dyDescent="0.3">
      <c r="A547" s="165"/>
      <c r="B547" s="152"/>
      <c r="C547" s="150"/>
      <c r="D547" s="240" t="s">
        <v>72</v>
      </c>
      <c r="E547" s="240"/>
      <c r="F547" s="240"/>
      <c r="G547" s="166"/>
      <c r="H547" s="167"/>
      <c r="I547" s="167"/>
      <c r="J547" s="167"/>
      <c r="K547" s="177">
        <v>153.63</v>
      </c>
      <c r="L547" s="167"/>
      <c r="M547" s="177">
        <v>41.3</v>
      </c>
      <c r="N547" s="167"/>
      <c r="O547" s="189">
        <v>546.80999999999995</v>
      </c>
      <c r="AF547" s="139"/>
      <c r="AG547" s="139"/>
      <c r="AK547" s="115" t="s">
        <v>72</v>
      </c>
      <c r="AL547" s="139"/>
      <c r="AO547" s="139"/>
      <c r="AQ547" s="139"/>
      <c r="AR547" s="139"/>
    </row>
    <row r="548" spans="1:44" s="112" customFormat="1" ht="14.4" x14ac:dyDescent="0.3">
      <c r="A548" s="148"/>
      <c r="B548" s="151"/>
      <c r="C548" s="150"/>
      <c r="D548" s="238" t="s">
        <v>73</v>
      </c>
      <c r="E548" s="238"/>
      <c r="F548" s="238"/>
      <c r="G548" s="152"/>
      <c r="H548" s="153"/>
      <c r="I548" s="153"/>
      <c r="J548" s="153"/>
      <c r="K548" s="162"/>
      <c r="L548" s="153"/>
      <c r="M548" s="154">
        <v>4.84</v>
      </c>
      <c r="N548" s="153"/>
      <c r="O548" s="159">
        <v>216.69</v>
      </c>
      <c r="AF548" s="139"/>
      <c r="AG548" s="139"/>
      <c r="AJ548" s="115" t="s">
        <v>73</v>
      </c>
      <c r="AL548" s="139"/>
      <c r="AO548" s="139"/>
      <c r="AQ548" s="139"/>
      <c r="AR548" s="139"/>
    </row>
    <row r="549" spans="1:44" s="112" customFormat="1" ht="40.799999999999997" x14ac:dyDescent="0.3">
      <c r="A549" s="148"/>
      <c r="B549" s="151"/>
      <c r="C549" s="150" t="s">
        <v>74</v>
      </c>
      <c r="D549" s="238" t="s">
        <v>75</v>
      </c>
      <c r="E549" s="238"/>
      <c r="F549" s="238"/>
      <c r="G549" s="152" t="s">
        <v>76</v>
      </c>
      <c r="H549" s="170">
        <v>92</v>
      </c>
      <c r="I549" s="153"/>
      <c r="J549" s="170">
        <v>92</v>
      </c>
      <c r="K549" s="162"/>
      <c r="L549" s="153"/>
      <c r="M549" s="154">
        <v>4.45</v>
      </c>
      <c r="N549" s="153"/>
      <c r="O549" s="159">
        <v>199.35</v>
      </c>
      <c r="AF549" s="139"/>
      <c r="AG549" s="139"/>
      <c r="AJ549" s="115" t="s">
        <v>75</v>
      </c>
      <c r="AL549" s="139"/>
      <c r="AO549" s="139"/>
      <c r="AQ549" s="139"/>
      <c r="AR549" s="139"/>
    </row>
    <row r="550" spans="1:44" s="112" customFormat="1" ht="71.400000000000006" x14ac:dyDescent="0.3">
      <c r="A550" s="148"/>
      <c r="B550" s="151"/>
      <c r="C550" s="150" t="s">
        <v>77</v>
      </c>
      <c r="D550" s="238" t="s">
        <v>78</v>
      </c>
      <c r="E550" s="238"/>
      <c r="F550" s="238"/>
      <c r="G550" s="152" t="s">
        <v>76</v>
      </c>
      <c r="H550" s="170">
        <v>46</v>
      </c>
      <c r="I550" s="156">
        <v>0.85</v>
      </c>
      <c r="J550" s="160">
        <v>39.1</v>
      </c>
      <c r="K550" s="162"/>
      <c r="L550" s="153"/>
      <c r="M550" s="154">
        <v>1.89</v>
      </c>
      <c r="N550" s="153"/>
      <c r="O550" s="159">
        <v>84.73</v>
      </c>
      <c r="AF550" s="139"/>
      <c r="AG550" s="139"/>
      <c r="AJ550" s="115" t="s">
        <v>78</v>
      </c>
      <c r="AL550" s="139"/>
      <c r="AO550" s="139"/>
      <c r="AQ550" s="139"/>
      <c r="AR550" s="139"/>
    </row>
    <row r="551" spans="1:44" s="112" customFormat="1" ht="14.4" x14ac:dyDescent="0.3">
      <c r="A551" s="148"/>
      <c r="B551" s="171"/>
      <c r="C551" s="172"/>
      <c r="D551" s="239" t="s">
        <v>79</v>
      </c>
      <c r="E551" s="239"/>
      <c r="F551" s="239"/>
      <c r="G551" s="143"/>
      <c r="H551" s="173"/>
      <c r="I551" s="173"/>
      <c r="J551" s="173"/>
      <c r="K551" s="174"/>
      <c r="L551" s="173"/>
      <c r="M551" s="179">
        <v>47.64</v>
      </c>
      <c r="N551" s="167"/>
      <c r="O551" s="206">
        <v>830.89</v>
      </c>
      <c r="AF551" s="139"/>
      <c r="AG551" s="139"/>
      <c r="AL551" s="139" t="s">
        <v>79</v>
      </c>
      <c r="AO551" s="139"/>
      <c r="AQ551" s="139"/>
      <c r="AR551" s="139"/>
    </row>
    <row r="552" spans="1:44" s="112" customFormat="1" ht="14.4" x14ac:dyDescent="0.3">
      <c r="A552" s="190"/>
      <c r="B552" s="116"/>
      <c r="C552" s="146"/>
      <c r="D552" s="239" t="s">
        <v>702</v>
      </c>
      <c r="E552" s="239"/>
      <c r="F552" s="239"/>
      <c r="G552" s="239"/>
      <c r="H552" s="239"/>
      <c r="I552" s="239"/>
      <c r="J552" s="239"/>
      <c r="K552" s="239"/>
      <c r="L552" s="239"/>
      <c r="M552" s="191"/>
      <c r="N552" s="192"/>
      <c r="O552" s="193"/>
      <c r="P552" s="194"/>
      <c r="AF552" s="139"/>
      <c r="AG552" s="139"/>
      <c r="AL552" s="139"/>
      <c r="AO552" s="139" t="s">
        <v>702</v>
      </c>
      <c r="AQ552" s="139"/>
      <c r="AR552" s="139"/>
    </row>
    <row r="553" spans="1:44" s="112" customFormat="1" ht="14.4" x14ac:dyDescent="0.3">
      <c r="A553" s="148"/>
      <c r="B553" s="111"/>
      <c r="C553" s="150"/>
      <c r="D553" s="238" t="s">
        <v>118</v>
      </c>
      <c r="E553" s="238"/>
      <c r="F553" s="238"/>
      <c r="G553" s="238"/>
      <c r="H553" s="238"/>
      <c r="I553" s="238"/>
      <c r="J553" s="238"/>
      <c r="K553" s="238"/>
      <c r="L553" s="238"/>
      <c r="M553" s="195">
        <v>94212.13</v>
      </c>
      <c r="N553" s="196"/>
      <c r="O553" s="197"/>
      <c r="P553" s="198"/>
      <c r="AF553" s="139"/>
      <c r="AG553" s="139"/>
      <c r="AL553" s="139"/>
      <c r="AO553" s="139"/>
      <c r="AP553" s="115" t="s">
        <v>118</v>
      </c>
      <c r="AQ553" s="139"/>
      <c r="AR553" s="139"/>
    </row>
    <row r="554" spans="1:44" s="112" customFormat="1" ht="14.4" x14ac:dyDescent="0.3">
      <c r="A554" s="148"/>
      <c r="B554" s="111"/>
      <c r="C554" s="150"/>
      <c r="D554" s="238" t="s">
        <v>119</v>
      </c>
      <c r="E554" s="238"/>
      <c r="F554" s="238"/>
      <c r="G554" s="238"/>
      <c r="H554" s="238"/>
      <c r="I554" s="238"/>
      <c r="J554" s="238"/>
      <c r="K554" s="238"/>
      <c r="L554" s="238"/>
      <c r="M554" s="198"/>
      <c r="N554" s="196"/>
      <c r="O554" s="197"/>
      <c r="P554" s="198"/>
      <c r="AF554" s="139"/>
      <c r="AG554" s="139"/>
      <c r="AL554" s="139"/>
      <c r="AO554" s="139"/>
      <c r="AP554" s="115" t="s">
        <v>119</v>
      </c>
      <c r="AQ554" s="139"/>
      <c r="AR554" s="139"/>
    </row>
    <row r="555" spans="1:44" s="112" customFormat="1" ht="14.4" x14ac:dyDescent="0.3">
      <c r="A555" s="148"/>
      <c r="B555" s="111"/>
      <c r="C555" s="150"/>
      <c r="D555" s="238" t="s">
        <v>120</v>
      </c>
      <c r="E555" s="238"/>
      <c r="F555" s="238"/>
      <c r="G555" s="238"/>
      <c r="H555" s="238"/>
      <c r="I555" s="238"/>
      <c r="J555" s="238"/>
      <c r="K555" s="238"/>
      <c r="L555" s="238"/>
      <c r="M555" s="195">
        <v>2090.1799999999998</v>
      </c>
      <c r="N555" s="196"/>
      <c r="O555" s="197"/>
      <c r="P555" s="198"/>
      <c r="AF555" s="139"/>
      <c r="AG555" s="139"/>
      <c r="AL555" s="139"/>
      <c r="AO555" s="139"/>
      <c r="AP555" s="115" t="s">
        <v>120</v>
      </c>
      <c r="AQ555" s="139"/>
      <c r="AR555" s="139"/>
    </row>
    <row r="556" spans="1:44" s="112" customFormat="1" ht="14.4" x14ac:dyDescent="0.3">
      <c r="A556" s="148"/>
      <c r="B556" s="111"/>
      <c r="C556" s="150"/>
      <c r="D556" s="238" t="s">
        <v>121</v>
      </c>
      <c r="E556" s="238"/>
      <c r="F556" s="238"/>
      <c r="G556" s="238"/>
      <c r="H556" s="238"/>
      <c r="I556" s="238"/>
      <c r="J556" s="238"/>
      <c r="K556" s="238"/>
      <c r="L556" s="238"/>
      <c r="M556" s="195">
        <v>81528.12</v>
      </c>
      <c r="N556" s="196"/>
      <c r="O556" s="197"/>
      <c r="P556" s="198"/>
      <c r="AF556" s="139"/>
      <c r="AG556" s="139"/>
      <c r="AL556" s="139"/>
      <c r="AO556" s="139"/>
      <c r="AP556" s="115" t="s">
        <v>121</v>
      </c>
      <c r="AQ556" s="139"/>
      <c r="AR556" s="139"/>
    </row>
    <row r="557" spans="1:44" s="112" customFormat="1" ht="14.4" x14ac:dyDescent="0.3">
      <c r="A557" s="148"/>
      <c r="B557" s="111"/>
      <c r="C557" s="150"/>
      <c r="D557" s="238" t="s">
        <v>122</v>
      </c>
      <c r="E557" s="238"/>
      <c r="F557" s="238"/>
      <c r="G557" s="238"/>
      <c r="H557" s="238"/>
      <c r="I557" s="238"/>
      <c r="J557" s="238"/>
      <c r="K557" s="238"/>
      <c r="L557" s="238"/>
      <c r="M557" s="195">
        <v>2618.14</v>
      </c>
      <c r="N557" s="196"/>
      <c r="O557" s="197"/>
      <c r="P557" s="198"/>
      <c r="AF557" s="139"/>
      <c r="AG557" s="139"/>
      <c r="AL557" s="139"/>
      <c r="AO557" s="139"/>
      <c r="AP557" s="115" t="s">
        <v>122</v>
      </c>
      <c r="AQ557" s="139"/>
      <c r="AR557" s="139"/>
    </row>
    <row r="558" spans="1:44" s="112" customFormat="1" ht="14.4" x14ac:dyDescent="0.3">
      <c r="A558" s="148"/>
      <c r="B558" s="111"/>
      <c r="C558" s="150"/>
      <c r="D558" s="238" t="s">
        <v>123</v>
      </c>
      <c r="E558" s="238"/>
      <c r="F558" s="238"/>
      <c r="G558" s="238"/>
      <c r="H558" s="238"/>
      <c r="I558" s="238"/>
      <c r="J558" s="238"/>
      <c r="K558" s="238"/>
      <c r="L558" s="238"/>
      <c r="M558" s="195">
        <v>9722.58</v>
      </c>
      <c r="N558" s="196"/>
      <c r="O558" s="197"/>
      <c r="P558" s="198"/>
      <c r="AF558" s="139"/>
      <c r="AG558" s="139"/>
      <c r="AL558" s="139"/>
      <c r="AO558" s="139"/>
      <c r="AP558" s="115" t="s">
        <v>123</v>
      </c>
      <c r="AQ558" s="139"/>
      <c r="AR558" s="139"/>
    </row>
    <row r="559" spans="1:44" s="112" customFormat="1" ht="14.4" x14ac:dyDescent="0.3">
      <c r="A559" s="148"/>
      <c r="B559" s="111"/>
      <c r="C559" s="150"/>
      <c r="D559" s="238" t="s">
        <v>703</v>
      </c>
      <c r="E559" s="238"/>
      <c r="F559" s="238"/>
      <c r="G559" s="238"/>
      <c r="H559" s="238"/>
      <c r="I559" s="238"/>
      <c r="J559" s="238"/>
      <c r="K559" s="238"/>
      <c r="L559" s="238"/>
      <c r="M559" s="199">
        <v>871.25</v>
      </c>
      <c r="N559" s="196"/>
      <c r="O559" s="197"/>
      <c r="P559" s="198"/>
      <c r="AF559" s="139"/>
      <c r="AG559" s="139"/>
      <c r="AL559" s="139"/>
      <c r="AO559" s="139"/>
      <c r="AP559" s="115" t="s">
        <v>703</v>
      </c>
      <c r="AQ559" s="139"/>
      <c r="AR559" s="139"/>
    </row>
    <row r="560" spans="1:44" s="112" customFormat="1" ht="14.4" x14ac:dyDescent="0.3">
      <c r="A560" s="148"/>
      <c r="B560" s="111"/>
      <c r="C560" s="150"/>
      <c r="D560" s="238" t="s">
        <v>124</v>
      </c>
      <c r="E560" s="238"/>
      <c r="F560" s="238"/>
      <c r="G560" s="238"/>
      <c r="H560" s="238"/>
      <c r="I560" s="238"/>
      <c r="J560" s="238"/>
      <c r="K560" s="238"/>
      <c r="L560" s="238"/>
      <c r="M560" s="195">
        <v>100961.8</v>
      </c>
      <c r="N560" s="196"/>
      <c r="O560" s="197"/>
      <c r="P560" s="198"/>
      <c r="AF560" s="139"/>
      <c r="AG560" s="139"/>
      <c r="AL560" s="139"/>
      <c r="AO560" s="139"/>
      <c r="AP560" s="115" t="s">
        <v>124</v>
      </c>
      <c r="AQ560" s="139"/>
      <c r="AR560" s="139"/>
    </row>
    <row r="561" spans="1:44" s="112" customFormat="1" ht="14.4" x14ac:dyDescent="0.3">
      <c r="A561" s="148"/>
      <c r="B561" s="111"/>
      <c r="C561" s="150"/>
      <c r="D561" s="238" t="s">
        <v>388</v>
      </c>
      <c r="E561" s="238"/>
      <c r="F561" s="238"/>
      <c r="G561" s="238"/>
      <c r="H561" s="238"/>
      <c r="I561" s="238"/>
      <c r="J561" s="238"/>
      <c r="K561" s="238"/>
      <c r="L561" s="238"/>
      <c r="M561" s="195">
        <v>89954.78</v>
      </c>
      <c r="N561" s="196"/>
      <c r="O561" s="197"/>
      <c r="P561" s="198"/>
      <c r="AF561" s="139"/>
      <c r="AG561" s="139"/>
      <c r="AL561" s="139"/>
      <c r="AO561" s="139"/>
      <c r="AP561" s="115" t="s">
        <v>388</v>
      </c>
      <c r="AQ561" s="139"/>
      <c r="AR561" s="139"/>
    </row>
    <row r="562" spans="1:44" s="112" customFormat="1" ht="14.4" x14ac:dyDescent="0.3">
      <c r="A562" s="148"/>
      <c r="B562" s="111"/>
      <c r="C562" s="150"/>
      <c r="D562" s="238" t="s">
        <v>389</v>
      </c>
      <c r="E562" s="238"/>
      <c r="F562" s="238"/>
      <c r="G562" s="238"/>
      <c r="H562" s="238"/>
      <c r="I562" s="238"/>
      <c r="J562" s="238"/>
      <c r="K562" s="238"/>
      <c r="L562" s="238"/>
      <c r="M562" s="198"/>
      <c r="N562" s="196"/>
      <c r="O562" s="197"/>
      <c r="P562" s="198"/>
      <c r="AF562" s="139"/>
      <c r="AG562" s="139"/>
      <c r="AL562" s="139"/>
      <c r="AO562" s="139"/>
      <c r="AP562" s="115" t="s">
        <v>389</v>
      </c>
      <c r="AQ562" s="139"/>
      <c r="AR562" s="139"/>
    </row>
    <row r="563" spans="1:44" s="112" customFormat="1" ht="14.4" x14ac:dyDescent="0.3">
      <c r="A563" s="148"/>
      <c r="B563" s="111"/>
      <c r="C563" s="150"/>
      <c r="D563" s="238" t="s">
        <v>390</v>
      </c>
      <c r="E563" s="238"/>
      <c r="F563" s="238"/>
      <c r="G563" s="238"/>
      <c r="H563" s="238"/>
      <c r="I563" s="238"/>
      <c r="J563" s="238"/>
      <c r="K563" s="238"/>
      <c r="L563" s="238"/>
      <c r="M563" s="195">
        <v>2090.1799999999998</v>
      </c>
      <c r="N563" s="196"/>
      <c r="O563" s="197"/>
      <c r="P563" s="198"/>
      <c r="AF563" s="139"/>
      <c r="AG563" s="139"/>
      <c r="AL563" s="139"/>
      <c r="AO563" s="139"/>
      <c r="AP563" s="115" t="s">
        <v>390</v>
      </c>
      <c r="AQ563" s="139"/>
      <c r="AR563" s="139"/>
    </row>
    <row r="564" spans="1:44" s="112" customFormat="1" ht="14.4" x14ac:dyDescent="0.3">
      <c r="A564" s="148"/>
      <c r="B564" s="111"/>
      <c r="C564" s="150"/>
      <c r="D564" s="238" t="s">
        <v>391</v>
      </c>
      <c r="E564" s="238"/>
      <c r="F564" s="238"/>
      <c r="G564" s="238"/>
      <c r="H564" s="238"/>
      <c r="I564" s="238"/>
      <c r="J564" s="238"/>
      <c r="K564" s="238"/>
      <c r="L564" s="238"/>
      <c r="M564" s="195">
        <v>79381.45</v>
      </c>
      <c r="N564" s="196"/>
      <c r="O564" s="197"/>
      <c r="P564" s="198"/>
      <c r="AF564" s="139"/>
      <c r="AG564" s="139"/>
      <c r="AL564" s="139"/>
      <c r="AO564" s="139"/>
      <c r="AP564" s="115" t="s">
        <v>391</v>
      </c>
      <c r="AQ564" s="139"/>
      <c r="AR564" s="139"/>
    </row>
    <row r="565" spans="1:44" s="112" customFormat="1" ht="14.4" x14ac:dyDescent="0.3">
      <c r="A565" s="148"/>
      <c r="B565" s="111"/>
      <c r="C565" s="150"/>
      <c r="D565" s="238" t="s">
        <v>392</v>
      </c>
      <c r="E565" s="238"/>
      <c r="F565" s="238"/>
      <c r="G565" s="238"/>
      <c r="H565" s="238"/>
      <c r="I565" s="238"/>
      <c r="J565" s="238"/>
      <c r="K565" s="238"/>
      <c r="L565" s="238"/>
      <c r="M565" s="195">
        <v>2618.14</v>
      </c>
      <c r="N565" s="196"/>
      <c r="O565" s="197"/>
      <c r="P565" s="198"/>
      <c r="AF565" s="139"/>
      <c r="AG565" s="139"/>
      <c r="AL565" s="139"/>
      <c r="AO565" s="139"/>
      <c r="AP565" s="115" t="s">
        <v>392</v>
      </c>
      <c r="AQ565" s="139"/>
      <c r="AR565" s="139"/>
    </row>
    <row r="566" spans="1:44" s="112" customFormat="1" ht="14.4" x14ac:dyDescent="0.3">
      <c r="A566" s="148"/>
      <c r="B566" s="111"/>
      <c r="C566" s="150"/>
      <c r="D566" s="238" t="s">
        <v>393</v>
      </c>
      <c r="E566" s="238"/>
      <c r="F566" s="238"/>
      <c r="G566" s="238"/>
      <c r="H566" s="238"/>
      <c r="I566" s="238"/>
      <c r="J566" s="238"/>
      <c r="K566" s="238"/>
      <c r="L566" s="238"/>
      <c r="M566" s="195">
        <v>1733.48</v>
      </c>
      <c r="N566" s="196"/>
      <c r="O566" s="197"/>
      <c r="P566" s="198"/>
      <c r="AF566" s="139"/>
      <c r="AG566" s="139"/>
      <c r="AL566" s="139"/>
      <c r="AO566" s="139"/>
      <c r="AP566" s="115" t="s">
        <v>393</v>
      </c>
      <c r="AQ566" s="139"/>
      <c r="AR566" s="139"/>
    </row>
    <row r="567" spans="1:44" s="112" customFormat="1" ht="14.4" x14ac:dyDescent="0.3">
      <c r="A567" s="148"/>
      <c r="B567" s="111"/>
      <c r="C567" s="150"/>
      <c r="D567" s="238" t="s">
        <v>394</v>
      </c>
      <c r="E567" s="238"/>
      <c r="F567" s="238"/>
      <c r="G567" s="238"/>
      <c r="H567" s="238"/>
      <c r="I567" s="238"/>
      <c r="J567" s="238"/>
      <c r="K567" s="238"/>
      <c r="L567" s="238"/>
      <c r="M567" s="195">
        <v>4324.54</v>
      </c>
      <c r="N567" s="196"/>
      <c r="O567" s="197"/>
      <c r="P567" s="198"/>
      <c r="AF567" s="139"/>
      <c r="AG567" s="139"/>
      <c r="AL567" s="139"/>
      <c r="AO567" s="139"/>
      <c r="AP567" s="115" t="s">
        <v>394</v>
      </c>
      <c r="AQ567" s="139"/>
      <c r="AR567" s="139"/>
    </row>
    <row r="568" spans="1:44" s="112" customFormat="1" ht="14.4" x14ac:dyDescent="0.3">
      <c r="A568" s="148"/>
      <c r="B568" s="111"/>
      <c r="C568" s="150"/>
      <c r="D568" s="238" t="s">
        <v>395</v>
      </c>
      <c r="E568" s="238"/>
      <c r="F568" s="238"/>
      <c r="G568" s="238"/>
      <c r="H568" s="238"/>
      <c r="I568" s="238"/>
      <c r="J568" s="238"/>
      <c r="K568" s="238"/>
      <c r="L568" s="238"/>
      <c r="M568" s="195">
        <v>2425.13</v>
      </c>
      <c r="N568" s="196"/>
      <c r="O568" s="197"/>
      <c r="P568" s="198"/>
      <c r="AF568" s="139"/>
      <c r="AG568" s="139"/>
      <c r="AL568" s="139"/>
      <c r="AO568" s="139"/>
      <c r="AP568" s="115" t="s">
        <v>395</v>
      </c>
      <c r="AQ568" s="139"/>
      <c r="AR568" s="139"/>
    </row>
    <row r="569" spans="1:44" s="112" customFormat="1" ht="14.4" x14ac:dyDescent="0.3">
      <c r="A569" s="148"/>
      <c r="B569" s="111"/>
      <c r="C569" s="150"/>
      <c r="D569" s="238" t="s">
        <v>396</v>
      </c>
      <c r="E569" s="238"/>
      <c r="F569" s="238"/>
      <c r="G569" s="238"/>
      <c r="H569" s="238"/>
      <c r="I569" s="238"/>
      <c r="J569" s="238"/>
      <c r="K569" s="238"/>
      <c r="L569" s="238"/>
      <c r="M569" s="195">
        <v>10135.77</v>
      </c>
      <c r="N569" s="196"/>
      <c r="O569" s="197"/>
      <c r="P569" s="198"/>
      <c r="AF569" s="139"/>
      <c r="AG569" s="139"/>
      <c r="AL569" s="139"/>
      <c r="AO569" s="139"/>
      <c r="AP569" s="115" t="s">
        <v>396</v>
      </c>
      <c r="AQ569" s="139"/>
      <c r="AR569" s="139"/>
    </row>
    <row r="570" spans="1:44" s="112" customFormat="1" ht="14.4" x14ac:dyDescent="0.3">
      <c r="A570" s="148"/>
      <c r="B570" s="111"/>
      <c r="C570" s="150"/>
      <c r="D570" s="238" t="s">
        <v>389</v>
      </c>
      <c r="E570" s="238"/>
      <c r="F570" s="238"/>
      <c r="G570" s="238"/>
      <c r="H570" s="238"/>
      <c r="I570" s="238"/>
      <c r="J570" s="238"/>
      <c r="K570" s="238"/>
      <c r="L570" s="238"/>
      <c r="M570" s="198"/>
      <c r="N570" s="196"/>
      <c r="O570" s="197"/>
      <c r="P570" s="198"/>
      <c r="AF570" s="139"/>
      <c r="AG570" s="139"/>
      <c r="AL570" s="139"/>
      <c r="AO570" s="139"/>
      <c r="AP570" s="115" t="s">
        <v>389</v>
      </c>
      <c r="AQ570" s="139"/>
      <c r="AR570" s="139"/>
    </row>
    <row r="571" spans="1:44" s="112" customFormat="1" ht="14.4" x14ac:dyDescent="0.3">
      <c r="A571" s="148"/>
      <c r="B571" s="111"/>
      <c r="C571" s="150"/>
      <c r="D571" s="238" t="s">
        <v>391</v>
      </c>
      <c r="E571" s="238"/>
      <c r="F571" s="238"/>
      <c r="G571" s="238"/>
      <c r="H571" s="238"/>
      <c r="I571" s="238"/>
      <c r="J571" s="238"/>
      <c r="K571" s="238"/>
      <c r="L571" s="238"/>
      <c r="M571" s="195">
        <v>2146.67</v>
      </c>
      <c r="N571" s="196"/>
      <c r="O571" s="197"/>
      <c r="P571" s="198"/>
      <c r="AF571" s="139"/>
      <c r="AG571" s="139"/>
      <c r="AL571" s="139"/>
      <c r="AO571" s="139"/>
      <c r="AP571" s="115" t="s">
        <v>391</v>
      </c>
      <c r="AQ571" s="139"/>
      <c r="AR571" s="139"/>
    </row>
    <row r="572" spans="1:44" s="112" customFormat="1" ht="14.4" x14ac:dyDescent="0.3">
      <c r="A572" s="148"/>
      <c r="B572" s="111"/>
      <c r="C572" s="150"/>
      <c r="D572" s="238" t="s">
        <v>393</v>
      </c>
      <c r="E572" s="238"/>
      <c r="F572" s="238"/>
      <c r="G572" s="238"/>
      <c r="H572" s="238"/>
      <c r="I572" s="238"/>
      <c r="J572" s="238"/>
      <c r="K572" s="238"/>
      <c r="L572" s="238"/>
      <c r="M572" s="195">
        <v>7989.1</v>
      </c>
      <c r="N572" s="196"/>
      <c r="O572" s="197"/>
      <c r="P572" s="198"/>
      <c r="AF572" s="139"/>
      <c r="AG572" s="139"/>
      <c r="AL572" s="139"/>
      <c r="AO572" s="139"/>
      <c r="AP572" s="115" t="s">
        <v>393</v>
      </c>
      <c r="AQ572" s="139"/>
      <c r="AR572" s="139"/>
    </row>
    <row r="573" spans="1:44" s="112" customFormat="1" ht="14.4" x14ac:dyDescent="0.3">
      <c r="A573" s="148"/>
      <c r="B573" s="111"/>
      <c r="C573" s="150"/>
      <c r="D573" s="238" t="s">
        <v>704</v>
      </c>
      <c r="E573" s="238"/>
      <c r="F573" s="238"/>
      <c r="G573" s="238"/>
      <c r="H573" s="238"/>
      <c r="I573" s="238"/>
      <c r="J573" s="238"/>
      <c r="K573" s="238"/>
      <c r="L573" s="238"/>
      <c r="M573" s="199">
        <v>871.25</v>
      </c>
      <c r="N573" s="196"/>
      <c r="O573" s="197"/>
      <c r="P573" s="198"/>
      <c r="AF573" s="139"/>
      <c r="AG573" s="139"/>
      <c r="AL573" s="139"/>
      <c r="AO573" s="139"/>
      <c r="AP573" s="115" t="s">
        <v>704</v>
      </c>
      <c r="AQ573" s="139"/>
      <c r="AR573" s="139"/>
    </row>
    <row r="574" spans="1:44" s="112" customFormat="1" ht="14.4" x14ac:dyDescent="0.3">
      <c r="A574" s="148"/>
      <c r="B574" s="111"/>
      <c r="C574" s="150"/>
      <c r="D574" s="238" t="s">
        <v>131</v>
      </c>
      <c r="E574" s="238"/>
      <c r="F574" s="238"/>
      <c r="G574" s="238"/>
      <c r="H574" s="238"/>
      <c r="I574" s="238"/>
      <c r="J574" s="238"/>
      <c r="K574" s="238"/>
      <c r="L574" s="238"/>
      <c r="M574" s="195">
        <v>4708.32</v>
      </c>
      <c r="N574" s="196"/>
      <c r="O574" s="197"/>
      <c r="P574" s="198"/>
      <c r="AF574" s="139"/>
      <c r="AG574" s="139"/>
      <c r="AL574" s="139"/>
      <c r="AO574" s="139"/>
      <c r="AP574" s="115" t="s">
        <v>131</v>
      </c>
      <c r="AQ574" s="139"/>
      <c r="AR574" s="139"/>
    </row>
    <row r="575" spans="1:44" s="112" customFormat="1" ht="14.4" x14ac:dyDescent="0.3">
      <c r="A575" s="148"/>
      <c r="B575" s="111"/>
      <c r="C575" s="150"/>
      <c r="D575" s="238" t="s">
        <v>132</v>
      </c>
      <c r="E575" s="238"/>
      <c r="F575" s="238"/>
      <c r="G575" s="238"/>
      <c r="H575" s="238"/>
      <c r="I575" s="238"/>
      <c r="J575" s="238"/>
      <c r="K575" s="238"/>
      <c r="L575" s="238"/>
      <c r="M575" s="195">
        <v>4324.54</v>
      </c>
      <c r="N575" s="196"/>
      <c r="O575" s="197"/>
      <c r="P575" s="198"/>
      <c r="AF575" s="139"/>
      <c r="AG575" s="139"/>
      <c r="AL575" s="139"/>
      <c r="AO575" s="139"/>
      <c r="AP575" s="115" t="s">
        <v>132</v>
      </c>
      <c r="AQ575" s="139"/>
      <c r="AR575" s="139"/>
    </row>
    <row r="576" spans="1:44" s="112" customFormat="1" ht="14.4" x14ac:dyDescent="0.3">
      <c r="A576" s="148"/>
      <c r="B576" s="111"/>
      <c r="C576" s="150"/>
      <c r="D576" s="238" t="s">
        <v>133</v>
      </c>
      <c r="E576" s="238"/>
      <c r="F576" s="238"/>
      <c r="G576" s="238"/>
      <c r="H576" s="238"/>
      <c r="I576" s="238"/>
      <c r="J576" s="238"/>
      <c r="K576" s="238"/>
      <c r="L576" s="238"/>
      <c r="M576" s="195">
        <v>2425.13</v>
      </c>
      <c r="N576" s="196"/>
      <c r="O576" s="197"/>
      <c r="P576" s="198"/>
      <c r="AF576" s="139"/>
      <c r="AG576" s="139"/>
      <c r="AL576" s="139"/>
      <c r="AO576" s="139"/>
      <c r="AP576" s="115" t="s">
        <v>133</v>
      </c>
      <c r="AQ576" s="139"/>
      <c r="AR576" s="139"/>
    </row>
    <row r="577" spans="1:46" s="112" customFormat="1" ht="14.4" x14ac:dyDescent="0.3">
      <c r="A577" s="148"/>
      <c r="B577" s="111"/>
      <c r="C577" s="200"/>
      <c r="D577" s="237" t="s">
        <v>705</v>
      </c>
      <c r="E577" s="237"/>
      <c r="F577" s="237"/>
      <c r="G577" s="237"/>
      <c r="H577" s="237"/>
      <c r="I577" s="237"/>
      <c r="J577" s="237"/>
      <c r="K577" s="237"/>
      <c r="L577" s="237"/>
      <c r="M577" s="201">
        <v>100961.8</v>
      </c>
      <c r="N577" s="202"/>
      <c r="O577" s="203"/>
      <c r="P577" s="204"/>
      <c r="AF577" s="139"/>
      <c r="AG577" s="139"/>
      <c r="AL577" s="139"/>
      <c r="AO577" s="139"/>
      <c r="AQ577" s="139" t="s">
        <v>705</v>
      </c>
      <c r="AR577" s="139"/>
    </row>
    <row r="578" spans="1:46" s="112" customFormat="1" ht="14.4" x14ac:dyDescent="0.3">
      <c r="A578" s="190"/>
      <c r="B578" s="116"/>
      <c r="C578" s="146"/>
      <c r="D578" s="239" t="s">
        <v>317</v>
      </c>
      <c r="E578" s="239"/>
      <c r="F578" s="239"/>
      <c r="G578" s="239"/>
      <c r="H578" s="239"/>
      <c r="I578" s="239"/>
      <c r="J578" s="239"/>
      <c r="K578" s="239"/>
      <c r="L578" s="239"/>
      <c r="M578" s="191"/>
      <c r="N578" s="192"/>
      <c r="O578" s="193"/>
      <c r="AS578" s="139" t="s">
        <v>317</v>
      </c>
    </row>
    <row r="579" spans="1:46" s="112" customFormat="1" ht="14.4" x14ac:dyDescent="0.3">
      <c r="A579" s="148"/>
      <c r="B579" s="111"/>
      <c r="C579" s="150"/>
      <c r="D579" s="238" t="s">
        <v>118</v>
      </c>
      <c r="E579" s="238"/>
      <c r="F579" s="238"/>
      <c r="G579" s="238"/>
      <c r="H579" s="238"/>
      <c r="I579" s="238"/>
      <c r="J579" s="238"/>
      <c r="K579" s="238"/>
      <c r="L579" s="238"/>
      <c r="M579" s="195">
        <v>5301906</v>
      </c>
      <c r="N579" s="196"/>
      <c r="O579" s="207">
        <v>45199687.780000001</v>
      </c>
      <c r="AS579" s="139"/>
      <c r="AT579" s="115" t="s">
        <v>118</v>
      </c>
    </row>
    <row r="580" spans="1:46" s="112" customFormat="1" ht="14.4" x14ac:dyDescent="0.3">
      <c r="A580" s="148"/>
      <c r="B580" s="111"/>
      <c r="C580" s="150"/>
      <c r="D580" s="238" t="s">
        <v>119</v>
      </c>
      <c r="E580" s="238"/>
      <c r="F580" s="238"/>
      <c r="G580" s="238"/>
      <c r="H580" s="238"/>
      <c r="I580" s="238"/>
      <c r="J580" s="238"/>
      <c r="K580" s="238"/>
      <c r="L580" s="238"/>
      <c r="M580" s="198"/>
      <c r="N580" s="196"/>
      <c r="O580" s="197"/>
      <c r="AS580" s="139"/>
      <c r="AT580" s="115" t="s">
        <v>119</v>
      </c>
    </row>
    <row r="581" spans="1:46" s="112" customFormat="1" ht="14.4" x14ac:dyDescent="0.3">
      <c r="A581" s="148"/>
      <c r="B581" s="111"/>
      <c r="C581" s="150"/>
      <c r="D581" s="238" t="s">
        <v>120</v>
      </c>
      <c r="E581" s="238"/>
      <c r="F581" s="238"/>
      <c r="G581" s="238"/>
      <c r="H581" s="238"/>
      <c r="I581" s="238"/>
      <c r="J581" s="238"/>
      <c r="K581" s="238"/>
      <c r="L581" s="238"/>
      <c r="M581" s="195">
        <v>18951.759999999998</v>
      </c>
      <c r="N581" s="196"/>
      <c r="O581" s="207">
        <v>848470.3</v>
      </c>
      <c r="AS581" s="139"/>
      <c r="AT581" s="115" t="s">
        <v>120</v>
      </c>
    </row>
    <row r="582" spans="1:46" s="112" customFormat="1" ht="14.4" x14ac:dyDescent="0.3">
      <c r="A582" s="148"/>
      <c r="B582" s="111"/>
      <c r="C582" s="150"/>
      <c r="D582" s="238" t="s">
        <v>121</v>
      </c>
      <c r="E582" s="238"/>
      <c r="F582" s="238"/>
      <c r="G582" s="238"/>
      <c r="H582" s="238"/>
      <c r="I582" s="238"/>
      <c r="J582" s="238"/>
      <c r="K582" s="238"/>
      <c r="L582" s="238"/>
      <c r="M582" s="195">
        <v>234253.21</v>
      </c>
      <c r="N582" s="196"/>
      <c r="O582" s="207">
        <v>3101890.5600000001</v>
      </c>
      <c r="AS582" s="139"/>
      <c r="AT582" s="115" t="s">
        <v>121</v>
      </c>
    </row>
    <row r="583" spans="1:46" s="112" customFormat="1" ht="14.4" x14ac:dyDescent="0.3">
      <c r="A583" s="148"/>
      <c r="B583" s="111"/>
      <c r="C583" s="150"/>
      <c r="D583" s="238" t="s">
        <v>122</v>
      </c>
      <c r="E583" s="238"/>
      <c r="F583" s="238"/>
      <c r="G583" s="238"/>
      <c r="H583" s="238"/>
      <c r="I583" s="238"/>
      <c r="J583" s="238"/>
      <c r="K583" s="238"/>
      <c r="L583" s="238"/>
      <c r="M583" s="195">
        <v>12553.98</v>
      </c>
      <c r="N583" s="196"/>
      <c r="O583" s="207">
        <v>562041.67000000004</v>
      </c>
      <c r="AS583" s="139"/>
      <c r="AT583" s="115" t="s">
        <v>122</v>
      </c>
    </row>
    <row r="584" spans="1:46" s="112" customFormat="1" ht="14.4" x14ac:dyDescent="0.3">
      <c r="A584" s="148"/>
      <c r="B584" s="111"/>
      <c r="C584" s="150"/>
      <c r="D584" s="238" t="s">
        <v>123</v>
      </c>
      <c r="E584" s="238"/>
      <c r="F584" s="238"/>
      <c r="G584" s="238"/>
      <c r="H584" s="238"/>
      <c r="I584" s="238"/>
      <c r="J584" s="238"/>
      <c r="K584" s="238"/>
      <c r="L584" s="238"/>
      <c r="M584" s="195">
        <v>5047829.78</v>
      </c>
      <c r="N584" s="196"/>
      <c r="O584" s="207">
        <v>41237460.490000002</v>
      </c>
      <c r="AS584" s="139"/>
      <c r="AT584" s="115" t="s">
        <v>123</v>
      </c>
    </row>
    <row r="585" spans="1:46" s="112" customFormat="1" ht="14.4" x14ac:dyDescent="0.3">
      <c r="A585" s="148"/>
      <c r="B585" s="111"/>
      <c r="C585" s="150"/>
      <c r="D585" s="238" t="s">
        <v>703</v>
      </c>
      <c r="E585" s="238"/>
      <c r="F585" s="238"/>
      <c r="G585" s="238"/>
      <c r="H585" s="238"/>
      <c r="I585" s="238"/>
      <c r="J585" s="238"/>
      <c r="K585" s="238"/>
      <c r="L585" s="238"/>
      <c r="M585" s="199">
        <v>871.25</v>
      </c>
      <c r="N585" s="196"/>
      <c r="O585" s="207">
        <v>11866.43</v>
      </c>
      <c r="AS585" s="139"/>
      <c r="AT585" s="115" t="s">
        <v>703</v>
      </c>
    </row>
    <row r="586" spans="1:46" s="112" customFormat="1" ht="14.4" x14ac:dyDescent="0.3">
      <c r="A586" s="148"/>
      <c r="B586" s="111"/>
      <c r="C586" s="150"/>
      <c r="D586" s="238" t="s">
        <v>124</v>
      </c>
      <c r="E586" s="238"/>
      <c r="F586" s="238"/>
      <c r="G586" s="238"/>
      <c r="H586" s="238"/>
      <c r="I586" s="238"/>
      <c r="J586" s="238"/>
      <c r="K586" s="238"/>
      <c r="L586" s="238"/>
      <c r="M586" s="195">
        <v>5355589.3899999997</v>
      </c>
      <c r="N586" s="196"/>
      <c r="O586" s="207">
        <v>47603093.32</v>
      </c>
      <c r="AS586" s="139"/>
      <c r="AT586" s="115" t="s">
        <v>124</v>
      </c>
    </row>
    <row r="587" spans="1:46" s="112" customFormat="1" ht="14.4" x14ac:dyDescent="0.3">
      <c r="A587" s="148"/>
      <c r="B587" s="111"/>
      <c r="C587" s="150"/>
      <c r="D587" s="238" t="s">
        <v>388</v>
      </c>
      <c r="E587" s="238"/>
      <c r="F587" s="238"/>
      <c r="G587" s="238"/>
      <c r="H587" s="238"/>
      <c r="I587" s="238"/>
      <c r="J587" s="238"/>
      <c r="K587" s="238"/>
      <c r="L587" s="238"/>
      <c r="M587" s="195">
        <v>5344354.0199999996</v>
      </c>
      <c r="N587" s="196"/>
      <c r="O587" s="207">
        <v>47450592</v>
      </c>
      <c r="AS587" s="139"/>
      <c r="AT587" s="115" t="s">
        <v>388</v>
      </c>
    </row>
    <row r="588" spans="1:46" s="112" customFormat="1" ht="14.4" x14ac:dyDescent="0.3">
      <c r="A588" s="148"/>
      <c r="B588" s="111"/>
      <c r="C588" s="150"/>
      <c r="D588" s="238" t="s">
        <v>389</v>
      </c>
      <c r="E588" s="238"/>
      <c r="F588" s="238"/>
      <c r="G588" s="238"/>
      <c r="H588" s="238"/>
      <c r="I588" s="238"/>
      <c r="J588" s="238"/>
      <c r="K588" s="238"/>
      <c r="L588" s="238"/>
      <c r="M588" s="198"/>
      <c r="N588" s="196"/>
      <c r="O588" s="197"/>
      <c r="AS588" s="139"/>
      <c r="AT588" s="115" t="s">
        <v>389</v>
      </c>
    </row>
    <row r="589" spans="1:46" s="112" customFormat="1" ht="14.4" x14ac:dyDescent="0.3">
      <c r="A589" s="148"/>
      <c r="B589" s="111"/>
      <c r="C589" s="150"/>
      <c r="D589" s="238" t="s">
        <v>390</v>
      </c>
      <c r="E589" s="238"/>
      <c r="F589" s="238"/>
      <c r="G589" s="238"/>
      <c r="H589" s="238"/>
      <c r="I589" s="238"/>
      <c r="J589" s="238"/>
      <c r="K589" s="238"/>
      <c r="L589" s="238"/>
      <c r="M589" s="195">
        <v>18951.759999999998</v>
      </c>
      <c r="N589" s="196"/>
      <c r="O589" s="207">
        <v>848470.3</v>
      </c>
      <c r="AS589" s="139"/>
      <c r="AT589" s="115" t="s">
        <v>390</v>
      </c>
    </row>
    <row r="590" spans="1:46" s="112" customFormat="1" ht="14.4" x14ac:dyDescent="0.3">
      <c r="A590" s="148"/>
      <c r="B590" s="111"/>
      <c r="C590" s="150"/>
      <c r="D590" s="238" t="s">
        <v>391</v>
      </c>
      <c r="E590" s="238"/>
      <c r="F590" s="238"/>
      <c r="G590" s="238"/>
      <c r="H590" s="238"/>
      <c r="I590" s="238"/>
      <c r="J590" s="238"/>
      <c r="K590" s="238"/>
      <c r="L590" s="238"/>
      <c r="M590" s="195">
        <v>231878.19</v>
      </c>
      <c r="N590" s="196"/>
      <c r="O590" s="207">
        <v>3070067.21</v>
      </c>
      <c r="AS590" s="139"/>
      <c r="AT590" s="115" t="s">
        <v>391</v>
      </c>
    </row>
    <row r="591" spans="1:46" s="112" customFormat="1" ht="14.4" x14ac:dyDescent="0.3">
      <c r="A591" s="148"/>
      <c r="B591" s="111"/>
      <c r="C591" s="150"/>
      <c r="D591" s="238" t="s">
        <v>392</v>
      </c>
      <c r="E591" s="238"/>
      <c r="F591" s="238"/>
      <c r="G591" s="238"/>
      <c r="H591" s="238"/>
      <c r="I591" s="238"/>
      <c r="J591" s="238"/>
      <c r="K591" s="238"/>
      <c r="L591" s="238"/>
      <c r="M591" s="195">
        <v>12553.98</v>
      </c>
      <c r="N591" s="196"/>
      <c r="O591" s="207">
        <v>562041.67000000004</v>
      </c>
      <c r="AS591" s="139"/>
      <c r="AT591" s="115" t="s">
        <v>392</v>
      </c>
    </row>
    <row r="592" spans="1:46" s="112" customFormat="1" ht="14.4" x14ac:dyDescent="0.3">
      <c r="A592" s="148"/>
      <c r="B592" s="111"/>
      <c r="C592" s="150"/>
      <c r="D592" s="238" t="s">
        <v>393</v>
      </c>
      <c r="E592" s="238"/>
      <c r="F592" s="238"/>
      <c r="G592" s="238"/>
      <c r="H592" s="238"/>
      <c r="I592" s="238"/>
      <c r="J592" s="238"/>
      <c r="K592" s="238"/>
      <c r="L592" s="238"/>
      <c r="M592" s="195">
        <v>5039840.68</v>
      </c>
      <c r="N592" s="196"/>
      <c r="O592" s="207">
        <v>41128648.950000003</v>
      </c>
      <c r="AS592" s="139"/>
      <c r="AT592" s="115" t="s">
        <v>393</v>
      </c>
    </row>
    <row r="593" spans="1:47" s="112" customFormat="1" ht="14.4" x14ac:dyDescent="0.3">
      <c r="A593" s="148"/>
      <c r="B593" s="111"/>
      <c r="C593" s="150"/>
      <c r="D593" s="238" t="s">
        <v>394</v>
      </c>
      <c r="E593" s="238"/>
      <c r="F593" s="238"/>
      <c r="G593" s="238"/>
      <c r="H593" s="238"/>
      <c r="I593" s="238"/>
      <c r="J593" s="238"/>
      <c r="K593" s="238"/>
      <c r="L593" s="238"/>
      <c r="M593" s="195">
        <v>34440.22</v>
      </c>
      <c r="N593" s="196"/>
      <c r="O593" s="207">
        <v>1541888.54</v>
      </c>
      <c r="AS593" s="139"/>
      <c r="AT593" s="115" t="s">
        <v>394</v>
      </c>
    </row>
    <row r="594" spans="1:47" s="112" customFormat="1" ht="14.4" x14ac:dyDescent="0.3">
      <c r="A594" s="148"/>
      <c r="B594" s="111"/>
      <c r="C594" s="150"/>
      <c r="D594" s="238" t="s">
        <v>395</v>
      </c>
      <c r="E594" s="238"/>
      <c r="F594" s="238"/>
      <c r="G594" s="238"/>
      <c r="H594" s="238"/>
      <c r="I594" s="238"/>
      <c r="J594" s="238"/>
      <c r="K594" s="238"/>
      <c r="L594" s="238"/>
      <c r="M594" s="195">
        <v>19243.169999999998</v>
      </c>
      <c r="N594" s="196"/>
      <c r="O594" s="207">
        <v>861517</v>
      </c>
      <c r="AS594" s="139"/>
      <c r="AT594" s="115" t="s">
        <v>395</v>
      </c>
    </row>
    <row r="595" spans="1:47" s="112" customFormat="1" ht="14.4" x14ac:dyDescent="0.3">
      <c r="A595" s="148"/>
      <c r="B595" s="111"/>
      <c r="C595" s="150"/>
      <c r="D595" s="238" t="s">
        <v>396</v>
      </c>
      <c r="E595" s="238"/>
      <c r="F595" s="238"/>
      <c r="G595" s="238"/>
      <c r="H595" s="238"/>
      <c r="I595" s="238"/>
      <c r="J595" s="238"/>
      <c r="K595" s="238"/>
      <c r="L595" s="238"/>
      <c r="M595" s="195">
        <v>10364.120000000001</v>
      </c>
      <c r="N595" s="196"/>
      <c r="O595" s="207">
        <v>140634.89000000001</v>
      </c>
      <c r="AS595" s="139"/>
      <c r="AT595" s="115" t="s">
        <v>396</v>
      </c>
    </row>
    <row r="596" spans="1:47" s="112" customFormat="1" ht="14.4" x14ac:dyDescent="0.3">
      <c r="A596" s="148"/>
      <c r="B596" s="111"/>
      <c r="C596" s="150"/>
      <c r="D596" s="238" t="s">
        <v>389</v>
      </c>
      <c r="E596" s="238"/>
      <c r="F596" s="238"/>
      <c r="G596" s="238"/>
      <c r="H596" s="238"/>
      <c r="I596" s="238"/>
      <c r="J596" s="238"/>
      <c r="K596" s="238"/>
      <c r="L596" s="238"/>
      <c r="M596" s="198"/>
      <c r="N596" s="196"/>
      <c r="O596" s="197"/>
      <c r="AS596" s="139"/>
      <c r="AT596" s="115" t="s">
        <v>389</v>
      </c>
    </row>
    <row r="597" spans="1:47" s="112" customFormat="1" ht="14.4" x14ac:dyDescent="0.3">
      <c r="A597" s="148"/>
      <c r="B597" s="111"/>
      <c r="C597" s="150"/>
      <c r="D597" s="238" t="s">
        <v>391</v>
      </c>
      <c r="E597" s="238"/>
      <c r="F597" s="238"/>
      <c r="G597" s="238"/>
      <c r="H597" s="238"/>
      <c r="I597" s="238"/>
      <c r="J597" s="238"/>
      <c r="K597" s="238"/>
      <c r="L597" s="238"/>
      <c r="M597" s="195">
        <v>2375.02</v>
      </c>
      <c r="N597" s="196"/>
      <c r="O597" s="207">
        <v>31823.35</v>
      </c>
      <c r="AS597" s="139"/>
      <c r="AT597" s="115" t="s">
        <v>391</v>
      </c>
    </row>
    <row r="598" spans="1:47" s="112" customFormat="1" ht="14.4" x14ac:dyDescent="0.3">
      <c r="A598" s="148"/>
      <c r="B598" s="111"/>
      <c r="C598" s="150"/>
      <c r="D598" s="238" t="s">
        <v>393</v>
      </c>
      <c r="E598" s="238"/>
      <c r="F598" s="238"/>
      <c r="G598" s="238"/>
      <c r="H598" s="238"/>
      <c r="I598" s="238"/>
      <c r="J598" s="238"/>
      <c r="K598" s="238"/>
      <c r="L598" s="238"/>
      <c r="M598" s="195">
        <v>7989.1</v>
      </c>
      <c r="N598" s="196"/>
      <c r="O598" s="207">
        <v>108811.54</v>
      </c>
      <c r="AS598" s="139"/>
      <c r="AT598" s="115" t="s">
        <v>393</v>
      </c>
    </row>
    <row r="599" spans="1:47" s="112" customFormat="1" ht="14.4" x14ac:dyDescent="0.3">
      <c r="A599" s="148"/>
      <c r="B599" s="111"/>
      <c r="C599" s="150"/>
      <c r="D599" s="238" t="s">
        <v>704</v>
      </c>
      <c r="E599" s="238"/>
      <c r="F599" s="238"/>
      <c r="G599" s="238"/>
      <c r="H599" s="238"/>
      <c r="I599" s="238"/>
      <c r="J599" s="238"/>
      <c r="K599" s="238"/>
      <c r="L599" s="238"/>
      <c r="M599" s="199">
        <v>871.25</v>
      </c>
      <c r="N599" s="196"/>
      <c r="O599" s="207">
        <v>11866.43</v>
      </c>
      <c r="AS599" s="139"/>
      <c r="AT599" s="115" t="s">
        <v>704</v>
      </c>
    </row>
    <row r="600" spans="1:47" s="112" customFormat="1" ht="14.4" x14ac:dyDescent="0.3">
      <c r="A600" s="148"/>
      <c r="B600" s="111"/>
      <c r="C600" s="150"/>
      <c r="D600" s="238" t="s">
        <v>131</v>
      </c>
      <c r="E600" s="238"/>
      <c r="F600" s="238"/>
      <c r="G600" s="238"/>
      <c r="H600" s="238"/>
      <c r="I600" s="238"/>
      <c r="J600" s="238"/>
      <c r="K600" s="238"/>
      <c r="L600" s="238"/>
      <c r="M600" s="195">
        <v>31505.74</v>
      </c>
      <c r="N600" s="196"/>
      <c r="O600" s="207">
        <v>1410511.97</v>
      </c>
      <c r="AS600" s="139"/>
      <c r="AT600" s="115" t="s">
        <v>131</v>
      </c>
    </row>
    <row r="601" spans="1:47" s="112" customFormat="1" ht="14.4" x14ac:dyDescent="0.3">
      <c r="A601" s="148"/>
      <c r="B601" s="111"/>
      <c r="C601" s="150"/>
      <c r="D601" s="238" t="s">
        <v>132</v>
      </c>
      <c r="E601" s="238"/>
      <c r="F601" s="238"/>
      <c r="G601" s="238"/>
      <c r="H601" s="238"/>
      <c r="I601" s="238"/>
      <c r="J601" s="238"/>
      <c r="K601" s="238"/>
      <c r="L601" s="238"/>
      <c r="M601" s="195">
        <v>34440.22</v>
      </c>
      <c r="N601" s="196"/>
      <c r="O601" s="207">
        <v>1541888.54</v>
      </c>
      <c r="AS601" s="139"/>
      <c r="AT601" s="115" t="s">
        <v>132</v>
      </c>
    </row>
    <row r="602" spans="1:47" s="112" customFormat="1" ht="14.4" x14ac:dyDescent="0.3">
      <c r="A602" s="148"/>
      <c r="B602" s="111"/>
      <c r="C602" s="150"/>
      <c r="D602" s="238" t="s">
        <v>133</v>
      </c>
      <c r="E602" s="238"/>
      <c r="F602" s="238"/>
      <c r="G602" s="238"/>
      <c r="H602" s="238"/>
      <c r="I602" s="238"/>
      <c r="J602" s="238"/>
      <c r="K602" s="238"/>
      <c r="L602" s="238"/>
      <c r="M602" s="195">
        <v>19243.169999999998</v>
      </c>
      <c r="N602" s="196"/>
      <c r="O602" s="207">
        <v>861517</v>
      </c>
      <c r="AS602" s="139"/>
      <c r="AT602" s="115" t="s">
        <v>133</v>
      </c>
    </row>
    <row r="603" spans="1:47" s="112" customFormat="1" ht="14.4" x14ac:dyDescent="0.3">
      <c r="A603" s="148"/>
      <c r="B603" s="111"/>
      <c r="C603" s="150"/>
      <c r="D603" s="238" t="s">
        <v>318</v>
      </c>
      <c r="E603" s="238"/>
      <c r="F603" s="238"/>
      <c r="G603" s="238"/>
      <c r="H603" s="238"/>
      <c r="I603" s="238"/>
      <c r="J603" s="238"/>
      <c r="K603" s="238"/>
      <c r="L603" s="238"/>
      <c r="M603" s="195">
        <v>439158.33</v>
      </c>
      <c r="N603" s="196"/>
      <c r="O603" s="207">
        <v>3903453.65</v>
      </c>
      <c r="AS603" s="139"/>
      <c r="AT603" s="115" t="s">
        <v>318</v>
      </c>
    </row>
    <row r="604" spans="1:47" s="112" customFormat="1" ht="14.4" x14ac:dyDescent="0.3">
      <c r="A604" s="148"/>
      <c r="B604" s="111"/>
      <c r="C604" s="200"/>
      <c r="D604" s="237" t="s">
        <v>319</v>
      </c>
      <c r="E604" s="237"/>
      <c r="F604" s="237"/>
      <c r="G604" s="237"/>
      <c r="H604" s="237"/>
      <c r="I604" s="237"/>
      <c r="J604" s="237"/>
      <c r="K604" s="237"/>
      <c r="L604" s="237"/>
      <c r="M604" s="201">
        <v>5794747.7199999997</v>
      </c>
      <c r="N604" s="202"/>
      <c r="O604" s="208">
        <v>51506546.969999999</v>
      </c>
      <c r="AS604" s="139"/>
      <c r="AU604" s="139" t="s">
        <v>319</v>
      </c>
    </row>
    <row r="605" spans="1:47" s="112" customFormat="1" ht="14.4" x14ac:dyDescent="0.3">
      <c r="A605" s="148"/>
      <c r="B605" s="111"/>
      <c r="C605" s="150"/>
      <c r="D605" s="238" t="s">
        <v>320</v>
      </c>
      <c r="E605" s="238"/>
      <c r="F605" s="238"/>
      <c r="G605" s="238"/>
      <c r="H605" s="238"/>
      <c r="I605" s="238"/>
      <c r="J605" s="238"/>
      <c r="K605" s="238"/>
      <c r="L605" s="238"/>
      <c r="M605" s="195">
        <v>139073.95000000001</v>
      </c>
      <c r="N605" s="196"/>
      <c r="O605" s="207">
        <v>1236157.1299999999</v>
      </c>
      <c r="AS605" s="139"/>
      <c r="AT605" s="115" t="s">
        <v>320</v>
      </c>
      <c r="AU605" s="139"/>
    </row>
    <row r="606" spans="1:47" s="112" customFormat="1" ht="14.4" x14ac:dyDescent="0.3">
      <c r="A606" s="148"/>
      <c r="B606" s="111"/>
      <c r="C606" s="200"/>
      <c r="D606" s="237" t="s">
        <v>319</v>
      </c>
      <c r="E606" s="237"/>
      <c r="F606" s="237"/>
      <c r="G606" s="237"/>
      <c r="H606" s="237"/>
      <c r="I606" s="237"/>
      <c r="J606" s="237"/>
      <c r="K606" s="237"/>
      <c r="L606" s="237"/>
      <c r="M606" s="201">
        <v>5933821.6699999999</v>
      </c>
      <c r="N606" s="202"/>
      <c r="O606" s="208">
        <v>52742704.100000001</v>
      </c>
      <c r="AS606" s="139"/>
      <c r="AU606" s="139" t="s">
        <v>319</v>
      </c>
    </row>
    <row r="607" spans="1:47" s="112" customFormat="1" ht="14.4" x14ac:dyDescent="0.3">
      <c r="A607" s="148"/>
      <c r="B607" s="111"/>
      <c r="C607" s="150"/>
      <c r="D607" s="238" t="s">
        <v>321</v>
      </c>
      <c r="E607" s="238"/>
      <c r="F607" s="238"/>
      <c r="G607" s="238"/>
      <c r="H607" s="238"/>
      <c r="I607" s="238"/>
      <c r="J607" s="238"/>
      <c r="K607" s="238"/>
      <c r="L607" s="238"/>
      <c r="M607" s="195">
        <v>304998.43</v>
      </c>
      <c r="N607" s="196"/>
      <c r="O607" s="207">
        <v>2710974.99</v>
      </c>
      <c r="AS607" s="139"/>
      <c r="AT607" s="115" t="s">
        <v>321</v>
      </c>
      <c r="AU607" s="139"/>
    </row>
    <row r="608" spans="1:47" s="112" customFormat="1" ht="14.4" x14ac:dyDescent="0.3">
      <c r="A608" s="148"/>
      <c r="B608" s="111"/>
      <c r="C608" s="200"/>
      <c r="D608" s="237" t="s">
        <v>706</v>
      </c>
      <c r="E608" s="237"/>
      <c r="F608" s="237"/>
      <c r="G608" s="237"/>
      <c r="H608" s="237"/>
      <c r="I608" s="237"/>
      <c r="J608" s="237"/>
      <c r="K608" s="237"/>
      <c r="L608" s="237"/>
      <c r="M608" s="201">
        <v>6238820.0999999996</v>
      </c>
      <c r="N608" s="202"/>
      <c r="O608" s="208">
        <v>55453679.090000004</v>
      </c>
      <c r="AS608" s="139"/>
      <c r="AU608" s="139" t="s">
        <v>706</v>
      </c>
    </row>
    <row r="609" spans="1:52" s="112" customFormat="1" ht="14.4" x14ac:dyDescent="0.3">
      <c r="A609" s="148"/>
      <c r="B609" s="111"/>
      <c r="C609" s="200"/>
      <c r="D609" s="237" t="s">
        <v>322</v>
      </c>
      <c r="E609" s="237"/>
      <c r="F609" s="237"/>
      <c r="G609" s="237"/>
      <c r="H609" s="237"/>
      <c r="I609" s="237"/>
      <c r="J609" s="237"/>
      <c r="K609" s="237"/>
      <c r="L609" s="237"/>
      <c r="M609" s="201">
        <v>6238820.0999999996</v>
      </c>
      <c r="N609" s="202"/>
      <c r="O609" s="208">
        <v>55453679.090000004</v>
      </c>
      <c r="AS609" s="139"/>
      <c r="AU609" s="139"/>
      <c r="AV609" s="139" t="s">
        <v>322</v>
      </c>
    </row>
    <row r="610" spans="1:52" s="112" customFormat="1" ht="29.25" customHeight="1" x14ac:dyDescent="0.3">
      <c r="A610" s="116"/>
      <c r="B610" s="116"/>
      <c r="C610" s="116"/>
      <c r="D610" s="116"/>
      <c r="E610" s="116"/>
      <c r="F610" s="116"/>
      <c r="G610" s="116"/>
      <c r="H610" s="116"/>
      <c r="I610" s="116"/>
      <c r="J610" s="116"/>
      <c r="K610" s="116"/>
      <c r="L610" s="116"/>
      <c r="M610" s="116"/>
      <c r="N610" s="116"/>
      <c r="O610" s="116"/>
    </row>
    <row r="611" spans="1:52" s="125" customFormat="1" ht="14.4" x14ac:dyDescent="0.3">
      <c r="A611" s="112"/>
      <c r="B611" s="209" t="s">
        <v>323</v>
      </c>
      <c r="C611" s="235" t="s">
        <v>337</v>
      </c>
      <c r="D611" s="235"/>
      <c r="E611" s="235"/>
      <c r="F611" s="235"/>
      <c r="G611" s="235"/>
      <c r="H611" s="235"/>
      <c r="I611" s="236" t="s">
        <v>338</v>
      </c>
      <c r="J611" s="236"/>
      <c r="K611" s="236"/>
      <c r="L611" s="236"/>
      <c r="M611" s="236"/>
      <c r="N611" s="236"/>
      <c r="O611" s="112"/>
      <c r="P611" s="112"/>
      <c r="Q611" s="112"/>
      <c r="R611" s="112"/>
      <c r="S611" s="112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  <c r="AH611" s="210"/>
      <c r="AI611" s="210"/>
      <c r="AJ611" s="210"/>
      <c r="AK611" s="210"/>
      <c r="AL611" s="210"/>
      <c r="AM611" s="210"/>
      <c r="AN611" s="210"/>
      <c r="AO611" s="210"/>
      <c r="AP611" s="210"/>
      <c r="AQ611" s="210"/>
      <c r="AR611" s="210"/>
      <c r="AS611" s="210"/>
      <c r="AT611" s="210"/>
      <c r="AU611" s="210"/>
      <c r="AV611" s="210"/>
      <c r="AW611" s="210" t="s">
        <v>5</v>
      </c>
      <c r="AX611" s="210" t="s">
        <v>324</v>
      </c>
      <c r="AY611" s="210"/>
      <c r="AZ611" s="210"/>
    </row>
    <row r="612" spans="1:52" s="211" customFormat="1" ht="18.75" customHeight="1" x14ac:dyDescent="0.3">
      <c r="B612" s="209"/>
      <c r="C612" s="234" t="s">
        <v>325</v>
      </c>
      <c r="D612" s="234"/>
      <c r="E612" s="234"/>
      <c r="F612" s="234"/>
      <c r="G612" s="234"/>
      <c r="H612" s="234"/>
      <c r="I612" s="234"/>
      <c r="J612" s="234"/>
      <c r="K612" s="234"/>
      <c r="L612" s="234"/>
      <c r="M612" s="234"/>
      <c r="N612" s="234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  <c r="AH612" s="212"/>
      <c r="AI612" s="212"/>
      <c r="AJ612" s="212"/>
      <c r="AK612" s="212"/>
      <c r="AL612" s="212"/>
      <c r="AM612" s="212"/>
      <c r="AN612" s="212"/>
      <c r="AO612" s="212"/>
      <c r="AP612" s="212"/>
      <c r="AQ612" s="212"/>
      <c r="AR612" s="212"/>
      <c r="AS612" s="212"/>
      <c r="AT612" s="212"/>
      <c r="AU612" s="212"/>
      <c r="AV612" s="212"/>
      <c r="AW612" s="212"/>
      <c r="AX612" s="212"/>
      <c r="AY612" s="212"/>
      <c r="AZ612" s="212"/>
    </row>
    <row r="613" spans="1:52" s="125" customFormat="1" ht="14.4" x14ac:dyDescent="0.3">
      <c r="A613" s="112"/>
      <c r="B613" s="209" t="s">
        <v>326</v>
      </c>
      <c r="C613" s="235" t="s">
        <v>339</v>
      </c>
      <c r="D613" s="235"/>
      <c r="E613" s="235"/>
      <c r="F613" s="235"/>
      <c r="G613" s="235"/>
      <c r="H613" s="235"/>
      <c r="I613" s="236" t="s">
        <v>340</v>
      </c>
      <c r="J613" s="236"/>
      <c r="K613" s="236"/>
      <c r="L613" s="236"/>
      <c r="M613" s="236"/>
      <c r="N613" s="236"/>
      <c r="O613" s="112"/>
      <c r="P613" s="112"/>
      <c r="Q613" s="112"/>
      <c r="R613" s="112"/>
      <c r="S613" s="112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  <c r="AH613" s="210"/>
      <c r="AI613" s="210"/>
      <c r="AJ613" s="210"/>
      <c r="AK613" s="210"/>
      <c r="AL613" s="210"/>
      <c r="AM613" s="210"/>
      <c r="AN613" s="210"/>
      <c r="AO613" s="210"/>
      <c r="AP613" s="210"/>
      <c r="AQ613" s="210"/>
      <c r="AR613" s="210"/>
      <c r="AS613" s="210"/>
      <c r="AT613" s="210"/>
      <c r="AU613" s="210"/>
      <c r="AV613" s="210"/>
      <c r="AW613" s="210"/>
      <c r="AX613" s="210"/>
      <c r="AY613" s="210" t="s">
        <v>5</v>
      </c>
      <c r="AZ613" s="210" t="s">
        <v>324</v>
      </c>
    </row>
    <row r="614" spans="1:52" s="211" customFormat="1" ht="18.75" customHeight="1" x14ac:dyDescent="0.3">
      <c r="B614" s="213"/>
      <c r="C614" s="234" t="s">
        <v>325</v>
      </c>
      <c r="D614" s="234"/>
      <c r="E614" s="234"/>
      <c r="F614" s="234"/>
      <c r="G614" s="234"/>
      <c r="H614" s="234"/>
      <c r="I614" s="234"/>
      <c r="J614" s="234"/>
      <c r="K614" s="234"/>
      <c r="L614" s="234"/>
      <c r="M614" s="234"/>
      <c r="N614" s="234"/>
      <c r="O614" s="213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  <c r="AH614" s="212"/>
      <c r="AI614" s="212"/>
      <c r="AJ614" s="212"/>
      <c r="AK614" s="212"/>
      <c r="AL614" s="212"/>
      <c r="AM614" s="212"/>
      <c r="AN614" s="212"/>
      <c r="AO614" s="212"/>
      <c r="AP614" s="212"/>
      <c r="AQ614" s="212"/>
      <c r="AR614" s="212"/>
      <c r="AS614" s="212"/>
      <c r="AT614" s="212"/>
      <c r="AU614" s="212"/>
      <c r="AV614" s="212"/>
      <c r="AW614" s="212"/>
      <c r="AX614" s="212"/>
      <c r="AY614" s="212"/>
      <c r="AZ614" s="212"/>
    </row>
    <row r="615" spans="1:52" s="112" customFormat="1" ht="14.4" x14ac:dyDescent="0.3">
      <c r="A615" s="111"/>
      <c r="B615" s="111"/>
      <c r="C615" s="111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</row>
    <row r="616" spans="1:52" s="112" customFormat="1" ht="14.4" x14ac:dyDescent="0.3">
      <c r="A616" s="111"/>
      <c r="B616" s="111"/>
      <c r="C616" s="111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</row>
    <row r="617" spans="1:52" s="112" customFormat="1" ht="14.4" x14ac:dyDescent="0.3">
      <c r="A617" s="111"/>
      <c r="B617" s="111"/>
      <c r="C617" s="111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</row>
    <row r="618" spans="1:52" s="112" customFormat="1" ht="14.4" x14ac:dyDescent="0.3">
      <c r="A618" s="111"/>
      <c r="B618" s="111"/>
      <c r="O618" s="214">
        <f>O609*1.2</f>
        <v>66544414.908</v>
      </c>
    </row>
    <row r="619" spans="1:52" ht="11.25" customHeight="1" x14ac:dyDescent="0.2">
      <c r="O619" s="216">
        <f>ГП1!O118</f>
        <v>2298854.4840000002</v>
      </c>
    </row>
    <row r="620" spans="1:52" ht="11.25" customHeight="1" x14ac:dyDescent="0.2">
      <c r="O620" s="216">
        <f>Дем!O96</f>
        <v>360012.73199999996</v>
      </c>
    </row>
    <row r="621" spans="1:52" ht="11.25" customHeight="1" x14ac:dyDescent="0.2">
      <c r="O621" s="216">
        <f>[2]АС1!$K$140</f>
        <v>11611642.113118831</v>
      </c>
    </row>
    <row r="622" spans="1:52" ht="11.25" customHeight="1" x14ac:dyDescent="0.2">
      <c r="O622" s="216"/>
    </row>
    <row r="623" spans="1:52" ht="11.25" customHeight="1" x14ac:dyDescent="0.2">
      <c r="O623" s="216"/>
    </row>
    <row r="624" spans="1:52" ht="11.25" customHeight="1" x14ac:dyDescent="0.2">
      <c r="O624" s="216">
        <f>SUM(O618:O623)</f>
        <v>80814924.237118825</v>
      </c>
    </row>
  </sheetData>
  <autoFilter ref="A29:O609" xr:uid="{6BD00F6C-A825-4844-8C54-B900A33E686E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616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36:O36"/>
    <mergeCell ref="D37:O37"/>
    <mergeCell ref="D38:O38"/>
    <mergeCell ref="D39:F39"/>
    <mergeCell ref="D40:F40"/>
    <mergeCell ref="D41:F41"/>
    <mergeCell ref="N29:N31"/>
    <mergeCell ref="O29:O31"/>
    <mergeCell ref="D32:F32"/>
    <mergeCell ref="A33:O33"/>
    <mergeCell ref="A34:O34"/>
    <mergeCell ref="D35:F35"/>
    <mergeCell ref="A29:B30"/>
    <mergeCell ref="C29:C31"/>
    <mergeCell ref="D29:F31"/>
    <mergeCell ref="G29:G31"/>
    <mergeCell ref="H29:J30"/>
    <mergeCell ref="K29:M30"/>
    <mergeCell ref="D48:F48"/>
    <mergeCell ref="D49:F49"/>
    <mergeCell ref="D50:F50"/>
    <mergeCell ref="D51:O51"/>
    <mergeCell ref="D52:O52"/>
    <mergeCell ref="D53:O53"/>
    <mergeCell ref="D42:F42"/>
    <mergeCell ref="D43:F43"/>
    <mergeCell ref="D44:F44"/>
    <mergeCell ref="D45:F45"/>
    <mergeCell ref="D46:F46"/>
    <mergeCell ref="D47:F47"/>
    <mergeCell ref="D60:F60"/>
    <mergeCell ref="D61:F61"/>
    <mergeCell ref="D62:O62"/>
    <mergeCell ref="D63:O63"/>
    <mergeCell ref="D64:F64"/>
    <mergeCell ref="D65:F65"/>
    <mergeCell ref="D54:F54"/>
    <mergeCell ref="D55:F55"/>
    <mergeCell ref="D56:F56"/>
    <mergeCell ref="D57:F57"/>
    <mergeCell ref="D58:F58"/>
    <mergeCell ref="D59:F59"/>
    <mergeCell ref="D72:F72"/>
    <mergeCell ref="D73:F73"/>
    <mergeCell ref="D74:O74"/>
    <mergeCell ref="D75:O75"/>
    <mergeCell ref="D76:F76"/>
    <mergeCell ref="D77:F77"/>
    <mergeCell ref="D66:F66"/>
    <mergeCell ref="D67:F67"/>
    <mergeCell ref="D68:F68"/>
    <mergeCell ref="D69:F69"/>
    <mergeCell ref="D70:F70"/>
    <mergeCell ref="D71:F71"/>
    <mergeCell ref="D84:F84"/>
    <mergeCell ref="D85:F85"/>
    <mergeCell ref="D86:F86"/>
    <mergeCell ref="D87:F87"/>
    <mergeCell ref="D88:F88"/>
    <mergeCell ref="D89:O89"/>
    <mergeCell ref="D78:O78"/>
    <mergeCell ref="D79:O79"/>
    <mergeCell ref="D80:F80"/>
    <mergeCell ref="D81:F81"/>
    <mergeCell ref="D82:F82"/>
    <mergeCell ref="D83:F83"/>
    <mergeCell ref="D96:F96"/>
    <mergeCell ref="D97:F97"/>
    <mergeCell ref="D98:F98"/>
    <mergeCell ref="D99:O99"/>
    <mergeCell ref="D100:O100"/>
    <mergeCell ref="D101:F101"/>
    <mergeCell ref="D90:O90"/>
    <mergeCell ref="D91:F91"/>
    <mergeCell ref="D92:F92"/>
    <mergeCell ref="D93:F93"/>
    <mergeCell ref="D94:F94"/>
    <mergeCell ref="D95:F95"/>
    <mergeCell ref="D108:F108"/>
    <mergeCell ref="D109:F109"/>
    <mergeCell ref="D110:F110"/>
    <mergeCell ref="D111:F111"/>
    <mergeCell ref="D112:O112"/>
    <mergeCell ref="D113:O113"/>
    <mergeCell ref="D102:F102"/>
    <mergeCell ref="D103:F103"/>
    <mergeCell ref="D104:F104"/>
    <mergeCell ref="D105:F105"/>
    <mergeCell ref="D106:F106"/>
    <mergeCell ref="D107:F107"/>
    <mergeCell ref="D120:F120"/>
    <mergeCell ref="D121:F121"/>
    <mergeCell ref="D122:O122"/>
    <mergeCell ref="D123:O123"/>
    <mergeCell ref="D124:F124"/>
    <mergeCell ref="D125:F125"/>
    <mergeCell ref="D114:F114"/>
    <mergeCell ref="D115:F115"/>
    <mergeCell ref="D116:F116"/>
    <mergeCell ref="D117:F117"/>
    <mergeCell ref="D118:F118"/>
    <mergeCell ref="D119:F119"/>
    <mergeCell ref="D132:F132"/>
    <mergeCell ref="D133:F133"/>
    <mergeCell ref="D134:F134"/>
    <mergeCell ref="D135:F135"/>
    <mergeCell ref="D136:O136"/>
    <mergeCell ref="D137:O137"/>
    <mergeCell ref="D126:F126"/>
    <mergeCell ref="D127:F127"/>
    <mergeCell ref="D128:F128"/>
    <mergeCell ref="D129:F129"/>
    <mergeCell ref="D130:F130"/>
    <mergeCell ref="D131:F131"/>
    <mergeCell ref="D144:L144"/>
    <mergeCell ref="D145:L145"/>
    <mergeCell ref="D146:L146"/>
    <mergeCell ref="D147:L147"/>
    <mergeCell ref="D148:L148"/>
    <mergeCell ref="D149:L149"/>
    <mergeCell ref="D138:O138"/>
    <mergeCell ref="D139:F139"/>
    <mergeCell ref="D140:L140"/>
    <mergeCell ref="D141:L141"/>
    <mergeCell ref="D142:L142"/>
    <mergeCell ref="D143:L143"/>
    <mergeCell ref="D156:L156"/>
    <mergeCell ref="D157:L157"/>
    <mergeCell ref="D158:L158"/>
    <mergeCell ref="D159:L159"/>
    <mergeCell ref="D160:L160"/>
    <mergeCell ref="A161:O161"/>
    <mergeCell ref="D150:L150"/>
    <mergeCell ref="D151:L151"/>
    <mergeCell ref="D152:L152"/>
    <mergeCell ref="D153:L153"/>
    <mergeCell ref="D154:L154"/>
    <mergeCell ref="D155:L155"/>
    <mergeCell ref="D168:F168"/>
    <mergeCell ref="D169:F169"/>
    <mergeCell ref="D170:F170"/>
    <mergeCell ref="D171:F171"/>
    <mergeCell ref="D172:F172"/>
    <mergeCell ref="D173:F173"/>
    <mergeCell ref="A162:O162"/>
    <mergeCell ref="D163:F163"/>
    <mergeCell ref="D164:O164"/>
    <mergeCell ref="D165:F165"/>
    <mergeCell ref="D166:F166"/>
    <mergeCell ref="D167:F167"/>
    <mergeCell ref="D180:L180"/>
    <mergeCell ref="D181:L181"/>
    <mergeCell ref="D182:L182"/>
    <mergeCell ref="D183:L183"/>
    <mergeCell ref="D184:L184"/>
    <mergeCell ref="D185:L185"/>
    <mergeCell ref="D174:F174"/>
    <mergeCell ref="D175:L175"/>
    <mergeCell ref="D176:L176"/>
    <mergeCell ref="D177:L177"/>
    <mergeCell ref="D178:L178"/>
    <mergeCell ref="D179:L179"/>
    <mergeCell ref="A192:O192"/>
    <mergeCell ref="A193:O193"/>
    <mergeCell ref="D194:F194"/>
    <mergeCell ref="D195:O195"/>
    <mergeCell ref="D196:O196"/>
    <mergeCell ref="D197:F197"/>
    <mergeCell ref="D186:L186"/>
    <mergeCell ref="D187:L187"/>
    <mergeCell ref="D188:L188"/>
    <mergeCell ref="D189:L189"/>
    <mergeCell ref="D190:L190"/>
    <mergeCell ref="D191:L191"/>
    <mergeCell ref="D204:F204"/>
    <mergeCell ref="D205:F205"/>
    <mergeCell ref="D206:F206"/>
    <mergeCell ref="D207:F207"/>
    <mergeCell ref="D208:F208"/>
    <mergeCell ref="D209:O209"/>
    <mergeCell ref="D198:F198"/>
    <mergeCell ref="D199:F199"/>
    <mergeCell ref="D200:F200"/>
    <mergeCell ref="D201:F201"/>
    <mergeCell ref="D202:F202"/>
    <mergeCell ref="D203:F203"/>
    <mergeCell ref="D216:F216"/>
    <mergeCell ref="D217:O217"/>
    <mergeCell ref="D218:F218"/>
    <mergeCell ref="D219:F219"/>
    <mergeCell ref="D220:O220"/>
    <mergeCell ref="D221:O221"/>
    <mergeCell ref="D210:F210"/>
    <mergeCell ref="D211:F211"/>
    <mergeCell ref="D212:O212"/>
    <mergeCell ref="D213:O213"/>
    <mergeCell ref="D214:O214"/>
    <mergeCell ref="D215:F215"/>
    <mergeCell ref="D228:O228"/>
    <mergeCell ref="D229:F229"/>
    <mergeCell ref="D230:F230"/>
    <mergeCell ref="D231:O231"/>
    <mergeCell ref="D232:F232"/>
    <mergeCell ref="D233:F233"/>
    <mergeCell ref="D222:O222"/>
    <mergeCell ref="D223:F223"/>
    <mergeCell ref="D224:F224"/>
    <mergeCell ref="D225:O225"/>
    <mergeCell ref="D226:F226"/>
    <mergeCell ref="D227:F227"/>
    <mergeCell ref="D240:F240"/>
    <mergeCell ref="D241:F241"/>
    <mergeCell ref="D242:O242"/>
    <mergeCell ref="D243:O243"/>
    <mergeCell ref="D244:F244"/>
    <mergeCell ref="D245:F245"/>
    <mergeCell ref="D234:O234"/>
    <mergeCell ref="D235:F235"/>
    <mergeCell ref="D236:F236"/>
    <mergeCell ref="D237:O237"/>
    <mergeCell ref="D238:O238"/>
    <mergeCell ref="D239:O239"/>
    <mergeCell ref="D252:F252"/>
    <mergeCell ref="D253:F253"/>
    <mergeCell ref="D254:F254"/>
    <mergeCell ref="D255:F255"/>
    <mergeCell ref="D256:O256"/>
    <mergeCell ref="D257:F257"/>
    <mergeCell ref="D246:F246"/>
    <mergeCell ref="D247:F247"/>
    <mergeCell ref="D248:F248"/>
    <mergeCell ref="D249:F249"/>
    <mergeCell ref="D250:F250"/>
    <mergeCell ref="D251:F251"/>
    <mergeCell ref="D264:O264"/>
    <mergeCell ref="D265:F265"/>
    <mergeCell ref="D266:F266"/>
    <mergeCell ref="D267:O267"/>
    <mergeCell ref="D268:O268"/>
    <mergeCell ref="D269:O269"/>
    <mergeCell ref="D258:F258"/>
    <mergeCell ref="D259:O259"/>
    <mergeCell ref="D260:O260"/>
    <mergeCell ref="D261:O261"/>
    <mergeCell ref="D262:F262"/>
    <mergeCell ref="D263:F263"/>
    <mergeCell ref="D276:O276"/>
    <mergeCell ref="D277:O277"/>
    <mergeCell ref="D278:F278"/>
    <mergeCell ref="D279:F279"/>
    <mergeCell ref="D280:O280"/>
    <mergeCell ref="D281:F281"/>
    <mergeCell ref="D270:F270"/>
    <mergeCell ref="D271:F271"/>
    <mergeCell ref="D272:O272"/>
    <mergeCell ref="D273:F273"/>
    <mergeCell ref="D274:F274"/>
    <mergeCell ref="D275:O275"/>
    <mergeCell ref="D288:F288"/>
    <mergeCell ref="D289:O289"/>
    <mergeCell ref="D290:F290"/>
    <mergeCell ref="D291:F291"/>
    <mergeCell ref="D292:O292"/>
    <mergeCell ref="D293:F293"/>
    <mergeCell ref="D282:F282"/>
    <mergeCell ref="D283:O283"/>
    <mergeCell ref="D284:F284"/>
    <mergeCell ref="D285:F285"/>
    <mergeCell ref="D286:O286"/>
    <mergeCell ref="D287:F287"/>
    <mergeCell ref="D300:O300"/>
    <mergeCell ref="D301:F301"/>
    <mergeCell ref="D302:F302"/>
    <mergeCell ref="D303:O303"/>
    <mergeCell ref="D304:O304"/>
    <mergeCell ref="D305:F305"/>
    <mergeCell ref="D294:F294"/>
    <mergeCell ref="D295:O295"/>
    <mergeCell ref="D296:F296"/>
    <mergeCell ref="D297:F297"/>
    <mergeCell ref="D298:O298"/>
    <mergeCell ref="D299:O299"/>
    <mergeCell ref="D312:F312"/>
    <mergeCell ref="D313:F313"/>
    <mergeCell ref="D314:F314"/>
    <mergeCell ref="D315:F315"/>
    <mergeCell ref="D316:F316"/>
    <mergeCell ref="D317:O317"/>
    <mergeCell ref="D306:F306"/>
    <mergeCell ref="D307:F307"/>
    <mergeCell ref="D308:F308"/>
    <mergeCell ref="D309:F309"/>
    <mergeCell ref="D310:F310"/>
    <mergeCell ref="D311:F311"/>
    <mergeCell ref="D324:F324"/>
    <mergeCell ref="D325:F325"/>
    <mergeCell ref="D326:F326"/>
    <mergeCell ref="D327:F327"/>
    <mergeCell ref="D328:F328"/>
    <mergeCell ref="D329:F329"/>
    <mergeCell ref="D318:O318"/>
    <mergeCell ref="D319:F319"/>
    <mergeCell ref="D320:F320"/>
    <mergeCell ref="D321:F321"/>
    <mergeCell ref="D322:F322"/>
    <mergeCell ref="D323:F323"/>
    <mergeCell ref="D336:O336"/>
    <mergeCell ref="D337:O337"/>
    <mergeCell ref="D338:F338"/>
    <mergeCell ref="A339:O339"/>
    <mergeCell ref="D340:F340"/>
    <mergeCell ref="D341:O341"/>
    <mergeCell ref="D330:O330"/>
    <mergeCell ref="D331:O331"/>
    <mergeCell ref="D332:O332"/>
    <mergeCell ref="D333:F333"/>
    <mergeCell ref="D334:F334"/>
    <mergeCell ref="D335:O335"/>
    <mergeCell ref="D348:F348"/>
    <mergeCell ref="D349:F349"/>
    <mergeCell ref="D350:F350"/>
    <mergeCell ref="D351:F351"/>
    <mergeCell ref="D352:F352"/>
    <mergeCell ref="D353:F353"/>
    <mergeCell ref="D342:O342"/>
    <mergeCell ref="D343:F343"/>
    <mergeCell ref="D344:F344"/>
    <mergeCell ref="D345:F345"/>
    <mergeCell ref="D346:F346"/>
    <mergeCell ref="D347:F347"/>
    <mergeCell ref="D360:O360"/>
    <mergeCell ref="D361:F361"/>
    <mergeCell ref="D362:F362"/>
    <mergeCell ref="D363:F363"/>
    <mergeCell ref="D364:F364"/>
    <mergeCell ref="D365:F365"/>
    <mergeCell ref="D354:O354"/>
    <mergeCell ref="D355:O355"/>
    <mergeCell ref="D356:O356"/>
    <mergeCell ref="D357:F357"/>
    <mergeCell ref="D358:F358"/>
    <mergeCell ref="D359:O359"/>
    <mergeCell ref="D372:F372"/>
    <mergeCell ref="D373:O373"/>
    <mergeCell ref="D374:F374"/>
    <mergeCell ref="D375:F375"/>
    <mergeCell ref="D376:O376"/>
    <mergeCell ref="D377:O377"/>
    <mergeCell ref="D366:F366"/>
    <mergeCell ref="D367:F367"/>
    <mergeCell ref="D368:F368"/>
    <mergeCell ref="D369:F369"/>
    <mergeCell ref="D370:F370"/>
    <mergeCell ref="D371:F371"/>
    <mergeCell ref="D384:L384"/>
    <mergeCell ref="D385:L385"/>
    <mergeCell ref="D386:L386"/>
    <mergeCell ref="D387:L387"/>
    <mergeCell ref="D388:L388"/>
    <mergeCell ref="D389:L389"/>
    <mergeCell ref="D378:O378"/>
    <mergeCell ref="D379:F379"/>
    <mergeCell ref="D380:L380"/>
    <mergeCell ref="D381:L381"/>
    <mergeCell ref="D382:L382"/>
    <mergeCell ref="D383:L383"/>
    <mergeCell ref="D396:L396"/>
    <mergeCell ref="D397:L397"/>
    <mergeCell ref="D398:L398"/>
    <mergeCell ref="A399:O399"/>
    <mergeCell ref="A400:O400"/>
    <mergeCell ref="A401:O401"/>
    <mergeCell ref="D390:L390"/>
    <mergeCell ref="D391:L391"/>
    <mergeCell ref="D392:L392"/>
    <mergeCell ref="D393:L393"/>
    <mergeCell ref="D394:L394"/>
    <mergeCell ref="D395:L395"/>
    <mergeCell ref="D408:F408"/>
    <mergeCell ref="D409:F409"/>
    <mergeCell ref="D410:F410"/>
    <mergeCell ref="D411:F411"/>
    <mergeCell ref="D412:F412"/>
    <mergeCell ref="D413:F413"/>
    <mergeCell ref="D402:F402"/>
    <mergeCell ref="D403:O403"/>
    <mergeCell ref="D404:O404"/>
    <mergeCell ref="D405:O405"/>
    <mergeCell ref="D406:F406"/>
    <mergeCell ref="D407:F407"/>
    <mergeCell ref="D420:O420"/>
    <mergeCell ref="D421:F421"/>
    <mergeCell ref="D422:F422"/>
    <mergeCell ref="D423:F423"/>
    <mergeCell ref="D424:F424"/>
    <mergeCell ref="D425:F425"/>
    <mergeCell ref="D414:F414"/>
    <mergeCell ref="D415:F415"/>
    <mergeCell ref="D416:F416"/>
    <mergeCell ref="D417:F417"/>
    <mergeCell ref="D418:O418"/>
    <mergeCell ref="D419:O419"/>
    <mergeCell ref="D432:F432"/>
    <mergeCell ref="D433:O433"/>
    <mergeCell ref="D434:F434"/>
    <mergeCell ref="D435:F435"/>
    <mergeCell ref="D436:O436"/>
    <mergeCell ref="D437:F437"/>
    <mergeCell ref="D426:F426"/>
    <mergeCell ref="D427:F427"/>
    <mergeCell ref="D428:F428"/>
    <mergeCell ref="D429:F429"/>
    <mergeCell ref="D430:F430"/>
    <mergeCell ref="D431:F431"/>
    <mergeCell ref="D444:F444"/>
    <mergeCell ref="D445:F445"/>
    <mergeCell ref="D446:F446"/>
    <mergeCell ref="D447:F447"/>
    <mergeCell ref="D448:F448"/>
    <mergeCell ref="D449:F449"/>
    <mergeCell ref="D438:F438"/>
    <mergeCell ref="D439:F439"/>
    <mergeCell ref="A440:O440"/>
    <mergeCell ref="D441:F441"/>
    <mergeCell ref="D442:O442"/>
    <mergeCell ref="D443:F443"/>
    <mergeCell ref="D456:F456"/>
    <mergeCell ref="D457:F457"/>
    <mergeCell ref="D458:F458"/>
    <mergeCell ref="D459:F459"/>
    <mergeCell ref="D460:F460"/>
    <mergeCell ref="D461:F461"/>
    <mergeCell ref="D450:F450"/>
    <mergeCell ref="D451:F451"/>
    <mergeCell ref="D452:F452"/>
    <mergeCell ref="D453:F453"/>
    <mergeCell ref="D454:F454"/>
    <mergeCell ref="D455:O455"/>
    <mergeCell ref="D468:F468"/>
    <mergeCell ref="D469:F469"/>
    <mergeCell ref="D470:F470"/>
    <mergeCell ref="D471:F471"/>
    <mergeCell ref="D472:O472"/>
    <mergeCell ref="D473:O473"/>
    <mergeCell ref="D462:F462"/>
    <mergeCell ref="D463:F463"/>
    <mergeCell ref="D464:F464"/>
    <mergeCell ref="D465:F465"/>
    <mergeCell ref="D466:F466"/>
    <mergeCell ref="D467:F467"/>
    <mergeCell ref="D480:F480"/>
    <mergeCell ref="D481:F481"/>
    <mergeCell ref="D482:F482"/>
    <mergeCell ref="D483:F483"/>
    <mergeCell ref="D484:F484"/>
    <mergeCell ref="D485:F485"/>
    <mergeCell ref="D474:F474"/>
    <mergeCell ref="A475:O475"/>
    <mergeCell ref="D476:F476"/>
    <mergeCell ref="D477:O477"/>
    <mergeCell ref="D478:O478"/>
    <mergeCell ref="D479:F479"/>
    <mergeCell ref="D492:F492"/>
    <mergeCell ref="D493:F493"/>
    <mergeCell ref="D494:F494"/>
    <mergeCell ref="D495:F495"/>
    <mergeCell ref="D496:F496"/>
    <mergeCell ref="D497:F497"/>
    <mergeCell ref="D486:F486"/>
    <mergeCell ref="D487:F487"/>
    <mergeCell ref="D488:F488"/>
    <mergeCell ref="D489:F489"/>
    <mergeCell ref="D490:F490"/>
    <mergeCell ref="D491:O491"/>
    <mergeCell ref="D504:O504"/>
    <mergeCell ref="D505:F505"/>
    <mergeCell ref="D506:F506"/>
    <mergeCell ref="D507:F507"/>
    <mergeCell ref="D508:F508"/>
    <mergeCell ref="D509:F509"/>
    <mergeCell ref="D498:F498"/>
    <mergeCell ref="D499:F499"/>
    <mergeCell ref="D500:F500"/>
    <mergeCell ref="D501:F501"/>
    <mergeCell ref="D502:F502"/>
    <mergeCell ref="D503:O503"/>
    <mergeCell ref="D516:F516"/>
    <mergeCell ref="D517:F517"/>
    <mergeCell ref="D518:F518"/>
    <mergeCell ref="D519:F519"/>
    <mergeCell ref="D520:O520"/>
    <mergeCell ref="D521:O521"/>
    <mergeCell ref="D510:F510"/>
    <mergeCell ref="D511:F511"/>
    <mergeCell ref="D512:F512"/>
    <mergeCell ref="D513:F513"/>
    <mergeCell ref="D514:F514"/>
    <mergeCell ref="D515:O515"/>
    <mergeCell ref="D528:F528"/>
    <mergeCell ref="D529:F529"/>
    <mergeCell ref="D530:F530"/>
    <mergeCell ref="D531:O531"/>
    <mergeCell ref="D532:O532"/>
    <mergeCell ref="D533:F533"/>
    <mergeCell ref="D522:F522"/>
    <mergeCell ref="D523:F523"/>
    <mergeCell ref="D524:F524"/>
    <mergeCell ref="D525:F525"/>
    <mergeCell ref="D526:F526"/>
    <mergeCell ref="D527:F527"/>
    <mergeCell ref="D540:F540"/>
    <mergeCell ref="D541:F541"/>
    <mergeCell ref="D542:O542"/>
    <mergeCell ref="D543:O543"/>
    <mergeCell ref="D544:F544"/>
    <mergeCell ref="D545:F545"/>
    <mergeCell ref="D534:F534"/>
    <mergeCell ref="D535:F535"/>
    <mergeCell ref="D536:F536"/>
    <mergeCell ref="D537:F537"/>
    <mergeCell ref="D538:F538"/>
    <mergeCell ref="D539:F539"/>
    <mergeCell ref="D552:L552"/>
    <mergeCell ref="D553:L553"/>
    <mergeCell ref="D554:L554"/>
    <mergeCell ref="D555:L555"/>
    <mergeCell ref="D556:L556"/>
    <mergeCell ref="D557:L557"/>
    <mergeCell ref="D546:F546"/>
    <mergeCell ref="D547:F547"/>
    <mergeCell ref="D548:F548"/>
    <mergeCell ref="D549:F549"/>
    <mergeCell ref="D550:F550"/>
    <mergeCell ref="D551:F551"/>
    <mergeCell ref="D564:L564"/>
    <mergeCell ref="D565:L565"/>
    <mergeCell ref="D566:L566"/>
    <mergeCell ref="D567:L567"/>
    <mergeCell ref="D568:L568"/>
    <mergeCell ref="D569:L569"/>
    <mergeCell ref="D558:L558"/>
    <mergeCell ref="D559:L559"/>
    <mergeCell ref="D560:L560"/>
    <mergeCell ref="D561:L561"/>
    <mergeCell ref="D562:L562"/>
    <mergeCell ref="D563:L563"/>
    <mergeCell ref="D576:L576"/>
    <mergeCell ref="D577:L577"/>
    <mergeCell ref="D578:L578"/>
    <mergeCell ref="D579:L579"/>
    <mergeCell ref="D580:L580"/>
    <mergeCell ref="D581:L581"/>
    <mergeCell ref="D570:L570"/>
    <mergeCell ref="D571:L571"/>
    <mergeCell ref="D572:L572"/>
    <mergeCell ref="D573:L573"/>
    <mergeCell ref="D574:L574"/>
    <mergeCell ref="D575:L575"/>
    <mergeCell ref="D588:L588"/>
    <mergeCell ref="D589:L589"/>
    <mergeCell ref="D590:L590"/>
    <mergeCell ref="D591:L591"/>
    <mergeCell ref="D592:L592"/>
    <mergeCell ref="D593:L593"/>
    <mergeCell ref="D582:L582"/>
    <mergeCell ref="D583:L583"/>
    <mergeCell ref="D584:L584"/>
    <mergeCell ref="D585:L585"/>
    <mergeCell ref="D586:L586"/>
    <mergeCell ref="D587:L587"/>
    <mergeCell ref="D600:L600"/>
    <mergeCell ref="D601:L601"/>
    <mergeCell ref="D602:L602"/>
    <mergeCell ref="D603:L603"/>
    <mergeCell ref="D604:L604"/>
    <mergeCell ref="D605:L605"/>
    <mergeCell ref="D594:L594"/>
    <mergeCell ref="D595:L595"/>
    <mergeCell ref="D596:L596"/>
    <mergeCell ref="D597:L597"/>
    <mergeCell ref="D598:L598"/>
    <mergeCell ref="D599:L599"/>
    <mergeCell ref="C612:N612"/>
    <mergeCell ref="C613:H613"/>
    <mergeCell ref="I613:N613"/>
    <mergeCell ref="C614:N614"/>
    <mergeCell ref="D606:L606"/>
    <mergeCell ref="D607:L607"/>
    <mergeCell ref="D608:L608"/>
    <mergeCell ref="D609:L609"/>
    <mergeCell ref="C611:H611"/>
    <mergeCell ref="I611:N61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6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FEAF-8C3E-4129-AE5D-9ECC9A3E833C}">
  <sheetPr>
    <pageSetUpPr fitToPage="1"/>
  </sheetPr>
  <dimension ref="A1:AZ118"/>
  <sheetViews>
    <sheetView topLeftCell="A42" zoomScale="80" zoomScaleNormal="80" workbookViewId="0">
      <selection activeCell="H69" sqref="H69"/>
    </sheetView>
  </sheetViews>
  <sheetFormatPr defaultColWidth="9.109375" defaultRowHeight="11.25" customHeight="1" x14ac:dyDescent="0.2"/>
  <cols>
    <col min="1" max="2" width="7.5546875" style="215" customWidth="1"/>
    <col min="3" max="3" width="11.5546875" style="215" customWidth="1"/>
    <col min="4" max="4" width="10.44140625" style="215" customWidth="1"/>
    <col min="5" max="5" width="13.33203125" style="215" customWidth="1"/>
    <col min="6" max="6" width="8.5546875" style="215" customWidth="1"/>
    <col min="7" max="7" width="9.44140625" style="215" customWidth="1"/>
    <col min="8" max="8" width="12.6640625" style="215" customWidth="1"/>
    <col min="9" max="9" width="11.6640625" style="215" customWidth="1"/>
    <col min="10" max="10" width="12.6640625" style="215" customWidth="1"/>
    <col min="11" max="11" width="10.5546875" style="215" customWidth="1"/>
    <col min="12" max="12" width="11.6640625" style="215" customWidth="1"/>
    <col min="13" max="13" width="13.33203125" style="215" customWidth="1"/>
    <col min="14" max="14" width="8.88671875" style="215" customWidth="1"/>
    <col min="15" max="15" width="16.44140625" style="215" customWidth="1"/>
    <col min="16" max="19" width="9.109375" style="215"/>
    <col min="20" max="20" width="101" style="115" hidden="1" customWidth="1"/>
    <col min="21" max="21" width="38.5546875" style="115" hidden="1" customWidth="1"/>
    <col min="22" max="22" width="89.44140625" style="115" hidden="1" customWidth="1"/>
    <col min="23" max="23" width="38.5546875" style="115" hidden="1" customWidth="1"/>
    <col min="24" max="24" width="89.44140625" style="115" hidden="1" customWidth="1"/>
    <col min="25" max="25" width="38.5546875" style="115" hidden="1" customWidth="1"/>
    <col min="26" max="27" width="101" style="115" hidden="1" customWidth="1"/>
    <col min="28" max="29" width="38.5546875" style="115" hidden="1" customWidth="1"/>
    <col min="30" max="32" width="166.44140625" style="115" hidden="1" customWidth="1"/>
    <col min="33" max="33" width="32.33203125" style="115" hidden="1" customWidth="1"/>
    <col min="34" max="34" width="139.6640625" style="115" hidden="1" customWidth="1"/>
    <col min="35" max="38" width="32.33203125" style="115" hidden="1" customWidth="1"/>
    <col min="39" max="40" width="139.6640625" style="115" hidden="1" customWidth="1"/>
    <col min="41" max="48" width="101.109375" style="115" hidden="1" customWidth="1"/>
    <col min="49" max="49" width="66" style="115" hidden="1" customWidth="1"/>
    <col min="50" max="50" width="68.88671875" style="115" hidden="1" customWidth="1"/>
    <col min="51" max="51" width="66" style="115" hidden="1" customWidth="1"/>
    <col min="52" max="52" width="68.88671875" style="115" hidden="1" customWidth="1"/>
    <col min="53" max="16384" width="9.109375" style="215"/>
  </cols>
  <sheetData>
    <row r="1" spans="1:29" s="112" customFormat="1" ht="14.4" x14ac:dyDescent="0.3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29" s="112" customFormat="1" ht="14.4" x14ac:dyDescent="0.3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257" t="s">
        <v>0</v>
      </c>
      <c r="N2" s="258"/>
      <c r="O2" s="259"/>
    </row>
    <row r="3" spans="1:29" s="112" customFormat="1" ht="14.4" x14ac:dyDescent="0.3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3" t="s">
        <v>1</v>
      </c>
      <c r="M3" s="257" t="s">
        <v>2</v>
      </c>
      <c r="N3" s="258"/>
      <c r="O3" s="259"/>
    </row>
    <row r="4" spans="1:29" s="112" customFormat="1" ht="14.4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3"/>
      <c r="M4" s="263"/>
      <c r="N4" s="264"/>
      <c r="O4" s="265"/>
    </row>
    <row r="5" spans="1:29" s="112" customFormat="1" ht="12.6" customHeight="1" x14ac:dyDescent="0.3">
      <c r="A5" s="114" t="s">
        <v>3</v>
      </c>
      <c r="B5" s="111"/>
      <c r="C5" s="238"/>
      <c r="D5" s="238"/>
      <c r="E5" s="238"/>
      <c r="F5" s="238"/>
      <c r="G5" s="238"/>
      <c r="H5" s="238"/>
      <c r="I5" s="238"/>
      <c r="J5" s="238"/>
      <c r="K5" s="238"/>
      <c r="L5" s="113" t="s">
        <v>4</v>
      </c>
      <c r="M5" s="260"/>
      <c r="N5" s="261"/>
      <c r="O5" s="262"/>
      <c r="T5" s="115" t="s">
        <v>5</v>
      </c>
      <c r="U5" s="115" t="s">
        <v>5</v>
      </c>
    </row>
    <row r="6" spans="1:29" s="112" customFormat="1" ht="14.4" x14ac:dyDescent="0.3">
      <c r="A6" s="111"/>
      <c r="B6" s="111"/>
      <c r="C6" s="116"/>
      <c r="D6" s="116"/>
      <c r="E6" s="116"/>
      <c r="F6" s="117" t="s">
        <v>6</v>
      </c>
      <c r="G6" s="116"/>
      <c r="H6" s="116"/>
      <c r="I6" s="116"/>
      <c r="J6" s="116"/>
      <c r="K6" s="116"/>
      <c r="L6" s="113"/>
      <c r="M6" s="263"/>
      <c r="N6" s="264"/>
      <c r="O6" s="265"/>
    </row>
    <row r="7" spans="1:29" s="112" customFormat="1" ht="14.4" customHeight="1" x14ac:dyDescent="0.3">
      <c r="A7" s="114" t="s">
        <v>7</v>
      </c>
      <c r="B7" s="111"/>
      <c r="C7" s="111"/>
      <c r="D7" s="238" t="s">
        <v>327</v>
      </c>
      <c r="E7" s="238"/>
      <c r="F7" s="238"/>
      <c r="G7" s="238"/>
      <c r="H7" s="238"/>
      <c r="I7" s="238"/>
      <c r="J7" s="238"/>
      <c r="K7" s="238"/>
      <c r="L7" s="113" t="s">
        <v>4</v>
      </c>
      <c r="M7" s="260" t="s">
        <v>328</v>
      </c>
      <c r="N7" s="261"/>
      <c r="O7" s="262"/>
      <c r="V7" s="115" t="s">
        <v>8</v>
      </c>
      <c r="W7" s="115" t="s">
        <v>5</v>
      </c>
    </row>
    <row r="8" spans="1:29" s="112" customFormat="1" ht="14.4" x14ac:dyDescent="0.3">
      <c r="A8" s="111"/>
      <c r="B8" s="111"/>
      <c r="C8" s="111"/>
      <c r="D8" s="116"/>
      <c r="E8" s="116"/>
      <c r="F8" s="117" t="s">
        <v>6</v>
      </c>
      <c r="G8" s="116"/>
      <c r="H8" s="116"/>
      <c r="I8" s="116"/>
      <c r="J8" s="116"/>
      <c r="K8" s="116"/>
      <c r="L8" s="113"/>
      <c r="M8" s="263"/>
      <c r="N8" s="264"/>
      <c r="O8" s="265"/>
    </row>
    <row r="9" spans="1:29" s="112" customFormat="1" ht="14.4" x14ac:dyDescent="0.3">
      <c r="A9" s="114" t="s">
        <v>9</v>
      </c>
      <c r="B9" s="111"/>
      <c r="C9" s="111"/>
      <c r="D9" s="238" t="s">
        <v>329</v>
      </c>
      <c r="E9" s="238"/>
      <c r="F9" s="238"/>
      <c r="G9" s="238"/>
      <c r="H9" s="238"/>
      <c r="I9" s="238"/>
      <c r="J9" s="238"/>
      <c r="K9" s="238"/>
      <c r="L9" s="113" t="s">
        <v>4</v>
      </c>
      <c r="M9" s="260" t="s">
        <v>330</v>
      </c>
      <c r="N9" s="261"/>
      <c r="O9" s="262"/>
      <c r="X9" s="115" t="s">
        <v>5</v>
      </c>
      <c r="Y9" s="115" t="s">
        <v>5</v>
      </c>
    </row>
    <row r="10" spans="1:29" s="112" customFormat="1" ht="10.95" customHeight="1" x14ac:dyDescent="0.3">
      <c r="A10" s="111"/>
      <c r="B10" s="111"/>
      <c r="C10" s="111"/>
      <c r="D10" s="116"/>
      <c r="E10" s="116"/>
      <c r="F10" s="117" t="s">
        <v>6</v>
      </c>
      <c r="G10" s="116"/>
      <c r="H10" s="116"/>
      <c r="I10" s="116"/>
      <c r="J10" s="116"/>
      <c r="K10" s="116"/>
      <c r="L10" s="111"/>
      <c r="M10" s="263"/>
      <c r="N10" s="264"/>
      <c r="O10" s="265"/>
    </row>
    <row r="11" spans="1:29" s="112" customFormat="1" ht="21.6" customHeight="1" x14ac:dyDescent="0.3">
      <c r="A11" s="114" t="s">
        <v>10</v>
      </c>
      <c r="B11" s="111"/>
      <c r="C11" s="24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242"/>
      <c r="E11" s="242"/>
      <c r="F11" s="242"/>
      <c r="G11" s="242"/>
      <c r="H11" s="242"/>
      <c r="I11" s="242"/>
      <c r="J11" s="242"/>
      <c r="K11" s="242"/>
      <c r="L11" s="111"/>
      <c r="M11" s="260"/>
      <c r="N11" s="261"/>
      <c r="O11" s="262"/>
      <c r="Z11" s="115" t="s">
        <v>11</v>
      </c>
    </row>
    <row r="12" spans="1:29" s="112" customFormat="1" ht="14.4" x14ac:dyDescent="0.3">
      <c r="A12" s="111"/>
      <c r="B12" s="111"/>
      <c r="C12" s="116"/>
      <c r="D12" s="116"/>
      <c r="E12" s="116"/>
      <c r="F12" s="117" t="s">
        <v>12</v>
      </c>
      <c r="G12" s="116"/>
      <c r="H12" s="116"/>
      <c r="I12" s="116"/>
      <c r="J12" s="116"/>
      <c r="K12" s="116"/>
      <c r="L12" s="111"/>
      <c r="M12" s="263"/>
      <c r="N12" s="264"/>
      <c r="O12" s="265"/>
    </row>
    <row r="13" spans="1:29" s="112" customFormat="1" ht="14.4" x14ac:dyDescent="0.3">
      <c r="A13" s="114" t="s">
        <v>13</v>
      </c>
      <c r="B13" s="111"/>
      <c r="C13" s="242" t="s">
        <v>707</v>
      </c>
      <c r="D13" s="242"/>
      <c r="E13" s="242"/>
      <c r="F13" s="242"/>
      <c r="G13" s="242"/>
      <c r="H13" s="242"/>
      <c r="I13" s="242"/>
      <c r="J13" s="242"/>
      <c r="K13" s="242"/>
      <c r="L13" s="111"/>
      <c r="M13" s="260"/>
      <c r="N13" s="261"/>
      <c r="O13" s="262"/>
      <c r="AA13" s="115" t="s">
        <v>331</v>
      </c>
    </row>
    <row r="14" spans="1:29" s="112" customFormat="1" ht="14.4" x14ac:dyDescent="0.3">
      <c r="A14" s="111"/>
      <c r="B14" s="111"/>
      <c r="C14" s="116"/>
      <c r="D14" s="116"/>
      <c r="E14" s="116"/>
      <c r="F14" s="117" t="s">
        <v>14</v>
      </c>
      <c r="G14" s="116"/>
      <c r="H14" s="116"/>
      <c r="I14" s="116"/>
      <c r="J14" s="116"/>
      <c r="K14" s="116"/>
      <c r="L14" s="113" t="s">
        <v>15</v>
      </c>
      <c r="M14" s="257"/>
      <c r="N14" s="258"/>
      <c r="O14" s="259"/>
    </row>
    <row r="15" spans="1:29" s="112" customFormat="1" ht="11.25" customHeight="1" x14ac:dyDescent="0.3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3" t="s">
        <v>16</v>
      </c>
      <c r="L15" s="118" t="s">
        <v>17</v>
      </c>
      <c r="M15" s="254" t="s">
        <v>332</v>
      </c>
      <c r="N15" s="255"/>
      <c r="O15" s="256"/>
      <c r="AB15" s="115" t="s">
        <v>5</v>
      </c>
    </row>
    <row r="16" spans="1:29" s="112" customFormat="1" ht="14.4" x14ac:dyDescent="0.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8" t="s">
        <v>18</v>
      </c>
      <c r="M16" s="254" t="s">
        <v>333</v>
      </c>
      <c r="N16" s="255"/>
      <c r="O16" s="256"/>
      <c r="AC16" s="115" t="s">
        <v>5</v>
      </c>
    </row>
    <row r="17" spans="1:15" s="112" customFormat="1" ht="14.4" x14ac:dyDescent="0.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20" t="s">
        <v>19</v>
      </c>
      <c r="M17" s="257"/>
      <c r="N17" s="258"/>
      <c r="O17" s="259"/>
    </row>
    <row r="18" spans="1:15" s="112" customFormat="1" ht="14.4" x14ac:dyDescent="0.3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20"/>
      <c r="L18" s="121"/>
      <c r="M18" s="121"/>
      <c r="N18" s="121"/>
      <c r="O18" s="111"/>
    </row>
    <row r="19" spans="1:15" s="112" customFormat="1" ht="11.25" customHeight="1" x14ac:dyDescent="0.3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20"/>
      <c r="L19" s="252" t="s">
        <v>20</v>
      </c>
      <c r="M19" s="252" t="s">
        <v>21</v>
      </c>
      <c r="N19" s="253" t="s">
        <v>22</v>
      </c>
      <c r="O19" s="253"/>
    </row>
    <row r="20" spans="1:15" s="112" customFormat="1" ht="14.4" x14ac:dyDescent="0.3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20"/>
      <c r="L20" s="252"/>
      <c r="M20" s="252"/>
      <c r="N20" s="122" t="s">
        <v>23</v>
      </c>
      <c r="O20" s="122" t="s">
        <v>24</v>
      </c>
    </row>
    <row r="21" spans="1:15" s="112" customFormat="1" ht="14.4" x14ac:dyDescent="0.3">
      <c r="A21" s="119"/>
      <c r="B21" s="119"/>
      <c r="C21" s="119"/>
      <c r="D21" s="119"/>
      <c r="E21" s="119"/>
      <c r="F21" s="119"/>
      <c r="G21" s="119"/>
      <c r="H21" s="123" t="s">
        <v>25</v>
      </c>
      <c r="I21" s="119"/>
      <c r="J21" s="119"/>
      <c r="K21" s="120"/>
      <c r="L21" s="118" t="s">
        <v>104</v>
      </c>
      <c r="M21" s="124" t="str">
        <f>O21</f>
        <v>07.12.2023</v>
      </c>
      <c r="N21" s="124" t="s">
        <v>334</v>
      </c>
      <c r="O21" s="124" t="s">
        <v>27</v>
      </c>
    </row>
    <row r="22" spans="1:15" s="112" customFormat="1" ht="14.4" x14ac:dyDescent="0.3">
      <c r="A22" s="119"/>
      <c r="B22" s="119"/>
      <c r="C22" s="119"/>
      <c r="D22" s="119"/>
      <c r="E22" s="119"/>
      <c r="F22" s="119"/>
      <c r="G22" s="119"/>
      <c r="H22" s="123" t="s">
        <v>28</v>
      </c>
      <c r="I22" s="119"/>
      <c r="J22" s="119"/>
      <c r="K22" s="120"/>
      <c r="L22" s="121"/>
      <c r="M22" s="121"/>
      <c r="N22" s="121"/>
      <c r="O22" s="111"/>
    </row>
    <row r="23" spans="1:15" s="112" customFormat="1" ht="14.4" x14ac:dyDescent="0.3">
      <c r="A23" s="119"/>
      <c r="B23" s="119"/>
      <c r="C23" s="119"/>
      <c r="D23" s="119"/>
      <c r="E23" s="119"/>
      <c r="F23" s="119"/>
      <c r="G23" s="119"/>
      <c r="H23" s="119" t="s">
        <v>335</v>
      </c>
      <c r="I23" s="119"/>
      <c r="J23" s="119"/>
      <c r="K23" s="120"/>
      <c r="L23" s="121"/>
      <c r="M23" s="121"/>
      <c r="N23" s="121"/>
      <c r="O23" s="111"/>
    </row>
    <row r="24" spans="1:15" s="112" customFormat="1" ht="14.4" x14ac:dyDescent="0.3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20"/>
      <c r="L24" s="121"/>
      <c r="M24" s="121"/>
      <c r="N24" s="121"/>
      <c r="O24" s="111"/>
    </row>
    <row r="25" spans="1:15" s="112" customFormat="1" ht="11.25" customHeight="1" x14ac:dyDescent="0.3">
      <c r="A25" s="119" t="s">
        <v>29</v>
      </c>
      <c r="B25" s="119"/>
      <c r="C25" s="125"/>
      <c r="D25" s="125"/>
      <c r="E25" s="125"/>
      <c r="F25" s="125"/>
      <c r="G25" s="125"/>
      <c r="H25" s="126">
        <v>2298.85</v>
      </c>
      <c r="I25" s="127" t="s">
        <v>708</v>
      </c>
      <c r="J25" s="128" t="s">
        <v>31</v>
      </c>
      <c r="K25" s="129"/>
      <c r="L25" s="130"/>
      <c r="M25" s="130"/>
      <c r="N25" s="130"/>
    </row>
    <row r="26" spans="1:15" s="112" customFormat="1" ht="11.25" customHeight="1" x14ac:dyDescent="0.3">
      <c r="A26" s="119" t="s">
        <v>32</v>
      </c>
      <c r="B26" s="119"/>
      <c r="C26" s="125"/>
      <c r="D26" s="131"/>
      <c r="E26" s="131"/>
      <c r="F26" s="131"/>
      <c r="G26" s="131"/>
      <c r="H26" s="126">
        <v>0</v>
      </c>
      <c r="I26" s="132" t="s">
        <v>709</v>
      </c>
      <c r="J26" s="128" t="s">
        <v>31</v>
      </c>
      <c r="K26" s="129"/>
      <c r="L26" s="130"/>
      <c r="M26" s="130"/>
      <c r="N26" s="130"/>
    </row>
    <row r="27" spans="1:15" s="112" customFormat="1" ht="11.25" customHeight="1" x14ac:dyDescent="0.3">
      <c r="A27" s="119" t="s">
        <v>34</v>
      </c>
      <c r="B27" s="119"/>
      <c r="C27" s="125"/>
      <c r="D27" s="133"/>
      <c r="E27" s="133"/>
      <c r="F27" s="133"/>
      <c r="G27" s="133"/>
      <c r="H27" s="133"/>
      <c r="I27" s="134"/>
      <c r="J27" s="135" t="s">
        <v>35</v>
      </c>
      <c r="K27" s="129"/>
      <c r="L27" s="130"/>
      <c r="M27" s="130"/>
      <c r="N27" s="130"/>
    </row>
    <row r="28" spans="1:15" s="112" customFormat="1" ht="14.4" x14ac:dyDescent="0.3">
      <c r="A28" s="136"/>
      <c r="B28" s="111"/>
    </row>
    <row r="29" spans="1:15" s="112" customFormat="1" ht="36" customHeight="1" x14ac:dyDescent="0.3">
      <c r="A29" s="253" t="s">
        <v>36</v>
      </c>
      <c r="B29" s="253"/>
      <c r="C29" s="252" t="s">
        <v>37</v>
      </c>
      <c r="D29" s="252" t="s">
        <v>38</v>
      </c>
      <c r="E29" s="252"/>
      <c r="F29" s="252"/>
      <c r="G29" s="252" t="s">
        <v>39</v>
      </c>
      <c r="H29" s="252" t="s">
        <v>40</v>
      </c>
      <c r="I29" s="252"/>
      <c r="J29" s="252"/>
      <c r="K29" s="252" t="s">
        <v>41</v>
      </c>
      <c r="L29" s="252"/>
      <c r="M29" s="252"/>
      <c r="N29" s="252" t="s">
        <v>42</v>
      </c>
      <c r="O29" s="252" t="s">
        <v>43</v>
      </c>
    </row>
    <row r="30" spans="1:15" s="112" customFormat="1" ht="20.25" customHeight="1" x14ac:dyDescent="0.3">
      <c r="A30" s="253"/>
      <c r="B30" s="253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s="112" customFormat="1" ht="49.5" customHeight="1" x14ac:dyDescent="0.3">
      <c r="A31" s="137" t="s">
        <v>44</v>
      </c>
      <c r="B31" s="137" t="s">
        <v>45</v>
      </c>
      <c r="C31" s="252"/>
      <c r="D31" s="252"/>
      <c r="E31" s="252"/>
      <c r="F31" s="252"/>
      <c r="G31" s="252"/>
      <c r="H31" s="138" t="s">
        <v>46</v>
      </c>
      <c r="I31" s="138" t="s">
        <v>47</v>
      </c>
      <c r="J31" s="138" t="s">
        <v>48</v>
      </c>
      <c r="K31" s="138" t="s">
        <v>46</v>
      </c>
      <c r="L31" s="138" t="s">
        <v>47</v>
      </c>
      <c r="M31" s="138" t="s">
        <v>49</v>
      </c>
      <c r="N31" s="252"/>
      <c r="O31" s="252"/>
    </row>
    <row r="32" spans="1:15" s="112" customFormat="1" ht="14.4" x14ac:dyDescent="0.3">
      <c r="A32" s="122">
        <v>1</v>
      </c>
      <c r="B32" s="122">
        <v>2</v>
      </c>
      <c r="C32" s="122">
        <v>3</v>
      </c>
      <c r="D32" s="253">
        <v>4</v>
      </c>
      <c r="E32" s="253"/>
      <c r="F32" s="253"/>
      <c r="G32" s="122">
        <v>5</v>
      </c>
      <c r="H32" s="122">
        <v>6</v>
      </c>
      <c r="I32" s="122">
        <v>7</v>
      </c>
      <c r="J32" s="122">
        <v>8</v>
      </c>
      <c r="K32" s="122">
        <v>9</v>
      </c>
      <c r="L32" s="122">
        <v>10</v>
      </c>
      <c r="M32" s="122">
        <v>11</v>
      </c>
      <c r="N32" s="122">
        <v>12</v>
      </c>
      <c r="O32" s="122">
        <v>13</v>
      </c>
    </row>
    <row r="33" spans="1:38" s="112" customFormat="1" ht="14.4" x14ac:dyDescent="0.3">
      <c r="A33" s="245" t="s">
        <v>710</v>
      </c>
      <c r="B33" s="246"/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7"/>
      <c r="AF33" s="139" t="s">
        <v>710</v>
      </c>
    </row>
    <row r="34" spans="1:38" s="112" customFormat="1" ht="31.8" x14ac:dyDescent="0.3">
      <c r="A34" s="142" t="s">
        <v>26</v>
      </c>
      <c r="B34" s="143" t="s">
        <v>26</v>
      </c>
      <c r="C34" s="144" t="s">
        <v>711</v>
      </c>
      <c r="D34" s="241" t="s">
        <v>712</v>
      </c>
      <c r="E34" s="241"/>
      <c r="F34" s="241"/>
      <c r="G34" s="143" t="s">
        <v>54</v>
      </c>
      <c r="H34" s="145">
        <v>1.109</v>
      </c>
      <c r="I34" s="143" t="s">
        <v>26</v>
      </c>
      <c r="J34" s="143" t="s">
        <v>713</v>
      </c>
      <c r="K34" s="146"/>
      <c r="L34" s="143"/>
      <c r="M34" s="146"/>
      <c r="N34" s="143"/>
      <c r="O34" s="147"/>
      <c r="AF34" s="139"/>
      <c r="AG34" s="139" t="s">
        <v>712</v>
      </c>
    </row>
    <row r="35" spans="1:38" s="112" customFormat="1" ht="30.6" x14ac:dyDescent="0.3">
      <c r="A35" s="148"/>
      <c r="B35" s="149"/>
      <c r="C35" s="150" t="s">
        <v>58</v>
      </c>
      <c r="D35" s="242" t="s">
        <v>59</v>
      </c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3"/>
      <c r="AF35" s="139"/>
      <c r="AG35" s="139"/>
      <c r="AH35" s="115" t="s">
        <v>59</v>
      </c>
    </row>
    <row r="36" spans="1:38" s="112" customFormat="1" ht="52.2" x14ac:dyDescent="0.3">
      <c r="A36" s="148"/>
      <c r="B36" s="149"/>
      <c r="C36" s="150" t="s">
        <v>60</v>
      </c>
      <c r="D36" s="242" t="s">
        <v>61</v>
      </c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3"/>
      <c r="AF36" s="139"/>
      <c r="AG36" s="139"/>
      <c r="AH36" s="115" t="s">
        <v>61</v>
      </c>
    </row>
    <row r="37" spans="1:38" s="112" customFormat="1" ht="14.4" x14ac:dyDescent="0.3">
      <c r="A37" s="148"/>
      <c r="B37" s="151"/>
      <c r="C37" s="150" t="s">
        <v>63</v>
      </c>
      <c r="D37" s="238" t="s">
        <v>64</v>
      </c>
      <c r="E37" s="238"/>
      <c r="F37" s="238"/>
      <c r="G37" s="152"/>
      <c r="H37" s="153"/>
      <c r="I37" s="153"/>
      <c r="J37" s="153"/>
      <c r="K37" s="154">
        <v>538.47</v>
      </c>
      <c r="L37" s="164">
        <v>1.4375</v>
      </c>
      <c r="M37" s="154">
        <v>858.42</v>
      </c>
      <c r="N37" s="156">
        <v>13.24</v>
      </c>
      <c r="O37" s="157">
        <v>11365.48</v>
      </c>
      <c r="AF37" s="139"/>
      <c r="AG37" s="139"/>
      <c r="AI37" s="115" t="s">
        <v>64</v>
      </c>
    </row>
    <row r="38" spans="1:38" s="112" customFormat="1" ht="14.4" x14ac:dyDescent="0.3">
      <c r="A38" s="148"/>
      <c r="B38" s="151"/>
      <c r="C38" s="150" t="s">
        <v>65</v>
      </c>
      <c r="D38" s="238" t="s">
        <v>66</v>
      </c>
      <c r="E38" s="238"/>
      <c r="F38" s="238"/>
      <c r="G38" s="152"/>
      <c r="H38" s="153"/>
      <c r="I38" s="153"/>
      <c r="J38" s="153"/>
      <c r="K38" s="154">
        <v>91.94</v>
      </c>
      <c r="L38" s="164">
        <v>1.4375</v>
      </c>
      <c r="M38" s="154">
        <v>146.57</v>
      </c>
      <c r="N38" s="156">
        <v>44.77</v>
      </c>
      <c r="O38" s="157">
        <v>6561.94</v>
      </c>
      <c r="AF38" s="139"/>
      <c r="AG38" s="139"/>
      <c r="AI38" s="115" t="s">
        <v>66</v>
      </c>
    </row>
    <row r="39" spans="1:38" s="112" customFormat="1" ht="14.4" x14ac:dyDescent="0.3">
      <c r="A39" s="148"/>
      <c r="B39" s="151"/>
      <c r="C39" s="150"/>
      <c r="D39" s="238" t="s">
        <v>71</v>
      </c>
      <c r="E39" s="238"/>
      <c r="F39" s="238"/>
      <c r="G39" s="152" t="s">
        <v>70</v>
      </c>
      <c r="H39" s="156">
        <v>6.81</v>
      </c>
      <c r="I39" s="164">
        <v>1.4375</v>
      </c>
      <c r="J39" s="188">
        <v>10.856416899999999</v>
      </c>
      <c r="K39" s="162"/>
      <c r="L39" s="153"/>
      <c r="M39" s="162"/>
      <c r="N39" s="153"/>
      <c r="O39" s="163"/>
      <c r="AF39" s="139"/>
      <c r="AG39" s="139"/>
      <c r="AJ39" s="115" t="s">
        <v>71</v>
      </c>
    </row>
    <row r="40" spans="1:38" s="112" customFormat="1" ht="14.4" x14ac:dyDescent="0.3">
      <c r="A40" s="165"/>
      <c r="B40" s="152"/>
      <c r="C40" s="150"/>
      <c r="D40" s="240" t="s">
        <v>72</v>
      </c>
      <c r="E40" s="240"/>
      <c r="F40" s="240"/>
      <c r="G40" s="166"/>
      <c r="H40" s="167"/>
      <c r="I40" s="167"/>
      <c r="J40" s="167"/>
      <c r="K40" s="177">
        <v>538.47</v>
      </c>
      <c r="L40" s="167"/>
      <c r="M40" s="177">
        <v>858.42</v>
      </c>
      <c r="N40" s="167"/>
      <c r="O40" s="169">
        <v>11365.48</v>
      </c>
      <c r="AF40" s="139"/>
      <c r="AG40" s="139"/>
      <c r="AK40" s="115" t="s">
        <v>72</v>
      </c>
    </row>
    <row r="41" spans="1:38" s="112" customFormat="1" ht="14.4" x14ac:dyDescent="0.3">
      <c r="A41" s="148"/>
      <c r="B41" s="151"/>
      <c r="C41" s="150"/>
      <c r="D41" s="238" t="s">
        <v>73</v>
      </c>
      <c r="E41" s="238"/>
      <c r="F41" s="238"/>
      <c r="G41" s="152"/>
      <c r="H41" s="153"/>
      <c r="I41" s="153"/>
      <c r="J41" s="153"/>
      <c r="K41" s="162"/>
      <c r="L41" s="153"/>
      <c r="M41" s="154">
        <v>146.57</v>
      </c>
      <c r="N41" s="153"/>
      <c r="O41" s="157">
        <v>6561.94</v>
      </c>
      <c r="AF41" s="139"/>
      <c r="AG41" s="139"/>
      <c r="AJ41" s="115" t="s">
        <v>73</v>
      </c>
    </row>
    <row r="42" spans="1:38" s="112" customFormat="1" ht="40.799999999999997" x14ac:dyDescent="0.3">
      <c r="A42" s="148"/>
      <c r="B42" s="151"/>
      <c r="C42" s="150" t="s">
        <v>74</v>
      </c>
      <c r="D42" s="238" t="s">
        <v>75</v>
      </c>
      <c r="E42" s="238"/>
      <c r="F42" s="238"/>
      <c r="G42" s="152" t="s">
        <v>76</v>
      </c>
      <c r="H42" s="170">
        <v>92</v>
      </c>
      <c r="I42" s="153"/>
      <c r="J42" s="170">
        <v>92</v>
      </c>
      <c r="K42" s="162"/>
      <c r="L42" s="153"/>
      <c r="M42" s="154">
        <v>134.84</v>
      </c>
      <c r="N42" s="153"/>
      <c r="O42" s="157">
        <v>6036.98</v>
      </c>
      <c r="AF42" s="139"/>
      <c r="AG42" s="139"/>
      <c r="AJ42" s="115" t="s">
        <v>75</v>
      </c>
    </row>
    <row r="43" spans="1:38" s="112" customFormat="1" ht="71.400000000000006" x14ac:dyDescent="0.3">
      <c r="A43" s="148"/>
      <c r="B43" s="151"/>
      <c r="C43" s="150" t="s">
        <v>77</v>
      </c>
      <c r="D43" s="238" t="s">
        <v>78</v>
      </c>
      <c r="E43" s="238"/>
      <c r="F43" s="238"/>
      <c r="G43" s="152" t="s">
        <v>76</v>
      </c>
      <c r="H43" s="170">
        <v>46</v>
      </c>
      <c r="I43" s="156">
        <v>0.85</v>
      </c>
      <c r="J43" s="160">
        <v>39.1</v>
      </c>
      <c r="K43" s="162"/>
      <c r="L43" s="153"/>
      <c r="M43" s="154">
        <v>57.31</v>
      </c>
      <c r="N43" s="153"/>
      <c r="O43" s="157">
        <v>2565.7199999999998</v>
      </c>
      <c r="AF43" s="139"/>
      <c r="AG43" s="139"/>
      <c r="AJ43" s="115" t="s">
        <v>78</v>
      </c>
    </row>
    <row r="44" spans="1:38" s="112" customFormat="1" ht="14.4" x14ac:dyDescent="0.3">
      <c r="A44" s="148"/>
      <c r="B44" s="171"/>
      <c r="C44" s="172"/>
      <c r="D44" s="239" t="s">
        <v>79</v>
      </c>
      <c r="E44" s="239"/>
      <c r="F44" s="239"/>
      <c r="G44" s="143"/>
      <c r="H44" s="173"/>
      <c r="I44" s="173"/>
      <c r="J44" s="173"/>
      <c r="K44" s="174"/>
      <c r="L44" s="173"/>
      <c r="M44" s="175">
        <v>1050.57</v>
      </c>
      <c r="N44" s="167"/>
      <c r="O44" s="176">
        <v>19968.18</v>
      </c>
      <c r="AF44" s="139"/>
      <c r="AG44" s="139"/>
      <c r="AL44" s="139" t="s">
        <v>79</v>
      </c>
    </row>
    <row r="45" spans="1:38" s="112" customFormat="1" ht="31.8" x14ac:dyDescent="0.3">
      <c r="A45" s="142" t="s">
        <v>63</v>
      </c>
      <c r="B45" s="143" t="s">
        <v>63</v>
      </c>
      <c r="C45" s="144" t="s">
        <v>714</v>
      </c>
      <c r="D45" s="241" t="s">
        <v>715</v>
      </c>
      <c r="E45" s="241"/>
      <c r="F45" s="241"/>
      <c r="G45" s="143" t="s">
        <v>54</v>
      </c>
      <c r="H45" s="145">
        <v>1.109</v>
      </c>
      <c r="I45" s="143" t="s">
        <v>26</v>
      </c>
      <c r="J45" s="143" t="s">
        <v>713</v>
      </c>
      <c r="K45" s="146"/>
      <c r="L45" s="143"/>
      <c r="M45" s="146"/>
      <c r="N45" s="143"/>
      <c r="O45" s="147"/>
      <c r="AF45" s="139"/>
      <c r="AG45" s="139" t="s">
        <v>715</v>
      </c>
      <c r="AL45" s="139"/>
    </row>
    <row r="46" spans="1:38" s="112" customFormat="1" ht="14.4" x14ac:dyDescent="0.3">
      <c r="A46" s="148"/>
      <c r="B46" s="149"/>
      <c r="C46" s="150"/>
      <c r="D46" s="242" t="s">
        <v>716</v>
      </c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3"/>
      <c r="AF46" s="139"/>
      <c r="AG46" s="139"/>
      <c r="AH46" s="115" t="s">
        <v>716</v>
      </c>
      <c r="AL46" s="139"/>
    </row>
    <row r="47" spans="1:38" s="112" customFormat="1" ht="30.6" x14ac:dyDescent="0.3">
      <c r="A47" s="148"/>
      <c r="B47" s="149"/>
      <c r="C47" s="150" t="s">
        <v>58</v>
      </c>
      <c r="D47" s="242" t="s">
        <v>59</v>
      </c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3"/>
      <c r="AF47" s="139"/>
      <c r="AG47" s="139"/>
      <c r="AH47" s="115" t="s">
        <v>59</v>
      </c>
      <c r="AL47" s="139"/>
    </row>
    <row r="48" spans="1:38" s="112" customFormat="1" ht="52.2" x14ac:dyDescent="0.3">
      <c r="A48" s="148"/>
      <c r="B48" s="149"/>
      <c r="C48" s="150" t="s">
        <v>60</v>
      </c>
      <c r="D48" s="242" t="s">
        <v>61</v>
      </c>
      <c r="E48" s="242"/>
      <c r="F48" s="242"/>
      <c r="G48" s="242"/>
      <c r="H48" s="242"/>
      <c r="I48" s="242"/>
      <c r="J48" s="242"/>
      <c r="K48" s="242"/>
      <c r="L48" s="242"/>
      <c r="M48" s="242"/>
      <c r="N48" s="242"/>
      <c r="O48" s="243"/>
      <c r="AF48" s="139"/>
      <c r="AG48" s="139"/>
      <c r="AH48" s="115" t="s">
        <v>61</v>
      </c>
      <c r="AL48" s="139"/>
    </row>
    <row r="49" spans="1:41" s="112" customFormat="1" ht="14.4" x14ac:dyDescent="0.3">
      <c r="A49" s="148"/>
      <c r="B49" s="151"/>
      <c r="C49" s="150" t="s">
        <v>63</v>
      </c>
      <c r="D49" s="238" t="s">
        <v>64</v>
      </c>
      <c r="E49" s="238"/>
      <c r="F49" s="238"/>
      <c r="G49" s="152"/>
      <c r="H49" s="153"/>
      <c r="I49" s="153"/>
      <c r="J49" s="153"/>
      <c r="K49" s="154">
        <v>426.19</v>
      </c>
      <c r="L49" s="156">
        <v>5.75</v>
      </c>
      <c r="M49" s="158">
        <v>2717.71</v>
      </c>
      <c r="N49" s="156">
        <v>13.24</v>
      </c>
      <c r="O49" s="157">
        <v>35982.480000000003</v>
      </c>
      <c r="AF49" s="139"/>
      <c r="AG49" s="139"/>
      <c r="AI49" s="115" t="s">
        <v>64</v>
      </c>
      <c r="AL49" s="139"/>
    </row>
    <row r="50" spans="1:41" s="112" customFormat="1" ht="14.4" x14ac:dyDescent="0.3">
      <c r="A50" s="148"/>
      <c r="B50" s="151"/>
      <c r="C50" s="150" t="s">
        <v>65</v>
      </c>
      <c r="D50" s="238" t="s">
        <v>66</v>
      </c>
      <c r="E50" s="238"/>
      <c r="F50" s="238"/>
      <c r="G50" s="152"/>
      <c r="H50" s="153"/>
      <c r="I50" s="153"/>
      <c r="J50" s="153"/>
      <c r="K50" s="154">
        <v>72.77</v>
      </c>
      <c r="L50" s="156">
        <v>5.75</v>
      </c>
      <c r="M50" s="154">
        <v>464.04</v>
      </c>
      <c r="N50" s="156">
        <v>44.77</v>
      </c>
      <c r="O50" s="157">
        <v>20775.07</v>
      </c>
      <c r="AF50" s="139"/>
      <c r="AG50" s="139"/>
      <c r="AI50" s="115" t="s">
        <v>66</v>
      </c>
      <c r="AL50" s="139"/>
    </row>
    <row r="51" spans="1:41" s="112" customFormat="1" ht="14.4" x14ac:dyDescent="0.3">
      <c r="A51" s="148"/>
      <c r="B51" s="151"/>
      <c r="C51" s="150"/>
      <c r="D51" s="238" t="s">
        <v>71</v>
      </c>
      <c r="E51" s="238"/>
      <c r="F51" s="238"/>
      <c r="G51" s="152" t="s">
        <v>70</v>
      </c>
      <c r="H51" s="156">
        <v>5.39</v>
      </c>
      <c r="I51" s="156">
        <v>5.75</v>
      </c>
      <c r="J51" s="188">
        <v>34.370682500000001</v>
      </c>
      <c r="K51" s="162"/>
      <c r="L51" s="153"/>
      <c r="M51" s="162"/>
      <c r="N51" s="153"/>
      <c r="O51" s="163"/>
      <c r="AF51" s="139"/>
      <c r="AG51" s="139"/>
      <c r="AJ51" s="115" t="s">
        <v>71</v>
      </c>
      <c r="AL51" s="139"/>
    </row>
    <row r="52" spans="1:41" s="112" customFormat="1" ht="14.4" x14ac:dyDescent="0.3">
      <c r="A52" s="165"/>
      <c r="B52" s="152"/>
      <c r="C52" s="150"/>
      <c r="D52" s="240" t="s">
        <v>72</v>
      </c>
      <c r="E52" s="240"/>
      <c r="F52" s="240"/>
      <c r="G52" s="166"/>
      <c r="H52" s="167"/>
      <c r="I52" s="167"/>
      <c r="J52" s="167"/>
      <c r="K52" s="177">
        <v>426.19</v>
      </c>
      <c r="L52" s="167"/>
      <c r="M52" s="168">
        <v>2717.71</v>
      </c>
      <c r="N52" s="167"/>
      <c r="O52" s="169">
        <v>35982.480000000003</v>
      </c>
      <c r="AF52" s="139"/>
      <c r="AG52" s="139"/>
      <c r="AK52" s="115" t="s">
        <v>72</v>
      </c>
      <c r="AL52" s="139"/>
    </row>
    <row r="53" spans="1:41" s="112" customFormat="1" ht="14.4" x14ac:dyDescent="0.3">
      <c r="A53" s="148"/>
      <c r="B53" s="151"/>
      <c r="C53" s="150"/>
      <c r="D53" s="238" t="s">
        <v>73</v>
      </c>
      <c r="E53" s="238"/>
      <c r="F53" s="238"/>
      <c r="G53" s="152"/>
      <c r="H53" s="153"/>
      <c r="I53" s="153"/>
      <c r="J53" s="153"/>
      <c r="K53" s="162"/>
      <c r="L53" s="153"/>
      <c r="M53" s="154">
        <v>464.04</v>
      </c>
      <c r="N53" s="153"/>
      <c r="O53" s="157">
        <v>20775.07</v>
      </c>
      <c r="AF53" s="139"/>
      <c r="AG53" s="139"/>
      <c r="AJ53" s="115" t="s">
        <v>73</v>
      </c>
      <c r="AL53" s="139"/>
    </row>
    <row r="54" spans="1:41" s="112" customFormat="1" ht="40.799999999999997" x14ac:dyDescent="0.3">
      <c r="A54" s="148"/>
      <c r="B54" s="151"/>
      <c r="C54" s="150" t="s">
        <v>74</v>
      </c>
      <c r="D54" s="238" t="s">
        <v>75</v>
      </c>
      <c r="E54" s="238"/>
      <c r="F54" s="238"/>
      <c r="G54" s="152" t="s">
        <v>76</v>
      </c>
      <c r="H54" s="170">
        <v>92</v>
      </c>
      <c r="I54" s="153"/>
      <c r="J54" s="170">
        <v>92</v>
      </c>
      <c r="K54" s="162"/>
      <c r="L54" s="153"/>
      <c r="M54" s="154">
        <v>426.92</v>
      </c>
      <c r="N54" s="153"/>
      <c r="O54" s="157">
        <v>19113.060000000001</v>
      </c>
      <c r="AF54" s="139"/>
      <c r="AG54" s="139"/>
      <c r="AJ54" s="115" t="s">
        <v>75</v>
      </c>
      <c r="AL54" s="139"/>
    </row>
    <row r="55" spans="1:41" s="112" customFormat="1" ht="71.400000000000006" x14ac:dyDescent="0.3">
      <c r="A55" s="148"/>
      <c r="B55" s="151"/>
      <c r="C55" s="150" t="s">
        <v>77</v>
      </c>
      <c r="D55" s="238" t="s">
        <v>78</v>
      </c>
      <c r="E55" s="238"/>
      <c r="F55" s="238"/>
      <c r="G55" s="152" t="s">
        <v>76</v>
      </c>
      <c r="H55" s="170">
        <v>46</v>
      </c>
      <c r="I55" s="156">
        <v>0.85</v>
      </c>
      <c r="J55" s="160">
        <v>39.1</v>
      </c>
      <c r="K55" s="162"/>
      <c r="L55" s="153"/>
      <c r="M55" s="154">
        <v>181.44</v>
      </c>
      <c r="N55" s="153"/>
      <c r="O55" s="157">
        <v>8123.05</v>
      </c>
      <c r="AF55" s="139"/>
      <c r="AG55" s="139"/>
      <c r="AJ55" s="115" t="s">
        <v>78</v>
      </c>
      <c r="AL55" s="139"/>
    </row>
    <row r="56" spans="1:41" s="112" customFormat="1" ht="14.4" x14ac:dyDescent="0.3">
      <c r="A56" s="148"/>
      <c r="B56" s="171"/>
      <c r="C56" s="172"/>
      <c r="D56" s="239" t="s">
        <v>79</v>
      </c>
      <c r="E56" s="239"/>
      <c r="F56" s="239"/>
      <c r="G56" s="143"/>
      <c r="H56" s="173"/>
      <c r="I56" s="173"/>
      <c r="J56" s="173"/>
      <c r="K56" s="174"/>
      <c r="L56" s="173"/>
      <c r="M56" s="175">
        <v>3326.07</v>
      </c>
      <c r="N56" s="167"/>
      <c r="O56" s="176">
        <v>63218.59</v>
      </c>
      <c r="AF56" s="139"/>
      <c r="AG56" s="139"/>
      <c r="AL56" s="139" t="s">
        <v>79</v>
      </c>
    </row>
    <row r="57" spans="1:41" s="112" customFormat="1" ht="42" x14ac:dyDescent="0.3">
      <c r="A57" s="142" t="s">
        <v>65</v>
      </c>
      <c r="B57" s="143" t="s">
        <v>65</v>
      </c>
      <c r="C57" s="144" t="s">
        <v>684</v>
      </c>
      <c r="D57" s="241" t="s">
        <v>685</v>
      </c>
      <c r="E57" s="241"/>
      <c r="F57" s="241"/>
      <c r="G57" s="143" t="s">
        <v>361</v>
      </c>
      <c r="H57" s="145">
        <v>1752.22</v>
      </c>
      <c r="I57" s="143" t="s">
        <v>26</v>
      </c>
      <c r="J57" s="143" t="s">
        <v>717</v>
      </c>
      <c r="K57" s="146" t="s">
        <v>687</v>
      </c>
      <c r="L57" s="143"/>
      <c r="M57" s="146" t="s">
        <v>718</v>
      </c>
      <c r="N57" s="143" t="s">
        <v>623</v>
      </c>
      <c r="O57" s="147" t="s">
        <v>719</v>
      </c>
      <c r="AF57" s="139"/>
      <c r="AG57" s="139" t="s">
        <v>685</v>
      </c>
      <c r="AL57" s="139"/>
    </row>
    <row r="58" spans="1:41" s="112" customFormat="1" ht="14.4" x14ac:dyDescent="0.3">
      <c r="A58" s="187"/>
      <c r="B58" s="111"/>
      <c r="C58" s="172"/>
      <c r="D58" s="238" t="s">
        <v>625</v>
      </c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44"/>
      <c r="AF58" s="139"/>
      <c r="AG58" s="139"/>
      <c r="AL58" s="139"/>
      <c r="AM58" s="115" t="s">
        <v>625</v>
      </c>
    </row>
    <row r="59" spans="1:41" s="112" customFormat="1" ht="14.4" x14ac:dyDescent="0.3">
      <c r="A59" s="148"/>
      <c r="B59" s="171"/>
      <c r="C59" s="172"/>
      <c r="D59" s="239" t="s">
        <v>79</v>
      </c>
      <c r="E59" s="239"/>
      <c r="F59" s="239"/>
      <c r="G59" s="143"/>
      <c r="H59" s="173"/>
      <c r="I59" s="173"/>
      <c r="J59" s="173"/>
      <c r="K59" s="174"/>
      <c r="L59" s="173"/>
      <c r="M59" s="175">
        <v>6938.79</v>
      </c>
      <c r="N59" s="167"/>
      <c r="O59" s="176">
        <v>91869.58</v>
      </c>
      <c r="AF59" s="139"/>
      <c r="AG59" s="139"/>
      <c r="AL59" s="139" t="s">
        <v>79</v>
      </c>
    </row>
    <row r="60" spans="1:41" s="112" customFormat="1" ht="30.6" x14ac:dyDescent="0.3">
      <c r="A60" s="180" t="s">
        <v>67</v>
      </c>
      <c r="B60" s="181" t="s">
        <v>67</v>
      </c>
      <c r="C60" s="182" t="s">
        <v>94</v>
      </c>
      <c r="D60" s="248" t="s">
        <v>95</v>
      </c>
      <c r="E60" s="248"/>
      <c r="F60" s="248"/>
      <c r="G60" s="181" t="s">
        <v>96</v>
      </c>
      <c r="H60" s="183">
        <v>1109</v>
      </c>
      <c r="I60" s="181" t="s">
        <v>26</v>
      </c>
      <c r="J60" s="181" t="s">
        <v>720</v>
      </c>
      <c r="K60" s="184" t="s">
        <v>98</v>
      </c>
      <c r="L60" s="181"/>
      <c r="M60" s="184" t="s">
        <v>721</v>
      </c>
      <c r="N60" s="181" t="s">
        <v>100</v>
      </c>
      <c r="O60" s="185" t="s">
        <v>722</v>
      </c>
      <c r="AF60" s="139"/>
      <c r="AG60" s="139" t="s">
        <v>95</v>
      </c>
      <c r="AL60" s="139"/>
    </row>
    <row r="61" spans="1:41" s="112" customFormat="1" ht="14.4" x14ac:dyDescent="0.3">
      <c r="A61" s="187"/>
      <c r="B61" s="111"/>
      <c r="C61" s="172"/>
      <c r="D61" s="238" t="s">
        <v>102</v>
      </c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44"/>
      <c r="AF61" s="139"/>
      <c r="AG61" s="139"/>
      <c r="AL61" s="139"/>
      <c r="AM61" s="115" t="s">
        <v>102</v>
      </c>
    </row>
    <row r="62" spans="1:41" s="112" customFormat="1" ht="14.4" x14ac:dyDescent="0.3">
      <c r="A62" s="187"/>
      <c r="B62" s="171"/>
      <c r="C62" s="172"/>
      <c r="D62" s="238" t="s">
        <v>103</v>
      </c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44"/>
      <c r="AF62" s="139"/>
      <c r="AG62" s="139"/>
      <c r="AL62" s="139"/>
      <c r="AN62" s="115" t="s">
        <v>103</v>
      </c>
    </row>
    <row r="63" spans="1:41" s="112" customFormat="1" ht="14.4" x14ac:dyDescent="0.3">
      <c r="A63" s="148"/>
      <c r="B63" s="171"/>
      <c r="C63" s="172"/>
      <c r="D63" s="239" t="s">
        <v>79</v>
      </c>
      <c r="E63" s="239"/>
      <c r="F63" s="239"/>
      <c r="G63" s="143"/>
      <c r="H63" s="173"/>
      <c r="I63" s="173"/>
      <c r="J63" s="173"/>
      <c r="K63" s="174"/>
      <c r="L63" s="173"/>
      <c r="M63" s="175">
        <v>180079.42</v>
      </c>
      <c r="N63" s="167"/>
      <c r="O63" s="176">
        <v>1469448.07</v>
      </c>
      <c r="AF63" s="139"/>
      <c r="AG63" s="139"/>
      <c r="AL63" s="139" t="s">
        <v>79</v>
      </c>
    </row>
    <row r="64" spans="1:41" s="112" customFormat="1" ht="14.4" x14ac:dyDescent="0.3">
      <c r="A64" s="190"/>
      <c r="B64" s="116"/>
      <c r="C64" s="146"/>
      <c r="D64" s="239" t="s">
        <v>723</v>
      </c>
      <c r="E64" s="239"/>
      <c r="F64" s="239"/>
      <c r="G64" s="239"/>
      <c r="H64" s="239"/>
      <c r="I64" s="239"/>
      <c r="J64" s="239"/>
      <c r="K64" s="239"/>
      <c r="L64" s="239"/>
      <c r="M64" s="191"/>
      <c r="N64" s="192"/>
      <c r="O64" s="193"/>
      <c r="P64" s="194"/>
      <c r="AF64" s="139"/>
      <c r="AG64" s="139"/>
      <c r="AL64" s="139"/>
      <c r="AO64" s="139" t="s">
        <v>723</v>
      </c>
    </row>
    <row r="65" spans="1:43" s="112" customFormat="1" ht="14.4" x14ac:dyDescent="0.3">
      <c r="A65" s="148"/>
      <c r="B65" s="111"/>
      <c r="C65" s="150"/>
      <c r="D65" s="238" t="s">
        <v>118</v>
      </c>
      <c r="E65" s="238"/>
      <c r="F65" s="238"/>
      <c r="G65" s="238"/>
      <c r="H65" s="238"/>
      <c r="I65" s="238"/>
      <c r="J65" s="238"/>
      <c r="K65" s="238"/>
      <c r="L65" s="238"/>
      <c r="M65" s="195">
        <v>190594.34</v>
      </c>
      <c r="N65" s="196"/>
      <c r="O65" s="197"/>
      <c r="P65" s="198"/>
      <c r="AF65" s="139"/>
      <c r="AG65" s="139"/>
      <c r="AL65" s="139"/>
      <c r="AO65" s="139"/>
      <c r="AP65" s="115" t="s">
        <v>118</v>
      </c>
    </row>
    <row r="66" spans="1:43" s="112" customFormat="1" ht="14.4" x14ac:dyDescent="0.3">
      <c r="A66" s="148"/>
      <c r="B66" s="111"/>
      <c r="C66" s="150"/>
      <c r="D66" s="238" t="s">
        <v>119</v>
      </c>
      <c r="E66" s="238"/>
      <c r="F66" s="238"/>
      <c r="G66" s="238"/>
      <c r="H66" s="238"/>
      <c r="I66" s="238"/>
      <c r="J66" s="238"/>
      <c r="K66" s="238"/>
      <c r="L66" s="238"/>
      <c r="M66" s="198"/>
      <c r="N66" s="196"/>
      <c r="O66" s="197"/>
      <c r="P66" s="198"/>
      <c r="AF66" s="139"/>
      <c r="AG66" s="139"/>
      <c r="AL66" s="139"/>
      <c r="AO66" s="139"/>
      <c r="AP66" s="115" t="s">
        <v>119</v>
      </c>
    </row>
    <row r="67" spans="1:43" s="112" customFormat="1" ht="14.4" x14ac:dyDescent="0.3">
      <c r="A67" s="148"/>
      <c r="B67" s="111"/>
      <c r="C67" s="150"/>
      <c r="D67" s="238" t="s">
        <v>121</v>
      </c>
      <c r="E67" s="238"/>
      <c r="F67" s="238"/>
      <c r="G67" s="238"/>
      <c r="H67" s="238"/>
      <c r="I67" s="238"/>
      <c r="J67" s="238"/>
      <c r="K67" s="238"/>
      <c r="L67" s="238"/>
      <c r="M67" s="195">
        <v>3576.13</v>
      </c>
      <c r="N67" s="196"/>
      <c r="O67" s="197"/>
      <c r="P67" s="198"/>
      <c r="AF67" s="139"/>
      <c r="AG67" s="139"/>
      <c r="AL67" s="139"/>
      <c r="AO67" s="139"/>
      <c r="AP67" s="115" t="s">
        <v>121</v>
      </c>
    </row>
    <row r="68" spans="1:43" s="112" customFormat="1" ht="14.4" x14ac:dyDescent="0.3">
      <c r="A68" s="148"/>
      <c r="B68" s="111"/>
      <c r="C68" s="150"/>
      <c r="D68" s="238" t="s">
        <v>122</v>
      </c>
      <c r="E68" s="238"/>
      <c r="F68" s="238"/>
      <c r="G68" s="238"/>
      <c r="H68" s="238"/>
      <c r="I68" s="238"/>
      <c r="J68" s="238"/>
      <c r="K68" s="238"/>
      <c r="L68" s="238"/>
      <c r="M68" s="199">
        <v>610.61</v>
      </c>
      <c r="N68" s="196"/>
      <c r="O68" s="197"/>
      <c r="P68" s="198"/>
      <c r="AF68" s="139"/>
      <c r="AG68" s="139"/>
      <c r="AL68" s="139"/>
      <c r="AO68" s="139"/>
      <c r="AP68" s="115" t="s">
        <v>122</v>
      </c>
    </row>
    <row r="69" spans="1:43" s="112" customFormat="1" ht="14.4" x14ac:dyDescent="0.3">
      <c r="A69" s="148"/>
      <c r="B69" s="111"/>
      <c r="C69" s="150"/>
      <c r="D69" s="238" t="s">
        <v>123</v>
      </c>
      <c r="E69" s="238"/>
      <c r="F69" s="238"/>
      <c r="G69" s="238"/>
      <c r="H69" s="238"/>
      <c r="I69" s="238"/>
      <c r="J69" s="238"/>
      <c r="K69" s="238"/>
      <c r="L69" s="238"/>
      <c r="M69" s="195">
        <v>187018.21</v>
      </c>
      <c r="N69" s="196"/>
      <c r="O69" s="197"/>
      <c r="P69" s="198"/>
      <c r="AF69" s="139"/>
      <c r="AG69" s="139"/>
      <c r="AL69" s="139"/>
      <c r="AO69" s="139"/>
      <c r="AP69" s="115" t="s">
        <v>123</v>
      </c>
    </row>
    <row r="70" spans="1:43" s="112" customFormat="1" ht="14.4" x14ac:dyDescent="0.3">
      <c r="A70" s="148"/>
      <c r="B70" s="111"/>
      <c r="C70" s="150"/>
      <c r="D70" s="238" t="s">
        <v>124</v>
      </c>
      <c r="E70" s="238"/>
      <c r="F70" s="238"/>
      <c r="G70" s="238"/>
      <c r="H70" s="238"/>
      <c r="I70" s="238"/>
      <c r="J70" s="238"/>
      <c r="K70" s="238"/>
      <c r="L70" s="238"/>
      <c r="M70" s="195">
        <v>191394.85</v>
      </c>
      <c r="N70" s="196"/>
      <c r="O70" s="197"/>
      <c r="P70" s="198"/>
      <c r="AF70" s="139"/>
      <c r="AG70" s="139"/>
      <c r="AL70" s="139"/>
      <c r="AO70" s="139"/>
      <c r="AP70" s="115" t="s">
        <v>124</v>
      </c>
    </row>
    <row r="71" spans="1:43" s="112" customFormat="1" ht="14.4" x14ac:dyDescent="0.3">
      <c r="A71" s="148"/>
      <c r="B71" s="111"/>
      <c r="C71" s="150"/>
      <c r="D71" s="238" t="s">
        <v>119</v>
      </c>
      <c r="E71" s="238"/>
      <c r="F71" s="238"/>
      <c r="G71" s="238"/>
      <c r="H71" s="238"/>
      <c r="I71" s="238"/>
      <c r="J71" s="238"/>
      <c r="K71" s="238"/>
      <c r="L71" s="238"/>
      <c r="M71" s="198"/>
      <c r="N71" s="196"/>
      <c r="O71" s="197"/>
      <c r="P71" s="198"/>
      <c r="AF71" s="139"/>
      <c r="AG71" s="139"/>
      <c r="AL71" s="139"/>
      <c r="AO71" s="139"/>
      <c r="AP71" s="115" t="s">
        <v>119</v>
      </c>
    </row>
    <row r="72" spans="1:43" s="112" customFormat="1" ht="14.4" x14ac:dyDescent="0.3">
      <c r="A72" s="148"/>
      <c r="B72" s="111"/>
      <c r="C72" s="150"/>
      <c r="D72" s="238" t="s">
        <v>126</v>
      </c>
      <c r="E72" s="238"/>
      <c r="F72" s="238"/>
      <c r="G72" s="238"/>
      <c r="H72" s="238"/>
      <c r="I72" s="238"/>
      <c r="J72" s="238"/>
      <c r="K72" s="238"/>
      <c r="L72" s="238"/>
      <c r="M72" s="195">
        <v>3576.13</v>
      </c>
      <c r="N72" s="196"/>
      <c r="O72" s="197"/>
      <c r="P72" s="198"/>
      <c r="AF72" s="139"/>
      <c r="AG72" s="139"/>
      <c r="AL72" s="139"/>
      <c r="AO72" s="139"/>
      <c r="AP72" s="115" t="s">
        <v>126</v>
      </c>
    </row>
    <row r="73" spans="1:43" s="112" customFormat="1" ht="14.4" x14ac:dyDescent="0.3">
      <c r="A73" s="148"/>
      <c r="B73" s="111"/>
      <c r="C73" s="150"/>
      <c r="D73" s="238" t="s">
        <v>127</v>
      </c>
      <c r="E73" s="238"/>
      <c r="F73" s="238"/>
      <c r="G73" s="238"/>
      <c r="H73" s="238"/>
      <c r="I73" s="238"/>
      <c r="J73" s="238"/>
      <c r="K73" s="238"/>
      <c r="L73" s="238"/>
      <c r="M73" s="199">
        <v>610.61</v>
      </c>
      <c r="N73" s="196"/>
      <c r="O73" s="197"/>
      <c r="P73" s="198"/>
      <c r="AF73" s="139"/>
      <c r="AG73" s="139"/>
      <c r="AL73" s="139"/>
      <c r="AO73" s="139"/>
      <c r="AP73" s="115" t="s">
        <v>127</v>
      </c>
    </row>
    <row r="74" spans="1:43" s="112" customFormat="1" ht="14.4" x14ac:dyDescent="0.3">
      <c r="A74" s="148"/>
      <c r="B74" s="111"/>
      <c r="C74" s="150"/>
      <c r="D74" s="238" t="s">
        <v>128</v>
      </c>
      <c r="E74" s="238"/>
      <c r="F74" s="238"/>
      <c r="G74" s="238"/>
      <c r="H74" s="238"/>
      <c r="I74" s="238"/>
      <c r="J74" s="238"/>
      <c r="K74" s="238"/>
      <c r="L74" s="238"/>
      <c r="M74" s="195">
        <v>187018.21</v>
      </c>
      <c r="N74" s="196"/>
      <c r="O74" s="197"/>
      <c r="P74" s="198"/>
      <c r="AF74" s="139"/>
      <c r="AG74" s="139"/>
      <c r="AL74" s="139"/>
      <c r="AO74" s="139"/>
      <c r="AP74" s="115" t="s">
        <v>128</v>
      </c>
    </row>
    <row r="75" spans="1:43" s="112" customFormat="1" ht="14.4" x14ac:dyDescent="0.3">
      <c r="A75" s="148"/>
      <c r="B75" s="111"/>
      <c r="C75" s="150"/>
      <c r="D75" s="238" t="s">
        <v>129</v>
      </c>
      <c r="E75" s="238"/>
      <c r="F75" s="238"/>
      <c r="G75" s="238"/>
      <c r="H75" s="238"/>
      <c r="I75" s="238"/>
      <c r="J75" s="238"/>
      <c r="K75" s="238"/>
      <c r="L75" s="238"/>
      <c r="M75" s="199">
        <v>561.76</v>
      </c>
      <c r="N75" s="196"/>
      <c r="O75" s="197"/>
      <c r="P75" s="198"/>
      <c r="AF75" s="139"/>
      <c r="AG75" s="139"/>
      <c r="AL75" s="139"/>
      <c r="AO75" s="139"/>
      <c r="AP75" s="115" t="s">
        <v>129</v>
      </c>
    </row>
    <row r="76" spans="1:43" s="112" customFormat="1" ht="14.4" x14ac:dyDescent="0.3">
      <c r="A76" s="148"/>
      <c r="B76" s="111"/>
      <c r="C76" s="150"/>
      <c r="D76" s="238" t="s">
        <v>130</v>
      </c>
      <c r="E76" s="238"/>
      <c r="F76" s="238"/>
      <c r="G76" s="238"/>
      <c r="H76" s="238"/>
      <c r="I76" s="238"/>
      <c r="J76" s="238"/>
      <c r="K76" s="238"/>
      <c r="L76" s="238"/>
      <c r="M76" s="199">
        <v>238.75</v>
      </c>
      <c r="N76" s="196"/>
      <c r="O76" s="197"/>
      <c r="P76" s="198"/>
      <c r="AF76" s="139"/>
      <c r="AG76" s="139"/>
      <c r="AL76" s="139"/>
      <c r="AO76" s="139"/>
      <c r="AP76" s="115" t="s">
        <v>130</v>
      </c>
    </row>
    <row r="77" spans="1:43" s="112" customFormat="1" ht="14.4" x14ac:dyDescent="0.3">
      <c r="A77" s="148"/>
      <c r="B77" s="111"/>
      <c r="C77" s="150"/>
      <c r="D77" s="238" t="s">
        <v>131</v>
      </c>
      <c r="E77" s="238"/>
      <c r="F77" s="238"/>
      <c r="G77" s="238"/>
      <c r="H77" s="238"/>
      <c r="I77" s="238"/>
      <c r="J77" s="238"/>
      <c r="K77" s="238"/>
      <c r="L77" s="238"/>
      <c r="M77" s="199">
        <v>610.61</v>
      </c>
      <c r="N77" s="196"/>
      <c r="O77" s="197"/>
      <c r="P77" s="198"/>
      <c r="AF77" s="139"/>
      <c r="AG77" s="139"/>
      <c r="AL77" s="139"/>
      <c r="AO77" s="139"/>
      <c r="AP77" s="115" t="s">
        <v>131</v>
      </c>
    </row>
    <row r="78" spans="1:43" s="112" customFormat="1" ht="14.4" x14ac:dyDescent="0.3">
      <c r="A78" s="148"/>
      <c r="B78" s="111"/>
      <c r="C78" s="150"/>
      <c r="D78" s="238" t="s">
        <v>132</v>
      </c>
      <c r="E78" s="238"/>
      <c r="F78" s="238"/>
      <c r="G78" s="238"/>
      <c r="H78" s="238"/>
      <c r="I78" s="238"/>
      <c r="J78" s="238"/>
      <c r="K78" s="238"/>
      <c r="L78" s="238"/>
      <c r="M78" s="199">
        <v>561.76</v>
      </c>
      <c r="N78" s="196"/>
      <c r="O78" s="197"/>
      <c r="P78" s="198"/>
      <c r="AF78" s="139"/>
      <c r="AG78" s="139"/>
      <c r="AL78" s="139"/>
      <c r="AO78" s="139"/>
      <c r="AP78" s="115" t="s">
        <v>132</v>
      </c>
    </row>
    <row r="79" spans="1:43" s="112" customFormat="1" ht="14.4" x14ac:dyDescent="0.3">
      <c r="A79" s="148"/>
      <c r="B79" s="111"/>
      <c r="C79" s="150"/>
      <c r="D79" s="238" t="s">
        <v>133</v>
      </c>
      <c r="E79" s="238"/>
      <c r="F79" s="238"/>
      <c r="G79" s="238"/>
      <c r="H79" s="238"/>
      <c r="I79" s="238"/>
      <c r="J79" s="238"/>
      <c r="K79" s="238"/>
      <c r="L79" s="238"/>
      <c r="M79" s="199">
        <v>238.75</v>
      </c>
      <c r="N79" s="196"/>
      <c r="O79" s="197"/>
      <c r="P79" s="198"/>
      <c r="AF79" s="139"/>
      <c r="AG79" s="139"/>
      <c r="AL79" s="139"/>
      <c r="AO79" s="139"/>
      <c r="AP79" s="115" t="s">
        <v>133</v>
      </c>
    </row>
    <row r="80" spans="1:43" s="112" customFormat="1" ht="14.4" x14ac:dyDescent="0.3">
      <c r="A80" s="148"/>
      <c r="B80" s="111"/>
      <c r="C80" s="200"/>
      <c r="D80" s="237" t="s">
        <v>724</v>
      </c>
      <c r="E80" s="237"/>
      <c r="F80" s="237"/>
      <c r="G80" s="237"/>
      <c r="H80" s="237"/>
      <c r="I80" s="237"/>
      <c r="J80" s="237"/>
      <c r="K80" s="237"/>
      <c r="L80" s="237"/>
      <c r="M80" s="201">
        <v>191394.85</v>
      </c>
      <c r="N80" s="202"/>
      <c r="O80" s="203"/>
      <c r="P80" s="204"/>
      <c r="AF80" s="139"/>
      <c r="AG80" s="139"/>
      <c r="AL80" s="139"/>
      <c r="AO80" s="139"/>
      <c r="AQ80" s="139" t="s">
        <v>724</v>
      </c>
    </row>
    <row r="81" spans="1:45" s="112" customFormat="1" ht="14.4" x14ac:dyDescent="0.3">
      <c r="A81" s="190"/>
      <c r="B81" s="116"/>
      <c r="C81" s="146"/>
      <c r="D81" s="239" t="s">
        <v>317</v>
      </c>
      <c r="E81" s="239"/>
      <c r="F81" s="239"/>
      <c r="G81" s="239"/>
      <c r="H81" s="239"/>
      <c r="I81" s="239"/>
      <c r="J81" s="239"/>
      <c r="K81" s="239"/>
      <c r="L81" s="239"/>
      <c r="M81" s="191"/>
      <c r="N81" s="192"/>
      <c r="O81" s="193"/>
      <c r="AR81" s="139" t="s">
        <v>317</v>
      </c>
    </row>
    <row r="82" spans="1:45" s="112" customFormat="1" ht="14.4" x14ac:dyDescent="0.3">
      <c r="A82" s="148"/>
      <c r="B82" s="111"/>
      <c r="C82" s="150"/>
      <c r="D82" s="238" t="s">
        <v>118</v>
      </c>
      <c r="E82" s="238"/>
      <c r="F82" s="238"/>
      <c r="G82" s="238"/>
      <c r="H82" s="238"/>
      <c r="I82" s="238"/>
      <c r="J82" s="238"/>
      <c r="K82" s="238"/>
      <c r="L82" s="238"/>
      <c r="M82" s="195">
        <v>190594.34</v>
      </c>
      <c r="N82" s="196"/>
      <c r="O82" s="207">
        <v>1608665.61</v>
      </c>
      <c r="AR82" s="139"/>
      <c r="AS82" s="115" t="s">
        <v>118</v>
      </c>
    </row>
    <row r="83" spans="1:45" s="112" customFormat="1" ht="14.4" x14ac:dyDescent="0.3">
      <c r="A83" s="148"/>
      <c r="B83" s="111"/>
      <c r="C83" s="150"/>
      <c r="D83" s="238" t="s">
        <v>119</v>
      </c>
      <c r="E83" s="238"/>
      <c r="F83" s="238"/>
      <c r="G83" s="238"/>
      <c r="H83" s="238"/>
      <c r="I83" s="238"/>
      <c r="J83" s="238"/>
      <c r="K83" s="238"/>
      <c r="L83" s="238"/>
      <c r="M83" s="198"/>
      <c r="N83" s="196"/>
      <c r="O83" s="197"/>
      <c r="AR83" s="139"/>
      <c r="AS83" s="115" t="s">
        <v>119</v>
      </c>
    </row>
    <row r="84" spans="1:45" s="112" customFormat="1" ht="14.4" x14ac:dyDescent="0.3">
      <c r="A84" s="148"/>
      <c r="B84" s="111"/>
      <c r="C84" s="150"/>
      <c r="D84" s="238" t="s">
        <v>121</v>
      </c>
      <c r="E84" s="238"/>
      <c r="F84" s="238"/>
      <c r="G84" s="238"/>
      <c r="H84" s="238"/>
      <c r="I84" s="238"/>
      <c r="J84" s="238"/>
      <c r="K84" s="238"/>
      <c r="L84" s="238"/>
      <c r="M84" s="195">
        <v>3576.13</v>
      </c>
      <c r="N84" s="196"/>
      <c r="O84" s="207">
        <v>47347.96</v>
      </c>
      <c r="AR84" s="139"/>
      <c r="AS84" s="115" t="s">
        <v>121</v>
      </c>
    </row>
    <row r="85" spans="1:45" s="112" customFormat="1" ht="14.4" x14ac:dyDescent="0.3">
      <c r="A85" s="148"/>
      <c r="B85" s="111"/>
      <c r="C85" s="150"/>
      <c r="D85" s="238" t="s">
        <v>122</v>
      </c>
      <c r="E85" s="238"/>
      <c r="F85" s="238"/>
      <c r="G85" s="238"/>
      <c r="H85" s="238"/>
      <c r="I85" s="238"/>
      <c r="J85" s="238"/>
      <c r="K85" s="238"/>
      <c r="L85" s="238"/>
      <c r="M85" s="199">
        <v>610.61</v>
      </c>
      <c r="N85" s="196"/>
      <c r="O85" s="207">
        <v>27337.01</v>
      </c>
      <c r="AR85" s="139"/>
      <c r="AS85" s="115" t="s">
        <v>122</v>
      </c>
    </row>
    <row r="86" spans="1:45" s="112" customFormat="1" ht="14.4" x14ac:dyDescent="0.3">
      <c r="A86" s="148"/>
      <c r="B86" s="111"/>
      <c r="C86" s="150"/>
      <c r="D86" s="238" t="s">
        <v>123</v>
      </c>
      <c r="E86" s="238"/>
      <c r="F86" s="238"/>
      <c r="G86" s="238"/>
      <c r="H86" s="238"/>
      <c r="I86" s="238"/>
      <c r="J86" s="238"/>
      <c r="K86" s="238"/>
      <c r="L86" s="238"/>
      <c r="M86" s="195">
        <v>187018.21</v>
      </c>
      <c r="N86" s="196"/>
      <c r="O86" s="207">
        <v>1561317.65</v>
      </c>
      <c r="AR86" s="139"/>
      <c r="AS86" s="115" t="s">
        <v>123</v>
      </c>
    </row>
    <row r="87" spans="1:45" s="112" customFormat="1" ht="14.4" x14ac:dyDescent="0.3">
      <c r="A87" s="148"/>
      <c r="B87" s="111"/>
      <c r="C87" s="150"/>
      <c r="D87" s="238" t="s">
        <v>124</v>
      </c>
      <c r="E87" s="238"/>
      <c r="F87" s="238"/>
      <c r="G87" s="238"/>
      <c r="H87" s="238"/>
      <c r="I87" s="238"/>
      <c r="J87" s="238"/>
      <c r="K87" s="238"/>
      <c r="L87" s="238"/>
      <c r="M87" s="195">
        <v>191394.85</v>
      </c>
      <c r="N87" s="196"/>
      <c r="O87" s="207">
        <v>1644504.42</v>
      </c>
      <c r="AR87" s="139"/>
      <c r="AS87" s="115" t="s">
        <v>124</v>
      </c>
    </row>
    <row r="88" spans="1:45" s="112" customFormat="1" ht="14.4" x14ac:dyDescent="0.3">
      <c r="A88" s="148"/>
      <c r="B88" s="111"/>
      <c r="C88" s="150"/>
      <c r="D88" s="238" t="s">
        <v>119</v>
      </c>
      <c r="E88" s="238"/>
      <c r="F88" s="238"/>
      <c r="G88" s="238"/>
      <c r="H88" s="238"/>
      <c r="I88" s="238"/>
      <c r="J88" s="238"/>
      <c r="K88" s="238"/>
      <c r="L88" s="238"/>
      <c r="M88" s="198"/>
      <c r="N88" s="196"/>
      <c r="O88" s="197"/>
      <c r="AR88" s="139"/>
      <c r="AS88" s="115" t="s">
        <v>119</v>
      </c>
    </row>
    <row r="89" spans="1:45" s="112" customFormat="1" ht="14.4" x14ac:dyDescent="0.3">
      <c r="A89" s="148"/>
      <c r="B89" s="111"/>
      <c r="C89" s="150"/>
      <c r="D89" s="238" t="s">
        <v>126</v>
      </c>
      <c r="E89" s="238"/>
      <c r="F89" s="238"/>
      <c r="G89" s="238"/>
      <c r="H89" s="238"/>
      <c r="I89" s="238"/>
      <c r="J89" s="238"/>
      <c r="K89" s="238"/>
      <c r="L89" s="238"/>
      <c r="M89" s="195">
        <v>3576.13</v>
      </c>
      <c r="N89" s="196"/>
      <c r="O89" s="207">
        <v>47347.96</v>
      </c>
      <c r="AR89" s="139"/>
      <c r="AS89" s="115" t="s">
        <v>126</v>
      </c>
    </row>
    <row r="90" spans="1:45" s="112" customFormat="1" ht="14.4" x14ac:dyDescent="0.3">
      <c r="A90" s="148"/>
      <c r="B90" s="111"/>
      <c r="C90" s="150"/>
      <c r="D90" s="238" t="s">
        <v>127</v>
      </c>
      <c r="E90" s="238"/>
      <c r="F90" s="238"/>
      <c r="G90" s="238"/>
      <c r="H90" s="238"/>
      <c r="I90" s="238"/>
      <c r="J90" s="238"/>
      <c r="K90" s="238"/>
      <c r="L90" s="238"/>
      <c r="M90" s="199">
        <v>610.61</v>
      </c>
      <c r="N90" s="196"/>
      <c r="O90" s="207">
        <v>27337.01</v>
      </c>
      <c r="AR90" s="139"/>
      <c r="AS90" s="115" t="s">
        <v>127</v>
      </c>
    </row>
    <row r="91" spans="1:45" s="112" customFormat="1" ht="14.4" x14ac:dyDescent="0.3">
      <c r="A91" s="148"/>
      <c r="B91" s="111"/>
      <c r="C91" s="150"/>
      <c r="D91" s="238" t="s">
        <v>128</v>
      </c>
      <c r="E91" s="238"/>
      <c r="F91" s="238"/>
      <c r="G91" s="238"/>
      <c r="H91" s="238"/>
      <c r="I91" s="238"/>
      <c r="J91" s="238"/>
      <c r="K91" s="238"/>
      <c r="L91" s="238"/>
      <c r="M91" s="195">
        <v>187018.21</v>
      </c>
      <c r="N91" s="196"/>
      <c r="O91" s="207">
        <v>1561317.65</v>
      </c>
      <c r="AR91" s="139"/>
      <c r="AS91" s="115" t="s">
        <v>128</v>
      </c>
    </row>
    <row r="92" spans="1:45" s="112" customFormat="1" ht="14.4" x14ac:dyDescent="0.3">
      <c r="A92" s="148"/>
      <c r="B92" s="111"/>
      <c r="C92" s="150"/>
      <c r="D92" s="238" t="s">
        <v>129</v>
      </c>
      <c r="E92" s="238"/>
      <c r="F92" s="238"/>
      <c r="G92" s="238"/>
      <c r="H92" s="238"/>
      <c r="I92" s="238"/>
      <c r="J92" s="238"/>
      <c r="K92" s="238"/>
      <c r="L92" s="238"/>
      <c r="M92" s="199">
        <v>561.76</v>
      </c>
      <c r="N92" s="196"/>
      <c r="O92" s="207">
        <v>25150.04</v>
      </c>
      <c r="AR92" s="139"/>
      <c r="AS92" s="115" t="s">
        <v>129</v>
      </c>
    </row>
    <row r="93" spans="1:45" s="112" customFormat="1" ht="14.4" x14ac:dyDescent="0.3">
      <c r="A93" s="148"/>
      <c r="B93" s="111"/>
      <c r="C93" s="150"/>
      <c r="D93" s="238" t="s">
        <v>130</v>
      </c>
      <c r="E93" s="238"/>
      <c r="F93" s="238"/>
      <c r="G93" s="238"/>
      <c r="H93" s="238"/>
      <c r="I93" s="238"/>
      <c r="J93" s="238"/>
      <c r="K93" s="238"/>
      <c r="L93" s="238"/>
      <c r="M93" s="199">
        <v>238.75</v>
      </c>
      <c r="N93" s="196"/>
      <c r="O93" s="207">
        <v>10688.77</v>
      </c>
      <c r="AR93" s="139"/>
      <c r="AS93" s="115" t="s">
        <v>130</v>
      </c>
    </row>
    <row r="94" spans="1:45" s="112" customFormat="1" ht="14.4" x14ac:dyDescent="0.3">
      <c r="A94" s="148"/>
      <c r="B94" s="111"/>
      <c r="C94" s="150"/>
      <c r="D94" s="238" t="s">
        <v>131</v>
      </c>
      <c r="E94" s="238"/>
      <c r="F94" s="238"/>
      <c r="G94" s="238"/>
      <c r="H94" s="238"/>
      <c r="I94" s="238"/>
      <c r="J94" s="238"/>
      <c r="K94" s="238"/>
      <c r="L94" s="238"/>
      <c r="M94" s="199">
        <v>610.61</v>
      </c>
      <c r="N94" s="196"/>
      <c r="O94" s="207">
        <v>27337.01</v>
      </c>
      <c r="AR94" s="139"/>
      <c r="AS94" s="115" t="s">
        <v>131</v>
      </c>
    </row>
    <row r="95" spans="1:45" s="112" customFormat="1" ht="14.4" x14ac:dyDescent="0.3">
      <c r="A95" s="148"/>
      <c r="B95" s="111"/>
      <c r="C95" s="150"/>
      <c r="D95" s="238" t="s">
        <v>132</v>
      </c>
      <c r="E95" s="238"/>
      <c r="F95" s="238"/>
      <c r="G95" s="238"/>
      <c r="H95" s="238"/>
      <c r="I95" s="238"/>
      <c r="J95" s="238"/>
      <c r="K95" s="238"/>
      <c r="L95" s="238"/>
      <c r="M95" s="199">
        <v>561.76</v>
      </c>
      <c r="N95" s="196"/>
      <c r="O95" s="207">
        <v>25150.04</v>
      </c>
      <c r="AR95" s="139"/>
      <c r="AS95" s="115" t="s">
        <v>132</v>
      </c>
    </row>
    <row r="96" spans="1:45" s="112" customFormat="1" ht="14.4" x14ac:dyDescent="0.3">
      <c r="A96" s="148"/>
      <c r="B96" s="111"/>
      <c r="C96" s="150"/>
      <c r="D96" s="238" t="s">
        <v>133</v>
      </c>
      <c r="E96" s="238"/>
      <c r="F96" s="238"/>
      <c r="G96" s="238"/>
      <c r="H96" s="238"/>
      <c r="I96" s="238"/>
      <c r="J96" s="238"/>
      <c r="K96" s="238"/>
      <c r="L96" s="238"/>
      <c r="M96" s="199">
        <v>238.75</v>
      </c>
      <c r="N96" s="196"/>
      <c r="O96" s="207">
        <v>10688.77</v>
      </c>
      <c r="AR96" s="139"/>
      <c r="AS96" s="115" t="s">
        <v>133</v>
      </c>
    </row>
    <row r="97" spans="1:52" s="112" customFormat="1" ht="14.4" x14ac:dyDescent="0.3">
      <c r="A97" s="148"/>
      <c r="B97" s="111"/>
      <c r="C97" s="150"/>
      <c r="D97" s="238" t="s">
        <v>318</v>
      </c>
      <c r="E97" s="238"/>
      <c r="F97" s="238"/>
      <c r="G97" s="238"/>
      <c r="H97" s="238"/>
      <c r="I97" s="238"/>
      <c r="J97" s="238"/>
      <c r="K97" s="238"/>
      <c r="L97" s="238"/>
      <c r="M97" s="195">
        <v>15694.38</v>
      </c>
      <c r="N97" s="196"/>
      <c r="O97" s="207">
        <v>134849.35999999999</v>
      </c>
      <c r="AR97" s="139"/>
      <c r="AS97" s="115" t="s">
        <v>318</v>
      </c>
    </row>
    <row r="98" spans="1:52" s="112" customFormat="1" ht="14.4" x14ac:dyDescent="0.3">
      <c r="A98" s="148"/>
      <c r="B98" s="111"/>
      <c r="C98" s="200"/>
      <c r="D98" s="237" t="s">
        <v>319</v>
      </c>
      <c r="E98" s="237"/>
      <c r="F98" s="237"/>
      <c r="G98" s="237"/>
      <c r="H98" s="237"/>
      <c r="I98" s="237"/>
      <c r="J98" s="237"/>
      <c r="K98" s="237"/>
      <c r="L98" s="237"/>
      <c r="M98" s="201">
        <v>207089.23</v>
      </c>
      <c r="N98" s="202"/>
      <c r="O98" s="208">
        <v>1779353.78</v>
      </c>
      <c r="AR98" s="139"/>
      <c r="AT98" s="139" t="s">
        <v>319</v>
      </c>
    </row>
    <row r="99" spans="1:52" s="112" customFormat="1" ht="14.4" x14ac:dyDescent="0.3">
      <c r="A99" s="148"/>
      <c r="B99" s="111"/>
      <c r="C99" s="150"/>
      <c r="D99" s="238" t="s">
        <v>320</v>
      </c>
      <c r="E99" s="238"/>
      <c r="F99" s="238"/>
      <c r="G99" s="238"/>
      <c r="H99" s="238"/>
      <c r="I99" s="238"/>
      <c r="J99" s="238"/>
      <c r="K99" s="238"/>
      <c r="L99" s="238"/>
      <c r="M99" s="195">
        <v>4970.1400000000003</v>
      </c>
      <c r="N99" s="196"/>
      <c r="O99" s="207">
        <v>42704.49</v>
      </c>
      <c r="AR99" s="139"/>
      <c r="AS99" s="115" t="s">
        <v>320</v>
      </c>
      <c r="AT99" s="139"/>
    </row>
    <row r="100" spans="1:52" s="112" customFormat="1" ht="14.4" x14ac:dyDescent="0.3">
      <c r="A100" s="148"/>
      <c r="B100" s="111"/>
      <c r="C100" s="200"/>
      <c r="D100" s="237" t="s">
        <v>319</v>
      </c>
      <c r="E100" s="237"/>
      <c r="F100" s="237"/>
      <c r="G100" s="237"/>
      <c r="H100" s="237"/>
      <c r="I100" s="237"/>
      <c r="J100" s="237"/>
      <c r="K100" s="237"/>
      <c r="L100" s="237"/>
      <c r="M100" s="201">
        <v>212059.37</v>
      </c>
      <c r="N100" s="202"/>
      <c r="O100" s="208">
        <v>1822058.27</v>
      </c>
      <c r="AR100" s="139"/>
      <c r="AT100" s="139" t="s">
        <v>319</v>
      </c>
    </row>
    <row r="101" spans="1:52" s="112" customFormat="1" ht="14.4" x14ac:dyDescent="0.3">
      <c r="A101" s="148"/>
      <c r="B101" s="111"/>
      <c r="C101" s="150"/>
      <c r="D101" s="238" t="s">
        <v>321</v>
      </c>
      <c r="E101" s="238"/>
      <c r="F101" s="238"/>
      <c r="G101" s="238"/>
      <c r="H101" s="238"/>
      <c r="I101" s="238"/>
      <c r="J101" s="238"/>
      <c r="K101" s="238"/>
      <c r="L101" s="238"/>
      <c r="M101" s="195">
        <v>10899.85</v>
      </c>
      <c r="N101" s="196"/>
      <c r="O101" s="207">
        <v>93653.8</v>
      </c>
      <c r="AR101" s="139"/>
      <c r="AS101" s="115" t="s">
        <v>321</v>
      </c>
      <c r="AT101" s="139"/>
    </row>
    <row r="102" spans="1:52" s="112" customFormat="1" ht="14.4" x14ac:dyDescent="0.3">
      <c r="A102" s="148"/>
      <c r="B102" s="111"/>
      <c r="C102" s="200"/>
      <c r="D102" s="237" t="s">
        <v>706</v>
      </c>
      <c r="E102" s="237"/>
      <c r="F102" s="237"/>
      <c r="G102" s="237"/>
      <c r="H102" s="237"/>
      <c r="I102" s="237"/>
      <c r="J102" s="237"/>
      <c r="K102" s="237"/>
      <c r="L102" s="237"/>
      <c r="M102" s="201">
        <v>222959.22</v>
      </c>
      <c r="N102" s="202"/>
      <c r="O102" s="208">
        <v>1915712.07</v>
      </c>
      <c r="AR102" s="139"/>
      <c r="AT102" s="139" t="s">
        <v>706</v>
      </c>
    </row>
    <row r="103" spans="1:52" s="112" customFormat="1" ht="14.4" x14ac:dyDescent="0.3">
      <c r="A103" s="148"/>
      <c r="B103" s="111"/>
      <c r="C103" s="200"/>
      <c r="D103" s="237" t="s">
        <v>322</v>
      </c>
      <c r="E103" s="237"/>
      <c r="F103" s="237"/>
      <c r="G103" s="237"/>
      <c r="H103" s="237"/>
      <c r="I103" s="237"/>
      <c r="J103" s="237"/>
      <c r="K103" s="237"/>
      <c r="L103" s="237"/>
      <c r="M103" s="201">
        <f>M102</f>
        <v>222959.22</v>
      </c>
      <c r="N103" s="202"/>
      <c r="O103" s="208">
        <f>O102</f>
        <v>1915712.07</v>
      </c>
      <c r="AR103" s="139"/>
      <c r="AT103" s="139"/>
      <c r="AV103" s="139" t="s">
        <v>322</v>
      </c>
    </row>
    <row r="104" spans="1:52" s="112" customFormat="1" ht="29.25" customHeight="1" x14ac:dyDescent="0.3">
      <c r="A104" s="116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</row>
    <row r="105" spans="1:52" s="112" customFormat="1" ht="29.25" customHeight="1" x14ac:dyDescent="0.3">
      <c r="A105" s="116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</row>
    <row r="106" spans="1:52" s="125" customFormat="1" ht="14.4" x14ac:dyDescent="0.3">
      <c r="A106" s="112"/>
      <c r="B106" s="209" t="s">
        <v>323</v>
      </c>
      <c r="C106" s="235" t="s">
        <v>337</v>
      </c>
      <c r="D106" s="235"/>
      <c r="E106" s="235"/>
      <c r="F106" s="235"/>
      <c r="G106" s="235"/>
      <c r="H106" s="235"/>
      <c r="I106" s="236" t="s">
        <v>338</v>
      </c>
      <c r="J106" s="236"/>
      <c r="K106" s="236"/>
      <c r="L106" s="236"/>
      <c r="M106" s="236"/>
      <c r="N106" s="236"/>
      <c r="O106" s="112"/>
      <c r="P106" s="112"/>
      <c r="Q106" s="112"/>
      <c r="R106" s="112"/>
      <c r="S106" s="112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 t="s">
        <v>5</v>
      </c>
      <c r="AX106" s="210" t="s">
        <v>324</v>
      </c>
      <c r="AY106" s="210"/>
      <c r="AZ106" s="210"/>
    </row>
    <row r="107" spans="1:52" s="211" customFormat="1" ht="18.75" customHeight="1" x14ac:dyDescent="0.3">
      <c r="B107" s="209"/>
      <c r="C107" s="234" t="s">
        <v>325</v>
      </c>
      <c r="D107" s="234"/>
      <c r="E107" s="234"/>
      <c r="F107" s="234"/>
      <c r="G107" s="234"/>
      <c r="H107" s="234"/>
      <c r="I107" s="234"/>
      <c r="J107" s="234"/>
      <c r="K107" s="234"/>
      <c r="L107" s="234"/>
      <c r="M107" s="234"/>
      <c r="N107" s="234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</row>
    <row r="108" spans="1:52" s="125" customFormat="1" ht="14.4" x14ac:dyDescent="0.3">
      <c r="A108" s="112"/>
      <c r="B108" s="209" t="s">
        <v>326</v>
      </c>
      <c r="C108" s="235" t="s">
        <v>339</v>
      </c>
      <c r="D108" s="235"/>
      <c r="E108" s="235"/>
      <c r="F108" s="235"/>
      <c r="G108" s="235"/>
      <c r="H108" s="235"/>
      <c r="I108" s="236" t="s">
        <v>340</v>
      </c>
      <c r="J108" s="236"/>
      <c r="K108" s="236"/>
      <c r="L108" s="236"/>
      <c r="M108" s="236"/>
      <c r="N108" s="236"/>
      <c r="O108" s="112"/>
      <c r="P108" s="112"/>
      <c r="Q108" s="112"/>
      <c r="R108" s="112"/>
      <c r="S108" s="112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 t="s">
        <v>5</v>
      </c>
      <c r="AZ108" s="210" t="s">
        <v>324</v>
      </c>
    </row>
    <row r="109" spans="1:52" s="211" customFormat="1" ht="18.75" customHeight="1" x14ac:dyDescent="0.3">
      <c r="B109" s="213"/>
      <c r="C109" s="234" t="s">
        <v>325</v>
      </c>
      <c r="D109" s="234"/>
      <c r="E109" s="234"/>
      <c r="F109" s="234"/>
      <c r="G109" s="234"/>
      <c r="H109" s="234"/>
      <c r="I109" s="234"/>
      <c r="J109" s="234"/>
      <c r="K109" s="234"/>
      <c r="L109" s="234"/>
      <c r="M109" s="234"/>
      <c r="N109" s="234"/>
      <c r="O109" s="213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</row>
    <row r="110" spans="1:52" s="112" customFormat="1" ht="14.4" x14ac:dyDescent="0.3">
      <c r="A110" s="111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</row>
    <row r="111" spans="1:52" s="112" customFormat="1" ht="14.4" x14ac:dyDescent="0.3">
      <c r="A111" s="111"/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</row>
    <row r="112" spans="1:52" s="112" customFormat="1" ht="14.4" x14ac:dyDescent="0.3">
      <c r="A112" s="111"/>
      <c r="B112" s="111"/>
    </row>
    <row r="118" spans="15:15" ht="11.25" customHeight="1" x14ac:dyDescent="0.2">
      <c r="O118" s="215">
        <f>O103*1.2</f>
        <v>2298854.4840000002</v>
      </c>
    </row>
  </sheetData>
  <autoFilter ref="A29:O103" xr:uid="{7FCF82FF-506B-40A2-8C2F-1DB10B18E0AE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10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N29:N31"/>
    <mergeCell ref="O29:O31"/>
    <mergeCell ref="D32:F32"/>
    <mergeCell ref="A33:O33"/>
    <mergeCell ref="D34:F34"/>
    <mergeCell ref="D35:O35"/>
    <mergeCell ref="A29:B30"/>
    <mergeCell ref="C29:C31"/>
    <mergeCell ref="D29:F31"/>
    <mergeCell ref="G29:G31"/>
    <mergeCell ref="H29:J30"/>
    <mergeCell ref="K29:M30"/>
    <mergeCell ref="D42:F42"/>
    <mergeCell ref="D43:F43"/>
    <mergeCell ref="D44:F44"/>
    <mergeCell ref="D45:F45"/>
    <mergeCell ref="D46:O46"/>
    <mergeCell ref="D47:O47"/>
    <mergeCell ref="D36:O36"/>
    <mergeCell ref="D37:F37"/>
    <mergeCell ref="D38:F38"/>
    <mergeCell ref="D39:F39"/>
    <mergeCell ref="D40:F40"/>
    <mergeCell ref="D41:F41"/>
    <mergeCell ref="D54:F54"/>
    <mergeCell ref="D55:F55"/>
    <mergeCell ref="D56:F56"/>
    <mergeCell ref="D57:F57"/>
    <mergeCell ref="D58:O58"/>
    <mergeCell ref="D59:F59"/>
    <mergeCell ref="D48:O48"/>
    <mergeCell ref="D49:F49"/>
    <mergeCell ref="D50:F50"/>
    <mergeCell ref="D51:F51"/>
    <mergeCell ref="D52:F52"/>
    <mergeCell ref="D53:F53"/>
    <mergeCell ref="D66:L66"/>
    <mergeCell ref="D67:L67"/>
    <mergeCell ref="D68:L68"/>
    <mergeCell ref="D69:L69"/>
    <mergeCell ref="D70:L70"/>
    <mergeCell ref="D71:L71"/>
    <mergeCell ref="D60:F60"/>
    <mergeCell ref="D61:O61"/>
    <mergeCell ref="D62:O62"/>
    <mergeCell ref="D63:F63"/>
    <mergeCell ref="D64:L64"/>
    <mergeCell ref="D65:L65"/>
    <mergeCell ref="D78:L78"/>
    <mergeCell ref="D79:L79"/>
    <mergeCell ref="D80:L80"/>
    <mergeCell ref="D81:L81"/>
    <mergeCell ref="D82:L82"/>
    <mergeCell ref="D83:L83"/>
    <mergeCell ref="D72:L72"/>
    <mergeCell ref="D73:L73"/>
    <mergeCell ref="D74:L74"/>
    <mergeCell ref="D75:L75"/>
    <mergeCell ref="D76:L76"/>
    <mergeCell ref="D77:L77"/>
    <mergeCell ref="D90:L90"/>
    <mergeCell ref="D91:L91"/>
    <mergeCell ref="D92:L92"/>
    <mergeCell ref="D93:L93"/>
    <mergeCell ref="D94:L94"/>
    <mergeCell ref="D95:L95"/>
    <mergeCell ref="D84:L84"/>
    <mergeCell ref="D85:L85"/>
    <mergeCell ref="D86:L86"/>
    <mergeCell ref="D87:L87"/>
    <mergeCell ref="D88:L88"/>
    <mergeCell ref="D89:L89"/>
    <mergeCell ref="C109:N109"/>
    <mergeCell ref="D102:L102"/>
    <mergeCell ref="D103:L103"/>
    <mergeCell ref="C106:H106"/>
    <mergeCell ref="I106:N106"/>
    <mergeCell ref="C107:N107"/>
    <mergeCell ref="C108:H108"/>
    <mergeCell ref="I108:N108"/>
    <mergeCell ref="D96:L96"/>
    <mergeCell ref="D97:L97"/>
    <mergeCell ref="D98:L98"/>
    <mergeCell ref="D99:L99"/>
    <mergeCell ref="D100:L100"/>
    <mergeCell ref="D101:L10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1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4557-EFEE-42AD-81E7-8522E57B024B}">
  <sheetPr>
    <pageSetUpPr fitToPage="1"/>
  </sheetPr>
  <dimension ref="A1:AZ96"/>
  <sheetViews>
    <sheetView topLeftCell="A22" zoomScale="80" zoomScaleNormal="80" workbookViewId="0">
      <selection activeCell="H69" sqref="H69"/>
    </sheetView>
  </sheetViews>
  <sheetFormatPr defaultColWidth="9.109375" defaultRowHeight="11.25" customHeight="1" x14ac:dyDescent="0.2"/>
  <cols>
    <col min="1" max="2" width="7.5546875" style="215" customWidth="1"/>
    <col min="3" max="3" width="11.5546875" style="215" customWidth="1"/>
    <col min="4" max="4" width="10.44140625" style="215" customWidth="1"/>
    <col min="5" max="5" width="13.33203125" style="215" customWidth="1"/>
    <col min="6" max="6" width="8.5546875" style="215" customWidth="1"/>
    <col min="7" max="7" width="9.44140625" style="215" customWidth="1"/>
    <col min="8" max="8" width="12.6640625" style="215" customWidth="1"/>
    <col min="9" max="9" width="11.6640625" style="215" customWidth="1"/>
    <col min="10" max="10" width="12.6640625" style="215" customWidth="1"/>
    <col min="11" max="11" width="10.5546875" style="215" customWidth="1"/>
    <col min="12" max="12" width="11.6640625" style="215" customWidth="1"/>
    <col min="13" max="13" width="13.33203125" style="215" customWidth="1"/>
    <col min="14" max="14" width="9.6640625" style="215" customWidth="1"/>
    <col min="15" max="15" width="16.44140625" style="215" customWidth="1"/>
    <col min="16" max="19" width="9.109375" style="215"/>
    <col min="20" max="20" width="101" style="115" hidden="1" customWidth="1"/>
    <col min="21" max="21" width="38.5546875" style="115" hidden="1" customWidth="1"/>
    <col min="22" max="22" width="89.44140625" style="115" hidden="1" customWidth="1"/>
    <col min="23" max="23" width="38.5546875" style="115" hidden="1" customWidth="1"/>
    <col min="24" max="24" width="89.44140625" style="115" hidden="1" customWidth="1"/>
    <col min="25" max="25" width="38.5546875" style="115" hidden="1" customWidth="1"/>
    <col min="26" max="27" width="101" style="115" hidden="1" customWidth="1"/>
    <col min="28" max="29" width="38.5546875" style="115" hidden="1" customWidth="1"/>
    <col min="30" max="33" width="166.44140625" style="115" hidden="1" customWidth="1"/>
    <col min="34" max="34" width="32.33203125" style="115" hidden="1" customWidth="1"/>
    <col min="35" max="35" width="139.6640625" style="115" hidden="1" customWidth="1"/>
    <col min="36" max="39" width="32.33203125" style="115" hidden="1" customWidth="1"/>
    <col min="40" max="46" width="101.109375" style="115" hidden="1" customWidth="1"/>
    <col min="47" max="47" width="66" style="115" hidden="1" customWidth="1"/>
    <col min="48" max="48" width="68.88671875" style="115" hidden="1" customWidth="1"/>
    <col min="49" max="49" width="66" style="115" hidden="1" customWidth="1"/>
    <col min="50" max="50" width="68.88671875" style="115" hidden="1" customWidth="1"/>
    <col min="51" max="16384" width="9.109375" style="215"/>
  </cols>
  <sheetData>
    <row r="1" spans="1:29" s="112" customFormat="1" ht="14.4" x14ac:dyDescent="0.3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29" s="112" customFormat="1" ht="14.4" x14ac:dyDescent="0.3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257" t="s">
        <v>0</v>
      </c>
      <c r="N2" s="258"/>
      <c r="O2" s="259"/>
    </row>
    <row r="3" spans="1:29" s="112" customFormat="1" ht="14.4" x14ac:dyDescent="0.3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3" t="s">
        <v>1</v>
      </c>
      <c r="M3" s="257" t="s">
        <v>2</v>
      </c>
      <c r="N3" s="258"/>
      <c r="O3" s="259"/>
    </row>
    <row r="4" spans="1:29" s="112" customFormat="1" ht="14.4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3"/>
      <c r="M4" s="263"/>
      <c r="N4" s="264"/>
      <c r="O4" s="265"/>
    </row>
    <row r="5" spans="1:29" s="112" customFormat="1" ht="14.4" x14ac:dyDescent="0.3">
      <c r="A5" s="114" t="s">
        <v>3</v>
      </c>
      <c r="B5" s="111"/>
      <c r="C5" s="238"/>
      <c r="D5" s="238"/>
      <c r="E5" s="238"/>
      <c r="F5" s="238"/>
      <c r="G5" s="238"/>
      <c r="H5" s="238"/>
      <c r="I5" s="238"/>
      <c r="J5" s="238"/>
      <c r="K5" s="238"/>
      <c r="L5" s="113" t="s">
        <v>4</v>
      </c>
      <c r="M5" s="260"/>
      <c r="N5" s="261"/>
      <c r="O5" s="262"/>
      <c r="T5" s="115" t="s">
        <v>5</v>
      </c>
      <c r="U5" s="115" t="s">
        <v>5</v>
      </c>
    </row>
    <row r="6" spans="1:29" s="112" customFormat="1" ht="14.4" x14ac:dyDescent="0.3">
      <c r="A6" s="111"/>
      <c r="B6" s="111"/>
      <c r="C6" s="116"/>
      <c r="D6" s="116"/>
      <c r="E6" s="116"/>
      <c r="F6" s="117" t="s">
        <v>6</v>
      </c>
      <c r="G6" s="116"/>
      <c r="H6" s="116"/>
      <c r="I6" s="116"/>
      <c r="J6" s="116"/>
      <c r="K6" s="116"/>
      <c r="L6" s="113"/>
      <c r="M6" s="263"/>
      <c r="N6" s="264"/>
      <c r="O6" s="265"/>
    </row>
    <row r="7" spans="1:29" s="112" customFormat="1" ht="14.4" x14ac:dyDescent="0.3">
      <c r="A7" s="114" t="s">
        <v>7</v>
      </c>
      <c r="B7" s="111"/>
      <c r="C7" s="111"/>
      <c r="D7" s="238" t="s">
        <v>327</v>
      </c>
      <c r="E7" s="238"/>
      <c r="F7" s="238"/>
      <c r="G7" s="238"/>
      <c r="H7" s="238"/>
      <c r="I7" s="238"/>
      <c r="J7" s="238"/>
      <c r="K7" s="238"/>
      <c r="L7" s="113" t="s">
        <v>4</v>
      </c>
      <c r="M7" s="260" t="s">
        <v>328</v>
      </c>
      <c r="N7" s="261"/>
      <c r="O7" s="262"/>
      <c r="V7" s="115" t="s">
        <v>5</v>
      </c>
      <c r="W7" s="115" t="s">
        <v>5</v>
      </c>
    </row>
    <row r="8" spans="1:29" s="112" customFormat="1" ht="14.4" x14ac:dyDescent="0.3">
      <c r="A8" s="111"/>
      <c r="B8" s="111"/>
      <c r="C8" s="111"/>
      <c r="D8" s="116"/>
      <c r="E8" s="116"/>
      <c r="F8" s="117" t="s">
        <v>6</v>
      </c>
      <c r="G8" s="116"/>
      <c r="H8" s="116"/>
      <c r="I8" s="116"/>
      <c r="J8" s="116"/>
      <c r="K8" s="116"/>
      <c r="L8" s="113"/>
      <c r="M8" s="263"/>
      <c r="N8" s="264"/>
      <c r="O8" s="265"/>
    </row>
    <row r="9" spans="1:29" s="112" customFormat="1" ht="14.4" x14ac:dyDescent="0.3">
      <c r="A9" s="114" t="s">
        <v>9</v>
      </c>
      <c r="B9" s="111"/>
      <c r="C9" s="111"/>
      <c r="D9" s="238" t="s">
        <v>329</v>
      </c>
      <c r="E9" s="238"/>
      <c r="F9" s="238"/>
      <c r="G9" s="238"/>
      <c r="H9" s="238"/>
      <c r="I9" s="238"/>
      <c r="J9" s="238"/>
      <c r="K9" s="238"/>
      <c r="L9" s="113" t="s">
        <v>4</v>
      </c>
      <c r="M9" s="260" t="s">
        <v>330</v>
      </c>
      <c r="N9" s="261"/>
      <c r="O9" s="262"/>
      <c r="X9" s="115" t="s">
        <v>5</v>
      </c>
      <c r="Y9" s="115" t="s">
        <v>5</v>
      </c>
    </row>
    <row r="10" spans="1:29" s="112" customFormat="1" ht="14.4" x14ac:dyDescent="0.3">
      <c r="A10" s="111"/>
      <c r="B10" s="111"/>
      <c r="C10" s="111"/>
      <c r="D10" s="116"/>
      <c r="E10" s="116"/>
      <c r="F10" s="117" t="s">
        <v>6</v>
      </c>
      <c r="G10" s="116"/>
      <c r="H10" s="116"/>
      <c r="I10" s="116"/>
      <c r="J10" s="116"/>
      <c r="K10" s="116"/>
      <c r="L10" s="111"/>
      <c r="M10" s="263"/>
      <c r="N10" s="264"/>
      <c r="O10" s="265"/>
    </row>
    <row r="11" spans="1:29" s="112" customFormat="1" ht="24" customHeight="1" x14ac:dyDescent="0.3">
      <c r="A11" s="114" t="s">
        <v>10</v>
      </c>
      <c r="B11" s="111"/>
      <c r="C11" s="24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242"/>
      <c r="E11" s="242"/>
      <c r="F11" s="242"/>
      <c r="G11" s="242"/>
      <c r="H11" s="242"/>
      <c r="I11" s="242"/>
      <c r="J11" s="242"/>
      <c r="K11" s="242"/>
      <c r="L11" s="111"/>
      <c r="M11" s="260"/>
      <c r="N11" s="261"/>
      <c r="O11" s="262"/>
      <c r="Z11" s="115" t="s">
        <v>5</v>
      </c>
    </row>
    <row r="12" spans="1:29" s="112" customFormat="1" ht="14.4" x14ac:dyDescent="0.3">
      <c r="A12" s="111"/>
      <c r="B12" s="111"/>
      <c r="C12" s="116"/>
      <c r="D12" s="116"/>
      <c r="E12" s="116"/>
      <c r="F12" s="117" t="s">
        <v>12</v>
      </c>
      <c r="G12" s="116"/>
      <c r="H12" s="116"/>
      <c r="I12" s="116"/>
      <c r="J12" s="116"/>
      <c r="K12" s="116"/>
      <c r="L12" s="111"/>
      <c r="M12" s="263"/>
      <c r="N12" s="264"/>
      <c r="O12" s="265"/>
    </row>
    <row r="13" spans="1:29" s="112" customFormat="1" ht="14.4" x14ac:dyDescent="0.3">
      <c r="A13" s="114" t="s">
        <v>13</v>
      </c>
      <c r="B13" s="111"/>
      <c r="C13" s="242" t="s">
        <v>725</v>
      </c>
      <c r="D13" s="242"/>
      <c r="E13" s="242"/>
      <c r="F13" s="242"/>
      <c r="G13" s="242"/>
      <c r="H13" s="242"/>
      <c r="I13" s="242"/>
      <c r="J13" s="242"/>
      <c r="K13" s="242"/>
      <c r="L13" s="111"/>
      <c r="M13" s="260"/>
      <c r="N13" s="261"/>
      <c r="O13" s="262"/>
      <c r="AA13" s="115" t="s">
        <v>5</v>
      </c>
    </row>
    <row r="14" spans="1:29" s="112" customFormat="1" ht="14.4" x14ac:dyDescent="0.3">
      <c r="A14" s="111"/>
      <c r="B14" s="111"/>
      <c r="C14" s="116"/>
      <c r="D14" s="116"/>
      <c r="E14" s="116"/>
      <c r="F14" s="117" t="s">
        <v>14</v>
      </c>
      <c r="G14" s="116"/>
      <c r="H14" s="116"/>
      <c r="I14" s="116"/>
      <c r="J14" s="116"/>
      <c r="K14" s="116"/>
      <c r="L14" s="113" t="s">
        <v>15</v>
      </c>
      <c r="M14" s="257"/>
      <c r="N14" s="258"/>
      <c r="O14" s="259"/>
    </row>
    <row r="15" spans="1:29" s="112" customFormat="1" ht="11.25" customHeight="1" x14ac:dyDescent="0.3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3" t="s">
        <v>16</v>
      </c>
      <c r="L15" s="118" t="s">
        <v>17</v>
      </c>
      <c r="M15" s="254" t="s">
        <v>332</v>
      </c>
      <c r="N15" s="255"/>
      <c r="O15" s="256"/>
      <c r="AB15" s="115" t="s">
        <v>5</v>
      </c>
    </row>
    <row r="16" spans="1:29" s="112" customFormat="1" ht="14.4" x14ac:dyDescent="0.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8" t="s">
        <v>18</v>
      </c>
      <c r="M16" s="254" t="s">
        <v>333</v>
      </c>
      <c r="N16" s="255"/>
      <c r="O16" s="256"/>
      <c r="AC16" s="115" t="s">
        <v>5</v>
      </c>
    </row>
    <row r="17" spans="1:32" s="112" customFormat="1" ht="14.4" x14ac:dyDescent="0.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20" t="s">
        <v>19</v>
      </c>
      <c r="M17" s="257"/>
      <c r="N17" s="258"/>
      <c r="O17" s="259"/>
    </row>
    <row r="18" spans="1:32" s="112" customFormat="1" ht="14.4" x14ac:dyDescent="0.3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20"/>
      <c r="L18" s="121"/>
      <c r="M18" s="121"/>
      <c r="N18" s="121"/>
      <c r="O18" s="111"/>
    </row>
    <row r="19" spans="1:32" s="112" customFormat="1" ht="11.25" customHeight="1" x14ac:dyDescent="0.3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20"/>
      <c r="L19" s="252" t="s">
        <v>20</v>
      </c>
      <c r="M19" s="252" t="s">
        <v>21</v>
      </c>
      <c r="N19" s="253" t="s">
        <v>22</v>
      </c>
      <c r="O19" s="253"/>
    </row>
    <row r="20" spans="1:32" s="112" customFormat="1" ht="14.4" x14ac:dyDescent="0.3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20"/>
      <c r="L20" s="252"/>
      <c r="M20" s="252"/>
      <c r="N20" s="122" t="s">
        <v>23</v>
      </c>
      <c r="O20" s="122" t="s">
        <v>24</v>
      </c>
    </row>
    <row r="21" spans="1:32" s="112" customFormat="1" ht="14.4" x14ac:dyDescent="0.3">
      <c r="A21" s="119"/>
      <c r="B21" s="119"/>
      <c r="C21" s="119"/>
      <c r="D21" s="119"/>
      <c r="E21" s="119"/>
      <c r="F21" s="119"/>
      <c r="G21" s="119"/>
      <c r="H21" s="123" t="s">
        <v>25</v>
      </c>
      <c r="I21" s="119"/>
      <c r="J21" s="119"/>
      <c r="K21" s="120"/>
      <c r="L21" s="118" t="s">
        <v>89</v>
      </c>
      <c r="M21" s="124" t="str">
        <f>O21</f>
        <v>07.12.2023</v>
      </c>
      <c r="N21" s="124" t="s">
        <v>334</v>
      </c>
      <c r="O21" s="124" t="s">
        <v>27</v>
      </c>
    </row>
    <row r="22" spans="1:32" s="112" customFormat="1" ht="14.4" x14ac:dyDescent="0.3">
      <c r="A22" s="119"/>
      <c r="B22" s="119"/>
      <c r="C22" s="119"/>
      <c r="D22" s="119"/>
      <c r="E22" s="119"/>
      <c r="F22" s="119"/>
      <c r="G22" s="119"/>
      <c r="H22" s="123" t="s">
        <v>28</v>
      </c>
      <c r="I22" s="119"/>
      <c r="J22" s="119"/>
      <c r="K22" s="120"/>
      <c r="L22" s="121"/>
      <c r="M22" s="121"/>
      <c r="N22" s="121"/>
      <c r="O22" s="111"/>
    </row>
    <row r="23" spans="1:32" s="112" customFormat="1" ht="14.4" x14ac:dyDescent="0.3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20"/>
      <c r="L23" s="121"/>
      <c r="M23" s="121"/>
      <c r="N23" s="121"/>
      <c r="O23" s="111"/>
    </row>
    <row r="24" spans="1:32" s="112" customFormat="1" ht="11.25" customHeight="1" x14ac:dyDescent="0.3">
      <c r="A24" s="119" t="s">
        <v>29</v>
      </c>
      <c r="B24" s="119"/>
      <c r="C24" s="125"/>
      <c r="D24" s="125"/>
      <c r="E24" s="125"/>
      <c r="F24" s="125"/>
      <c r="G24" s="125"/>
      <c r="H24" s="126">
        <v>300.01</v>
      </c>
      <c r="I24" s="127" t="s">
        <v>726</v>
      </c>
      <c r="J24" s="128" t="s">
        <v>31</v>
      </c>
      <c r="K24" s="129"/>
      <c r="L24" s="130"/>
      <c r="M24" s="130"/>
      <c r="N24" s="130"/>
    </row>
    <row r="25" spans="1:32" s="112" customFormat="1" ht="11.25" customHeight="1" x14ac:dyDescent="0.3">
      <c r="A25" s="119" t="s">
        <v>32</v>
      </c>
      <c r="B25" s="119"/>
      <c r="C25" s="125"/>
      <c r="D25" s="131"/>
      <c r="E25" s="131"/>
      <c r="F25" s="131"/>
      <c r="G25" s="131"/>
      <c r="H25" s="126">
        <v>72.64</v>
      </c>
      <c r="I25" s="132" t="s">
        <v>727</v>
      </c>
      <c r="J25" s="128" t="s">
        <v>31</v>
      </c>
      <c r="K25" s="129"/>
      <c r="L25" s="130"/>
      <c r="M25" s="130"/>
      <c r="N25" s="130"/>
    </row>
    <row r="26" spans="1:32" s="112" customFormat="1" ht="11.25" customHeight="1" x14ac:dyDescent="0.3">
      <c r="A26" s="119" t="s">
        <v>34</v>
      </c>
      <c r="B26" s="119"/>
      <c r="C26" s="125"/>
      <c r="D26" s="133"/>
      <c r="E26" s="133"/>
      <c r="F26" s="133"/>
      <c r="G26" s="133"/>
      <c r="H26" s="133"/>
      <c r="I26" s="134">
        <v>190.22</v>
      </c>
      <c r="J26" s="135" t="s">
        <v>35</v>
      </c>
      <c r="K26" s="129"/>
      <c r="L26" s="130"/>
      <c r="M26" s="130"/>
      <c r="N26" s="130"/>
    </row>
    <row r="27" spans="1:32" s="112" customFormat="1" ht="14.4" x14ac:dyDescent="0.3">
      <c r="A27" s="136"/>
      <c r="B27" s="111"/>
    </row>
    <row r="28" spans="1:32" s="112" customFormat="1" ht="36" customHeight="1" x14ac:dyDescent="0.3">
      <c r="A28" s="253" t="s">
        <v>36</v>
      </c>
      <c r="B28" s="253"/>
      <c r="C28" s="252" t="s">
        <v>37</v>
      </c>
      <c r="D28" s="252" t="s">
        <v>38</v>
      </c>
      <c r="E28" s="252"/>
      <c r="F28" s="252"/>
      <c r="G28" s="252" t="s">
        <v>39</v>
      </c>
      <c r="H28" s="252" t="s">
        <v>40</v>
      </c>
      <c r="I28" s="252"/>
      <c r="J28" s="252"/>
      <c r="K28" s="252" t="s">
        <v>41</v>
      </c>
      <c r="L28" s="252"/>
      <c r="M28" s="252"/>
      <c r="N28" s="252" t="s">
        <v>42</v>
      </c>
      <c r="O28" s="252" t="s">
        <v>43</v>
      </c>
    </row>
    <row r="29" spans="1:32" s="112" customFormat="1" ht="20.25" customHeight="1" x14ac:dyDescent="0.3">
      <c r="A29" s="253"/>
      <c r="B29" s="253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</row>
    <row r="30" spans="1:32" s="112" customFormat="1" ht="49.5" customHeight="1" x14ac:dyDescent="0.3">
      <c r="A30" s="137" t="s">
        <v>44</v>
      </c>
      <c r="B30" s="137" t="s">
        <v>45</v>
      </c>
      <c r="C30" s="252"/>
      <c r="D30" s="252"/>
      <c r="E30" s="252"/>
      <c r="F30" s="252"/>
      <c r="G30" s="252"/>
      <c r="H30" s="138" t="s">
        <v>46</v>
      </c>
      <c r="I30" s="138" t="s">
        <v>47</v>
      </c>
      <c r="J30" s="138" t="s">
        <v>48</v>
      </c>
      <c r="K30" s="138" t="s">
        <v>46</v>
      </c>
      <c r="L30" s="138" t="s">
        <v>47</v>
      </c>
      <c r="M30" s="138" t="s">
        <v>49</v>
      </c>
      <c r="N30" s="252"/>
      <c r="O30" s="252"/>
    </row>
    <row r="31" spans="1:32" s="112" customFormat="1" ht="14.4" x14ac:dyDescent="0.3">
      <c r="A31" s="122">
        <v>1</v>
      </c>
      <c r="B31" s="122">
        <v>2</v>
      </c>
      <c r="C31" s="122">
        <v>3</v>
      </c>
      <c r="D31" s="253">
        <v>4</v>
      </c>
      <c r="E31" s="253"/>
      <c r="F31" s="253"/>
      <c r="G31" s="122">
        <v>5</v>
      </c>
      <c r="H31" s="122">
        <v>6</v>
      </c>
      <c r="I31" s="122">
        <v>7</v>
      </c>
      <c r="J31" s="122">
        <v>8</v>
      </c>
      <c r="K31" s="122">
        <v>9</v>
      </c>
      <c r="L31" s="122">
        <v>10</v>
      </c>
      <c r="M31" s="122">
        <v>11</v>
      </c>
      <c r="N31" s="122">
        <v>12</v>
      </c>
      <c r="O31" s="122">
        <v>13</v>
      </c>
    </row>
    <row r="32" spans="1:32" s="112" customFormat="1" ht="14.4" x14ac:dyDescent="0.3">
      <c r="A32" s="245" t="s">
        <v>728</v>
      </c>
      <c r="B32" s="246"/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7"/>
      <c r="AF32" s="139" t="s">
        <v>728</v>
      </c>
    </row>
    <row r="33" spans="1:41" s="112" customFormat="1" ht="14.4" x14ac:dyDescent="0.3">
      <c r="A33" s="245" t="s">
        <v>729</v>
      </c>
      <c r="B33" s="246"/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7"/>
      <c r="AF33" s="139"/>
      <c r="AG33" s="139" t="s">
        <v>729</v>
      </c>
    </row>
    <row r="34" spans="1:41" s="112" customFormat="1" ht="61.2" x14ac:dyDescent="0.3">
      <c r="A34" s="142" t="s">
        <v>26</v>
      </c>
      <c r="B34" s="143" t="s">
        <v>183</v>
      </c>
      <c r="C34" s="144" t="s">
        <v>730</v>
      </c>
      <c r="D34" s="241" t="s">
        <v>731</v>
      </c>
      <c r="E34" s="241"/>
      <c r="F34" s="241"/>
      <c r="G34" s="143" t="s">
        <v>732</v>
      </c>
      <c r="H34" s="145">
        <v>4.32</v>
      </c>
      <c r="I34" s="143" t="s">
        <v>26</v>
      </c>
      <c r="J34" s="143" t="s">
        <v>733</v>
      </c>
      <c r="K34" s="146"/>
      <c r="L34" s="143"/>
      <c r="M34" s="146"/>
      <c r="N34" s="143"/>
      <c r="O34" s="147"/>
      <c r="AF34" s="139"/>
      <c r="AG34" s="139"/>
      <c r="AH34" s="139" t="s">
        <v>731</v>
      </c>
    </row>
    <row r="35" spans="1:41" s="112" customFormat="1" ht="52.2" x14ac:dyDescent="0.3">
      <c r="A35" s="148"/>
      <c r="B35" s="149"/>
      <c r="C35" s="150" t="s">
        <v>734</v>
      </c>
      <c r="D35" s="242" t="s">
        <v>735</v>
      </c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3"/>
      <c r="AF35" s="139"/>
      <c r="AG35" s="139"/>
      <c r="AH35" s="139"/>
      <c r="AI35" s="115" t="s">
        <v>735</v>
      </c>
    </row>
    <row r="36" spans="1:41" s="112" customFormat="1" ht="14.4" x14ac:dyDescent="0.3">
      <c r="A36" s="148"/>
      <c r="B36" s="151"/>
      <c r="C36" s="150" t="s">
        <v>26</v>
      </c>
      <c r="D36" s="238" t="s">
        <v>62</v>
      </c>
      <c r="E36" s="238"/>
      <c r="F36" s="238"/>
      <c r="G36" s="152"/>
      <c r="H36" s="153"/>
      <c r="I36" s="153"/>
      <c r="J36" s="153"/>
      <c r="K36" s="154">
        <v>326.61</v>
      </c>
      <c r="L36" s="156">
        <v>1.1499999999999999</v>
      </c>
      <c r="M36" s="158">
        <v>1622.6</v>
      </c>
      <c r="N36" s="156">
        <v>44.77</v>
      </c>
      <c r="O36" s="157">
        <v>72643.8</v>
      </c>
      <c r="AF36" s="139"/>
      <c r="AG36" s="139"/>
      <c r="AH36" s="139"/>
      <c r="AJ36" s="115" t="s">
        <v>62</v>
      </c>
    </row>
    <row r="37" spans="1:41" s="112" customFormat="1" ht="14.4" x14ac:dyDescent="0.3">
      <c r="A37" s="148"/>
      <c r="B37" s="151"/>
      <c r="C37" s="150" t="s">
        <v>63</v>
      </c>
      <c r="D37" s="238" t="s">
        <v>64</v>
      </c>
      <c r="E37" s="238"/>
      <c r="F37" s="238"/>
      <c r="G37" s="152"/>
      <c r="H37" s="153"/>
      <c r="I37" s="153"/>
      <c r="J37" s="153"/>
      <c r="K37" s="154">
        <v>694.48</v>
      </c>
      <c r="L37" s="156">
        <v>1.1499999999999999</v>
      </c>
      <c r="M37" s="158">
        <v>3450.18</v>
      </c>
      <c r="N37" s="156">
        <v>13.24</v>
      </c>
      <c r="O37" s="157">
        <v>45680.38</v>
      </c>
      <c r="AF37" s="139"/>
      <c r="AG37" s="139"/>
      <c r="AH37" s="139"/>
      <c r="AJ37" s="115" t="s">
        <v>64</v>
      </c>
    </row>
    <row r="38" spans="1:41" s="112" customFormat="1" ht="14.4" x14ac:dyDescent="0.3">
      <c r="A38" s="148"/>
      <c r="B38" s="151"/>
      <c r="C38" s="150" t="s">
        <v>65</v>
      </c>
      <c r="D38" s="238" t="s">
        <v>66</v>
      </c>
      <c r="E38" s="238"/>
      <c r="F38" s="238"/>
      <c r="G38" s="152"/>
      <c r="H38" s="153"/>
      <c r="I38" s="153"/>
      <c r="J38" s="153"/>
      <c r="K38" s="154">
        <v>111.09</v>
      </c>
      <c r="L38" s="156">
        <v>1.1499999999999999</v>
      </c>
      <c r="M38" s="154">
        <v>551.9</v>
      </c>
      <c r="N38" s="156">
        <v>44.77</v>
      </c>
      <c r="O38" s="157">
        <v>24708.560000000001</v>
      </c>
      <c r="AF38" s="139"/>
      <c r="AG38" s="139"/>
      <c r="AH38" s="139"/>
      <c r="AJ38" s="115" t="s">
        <v>66</v>
      </c>
    </row>
    <row r="39" spans="1:41" s="112" customFormat="1" ht="14.4" x14ac:dyDescent="0.3">
      <c r="A39" s="148"/>
      <c r="B39" s="151"/>
      <c r="C39" s="150"/>
      <c r="D39" s="238" t="s">
        <v>69</v>
      </c>
      <c r="E39" s="238"/>
      <c r="F39" s="238"/>
      <c r="G39" s="152" t="s">
        <v>70</v>
      </c>
      <c r="H39" s="156">
        <v>38.29</v>
      </c>
      <c r="I39" s="156">
        <v>1.1499999999999999</v>
      </c>
      <c r="J39" s="161">
        <v>190.22471999999999</v>
      </c>
      <c r="K39" s="162"/>
      <c r="L39" s="153"/>
      <c r="M39" s="162"/>
      <c r="N39" s="153"/>
      <c r="O39" s="163"/>
      <c r="AF39" s="139"/>
      <c r="AG39" s="139"/>
      <c r="AH39" s="139"/>
      <c r="AK39" s="115" t="s">
        <v>69</v>
      </c>
    </row>
    <row r="40" spans="1:41" s="112" customFormat="1" ht="14.4" x14ac:dyDescent="0.3">
      <c r="A40" s="148"/>
      <c r="B40" s="151"/>
      <c r="C40" s="150"/>
      <c r="D40" s="238" t="s">
        <v>71</v>
      </c>
      <c r="E40" s="238"/>
      <c r="F40" s="238"/>
      <c r="G40" s="152" t="s">
        <v>70</v>
      </c>
      <c r="H40" s="160">
        <v>8.6999999999999993</v>
      </c>
      <c r="I40" s="156">
        <v>1.1499999999999999</v>
      </c>
      <c r="J40" s="164">
        <v>43.221600000000002</v>
      </c>
      <c r="K40" s="162"/>
      <c r="L40" s="153"/>
      <c r="M40" s="162"/>
      <c r="N40" s="153"/>
      <c r="O40" s="163"/>
      <c r="AF40" s="139"/>
      <c r="AG40" s="139"/>
      <c r="AH40" s="139"/>
      <c r="AK40" s="115" t="s">
        <v>71</v>
      </c>
    </row>
    <row r="41" spans="1:41" s="112" customFormat="1" ht="14.4" x14ac:dyDescent="0.3">
      <c r="A41" s="165"/>
      <c r="B41" s="152"/>
      <c r="C41" s="150"/>
      <c r="D41" s="240" t="s">
        <v>72</v>
      </c>
      <c r="E41" s="240"/>
      <c r="F41" s="240"/>
      <c r="G41" s="166"/>
      <c r="H41" s="167"/>
      <c r="I41" s="167"/>
      <c r="J41" s="167"/>
      <c r="K41" s="168">
        <v>1021.09</v>
      </c>
      <c r="L41" s="167"/>
      <c r="M41" s="168">
        <v>5072.78</v>
      </c>
      <c r="N41" s="167"/>
      <c r="O41" s="169">
        <v>118324.18</v>
      </c>
      <c r="AF41" s="139"/>
      <c r="AG41" s="139"/>
      <c r="AH41" s="139"/>
      <c r="AL41" s="115" t="s">
        <v>72</v>
      </c>
    </row>
    <row r="42" spans="1:41" s="112" customFormat="1" ht="14.4" x14ac:dyDescent="0.3">
      <c r="A42" s="148"/>
      <c r="B42" s="151"/>
      <c r="C42" s="150"/>
      <c r="D42" s="238" t="s">
        <v>73</v>
      </c>
      <c r="E42" s="238"/>
      <c r="F42" s="238"/>
      <c r="G42" s="152"/>
      <c r="H42" s="153"/>
      <c r="I42" s="153"/>
      <c r="J42" s="153"/>
      <c r="K42" s="162"/>
      <c r="L42" s="153"/>
      <c r="M42" s="158">
        <v>2174.5</v>
      </c>
      <c r="N42" s="153"/>
      <c r="O42" s="157">
        <v>97352.36</v>
      </c>
      <c r="AF42" s="139"/>
      <c r="AG42" s="139"/>
      <c r="AH42" s="139"/>
      <c r="AK42" s="115" t="s">
        <v>73</v>
      </c>
    </row>
    <row r="43" spans="1:41" s="112" customFormat="1" ht="52.2" x14ac:dyDescent="0.3">
      <c r="A43" s="148"/>
      <c r="B43" s="151"/>
      <c r="C43" s="150" t="s">
        <v>736</v>
      </c>
      <c r="D43" s="238" t="s">
        <v>640</v>
      </c>
      <c r="E43" s="238"/>
      <c r="F43" s="238"/>
      <c r="G43" s="152" t="s">
        <v>76</v>
      </c>
      <c r="H43" s="170">
        <v>91</v>
      </c>
      <c r="I43" s="153"/>
      <c r="J43" s="170">
        <v>91</v>
      </c>
      <c r="K43" s="162"/>
      <c r="L43" s="153"/>
      <c r="M43" s="158">
        <v>1978.8</v>
      </c>
      <c r="N43" s="153"/>
      <c r="O43" s="157">
        <v>88590.65</v>
      </c>
      <c r="AF43" s="139"/>
      <c r="AG43" s="139"/>
      <c r="AH43" s="139"/>
      <c r="AK43" s="115" t="s">
        <v>640</v>
      </c>
    </row>
    <row r="44" spans="1:41" s="112" customFormat="1" ht="52.2" x14ac:dyDescent="0.3">
      <c r="A44" s="148"/>
      <c r="B44" s="151"/>
      <c r="C44" s="150" t="s">
        <v>737</v>
      </c>
      <c r="D44" s="238" t="s">
        <v>642</v>
      </c>
      <c r="E44" s="238"/>
      <c r="F44" s="238"/>
      <c r="G44" s="152" t="s">
        <v>76</v>
      </c>
      <c r="H44" s="170">
        <v>52</v>
      </c>
      <c r="I44" s="153"/>
      <c r="J44" s="170">
        <v>52</v>
      </c>
      <c r="K44" s="162"/>
      <c r="L44" s="153"/>
      <c r="M44" s="158">
        <v>1130.74</v>
      </c>
      <c r="N44" s="153"/>
      <c r="O44" s="157">
        <v>50623.23</v>
      </c>
      <c r="AF44" s="139"/>
      <c r="AG44" s="139"/>
      <c r="AH44" s="139"/>
      <c r="AK44" s="115" t="s">
        <v>642</v>
      </c>
    </row>
    <row r="45" spans="1:41" s="112" customFormat="1" ht="14.4" x14ac:dyDescent="0.3">
      <c r="A45" s="148"/>
      <c r="B45" s="171"/>
      <c r="C45" s="172"/>
      <c r="D45" s="239" t="s">
        <v>79</v>
      </c>
      <c r="E45" s="239"/>
      <c r="F45" s="239"/>
      <c r="G45" s="143"/>
      <c r="H45" s="173"/>
      <c r="I45" s="173"/>
      <c r="J45" s="173"/>
      <c r="K45" s="174"/>
      <c r="L45" s="173"/>
      <c r="M45" s="175">
        <v>8182.32</v>
      </c>
      <c r="N45" s="167"/>
      <c r="O45" s="176">
        <v>257538.06</v>
      </c>
      <c r="AF45" s="139"/>
      <c r="AG45" s="139"/>
      <c r="AH45" s="139"/>
      <c r="AM45" s="139" t="s">
        <v>79</v>
      </c>
    </row>
    <row r="46" spans="1:41" s="112" customFormat="1" ht="14.4" x14ac:dyDescent="0.3">
      <c r="A46" s="190"/>
      <c r="B46" s="116"/>
      <c r="C46" s="146"/>
      <c r="D46" s="239" t="s">
        <v>738</v>
      </c>
      <c r="E46" s="239"/>
      <c r="F46" s="239"/>
      <c r="G46" s="239"/>
      <c r="H46" s="239"/>
      <c r="I46" s="239"/>
      <c r="J46" s="239"/>
      <c r="K46" s="239"/>
      <c r="L46" s="239"/>
      <c r="M46" s="191"/>
      <c r="N46" s="192"/>
      <c r="O46" s="193"/>
      <c r="P46" s="194"/>
      <c r="AF46" s="139"/>
      <c r="AG46" s="139"/>
      <c r="AH46" s="139"/>
      <c r="AM46" s="139"/>
      <c r="AN46" s="139" t="s">
        <v>738</v>
      </c>
    </row>
    <row r="47" spans="1:41" s="112" customFormat="1" ht="14.4" x14ac:dyDescent="0.3">
      <c r="A47" s="148"/>
      <c r="B47" s="111"/>
      <c r="C47" s="150"/>
      <c r="D47" s="238" t="s">
        <v>118</v>
      </c>
      <c r="E47" s="238"/>
      <c r="F47" s="238"/>
      <c r="G47" s="238"/>
      <c r="H47" s="238"/>
      <c r="I47" s="238"/>
      <c r="J47" s="238"/>
      <c r="K47" s="238"/>
      <c r="L47" s="238"/>
      <c r="M47" s="195">
        <v>5072.78</v>
      </c>
      <c r="N47" s="196"/>
      <c r="O47" s="197"/>
      <c r="P47" s="198"/>
      <c r="AF47" s="139"/>
      <c r="AG47" s="139"/>
      <c r="AH47" s="139"/>
      <c r="AM47" s="139"/>
      <c r="AN47" s="139"/>
      <c r="AO47" s="115" t="s">
        <v>118</v>
      </c>
    </row>
    <row r="48" spans="1:41" s="112" customFormat="1" ht="14.4" x14ac:dyDescent="0.3">
      <c r="A48" s="148"/>
      <c r="B48" s="111"/>
      <c r="C48" s="150"/>
      <c r="D48" s="238" t="s">
        <v>119</v>
      </c>
      <c r="E48" s="238"/>
      <c r="F48" s="238"/>
      <c r="G48" s="238"/>
      <c r="H48" s="238"/>
      <c r="I48" s="238"/>
      <c r="J48" s="238"/>
      <c r="K48" s="238"/>
      <c r="L48" s="238"/>
      <c r="M48" s="198"/>
      <c r="N48" s="196"/>
      <c r="O48" s="197"/>
      <c r="P48" s="198"/>
      <c r="AF48" s="139"/>
      <c r="AG48" s="139"/>
      <c r="AH48" s="139"/>
      <c r="AM48" s="139"/>
      <c r="AN48" s="139"/>
      <c r="AO48" s="115" t="s">
        <v>119</v>
      </c>
    </row>
    <row r="49" spans="1:44" s="112" customFormat="1" ht="14.4" x14ac:dyDescent="0.3">
      <c r="A49" s="148"/>
      <c r="B49" s="111"/>
      <c r="C49" s="150"/>
      <c r="D49" s="238" t="s">
        <v>120</v>
      </c>
      <c r="E49" s="238"/>
      <c r="F49" s="238"/>
      <c r="G49" s="238"/>
      <c r="H49" s="238"/>
      <c r="I49" s="238"/>
      <c r="J49" s="238"/>
      <c r="K49" s="238"/>
      <c r="L49" s="238"/>
      <c r="M49" s="195">
        <v>1622.6</v>
      </c>
      <c r="N49" s="196"/>
      <c r="O49" s="197"/>
      <c r="P49" s="198"/>
      <c r="AF49" s="139"/>
      <c r="AG49" s="139"/>
      <c r="AH49" s="139"/>
      <c r="AM49" s="139"/>
      <c r="AN49" s="139"/>
      <c r="AO49" s="115" t="s">
        <v>120</v>
      </c>
    </row>
    <row r="50" spans="1:44" s="112" customFormat="1" ht="14.4" x14ac:dyDescent="0.3">
      <c r="A50" s="148"/>
      <c r="B50" s="111"/>
      <c r="C50" s="150"/>
      <c r="D50" s="238" t="s">
        <v>121</v>
      </c>
      <c r="E50" s="238"/>
      <c r="F50" s="238"/>
      <c r="G50" s="238"/>
      <c r="H50" s="238"/>
      <c r="I50" s="238"/>
      <c r="J50" s="238"/>
      <c r="K50" s="238"/>
      <c r="L50" s="238"/>
      <c r="M50" s="195">
        <v>3450.18</v>
      </c>
      <c r="N50" s="196"/>
      <c r="O50" s="197"/>
      <c r="P50" s="198"/>
      <c r="AF50" s="139"/>
      <c r="AG50" s="139"/>
      <c r="AH50" s="139"/>
      <c r="AM50" s="139"/>
      <c r="AN50" s="139"/>
      <c r="AO50" s="115" t="s">
        <v>121</v>
      </c>
    </row>
    <row r="51" spans="1:44" s="112" customFormat="1" ht="14.4" x14ac:dyDescent="0.3">
      <c r="A51" s="148"/>
      <c r="B51" s="111"/>
      <c r="C51" s="150"/>
      <c r="D51" s="238" t="s">
        <v>122</v>
      </c>
      <c r="E51" s="238"/>
      <c r="F51" s="238"/>
      <c r="G51" s="238"/>
      <c r="H51" s="238"/>
      <c r="I51" s="238"/>
      <c r="J51" s="238"/>
      <c r="K51" s="238"/>
      <c r="L51" s="238"/>
      <c r="M51" s="199">
        <v>551.9</v>
      </c>
      <c r="N51" s="196"/>
      <c r="O51" s="197"/>
      <c r="P51" s="198"/>
      <c r="AF51" s="139"/>
      <c r="AG51" s="139"/>
      <c r="AH51" s="139"/>
      <c r="AM51" s="139"/>
      <c r="AN51" s="139"/>
      <c r="AO51" s="115" t="s">
        <v>122</v>
      </c>
    </row>
    <row r="52" spans="1:44" s="112" customFormat="1" ht="14.4" x14ac:dyDescent="0.3">
      <c r="A52" s="148"/>
      <c r="B52" s="111"/>
      <c r="C52" s="150"/>
      <c r="D52" s="238" t="s">
        <v>124</v>
      </c>
      <c r="E52" s="238"/>
      <c r="F52" s="238"/>
      <c r="G52" s="238"/>
      <c r="H52" s="238"/>
      <c r="I52" s="238"/>
      <c r="J52" s="238"/>
      <c r="K52" s="238"/>
      <c r="L52" s="238"/>
      <c r="M52" s="195">
        <v>8182.32</v>
      </c>
      <c r="N52" s="196"/>
      <c r="O52" s="197"/>
      <c r="P52" s="198"/>
      <c r="AF52" s="139"/>
      <c r="AG52" s="139"/>
      <c r="AH52" s="139"/>
      <c r="AM52" s="139"/>
      <c r="AN52" s="139"/>
      <c r="AO52" s="115" t="s">
        <v>124</v>
      </c>
    </row>
    <row r="53" spans="1:44" s="112" customFormat="1" ht="14.4" x14ac:dyDescent="0.3">
      <c r="A53" s="148"/>
      <c r="B53" s="111"/>
      <c r="C53" s="150"/>
      <c r="D53" s="238" t="s">
        <v>119</v>
      </c>
      <c r="E53" s="238"/>
      <c r="F53" s="238"/>
      <c r="G53" s="238"/>
      <c r="H53" s="238"/>
      <c r="I53" s="238"/>
      <c r="J53" s="238"/>
      <c r="K53" s="238"/>
      <c r="L53" s="238"/>
      <c r="M53" s="198"/>
      <c r="N53" s="196"/>
      <c r="O53" s="197"/>
      <c r="P53" s="198"/>
      <c r="AF53" s="139"/>
      <c r="AG53" s="139"/>
      <c r="AH53" s="139"/>
      <c r="AM53" s="139"/>
      <c r="AN53" s="139"/>
      <c r="AO53" s="115" t="s">
        <v>119</v>
      </c>
    </row>
    <row r="54" spans="1:44" s="112" customFormat="1" ht="14.4" x14ac:dyDescent="0.3">
      <c r="A54" s="148"/>
      <c r="B54" s="111"/>
      <c r="C54" s="150"/>
      <c r="D54" s="238" t="s">
        <v>125</v>
      </c>
      <c r="E54" s="238"/>
      <c r="F54" s="238"/>
      <c r="G54" s="238"/>
      <c r="H54" s="238"/>
      <c r="I54" s="238"/>
      <c r="J54" s="238"/>
      <c r="K54" s="238"/>
      <c r="L54" s="238"/>
      <c r="M54" s="195">
        <v>1622.6</v>
      </c>
      <c r="N54" s="196"/>
      <c r="O54" s="197"/>
      <c r="P54" s="198"/>
      <c r="AF54" s="139"/>
      <c r="AG54" s="139"/>
      <c r="AH54" s="139"/>
      <c r="AM54" s="139"/>
      <c r="AN54" s="139"/>
      <c r="AO54" s="115" t="s">
        <v>125</v>
      </c>
    </row>
    <row r="55" spans="1:44" s="112" customFormat="1" ht="14.4" x14ac:dyDescent="0.3">
      <c r="A55" s="148"/>
      <c r="B55" s="111"/>
      <c r="C55" s="150"/>
      <c r="D55" s="238" t="s">
        <v>126</v>
      </c>
      <c r="E55" s="238"/>
      <c r="F55" s="238"/>
      <c r="G55" s="238"/>
      <c r="H55" s="238"/>
      <c r="I55" s="238"/>
      <c r="J55" s="238"/>
      <c r="K55" s="238"/>
      <c r="L55" s="238"/>
      <c r="M55" s="195">
        <v>3450.18</v>
      </c>
      <c r="N55" s="196"/>
      <c r="O55" s="197"/>
      <c r="P55" s="198"/>
      <c r="AF55" s="139"/>
      <c r="AG55" s="139"/>
      <c r="AH55" s="139"/>
      <c r="AM55" s="139"/>
      <c r="AN55" s="139"/>
      <c r="AO55" s="115" t="s">
        <v>126</v>
      </c>
    </row>
    <row r="56" spans="1:44" s="112" customFormat="1" ht="14.4" x14ac:dyDescent="0.3">
      <c r="A56" s="148"/>
      <c r="B56" s="111"/>
      <c r="C56" s="150"/>
      <c r="D56" s="238" t="s">
        <v>127</v>
      </c>
      <c r="E56" s="238"/>
      <c r="F56" s="238"/>
      <c r="G56" s="238"/>
      <c r="H56" s="238"/>
      <c r="I56" s="238"/>
      <c r="J56" s="238"/>
      <c r="K56" s="238"/>
      <c r="L56" s="238"/>
      <c r="M56" s="199">
        <v>551.9</v>
      </c>
      <c r="N56" s="196"/>
      <c r="O56" s="197"/>
      <c r="P56" s="198"/>
      <c r="AF56" s="139"/>
      <c r="AG56" s="139"/>
      <c r="AH56" s="139"/>
      <c r="AM56" s="139"/>
      <c r="AN56" s="139"/>
      <c r="AO56" s="115" t="s">
        <v>127</v>
      </c>
    </row>
    <row r="57" spans="1:44" s="112" customFormat="1" ht="14.4" x14ac:dyDescent="0.3">
      <c r="A57" s="148"/>
      <c r="B57" s="111"/>
      <c r="C57" s="150"/>
      <c r="D57" s="238" t="s">
        <v>129</v>
      </c>
      <c r="E57" s="238"/>
      <c r="F57" s="238"/>
      <c r="G57" s="238"/>
      <c r="H57" s="238"/>
      <c r="I57" s="238"/>
      <c r="J57" s="238"/>
      <c r="K57" s="238"/>
      <c r="L57" s="238"/>
      <c r="M57" s="195">
        <v>1978.8</v>
      </c>
      <c r="N57" s="196"/>
      <c r="O57" s="197"/>
      <c r="P57" s="198"/>
      <c r="AF57" s="139"/>
      <c r="AG57" s="139"/>
      <c r="AH57" s="139"/>
      <c r="AM57" s="139"/>
      <c r="AN57" s="139"/>
      <c r="AO57" s="115" t="s">
        <v>129</v>
      </c>
    </row>
    <row r="58" spans="1:44" s="112" customFormat="1" ht="14.4" x14ac:dyDescent="0.3">
      <c r="A58" s="148"/>
      <c r="B58" s="111"/>
      <c r="C58" s="150"/>
      <c r="D58" s="238" t="s">
        <v>130</v>
      </c>
      <c r="E58" s="238"/>
      <c r="F58" s="238"/>
      <c r="G58" s="238"/>
      <c r="H58" s="238"/>
      <c r="I58" s="238"/>
      <c r="J58" s="238"/>
      <c r="K58" s="238"/>
      <c r="L58" s="238"/>
      <c r="M58" s="195">
        <v>1130.74</v>
      </c>
      <c r="N58" s="196"/>
      <c r="O58" s="197"/>
      <c r="P58" s="198"/>
      <c r="AF58" s="139"/>
      <c r="AG58" s="139"/>
      <c r="AH58" s="139"/>
      <c r="AM58" s="139"/>
      <c r="AN58" s="139"/>
      <c r="AO58" s="115" t="s">
        <v>130</v>
      </c>
    </row>
    <row r="59" spans="1:44" s="112" customFormat="1" ht="14.4" x14ac:dyDescent="0.3">
      <c r="A59" s="148"/>
      <c r="B59" s="111"/>
      <c r="C59" s="150"/>
      <c r="D59" s="238" t="s">
        <v>131</v>
      </c>
      <c r="E59" s="238"/>
      <c r="F59" s="238"/>
      <c r="G59" s="238"/>
      <c r="H59" s="238"/>
      <c r="I59" s="238"/>
      <c r="J59" s="238"/>
      <c r="K59" s="238"/>
      <c r="L59" s="238"/>
      <c r="M59" s="195">
        <v>2174.5</v>
      </c>
      <c r="N59" s="196"/>
      <c r="O59" s="197"/>
      <c r="P59" s="198"/>
      <c r="AF59" s="139"/>
      <c r="AG59" s="139"/>
      <c r="AH59" s="139"/>
      <c r="AM59" s="139"/>
      <c r="AN59" s="139"/>
      <c r="AO59" s="115" t="s">
        <v>131</v>
      </c>
    </row>
    <row r="60" spans="1:44" s="112" customFormat="1" ht="14.4" x14ac:dyDescent="0.3">
      <c r="A60" s="148"/>
      <c r="B60" s="111"/>
      <c r="C60" s="150"/>
      <c r="D60" s="238" t="s">
        <v>132</v>
      </c>
      <c r="E60" s="238"/>
      <c r="F60" s="238"/>
      <c r="G60" s="238"/>
      <c r="H60" s="238"/>
      <c r="I60" s="238"/>
      <c r="J60" s="238"/>
      <c r="K60" s="238"/>
      <c r="L60" s="238"/>
      <c r="M60" s="195">
        <v>1978.8</v>
      </c>
      <c r="N60" s="196"/>
      <c r="O60" s="197"/>
      <c r="P60" s="198"/>
      <c r="AF60" s="139"/>
      <c r="AG60" s="139"/>
      <c r="AH60" s="139"/>
      <c r="AM60" s="139"/>
      <c r="AN60" s="139"/>
      <c r="AO60" s="115" t="s">
        <v>132</v>
      </c>
    </row>
    <row r="61" spans="1:44" s="112" customFormat="1" ht="14.4" x14ac:dyDescent="0.3">
      <c r="A61" s="148"/>
      <c r="B61" s="111"/>
      <c r="C61" s="150"/>
      <c r="D61" s="238" t="s">
        <v>133</v>
      </c>
      <c r="E61" s="238"/>
      <c r="F61" s="238"/>
      <c r="G61" s="238"/>
      <c r="H61" s="238"/>
      <c r="I61" s="238"/>
      <c r="J61" s="238"/>
      <c r="K61" s="238"/>
      <c r="L61" s="238"/>
      <c r="M61" s="195">
        <v>1130.74</v>
      </c>
      <c r="N61" s="196"/>
      <c r="O61" s="197"/>
      <c r="P61" s="198"/>
      <c r="AF61" s="139"/>
      <c r="AG61" s="139"/>
      <c r="AH61" s="139"/>
      <c r="AM61" s="139"/>
      <c r="AN61" s="139"/>
      <c r="AO61" s="115" t="s">
        <v>133</v>
      </c>
    </row>
    <row r="62" spans="1:44" s="112" customFormat="1" ht="14.4" x14ac:dyDescent="0.3">
      <c r="A62" s="148"/>
      <c r="B62" s="111"/>
      <c r="C62" s="200"/>
      <c r="D62" s="237" t="s">
        <v>739</v>
      </c>
      <c r="E62" s="237"/>
      <c r="F62" s="237"/>
      <c r="G62" s="237"/>
      <c r="H62" s="237"/>
      <c r="I62" s="237"/>
      <c r="J62" s="237"/>
      <c r="K62" s="237"/>
      <c r="L62" s="237"/>
      <c r="M62" s="201">
        <v>8182.32</v>
      </c>
      <c r="N62" s="202"/>
      <c r="O62" s="203"/>
      <c r="P62" s="204"/>
      <c r="AF62" s="139"/>
      <c r="AG62" s="139"/>
      <c r="AH62" s="139"/>
      <c r="AM62" s="139"/>
      <c r="AN62" s="139"/>
      <c r="AP62" s="139" t="s">
        <v>739</v>
      </c>
    </row>
    <row r="63" spans="1:44" s="112" customFormat="1" ht="14.4" x14ac:dyDescent="0.3">
      <c r="A63" s="190"/>
      <c r="B63" s="116"/>
      <c r="C63" s="146"/>
      <c r="D63" s="239" t="s">
        <v>317</v>
      </c>
      <c r="E63" s="239"/>
      <c r="F63" s="239"/>
      <c r="G63" s="239"/>
      <c r="H63" s="239"/>
      <c r="I63" s="239"/>
      <c r="J63" s="239"/>
      <c r="K63" s="239"/>
      <c r="L63" s="239"/>
      <c r="M63" s="191"/>
      <c r="N63" s="192"/>
      <c r="O63" s="193"/>
      <c r="AQ63" s="139" t="s">
        <v>317</v>
      </c>
    </row>
    <row r="64" spans="1:44" s="112" customFormat="1" ht="14.4" x14ac:dyDescent="0.3">
      <c r="A64" s="148"/>
      <c r="B64" s="111"/>
      <c r="C64" s="150"/>
      <c r="D64" s="238" t="s">
        <v>118</v>
      </c>
      <c r="E64" s="238"/>
      <c r="F64" s="238"/>
      <c r="G64" s="238"/>
      <c r="H64" s="238"/>
      <c r="I64" s="238"/>
      <c r="J64" s="238"/>
      <c r="K64" s="238"/>
      <c r="L64" s="238"/>
      <c r="M64" s="195">
        <v>5072.78</v>
      </c>
      <c r="N64" s="196"/>
      <c r="O64" s="207">
        <v>118324.18</v>
      </c>
      <c r="AQ64" s="139"/>
      <c r="AR64" s="115" t="s">
        <v>118</v>
      </c>
    </row>
    <row r="65" spans="1:45" s="112" customFormat="1" ht="14.4" x14ac:dyDescent="0.3">
      <c r="A65" s="148"/>
      <c r="B65" s="111"/>
      <c r="C65" s="150"/>
      <c r="D65" s="238" t="s">
        <v>119</v>
      </c>
      <c r="E65" s="238"/>
      <c r="F65" s="238"/>
      <c r="G65" s="238"/>
      <c r="H65" s="238"/>
      <c r="I65" s="238"/>
      <c r="J65" s="238"/>
      <c r="K65" s="238"/>
      <c r="L65" s="238"/>
      <c r="M65" s="198"/>
      <c r="N65" s="196"/>
      <c r="O65" s="197"/>
      <c r="AQ65" s="139"/>
      <c r="AR65" s="115" t="s">
        <v>119</v>
      </c>
    </row>
    <row r="66" spans="1:45" s="112" customFormat="1" ht="14.4" x14ac:dyDescent="0.3">
      <c r="A66" s="148"/>
      <c r="B66" s="111"/>
      <c r="C66" s="150"/>
      <c r="D66" s="238" t="s">
        <v>120</v>
      </c>
      <c r="E66" s="238"/>
      <c r="F66" s="238"/>
      <c r="G66" s="238"/>
      <c r="H66" s="238"/>
      <c r="I66" s="238"/>
      <c r="J66" s="238"/>
      <c r="K66" s="238"/>
      <c r="L66" s="238"/>
      <c r="M66" s="195">
        <v>1622.6</v>
      </c>
      <c r="N66" s="196"/>
      <c r="O66" s="207">
        <v>72643.8</v>
      </c>
      <c r="AQ66" s="139"/>
      <c r="AR66" s="115" t="s">
        <v>120</v>
      </c>
    </row>
    <row r="67" spans="1:45" s="112" customFormat="1" ht="14.4" x14ac:dyDescent="0.3">
      <c r="A67" s="148"/>
      <c r="B67" s="111"/>
      <c r="C67" s="150"/>
      <c r="D67" s="238" t="s">
        <v>121</v>
      </c>
      <c r="E67" s="238"/>
      <c r="F67" s="238"/>
      <c r="G67" s="238"/>
      <c r="H67" s="238"/>
      <c r="I67" s="238"/>
      <c r="J67" s="238"/>
      <c r="K67" s="238"/>
      <c r="L67" s="238"/>
      <c r="M67" s="195">
        <v>3450.18</v>
      </c>
      <c r="N67" s="196"/>
      <c r="O67" s="207">
        <v>45680.38</v>
      </c>
      <c r="AQ67" s="139"/>
      <c r="AR67" s="115" t="s">
        <v>121</v>
      </c>
    </row>
    <row r="68" spans="1:45" s="112" customFormat="1" ht="14.4" x14ac:dyDescent="0.3">
      <c r="A68" s="148"/>
      <c r="B68" s="111"/>
      <c r="C68" s="150"/>
      <c r="D68" s="238" t="s">
        <v>122</v>
      </c>
      <c r="E68" s="238"/>
      <c r="F68" s="238"/>
      <c r="G68" s="238"/>
      <c r="H68" s="238"/>
      <c r="I68" s="238"/>
      <c r="J68" s="238"/>
      <c r="K68" s="238"/>
      <c r="L68" s="238"/>
      <c r="M68" s="199">
        <v>551.9</v>
      </c>
      <c r="N68" s="196"/>
      <c r="O68" s="207">
        <v>24708.560000000001</v>
      </c>
      <c r="AQ68" s="139"/>
      <c r="AR68" s="115" t="s">
        <v>122</v>
      </c>
    </row>
    <row r="69" spans="1:45" s="112" customFormat="1" ht="14.4" x14ac:dyDescent="0.3">
      <c r="A69" s="148"/>
      <c r="B69" s="111"/>
      <c r="C69" s="150"/>
      <c r="D69" s="238" t="s">
        <v>124</v>
      </c>
      <c r="E69" s="238"/>
      <c r="F69" s="238"/>
      <c r="G69" s="238"/>
      <c r="H69" s="238"/>
      <c r="I69" s="238"/>
      <c r="J69" s="238"/>
      <c r="K69" s="238"/>
      <c r="L69" s="238"/>
      <c r="M69" s="195">
        <v>8182.32</v>
      </c>
      <c r="N69" s="196"/>
      <c r="O69" s="207">
        <v>257538.06</v>
      </c>
      <c r="AQ69" s="139"/>
      <c r="AR69" s="115" t="s">
        <v>124</v>
      </c>
    </row>
    <row r="70" spans="1:45" s="112" customFormat="1" ht="14.4" x14ac:dyDescent="0.3">
      <c r="A70" s="148"/>
      <c r="B70" s="111"/>
      <c r="C70" s="150"/>
      <c r="D70" s="238" t="s">
        <v>119</v>
      </c>
      <c r="E70" s="238"/>
      <c r="F70" s="238"/>
      <c r="G70" s="238"/>
      <c r="H70" s="238"/>
      <c r="I70" s="238"/>
      <c r="J70" s="238"/>
      <c r="K70" s="238"/>
      <c r="L70" s="238"/>
      <c r="M70" s="198"/>
      <c r="N70" s="196"/>
      <c r="O70" s="197"/>
      <c r="AQ70" s="139"/>
      <c r="AR70" s="115" t="s">
        <v>119</v>
      </c>
    </row>
    <row r="71" spans="1:45" s="112" customFormat="1" ht="14.4" x14ac:dyDescent="0.3">
      <c r="A71" s="148"/>
      <c r="B71" s="111"/>
      <c r="C71" s="150"/>
      <c r="D71" s="238" t="s">
        <v>125</v>
      </c>
      <c r="E71" s="238"/>
      <c r="F71" s="238"/>
      <c r="G71" s="238"/>
      <c r="H71" s="238"/>
      <c r="I71" s="238"/>
      <c r="J71" s="238"/>
      <c r="K71" s="238"/>
      <c r="L71" s="238"/>
      <c r="M71" s="195">
        <v>1622.6</v>
      </c>
      <c r="N71" s="196"/>
      <c r="O71" s="207">
        <v>72643.8</v>
      </c>
      <c r="AQ71" s="139"/>
      <c r="AR71" s="115" t="s">
        <v>125</v>
      </c>
    </row>
    <row r="72" spans="1:45" s="112" customFormat="1" ht="14.4" x14ac:dyDescent="0.3">
      <c r="A72" s="148"/>
      <c r="B72" s="111"/>
      <c r="C72" s="150"/>
      <c r="D72" s="238" t="s">
        <v>126</v>
      </c>
      <c r="E72" s="238"/>
      <c r="F72" s="238"/>
      <c r="G72" s="238"/>
      <c r="H72" s="238"/>
      <c r="I72" s="238"/>
      <c r="J72" s="238"/>
      <c r="K72" s="238"/>
      <c r="L72" s="238"/>
      <c r="M72" s="195">
        <v>3450.18</v>
      </c>
      <c r="N72" s="196"/>
      <c r="O72" s="207">
        <v>45680.38</v>
      </c>
      <c r="AQ72" s="139"/>
      <c r="AR72" s="115" t="s">
        <v>126</v>
      </c>
    </row>
    <row r="73" spans="1:45" s="112" customFormat="1" ht="14.4" x14ac:dyDescent="0.3">
      <c r="A73" s="148"/>
      <c r="B73" s="111"/>
      <c r="C73" s="150"/>
      <c r="D73" s="238" t="s">
        <v>127</v>
      </c>
      <c r="E73" s="238"/>
      <c r="F73" s="238"/>
      <c r="G73" s="238"/>
      <c r="H73" s="238"/>
      <c r="I73" s="238"/>
      <c r="J73" s="238"/>
      <c r="K73" s="238"/>
      <c r="L73" s="238"/>
      <c r="M73" s="199">
        <v>551.9</v>
      </c>
      <c r="N73" s="196"/>
      <c r="O73" s="207">
        <v>24708.560000000001</v>
      </c>
      <c r="AQ73" s="139"/>
      <c r="AR73" s="115" t="s">
        <v>127</v>
      </c>
    </row>
    <row r="74" spans="1:45" s="112" customFormat="1" ht="14.4" x14ac:dyDescent="0.3">
      <c r="A74" s="148"/>
      <c r="B74" s="111"/>
      <c r="C74" s="150"/>
      <c r="D74" s="238" t="s">
        <v>129</v>
      </c>
      <c r="E74" s="238"/>
      <c r="F74" s="238"/>
      <c r="G74" s="238"/>
      <c r="H74" s="238"/>
      <c r="I74" s="238"/>
      <c r="J74" s="238"/>
      <c r="K74" s="238"/>
      <c r="L74" s="238"/>
      <c r="M74" s="195">
        <v>1978.8</v>
      </c>
      <c r="N74" s="196"/>
      <c r="O74" s="207">
        <v>88590.65</v>
      </c>
      <c r="AQ74" s="139"/>
      <c r="AR74" s="115" t="s">
        <v>129</v>
      </c>
    </row>
    <row r="75" spans="1:45" s="112" customFormat="1" ht="14.4" x14ac:dyDescent="0.3">
      <c r="A75" s="148"/>
      <c r="B75" s="111"/>
      <c r="C75" s="150"/>
      <c r="D75" s="238" t="s">
        <v>130</v>
      </c>
      <c r="E75" s="238"/>
      <c r="F75" s="238"/>
      <c r="G75" s="238"/>
      <c r="H75" s="238"/>
      <c r="I75" s="238"/>
      <c r="J75" s="238"/>
      <c r="K75" s="238"/>
      <c r="L75" s="238"/>
      <c r="M75" s="195">
        <v>1130.74</v>
      </c>
      <c r="N75" s="196"/>
      <c r="O75" s="207">
        <v>50623.23</v>
      </c>
      <c r="AQ75" s="139"/>
      <c r="AR75" s="115" t="s">
        <v>130</v>
      </c>
    </row>
    <row r="76" spans="1:45" s="112" customFormat="1" ht="14.4" x14ac:dyDescent="0.3">
      <c r="A76" s="148"/>
      <c r="B76" s="111"/>
      <c r="C76" s="150"/>
      <c r="D76" s="238" t="s">
        <v>131</v>
      </c>
      <c r="E76" s="238"/>
      <c r="F76" s="238"/>
      <c r="G76" s="238"/>
      <c r="H76" s="238"/>
      <c r="I76" s="238"/>
      <c r="J76" s="238"/>
      <c r="K76" s="238"/>
      <c r="L76" s="238"/>
      <c r="M76" s="195">
        <v>2174.5</v>
      </c>
      <c r="N76" s="196"/>
      <c r="O76" s="207">
        <v>97352.36</v>
      </c>
      <c r="AQ76" s="139"/>
      <c r="AR76" s="115" t="s">
        <v>131</v>
      </c>
    </row>
    <row r="77" spans="1:45" s="112" customFormat="1" ht="14.4" x14ac:dyDescent="0.3">
      <c r="A77" s="148"/>
      <c r="B77" s="111"/>
      <c r="C77" s="150"/>
      <c r="D77" s="238" t="s">
        <v>132</v>
      </c>
      <c r="E77" s="238"/>
      <c r="F77" s="238"/>
      <c r="G77" s="238"/>
      <c r="H77" s="238"/>
      <c r="I77" s="238"/>
      <c r="J77" s="238"/>
      <c r="K77" s="238"/>
      <c r="L77" s="238"/>
      <c r="M77" s="195">
        <v>1978.8</v>
      </c>
      <c r="N77" s="196"/>
      <c r="O77" s="207">
        <v>88590.65</v>
      </c>
      <c r="AQ77" s="139"/>
      <c r="AR77" s="115" t="s">
        <v>132</v>
      </c>
    </row>
    <row r="78" spans="1:45" s="112" customFormat="1" ht="14.4" x14ac:dyDescent="0.3">
      <c r="A78" s="148"/>
      <c r="B78" s="111"/>
      <c r="C78" s="150"/>
      <c r="D78" s="238" t="s">
        <v>133</v>
      </c>
      <c r="E78" s="238"/>
      <c r="F78" s="238"/>
      <c r="G78" s="238"/>
      <c r="H78" s="238"/>
      <c r="I78" s="238"/>
      <c r="J78" s="238"/>
      <c r="K78" s="238"/>
      <c r="L78" s="238"/>
      <c r="M78" s="195">
        <v>1130.74</v>
      </c>
      <c r="N78" s="196"/>
      <c r="O78" s="207">
        <v>50623.23</v>
      </c>
      <c r="AQ78" s="139"/>
      <c r="AR78" s="115" t="s">
        <v>133</v>
      </c>
    </row>
    <row r="79" spans="1:45" s="112" customFormat="1" ht="14.4" x14ac:dyDescent="0.3">
      <c r="A79" s="148"/>
      <c r="B79" s="111"/>
      <c r="C79" s="150"/>
      <c r="D79" s="238" t="s">
        <v>318</v>
      </c>
      <c r="E79" s="238"/>
      <c r="F79" s="238"/>
      <c r="G79" s="238"/>
      <c r="H79" s="238"/>
      <c r="I79" s="238"/>
      <c r="J79" s="238"/>
      <c r="K79" s="238"/>
      <c r="L79" s="238"/>
      <c r="M79" s="199">
        <v>670.95</v>
      </c>
      <c r="N79" s="196"/>
      <c r="O79" s="207">
        <v>21118.12</v>
      </c>
      <c r="AQ79" s="139"/>
      <c r="AR79" s="115" t="s">
        <v>318</v>
      </c>
    </row>
    <row r="80" spans="1:45" s="112" customFormat="1" ht="14.4" x14ac:dyDescent="0.3">
      <c r="A80" s="148"/>
      <c r="B80" s="111"/>
      <c r="C80" s="200"/>
      <c r="D80" s="237" t="s">
        <v>319</v>
      </c>
      <c r="E80" s="237"/>
      <c r="F80" s="237"/>
      <c r="G80" s="237"/>
      <c r="H80" s="237"/>
      <c r="I80" s="237"/>
      <c r="J80" s="237"/>
      <c r="K80" s="237"/>
      <c r="L80" s="237"/>
      <c r="M80" s="201">
        <v>8853.27</v>
      </c>
      <c r="N80" s="202"/>
      <c r="O80" s="208">
        <v>278656.18</v>
      </c>
      <c r="AQ80" s="139"/>
      <c r="AS80" s="139" t="s">
        <v>319</v>
      </c>
    </row>
    <row r="81" spans="1:52" s="112" customFormat="1" ht="14.4" x14ac:dyDescent="0.3">
      <c r="A81" s="148"/>
      <c r="B81" s="111"/>
      <c r="C81" s="150"/>
      <c r="D81" s="238" t="s">
        <v>320</v>
      </c>
      <c r="E81" s="238"/>
      <c r="F81" s="238"/>
      <c r="G81" s="238"/>
      <c r="H81" s="238"/>
      <c r="I81" s="238"/>
      <c r="J81" s="238"/>
      <c r="K81" s="238"/>
      <c r="L81" s="238"/>
      <c r="M81" s="199">
        <v>212.48</v>
      </c>
      <c r="N81" s="196"/>
      <c r="O81" s="207">
        <v>6687.75</v>
      </c>
      <c r="AQ81" s="139"/>
      <c r="AR81" s="115" t="s">
        <v>320</v>
      </c>
      <c r="AS81" s="139"/>
    </row>
    <row r="82" spans="1:52" s="112" customFormat="1" ht="14.4" x14ac:dyDescent="0.3">
      <c r="A82" s="148"/>
      <c r="B82" s="111"/>
      <c r="C82" s="200"/>
      <c r="D82" s="237" t="s">
        <v>319</v>
      </c>
      <c r="E82" s="237"/>
      <c r="F82" s="237"/>
      <c r="G82" s="237"/>
      <c r="H82" s="237"/>
      <c r="I82" s="237"/>
      <c r="J82" s="237"/>
      <c r="K82" s="237"/>
      <c r="L82" s="237"/>
      <c r="M82" s="201">
        <v>9065.75</v>
      </c>
      <c r="N82" s="202"/>
      <c r="O82" s="208">
        <v>285343.93</v>
      </c>
      <c r="AQ82" s="139"/>
      <c r="AS82" s="139" t="s">
        <v>319</v>
      </c>
    </row>
    <row r="83" spans="1:52" s="112" customFormat="1" ht="14.4" x14ac:dyDescent="0.3">
      <c r="A83" s="148"/>
      <c r="B83" s="111"/>
      <c r="C83" s="150"/>
      <c r="D83" s="238" t="s">
        <v>321</v>
      </c>
      <c r="E83" s="238"/>
      <c r="F83" s="238"/>
      <c r="G83" s="238"/>
      <c r="H83" s="238"/>
      <c r="I83" s="238"/>
      <c r="J83" s="238"/>
      <c r="K83" s="238"/>
      <c r="L83" s="238"/>
      <c r="M83" s="199">
        <v>465.98</v>
      </c>
      <c r="N83" s="196"/>
      <c r="O83" s="207">
        <v>14666.68</v>
      </c>
      <c r="AQ83" s="139"/>
      <c r="AR83" s="115" t="s">
        <v>321</v>
      </c>
      <c r="AS83" s="139"/>
    </row>
    <row r="84" spans="1:52" s="112" customFormat="1" ht="14.4" x14ac:dyDescent="0.3">
      <c r="A84" s="148"/>
      <c r="B84" s="111"/>
      <c r="C84" s="200"/>
      <c r="D84" s="237" t="s">
        <v>322</v>
      </c>
      <c r="E84" s="237"/>
      <c r="F84" s="237"/>
      <c r="G84" s="237"/>
      <c r="H84" s="237"/>
      <c r="I84" s="237"/>
      <c r="J84" s="237"/>
      <c r="K84" s="237"/>
      <c r="L84" s="237"/>
      <c r="M84" s="201">
        <v>9531.73</v>
      </c>
      <c r="N84" s="202"/>
      <c r="O84" s="208">
        <v>300010.61</v>
      </c>
      <c r="AQ84" s="139"/>
      <c r="AS84" s="139"/>
      <c r="AT84" s="139" t="s">
        <v>322</v>
      </c>
    </row>
    <row r="85" spans="1:52" s="112" customFormat="1" ht="29.25" customHeight="1" x14ac:dyDescent="0.3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</row>
    <row r="86" spans="1:52" s="125" customFormat="1" ht="14.4" x14ac:dyDescent="0.3">
      <c r="A86" s="112"/>
      <c r="B86" s="209" t="s">
        <v>323</v>
      </c>
      <c r="C86" s="235" t="s">
        <v>337</v>
      </c>
      <c r="D86" s="235"/>
      <c r="E86" s="235"/>
      <c r="F86" s="235"/>
      <c r="G86" s="235"/>
      <c r="H86" s="235"/>
      <c r="I86" s="236" t="s">
        <v>338</v>
      </c>
      <c r="J86" s="236"/>
      <c r="K86" s="236"/>
      <c r="L86" s="236"/>
      <c r="M86" s="236"/>
      <c r="N86" s="236"/>
      <c r="O86" s="112"/>
      <c r="P86" s="112"/>
      <c r="Q86" s="112"/>
      <c r="R86" s="112"/>
      <c r="S86" s="112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 t="s">
        <v>5</v>
      </c>
      <c r="AX86" s="210" t="s">
        <v>324</v>
      </c>
      <c r="AY86" s="210"/>
      <c r="AZ86" s="210"/>
    </row>
    <row r="87" spans="1:52" s="211" customFormat="1" ht="18.75" customHeight="1" x14ac:dyDescent="0.3">
      <c r="B87" s="209"/>
      <c r="C87" s="234" t="s">
        <v>325</v>
      </c>
      <c r="D87" s="234"/>
      <c r="E87" s="234"/>
      <c r="F87" s="234"/>
      <c r="G87" s="234"/>
      <c r="H87" s="234"/>
      <c r="I87" s="234"/>
      <c r="J87" s="234"/>
      <c r="K87" s="234"/>
      <c r="L87" s="234"/>
      <c r="M87" s="234"/>
      <c r="N87" s="234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</row>
    <row r="88" spans="1:52" s="125" customFormat="1" ht="14.4" x14ac:dyDescent="0.3">
      <c r="A88" s="112"/>
      <c r="B88" s="209" t="s">
        <v>326</v>
      </c>
      <c r="C88" s="235" t="s">
        <v>339</v>
      </c>
      <c r="D88" s="235"/>
      <c r="E88" s="235"/>
      <c r="F88" s="235"/>
      <c r="G88" s="235"/>
      <c r="H88" s="235"/>
      <c r="I88" s="236" t="s">
        <v>340</v>
      </c>
      <c r="J88" s="236"/>
      <c r="K88" s="236"/>
      <c r="L88" s="236"/>
      <c r="M88" s="236"/>
      <c r="N88" s="236"/>
      <c r="O88" s="112"/>
      <c r="P88" s="112"/>
      <c r="Q88" s="112"/>
      <c r="R88" s="112"/>
      <c r="S88" s="112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 t="s">
        <v>5</v>
      </c>
      <c r="AZ88" s="210" t="s">
        <v>324</v>
      </c>
    </row>
    <row r="89" spans="1:52" s="211" customFormat="1" ht="18.75" customHeight="1" x14ac:dyDescent="0.3">
      <c r="B89" s="213"/>
      <c r="C89" s="234" t="s">
        <v>325</v>
      </c>
      <c r="D89" s="234"/>
      <c r="E89" s="234"/>
      <c r="F89" s="234"/>
      <c r="G89" s="234"/>
      <c r="H89" s="234"/>
      <c r="I89" s="234"/>
      <c r="J89" s="234"/>
      <c r="K89" s="234"/>
      <c r="L89" s="234"/>
      <c r="M89" s="234"/>
      <c r="N89" s="234"/>
      <c r="O89" s="213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</row>
    <row r="90" spans="1:52" s="218" customFormat="1" ht="14.4" x14ac:dyDescent="0.3">
      <c r="A90" s="217"/>
      <c r="B90" s="217"/>
      <c r="C90" s="217"/>
      <c r="D90" s="217"/>
      <c r="E90" s="217"/>
      <c r="F90" s="217"/>
      <c r="G90" s="217"/>
      <c r="H90" s="217"/>
      <c r="I90" s="217"/>
      <c r="J90" s="217"/>
      <c r="K90" s="217"/>
      <c r="L90" s="217"/>
      <c r="M90" s="217"/>
      <c r="N90" s="217"/>
      <c r="O90" s="217"/>
    </row>
    <row r="91" spans="1:52" s="112" customFormat="1" ht="14.4" x14ac:dyDescent="0.3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</row>
    <row r="92" spans="1:52" s="112" customFormat="1" ht="14.4" x14ac:dyDescent="0.3">
      <c r="A92" s="111"/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</row>
    <row r="93" spans="1:52" s="112" customFormat="1" ht="14.4" x14ac:dyDescent="0.3">
      <c r="A93" s="111"/>
      <c r="B93" s="111"/>
    </row>
    <row r="96" spans="1:52" ht="11.25" customHeight="1" x14ac:dyDescent="0.2">
      <c r="O96" s="215">
        <f>O84*1.2</f>
        <v>360012.73199999996</v>
      </c>
    </row>
  </sheetData>
  <mergeCells count="92">
    <mergeCell ref="M6:O6"/>
    <mergeCell ref="M2:O2"/>
    <mergeCell ref="M3:O3"/>
    <mergeCell ref="M4:O4"/>
    <mergeCell ref="C5:K5"/>
    <mergeCell ref="M5:O5"/>
    <mergeCell ref="M14:O14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5:O15"/>
    <mergeCell ref="M16:O16"/>
    <mergeCell ref="M17:O17"/>
    <mergeCell ref="L19:L20"/>
    <mergeCell ref="M19:M20"/>
    <mergeCell ref="N19:O19"/>
    <mergeCell ref="D34:F34"/>
    <mergeCell ref="A28:B29"/>
    <mergeCell ref="C28:C30"/>
    <mergeCell ref="D28:F30"/>
    <mergeCell ref="G28:G30"/>
    <mergeCell ref="N28:N30"/>
    <mergeCell ref="O28:O30"/>
    <mergeCell ref="D31:F31"/>
    <mergeCell ref="A32:O32"/>
    <mergeCell ref="A33:O33"/>
    <mergeCell ref="H28:J29"/>
    <mergeCell ref="K28:M29"/>
    <mergeCell ref="D46:L46"/>
    <mergeCell ref="D35:O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58:L58"/>
    <mergeCell ref="D47:L47"/>
    <mergeCell ref="D48:L48"/>
    <mergeCell ref="D49:L49"/>
    <mergeCell ref="D50:L50"/>
    <mergeCell ref="D51:L51"/>
    <mergeCell ref="D52:L52"/>
    <mergeCell ref="D53:L53"/>
    <mergeCell ref="D54:L54"/>
    <mergeCell ref="D55:L55"/>
    <mergeCell ref="D56:L56"/>
    <mergeCell ref="D57:L57"/>
    <mergeCell ref="D70:L70"/>
    <mergeCell ref="D59:L59"/>
    <mergeCell ref="D60:L60"/>
    <mergeCell ref="D61:L61"/>
    <mergeCell ref="D62:L62"/>
    <mergeCell ref="D63:L63"/>
    <mergeCell ref="D64:L64"/>
    <mergeCell ref="D65:L65"/>
    <mergeCell ref="D66:L66"/>
    <mergeCell ref="D67:L67"/>
    <mergeCell ref="D68:L68"/>
    <mergeCell ref="D69:L69"/>
    <mergeCell ref="D82:L82"/>
    <mergeCell ref="D71:L71"/>
    <mergeCell ref="D72:L72"/>
    <mergeCell ref="D73:L73"/>
    <mergeCell ref="D74:L74"/>
    <mergeCell ref="D75:L75"/>
    <mergeCell ref="D76:L76"/>
    <mergeCell ref="D77:L77"/>
    <mergeCell ref="D78:L78"/>
    <mergeCell ref="D79:L79"/>
    <mergeCell ref="D80:L80"/>
    <mergeCell ref="D81:L81"/>
    <mergeCell ref="C89:N89"/>
    <mergeCell ref="D83:L83"/>
    <mergeCell ref="D84:L84"/>
    <mergeCell ref="C86:H86"/>
    <mergeCell ref="I86:N86"/>
    <mergeCell ref="C87:N87"/>
    <mergeCell ref="C88:H88"/>
    <mergeCell ref="I88:N8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7" max="9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86"/>
  <sheetViews>
    <sheetView topLeftCell="A55" zoomScaleNormal="100" workbookViewId="0">
      <selection activeCell="H69" sqref="H69"/>
    </sheetView>
  </sheetViews>
  <sheetFormatPr defaultColWidth="9.109375" defaultRowHeight="11.25" customHeight="1" x14ac:dyDescent="0.2"/>
  <cols>
    <col min="1" max="1" width="14" style="1" customWidth="1"/>
    <col min="2" max="2" width="13.88671875" style="1" customWidth="1"/>
    <col min="3" max="3" width="21.109375" style="1" customWidth="1"/>
    <col min="4" max="4" width="10.44140625" style="1" customWidth="1"/>
    <col min="5" max="5" width="13.33203125" style="1" customWidth="1"/>
    <col min="6" max="6" width="8.5546875" style="1" customWidth="1"/>
    <col min="7" max="7" width="9.44140625" style="1" customWidth="1"/>
    <col min="8" max="8" width="12.6640625" style="1" customWidth="1"/>
    <col min="9" max="9" width="11.6640625" style="1" customWidth="1"/>
    <col min="10" max="10" width="12.6640625" style="1" customWidth="1"/>
    <col min="11" max="11" width="10.5546875" style="1" customWidth="1"/>
    <col min="12" max="12" width="13.44140625" style="1" customWidth="1"/>
    <col min="13" max="13" width="13.33203125" style="1" customWidth="1"/>
    <col min="14" max="14" width="8.88671875" style="1" customWidth="1"/>
    <col min="15" max="15" width="16.44140625" style="1" customWidth="1"/>
    <col min="16" max="19" width="9.109375" style="1"/>
    <col min="20" max="20" width="101" style="2" hidden="1" customWidth="1"/>
    <col min="21" max="21" width="38.5546875" style="2" hidden="1" customWidth="1"/>
    <col min="22" max="22" width="89.44140625" style="2" hidden="1" customWidth="1"/>
    <col min="23" max="23" width="38.5546875" style="2" hidden="1" customWidth="1"/>
    <col min="24" max="24" width="89.44140625" style="2" hidden="1" customWidth="1"/>
    <col min="25" max="25" width="38.5546875" style="2" hidden="1" customWidth="1"/>
    <col min="26" max="27" width="101" style="2" hidden="1" customWidth="1"/>
    <col min="28" max="29" width="38.5546875" style="2" hidden="1" customWidth="1"/>
    <col min="30" max="32" width="166.44140625" style="2" hidden="1" customWidth="1"/>
    <col min="33" max="33" width="32.33203125" style="2" hidden="1" customWidth="1"/>
    <col min="34" max="34" width="139.6640625" style="2" hidden="1" customWidth="1"/>
    <col min="35" max="38" width="32.33203125" style="2" hidden="1" customWidth="1"/>
    <col min="39" max="40" width="139.6640625" style="2" hidden="1" customWidth="1"/>
    <col min="41" max="43" width="101.109375" style="2" hidden="1" customWidth="1"/>
    <col min="44" max="44" width="139.6640625" style="2" hidden="1" customWidth="1"/>
    <col min="45" max="48" width="101.109375" style="2" hidden="1" customWidth="1"/>
    <col min="49" max="49" width="66" style="2" hidden="1" customWidth="1"/>
    <col min="50" max="50" width="68.88671875" style="2" hidden="1" customWidth="1"/>
    <col min="51" max="51" width="66" style="2" hidden="1" customWidth="1"/>
    <col min="52" max="52" width="68.88671875" style="2" hidden="1" customWidth="1"/>
    <col min="53" max="16384" width="9.109375" style="1"/>
  </cols>
  <sheetData>
    <row r="1" spans="1:29" s="82" customFormat="1" ht="14.4" x14ac:dyDescent="0.3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4.4" x14ac:dyDescent="0.3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270" t="s">
        <v>0</v>
      </c>
      <c r="N2" s="271"/>
      <c r="O2" s="272"/>
    </row>
    <row r="3" spans="1:29" s="82" customFormat="1" ht="14.4" x14ac:dyDescent="0.3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270" t="s">
        <v>2</v>
      </c>
      <c r="N3" s="271"/>
      <c r="O3" s="272"/>
    </row>
    <row r="4" spans="1:29" s="82" customFormat="1" ht="14.4" x14ac:dyDescent="0.3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287"/>
      <c r="N4" s="288"/>
      <c r="O4" s="289"/>
    </row>
    <row r="5" spans="1:29" s="82" customFormat="1" ht="12.6" customHeight="1" x14ac:dyDescent="0.3">
      <c r="A5" s="84" t="s">
        <v>3</v>
      </c>
      <c r="B5" s="80"/>
      <c r="C5" s="283"/>
      <c r="D5" s="283"/>
      <c r="E5" s="283"/>
      <c r="F5" s="283"/>
      <c r="G5" s="283"/>
      <c r="H5" s="283"/>
      <c r="I5" s="283"/>
      <c r="J5" s="283"/>
      <c r="K5" s="283"/>
      <c r="L5" s="83" t="s">
        <v>4</v>
      </c>
      <c r="M5" s="284"/>
      <c r="N5" s="285"/>
      <c r="O5" s="286"/>
      <c r="T5" s="85" t="s">
        <v>5</v>
      </c>
      <c r="U5" s="85" t="s">
        <v>5</v>
      </c>
    </row>
    <row r="6" spans="1:29" s="82" customFormat="1" ht="14.4" x14ac:dyDescent="0.3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287"/>
      <c r="N6" s="288"/>
      <c r="O6" s="289"/>
    </row>
    <row r="7" spans="1:29" s="82" customFormat="1" ht="14.4" customHeight="1" x14ac:dyDescent="0.3">
      <c r="A7" s="84" t="s">
        <v>7</v>
      </c>
      <c r="B7" s="80"/>
      <c r="C7" s="80"/>
      <c r="D7" s="283" t="s">
        <v>327</v>
      </c>
      <c r="E7" s="283"/>
      <c r="F7" s="283"/>
      <c r="G7" s="283"/>
      <c r="H7" s="283"/>
      <c r="I7" s="283"/>
      <c r="J7" s="283"/>
      <c r="K7" s="283"/>
      <c r="L7" s="83" t="s">
        <v>4</v>
      </c>
      <c r="M7" s="284" t="s">
        <v>328</v>
      </c>
      <c r="N7" s="285"/>
      <c r="O7" s="286"/>
      <c r="V7" s="85" t="s">
        <v>8</v>
      </c>
      <c r="W7" s="85" t="s">
        <v>5</v>
      </c>
    </row>
    <row r="8" spans="1:29" s="82" customFormat="1" ht="14.4" x14ac:dyDescent="0.3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287"/>
      <c r="N8" s="288"/>
      <c r="O8" s="289"/>
    </row>
    <row r="9" spans="1:29" s="82" customFormat="1" ht="14.4" x14ac:dyDescent="0.3">
      <c r="A9" s="84" t="s">
        <v>9</v>
      </c>
      <c r="B9" s="80"/>
      <c r="C9" s="80"/>
      <c r="D9" s="283" t="s">
        <v>329</v>
      </c>
      <c r="E9" s="283"/>
      <c r="F9" s="283"/>
      <c r="G9" s="283"/>
      <c r="H9" s="283"/>
      <c r="I9" s="283"/>
      <c r="J9" s="283"/>
      <c r="K9" s="283"/>
      <c r="L9" s="83" t="s">
        <v>4</v>
      </c>
      <c r="M9" s="284" t="s">
        <v>330</v>
      </c>
      <c r="N9" s="285"/>
      <c r="O9" s="286"/>
      <c r="X9" s="85" t="s">
        <v>5</v>
      </c>
      <c r="Y9" s="85" t="s">
        <v>5</v>
      </c>
    </row>
    <row r="10" spans="1:29" s="82" customFormat="1" ht="10.95" customHeight="1" x14ac:dyDescent="0.3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287"/>
      <c r="N10" s="288"/>
      <c r="O10" s="289"/>
    </row>
    <row r="11" spans="1:29" s="82" customFormat="1" ht="21.6" customHeight="1" x14ac:dyDescent="0.3">
      <c r="A11" s="84" t="s">
        <v>10</v>
      </c>
      <c r="B11" s="80"/>
      <c r="C11" s="29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290"/>
      <c r="E11" s="290"/>
      <c r="F11" s="290"/>
      <c r="G11" s="290"/>
      <c r="H11" s="290"/>
      <c r="I11" s="290"/>
      <c r="J11" s="290"/>
      <c r="K11" s="290"/>
      <c r="L11" s="80"/>
      <c r="M11" s="284"/>
      <c r="N11" s="285"/>
      <c r="O11" s="286"/>
      <c r="Z11" s="85" t="s">
        <v>11</v>
      </c>
    </row>
    <row r="12" spans="1:29" s="82" customFormat="1" ht="14.4" x14ac:dyDescent="0.3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287"/>
      <c r="N12" s="288"/>
      <c r="O12" s="289"/>
    </row>
    <row r="13" spans="1:29" s="82" customFormat="1" ht="14.4" x14ac:dyDescent="0.3">
      <c r="A13" s="84" t="s">
        <v>13</v>
      </c>
      <c r="B13" s="80"/>
      <c r="C13" s="291" t="s">
        <v>336</v>
      </c>
      <c r="D13" s="290"/>
      <c r="E13" s="290"/>
      <c r="F13" s="290"/>
      <c r="G13" s="290"/>
      <c r="H13" s="290"/>
      <c r="I13" s="290"/>
      <c r="J13" s="290"/>
      <c r="K13" s="290"/>
      <c r="L13" s="80"/>
      <c r="M13" s="284"/>
      <c r="N13" s="285"/>
      <c r="O13" s="286"/>
      <c r="AA13" s="85" t="s">
        <v>331</v>
      </c>
    </row>
    <row r="14" spans="1:29" s="82" customFormat="1" ht="14.4" x14ac:dyDescent="0.3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270"/>
      <c r="N14" s="271"/>
      <c r="O14" s="272"/>
    </row>
    <row r="15" spans="1:29" s="82" customFormat="1" ht="11.25" customHeight="1" x14ac:dyDescent="0.3">
      <c r="A15" s="80"/>
      <c r="B15" s="80"/>
      <c r="C15" s="80"/>
      <c r="D15" s="80"/>
      <c r="E15" s="80"/>
      <c r="F15" s="80"/>
      <c r="G15" s="80"/>
      <c r="H15" s="81"/>
      <c r="I15" s="80"/>
      <c r="J15" s="80"/>
      <c r="K15" s="83" t="s">
        <v>16</v>
      </c>
      <c r="L15" s="89" t="s">
        <v>17</v>
      </c>
      <c r="M15" s="267" t="s">
        <v>332</v>
      </c>
      <c r="N15" s="268"/>
      <c r="O15" s="269"/>
      <c r="AB15" s="85" t="s">
        <v>5</v>
      </c>
    </row>
    <row r="16" spans="1:29" s="82" customFormat="1" ht="14.4" x14ac:dyDescent="0.3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267" t="s">
        <v>333</v>
      </c>
      <c r="N16" s="268"/>
      <c r="O16" s="269"/>
      <c r="AC16" s="85" t="s">
        <v>5</v>
      </c>
    </row>
    <row r="17" spans="1:15" s="82" customFormat="1" ht="14.4" x14ac:dyDescent="0.3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270"/>
      <c r="N17" s="271"/>
      <c r="O17" s="272"/>
    </row>
    <row r="18" spans="1:15" s="82" customFormat="1" ht="14.4" x14ac:dyDescent="0.3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15" s="82" customFormat="1" ht="11.25" customHeight="1" x14ac:dyDescent="0.3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273" t="s">
        <v>20</v>
      </c>
      <c r="M19" s="273" t="s">
        <v>21</v>
      </c>
      <c r="N19" s="274" t="s">
        <v>22</v>
      </c>
      <c r="O19" s="274"/>
    </row>
    <row r="20" spans="1:15" s="82" customFormat="1" ht="14.4" x14ac:dyDescent="0.3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273"/>
      <c r="M20" s="273"/>
      <c r="N20" s="94" t="s">
        <v>23</v>
      </c>
      <c r="O20" s="94" t="s">
        <v>24</v>
      </c>
    </row>
    <row r="21" spans="1:15" s="82" customFormat="1" ht="14.4" x14ac:dyDescent="0.3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89" t="s">
        <v>80</v>
      </c>
      <c r="M21" s="96" t="str">
        <f>O21</f>
        <v>07.12.2023</v>
      </c>
      <c r="N21" s="96" t="s">
        <v>334</v>
      </c>
      <c r="O21" s="96" t="s">
        <v>27</v>
      </c>
    </row>
    <row r="22" spans="1:15" s="82" customFormat="1" ht="14.4" x14ac:dyDescent="0.3">
      <c r="A22" s="90"/>
      <c r="B22" s="90"/>
      <c r="C22" s="90"/>
      <c r="D22" s="90"/>
      <c r="E22" s="90"/>
      <c r="F22" s="90"/>
      <c r="G22" s="90"/>
      <c r="H22" s="95" t="s">
        <v>28</v>
      </c>
      <c r="I22" s="90"/>
      <c r="J22" s="90"/>
      <c r="K22" s="92"/>
      <c r="L22" s="93"/>
      <c r="M22" s="93"/>
      <c r="N22" s="93"/>
      <c r="O22" s="80"/>
    </row>
    <row r="23" spans="1:15" s="82" customFormat="1" ht="14.4" x14ac:dyDescent="0.3">
      <c r="A23" s="90"/>
      <c r="B23" s="90"/>
      <c r="C23" s="90"/>
      <c r="D23" s="90"/>
      <c r="E23" s="90"/>
      <c r="F23" s="90"/>
      <c r="G23" s="90"/>
      <c r="H23" s="91" t="s">
        <v>335</v>
      </c>
      <c r="I23" s="90"/>
      <c r="J23" s="90"/>
      <c r="K23" s="92"/>
      <c r="L23" s="93"/>
      <c r="M23" s="93"/>
      <c r="N23" s="93"/>
      <c r="O23" s="80"/>
    </row>
    <row r="24" spans="1:15" s="82" customFormat="1" ht="14.4" x14ac:dyDescent="0.3">
      <c r="A24" s="90"/>
      <c r="B24" s="90"/>
      <c r="C24" s="90"/>
      <c r="D24" s="90"/>
      <c r="E24" s="90"/>
      <c r="F24" s="90"/>
      <c r="G24" s="90"/>
      <c r="H24" s="91"/>
      <c r="I24" s="90"/>
      <c r="J24" s="90"/>
      <c r="K24" s="92"/>
      <c r="L24" s="93"/>
      <c r="M24" s="93"/>
      <c r="N24" s="93"/>
      <c r="O24" s="80"/>
    </row>
    <row r="25" spans="1:15" customFormat="1" ht="11.25" customHeight="1" x14ac:dyDescent="0.3">
      <c r="A25" s="5" t="s">
        <v>29</v>
      </c>
      <c r="B25" s="5"/>
      <c r="C25" s="8"/>
      <c r="D25" s="8"/>
      <c r="E25" s="8"/>
      <c r="F25" s="8"/>
      <c r="G25" s="8"/>
      <c r="H25" s="9">
        <v>9676.73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3">
      <c r="A26" s="5" t="s">
        <v>32</v>
      </c>
      <c r="B26" s="5"/>
      <c r="C26" s="8"/>
      <c r="D26" s="14"/>
      <c r="E26" s="14"/>
      <c r="F26" s="14"/>
      <c r="G26" s="14"/>
      <c r="H26" s="9">
        <v>231.25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3">
      <c r="A27" s="5" t="s">
        <v>34</v>
      </c>
      <c r="B27" s="5"/>
      <c r="C27" s="8"/>
      <c r="D27" s="16"/>
      <c r="E27" s="16"/>
      <c r="F27" s="16"/>
      <c r="G27" s="16"/>
      <c r="H27" s="16"/>
      <c r="I27" s="17">
        <v>629.25</v>
      </c>
      <c r="J27" s="18" t="s">
        <v>35</v>
      </c>
      <c r="K27" s="12"/>
      <c r="L27" s="13"/>
      <c r="M27" s="13"/>
      <c r="N27" s="13"/>
    </row>
    <row r="28" spans="1:15" customFormat="1" ht="10.5" customHeight="1" x14ac:dyDescent="0.3">
      <c r="A28" s="19"/>
      <c r="B28" s="3"/>
    </row>
    <row r="29" spans="1:15" customFormat="1" ht="36" customHeight="1" x14ac:dyDescent="0.3">
      <c r="A29" s="292" t="s">
        <v>36</v>
      </c>
      <c r="B29" s="292"/>
      <c r="C29" s="293" t="s">
        <v>37</v>
      </c>
      <c r="D29" s="293" t="s">
        <v>38</v>
      </c>
      <c r="E29" s="293"/>
      <c r="F29" s="293"/>
      <c r="G29" s="293" t="s">
        <v>39</v>
      </c>
      <c r="H29" s="293" t="s">
        <v>40</v>
      </c>
      <c r="I29" s="293"/>
      <c r="J29" s="293"/>
      <c r="K29" s="293" t="s">
        <v>41</v>
      </c>
      <c r="L29" s="293"/>
      <c r="M29" s="293"/>
      <c r="N29" s="293" t="s">
        <v>42</v>
      </c>
      <c r="O29" s="293" t="s">
        <v>43</v>
      </c>
    </row>
    <row r="30" spans="1:15" customFormat="1" ht="20.25" customHeight="1" x14ac:dyDescent="0.3">
      <c r="A30" s="292"/>
      <c r="B30" s="292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  <c r="N30" s="293"/>
      <c r="O30" s="293"/>
    </row>
    <row r="31" spans="1:15" customFormat="1" ht="49.5" customHeight="1" x14ac:dyDescent="0.3">
      <c r="A31" s="20" t="s">
        <v>44</v>
      </c>
      <c r="B31" s="20" t="s">
        <v>45</v>
      </c>
      <c r="C31" s="293"/>
      <c r="D31" s="293"/>
      <c r="E31" s="293"/>
      <c r="F31" s="293"/>
      <c r="G31" s="293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293"/>
      <c r="O31" s="293"/>
    </row>
    <row r="32" spans="1:15" customFormat="1" ht="14.4" x14ac:dyDescent="0.3">
      <c r="A32" s="7">
        <v>1</v>
      </c>
      <c r="B32" s="7">
        <v>2</v>
      </c>
      <c r="C32" s="7">
        <v>3</v>
      </c>
      <c r="D32" s="292">
        <v>4</v>
      </c>
      <c r="E32" s="292"/>
      <c r="F32" s="292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4.4" x14ac:dyDescent="0.3">
      <c r="A33" s="294" t="s">
        <v>342</v>
      </c>
      <c r="B33" s="295"/>
      <c r="C33" s="295"/>
      <c r="D33" s="295"/>
      <c r="E33" s="295"/>
      <c r="F33" s="295"/>
      <c r="G33" s="295"/>
      <c r="H33" s="295"/>
      <c r="I33" s="295"/>
      <c r="J33" s="295"/>
      <c r="K33" s="295"/>
      <c r="L33" s="295"/>
      <c r="M33" s="295"/>
      <c r="N33" s="295"/>
      <c r="O33" s="296"/>
      <c r="AF33" s="21" t="s">
        <v>50</v>
      </c>
    </row>
    <row r="34" spans="1:38" customFormat="1" ht="52.2" x14ac:dyDescent="0.3">
      <c r="A34" s="22" t="s">
        <v>26</v>
      </c>
      <c r="B34" s="23" t="s">
        <v>51</v>
      </c>
      <c r="C34" s="24" t="s">
        <v>52</v>
      </c>
      <c r="D34" s="279" t="s">
        <v>53</v>
      </c>
      <c r="E34" s="279"/>
      <c r="F34" s="279"/>
      <c r="G34" s="23" t="s">
        <v>54</v>
      </c>
      <c r="H34" s="23">
        <v>1.08</v>
      </c>
      <c r="I34" s="23" t="s">
        <v>26</v>
      </c>
      <c r="J34" s="23" t="s">
        <v>55</v>
      </c>
      <c r="K34" s="25"/>
      <c r="L34" s="23"/>
      <c r="M34" s="25"/>
      <c r="N34" s="23"/>
      <c r="O34" s="26"/>
      <c r="AF34" s="21"/>
      <c r="AG34" s="21" t="s">
        <v>53</v>
      </c>
    </row>
    <row r="35" spans="1:38" customFormat="1" ht="14.4" x14ac:dyDescent="0.3">
      <c r="A35" s="27"/>
      <c r="B35" s="28"/>
      <c r="C35" s="29" t="s">
        <v>56</v>
      </c>
      <c r="D35" s="280" t="s">
        <v>57</v>
      </c>
      <c r="E35" s="280"/>
      <c r="F35" s="280"/>
      <c r="G35" s="280"/>
      <c r="H35" s="280"/>
      <c r="I35" s="280"/>
      <c r="J35" s="280"/>
      <c r="K35" s="280"/>
      <c r="L35" s="280"/>
      <c r="M35" s="280"/>
      <c r="N35" s="280"/>
      <c r="O35" s="281"/>
      <c r="AF35" s="21"/>
      <c r="AG35" s="21"/>
      <c r="AH35" s="2" t="s">
        <v>57</v>
      </c>
    </row>
    <row r="36" spans="1:38" customFormat="1" ht="21.6" x14ac:dyDescent="0.3">
      <c r="A36" s="27"/>
      <c r="B36" s="28"/>
      <c r="C36" s="29" t="s">
        <v>58</v>
      </c>
      <c r="D36" s="280" t="s">
        <v>59</v>
      </c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1"/>
      <c r="AF36" s="21"/>
      <c r="AG36" s="21"/>
      <c r="AH36" s="2" t="s">
        <v>59</v>
      </c>
    </row>
    <row r="37" spans="1:38" customFormat="1" ht="52.2" x14ac:dyDescent="0.3">
      <c r="A37" s="27"/>
      <c r="B37" s="28"/>
      <c r="C37" s="29" t="s">
        <v>60</v>
      </c>
      <c r="D37" s="280" t="s">
        <v>61</v>
      </c>
      <c r="E37" s="280"/>
      <c r="F37" s="280"/>
      <c r="G37" s="280"/>
      <c r="H37" s="280"/>
      <c r="I37" s="280"/>
      <c r="J37" s="280"/>
      <c r="K37" s="280"/>
      <c r="L37" s="280"/>
      <c r="M37" s="280"/>
      <c r="N37" s="280"/>
      <c r="O37" s="281"/>
      <c r="AF37" s="21"/>
      <c r="AG37" s="21"/>
      <c r="AH37" s="2" t="s">
        <v>61</v>
      </c>
    </row>
    <row r="38" spans="1:38" customFormat="1" ht="14.4" x14ac:dyDescent="0.3">
      <c r="A38" s="27"/>
      <c r="B38" s="30"/>
      <c r="C38" s="29" t="s">
        <v>26</v>
      </c>
      <c r="D38" s="277" t="s">
        <v>62</v>
      </c>
      <c r="E38" s="277"/>
      <c r="F38" s="277"/>
      <c r="G38" s="31"/>
      <c r="H38" s="32"/>
      <c r="I38" s="32"/>
      <c r="J38" s="32"/>
      <c r="K38" s="33">
        <v>80.650000000000006</v>
      </c>
      <c r="L38" s="34">
        <v>1.587</v>
      </c>
      <c r="M38" s="33">
        <v>138.22999999999999</v>
      </c>
      <c r="N38" s="35">
        <v>44.77</v>
      </c>
      <c r="O38" s="36">
        <v>6188.56</v>
      </c>
      <c r="AF38" s="21"/>
      <c r="AG38" s="21"/>
      <c r="AI38" s="2" t="s">
        <v>62</v>
      </c>
    </row>
    <row r="39" spans="1:38" customFormat="1" ht="14.4" x14ac:dyDescent="0.3">
      <c r="A39" s="27"/>
      <c r="B39" s="30"/>
      <c r="C39" s="29" t="s">
        <v>63</v>
      </c>
      <c r="D39" s="277" t="s">
        <v>64</v>
      </c>
      <c r="E39" s="277"/>
      <c r="F39" s="277"/>
      <c r="G39" s="31"/>
      <c r="H39" s="32"/>
      <c r="I39" s="32"/>
      <c r="J39" s="32"/>
      <c r="K39" s="37">
        <v>4139.95</v>
      </c>
      <c r="L39" s="34">
        <v>1.7250000000000001</v>
      </c>
      <c r="M39" s="37">
        <v>7712.73</v>
      </c>
      <c r="N39" s="35">
        <v>13.24</v>
      </c>
      <c r="O39" s="36">
        <v>102116.55</v>
      </c>
      <c r="AF39" s="21"/>
      <c r="AG39" s="21"/>
      <c r="AI39" s="2" t="s">
        <v>64</v>
      </c>
    </row>
    <row r="40" spans="1:38" customFormat="1" ht="14.4" x14ac:dyDescent="0.3">
      <c r="A40" s="27"/>
      <c r="B40" s="30"/>
      <c r="C40" s="29" t="s">
        <v>65</v>
      </c>
      <c r="D40" s="277" t="s">
        <v>66</v>
      </c>
      <c r="E40" s="277"/>
      <c r="F40" s="277"/>
      <c r="G40" s="31"/>
      <c r="H40" s="32"/>
      <c r="I40" s="32"/>
      <c r="J40" s="32"/>
      <c r="K40" s="33">
        <v>394.34</v>
      </c>
      <c r="L40" s="34">
        <v>1.7250000000000001</v>
      </c>
      <c r="M40" s="33">
        <v>734.66</v>
      </c>
      <c r="N40" s="35">
        <v>44.77</v>
      </c>
      <c r="O40" s="36">
        <v>32890.730000000003</v>
      </c>
      <c r="AF40" s="21"/>
      <c r="AG40" s="21"/>
      <c r="AI40" s="2" t="s">
        <v>66</v>
      </c>
    </row>
    <row r="41" spans="1:38" customFormat="1" ht="14.4" x14ac:dyDescent="0.3">
      <c r="A41" s="27"/>
      <c r="B41" s="30"/>
      <c r="C41" s="29" t="s">
        <v>67</v>
      </c>
      <c r="D41" s="277" t="s">
        <v>68</v>
      </c>
      <c r="E41" s="277"/>
      <c r="F41" s="277"/>
      <c r="G41" s="31"/>
      <c r="H41" s="32"/>
      <c r="I41" s="32"/>
      <c r="J41" s="32"/>
      <c r="K41" s="33">
        <v>13.01</v>
      </c>
      <c r="L41" s="32"/>
      <c r="M41" s="33">
        <v>14.05</v>
      </c>
      <c r="N41" s="35">
        <v>8.16</v>
      </c>
      <c r="O41" s="38">
        <v>114.65</v>
      </c>
      <c r="AF41" s="21"/>
      <c r="AG41" s="21"/>
      <c r="AI41" s="2" t="s">
        <v>68</v>
      </c>
    </row>
    <row r="42" spans="1:38" customFormat="1" ht="14.4" x14ac:dyDescent="0.3">
      <c r="A42" s="27"/>
      <c r="B42" s="30"/>
      <c r="C42" s="29"/>
      <c r="D42" s="277" t="s">
        <v>69</v>
      </c>
      <c r="E42" s="277"/>
      <c r="F42" s="277"/>
      <c r="G42" s="31" t="s">
        <v>70</v>
      </c>
      <c r="H42" s="35">
        <v>10.34</v>
      </c>
      <c r="I42" s="34">
        <v>1.587</v>
      </c>
      <c r="J42" s="39">
        <v>17.722346399999999</v>
      </c>
      <c r="K42" s="40"/>
      <c r="L42" s="32"/>
      <c r="M42" s="40"/>
      <c r="N42" s="32"/>
      <c r="O42" s="41"/>
      <c r="AF42" s="21"/>
      <c r="AG42" s="21"/>
      <c r="AJ42" s="2" t="s">
        <v>69</v>
      </c>
    </row>
    <row r="43" spans="1:38" customFormat="1" ht="14.4" x14ac:dyDescent="0.3">
      <c r="A43" s="27"/>
      <c r="B43" s="30"/>
      <c r="C43" s="29"/>
      <c r="D43" s="277" t="s">
        <v>71</v>
      </c>
      <c r="E43" s="277"/>
      <c r="F43" s="277"/>
      <c r="G43" s="31" t="s">
        <v>70</v>
      </c>
      <c r="H43" s="35">
        <v>29.21</v>
      </c>
      <c r="I43" s="34">
        <v>1.7250000000000001</v>
      </c>
      <c r="J43" s="42">
        <v>54.418230000000001</v>
      </c>
      <c r="K43" s="40"/>
      <c r="L43" s="32"/>
      <c r="M43" s="40"/>
      <c r="N43" s="32"/>
      <c r="O43" s="41"/>
      <c r="AF43" s="21"/>
      <c r="AG43" s="21"/>
      <c r="AJ43" s="2" t="s">
        <v>71</v>
      </c>
    </row>
    <row r="44" spans="1:38" customFormat="1" ht="14.4" x14ac:dyDescent="0.3">
      <c r="A44" s="43"/>
      <c r="B44" s="31"/>
      <c r="C44" s="29"/>
      <c r="D44" s="282" t="s">
        <v>72</v>
      </c>
      <c r="E44" s="282"/>
      <c r="F44" s="282"/>
      <c r="G44" s="44"/>
      <c r="H44" s="45"/>
      <c r="I44" s="45"/>
      <c r="J44" s="45"/>
      <c r="K44" s="46">
        <v>4233.6099999999997</v>
      </c>
      <c r="L44" s="45"/>
      <c r="M44" s="46">
        <v>7865.01</v>
      </c>
      <c r="N44" s="45"/>
      <c r="O44" s="47">
        <v>108419.76</v>
      </c>
      <c r="AF44" s="21"/>
      <c r="AG44" s="21"/>
      <c r="AK44" s="2" t="s">
        <v>72</v>
      </c>
    </row>
    <row r="45" spans="1:38" customFormat="1" ht="14.4" x14ac:dyDescent="0.3">
      <c r="A45" s="27"/>
      <c r="B45" s="30"/>
      <c r="C45" s="29"/>
      <c r="D45" s="277" t="s">
        <v>73</v>
      </c>
      <c r="E45" s="277"/>
      <c r="F45" s="277"/>
      <c r="G45" s="31"/>
      <c r="H45" s="32"/>
      <c r="I45" s="32"/>
      <c r="J45" s="32"/>
      <c r="K45" s="40"/>
      <c r="L45" s="32"/>
      <c r="M45" s="33">
        <v>872.89</v>
      </c>
      <c r="N45" s="32"/>
      <c r="O45" s="36">
        <v>39079.29</v>
      </c>
      <c r="AF45" s="21"/>
      <c r="AG45" s="21"/>
      <c r="AJ45" s="2" t="s">
        <v>73</v>
      </c>
    </row>
    <row r="46" spans="1:38" customFormat="1" ht="21.6" x14ac:dyDescent="0.3">
      <c r="A46" s="27"/>
      <c r="B46" s="30"/>
      <c r="C46" s="29" t="s">
        <v>74</v>
      </c>
      <c r="D46" s="277" t="s">
        <v>75</v>
      </c>
      <c r="E46" s="277"/>
      <c r="F46" s="277"/>
      <c r="G46" s="31" t="s">
        <v>76</v>
      </c>
      <c r="H46" s="48">
        <v>92</v>
      </c>
      <c r="I46" s="32"/>
      <c r="J46" s="48">
        <v>92</v>
      </c>
      <c r="K46" s="40"/>
      <c r="L46" s="32"/>
      <c r="M46" s="33">
        <v>803.06</v>
      </c>
      <c r="N46" s="32"/>
      <c r="O46" s="36">
        <v>35952.949999999997</v>
      </c>
      <c r="AF46" s="21"/>
      <c r="AG46" s="21"/>
      <c r="AJ46" s="2" t="s">
        <v>75</v>
      </c>
    </row>
    <row r="47" spans="1:38" customFormat="1" ht="40.799999999999997" x14ac:dyDescent="0.3">
      <c r="A47" s="27"/>
      <c r="B47" s="30"/>
      <c r="C47" s="29" t="s">
        <v>77</v>
      </c>
      <c r="D47" s="277" t="s">
        <v>78</v>
      </c>
      <c r="E47" s="277"/>
      <c r="F47" s="277"/>
      <c r="G47" s="31" t="s">
        <v>76</v>
      </c>
      <c r="H47" s="48">
        <v>46</v>
      </c>
      <c r="I47" s="35">
        <v>0.85</v>
      </c>
      <c r="J47" s="49">
        <v>39.1</v>
      </c>
      <c r="K47" s="40"/>
      <c r="L47" s="32"/>
      <c r="M47" s="33">
        <v>341.3</v>
      </c>
      <c r="N47" s="32"/>
      <c r="O47" s="36">
        <v>15280</v>
      </c>
      <c r="AF47" s="21"/>
      <c r="AG47" s="21"/>
      <c r="AJ47" s="2" t="s">
        <v>78</v>
      </c>
    </row>
    <row r="48" spans="1:38" customFormat="1" ht="14.4" x14ac:dyDescent="0.3">
      <c r="A48" s="27"/>
      <c r="B48" s="50"/>
      <c r="C48" s="51"/>
      <c r="D48" s="278" t="s">
        <v>79</v>
      </c>
      <c r="E48" s="278"/>
      <c r="F48" s="278"/>
      <c r="G48" s="23"/>
      <c r="H48" s="52"/>
      <c r="I48" s="52"/>
      <c r="J48" s="52"/>
      <c r="K48" s="53"/>
      <c r="L48" s="52"/>
      <c r="M48" s="54">
        <v>9009.3700000000008</v>
      </c>
      <c r="N48" s="45"/>
      <c r="O48" s="55">
        <v>159652.71</v>
      </c>
      <c r="AF48" s="21"/>
      <c r="AG48" s="21"/>
      <c r="AL48" s="21" t="s">
        <v>79</v>
      </c>
    </row>
    <row r="49" spans="1:38" customFormat="1" ht="31.8" x14ac:dyDescent="0.3">
      <c r="A49" s="22" t="s">
        <v>63</v>
      </c>
      <c r="B49" s="23" t="s">
        <v>80</v>
      </c>
      <c r="C49" s="24" t="s">
        <v>81</v>
      </c>
      <c r="D49" s="279" t="s">
        <v>82</v>
      </c>
      <c r="E49" s="279"/>
      <c r="F49" s="279"/>
      <c r="G49" s="23" t="s">
        <v>83</v>
      </c>
      <c r="H49" s="23">
        <v>0.2</v>
      </c>
      <c r="I49" s="23" t="s">
        <v>26</v>
      </c>
      <c r="J49" s="23" t="s">
        <v>84</v>
      </c>
      <c r="K49" s="25"/>
      <c r="L49" s="23"/>
      <c r="M49" s="25"/>
      <c r="N49" s="23"/>
      <c r="O49" s="26"/>
      <c r="AF49" s="21"/>
      <c r="AG49" s="21" t="s">
        <v>82</v>
      </c>
      <c r="AL49" s="21"/>
    </row>
    <row r="50" spans="1:38" customFormat="1" ht="21.6" x14ac:dyDescent="0.3">
      <c r="A50" s="27"/>
      <c r="B50" s="28"/>
      <c r="C50" s="29" t="s">
        <v>58</v>
      </c>
      <c r="D50" s="280" t="s">
        <v>59</v>
      </c>
      <c r="E50" s="280"/>
      <c r="F50" s="280"/>
      <c r="G50" s="280"/>
      <c r="H50" s="280"/>
      <c r="I50" s="280"/>
      <c r="J50" s="280"/>
      <c r="K50" s="280"/>
      <c r="L50" s="280"/>
      <c r="M50" s="280"/>
      <c r="N50" s="280"/>
      <c r="O50" s="281"/>
      <c r="AF50" s="21"/>
      <c r="AG50" s="21"/>
      <c r="AH50" s="2" t="s">
        <v>59</v>
      </c>
      <c r="AL50" s="21"/>
    </row>
    <row r="51" spans="1:38" customFormat="1" ht="52.2" x14ac:dyDescent="0.3">
      <c r="A51" s="27"/>
      <c r="B51" s="28"/>
      <c r="C51" s="29" t="s">
        <v>60</v>
      </c>
      <c r="D51" s="280" t="s">
        <v>61</v>
      </c>
      <c r="E51" s="280"/>
      <c r="F51" s="280"/>
      <c r="G51" s="280"/>
      <c r="H51" s="280"/>
      <c r="I51" s="280"/>
      <c r="J51" s="280"/>
      <c r="K51" s="280"/>
      <c r="L51" s="280"/>
      <c r="M51" s="280"/>
      <c r="N51" s="280"/>
      <c r="O51" s="281"/>
      <c r="AF51" s="21"/>
      <c r="AG51" s="21"/>
      <c r="AH51" s="2" t="s">
        <v>61</v>
      </c>
      <c r="AL51" s="21"/>
    </row>
    <row r="52" spans="1:38" customFormat="1" ht="14.4" x14ac:dyDescent="0.3">
      <c r="A52" s="27"/>
      <c r="B52" s="30"/>
      <c r="C52" s="29" t="s">
        <v>26</v>
      </c>
      <c r="D52" s="277" t="s">
        <v>62</v>
      </c>
      <c r="E52" s="277"/>
      <c r="F52" s="277"/>
      <c r="G52" s="31"/>
      <c r="H52" s="32"/>
      <c r="I52" s="32"/>
      <c r="J52" s="32"/>
      <c r="K52" s="37">
        <v>1201.2</v>
      </c>
      <c r="L52" s="56">
        <v>1.3225</v>
      </c>
      <c r="M52" s="33">
        <v>317.72000000000003</v>
      </c>
      <c r="N52" s="35">
        <v>44.77</v>
      </c>
      <c r="O52" s="36">
        <v>14224.32</v>
      </c>
      <c r="AF52" s="21"/>
      <c r="AG52" s="21"/>
      <c r="AI52" s="2" t="s">
        <v>62</v>
      </c>
      <c r="AL52" s="21"/>
    </row>
    <row r="53" spans="1:38" customFormat="1" ht="14.4" x14ac:dyDescent="0.3">
      <c r="A53" s="27"/>
      <c r="B53" s="30"/>
      <c r="C53" s="29"/>
      <c r="D53" s="277" t="s">
        <v>69</v>
      </c>
      <c r="E53" s="277"/>
      <c r="F53" s="277"/>
      <c r="G53" s="31" t="s">
        <v>70</v>
      </c>
      <c r="H53" s="48">
        <v>154</v>
      </c>
      <c r="I53" s="56">
        <v>1.3225</v>
      </c>
      <c r="J53" s="34">
        <v>40.732999999999997</v>
      </c>
      <c r="K53" s="40"/>
      <c r="L53" s="32"/>
      <c r="M53" s="40"/>
      <c r="N53" s="32"/>
      <c r="O53" s="41"/>
      <c r="AF53" s="21"/>
      <c r="AG53" s="21"/>
      <c r="AJ53" s="2" t="s">
        <v>69</v>
      </c>
      <c r="AL53" s="21"/>
    </row>
    <row r="54" spans="1:38" customFormat="1" ht="14.4" x14ac:dyDescent="0.3">
      <c r="A54" s="43"/>
      <c r="B54" s="31"/>
      <c r="C54" s="29"/>
      <c r="D54" s="282" t="s">
        <v>72</v>
      </c>
      <c r="E54" s="282"/>
      <c r="F54" s="282"/>
      <c r="G54" s="44"/>
      <c r="H54" s="45"/>
      <c r="I54" s="45"/>
      <c r="J54" s="45"/>
      <c r="K54" s="46">
        <v>1201.2</v>
      </c>
      <c r="L54" s="45"/>
      <c r="M54" s="57">
        <v>317.72000000000003</v>
      </c>
      <c r="N54" s="45"/>
      <c r="O54" s="47">
        <v>14224.32</v>
      </c>
      <c r="AF54" s="21"/>
      <c r="AG54" s="21"/>
      <c r="AK54" s="2" t="s">
        <v>72</v>
      </c>
      <c r="AL54" s="21"/>
    </row>
    <row r="55" spans="1:38" customFormat="1" ht="14.4" x14ac:dyDescent="0.3">
      <c r="A55" s="27"/>
      <c r="B55" s="30"/>
      <c r="C55" s="29"/>
      <c r="D55" s="277" t="s">
        <v>73</v>
      </c>
      <c r="E55" s="277"/>
      <c r="F55" s="277"/>
      <c r="G55" s="31"/>
      <c r="H55" s="32"/>
      <c r="I55" s="32"/>
      <c r="J55" s="32"/>
      <c r="K55" s="40"/>
      <c r="L55" s="32"/>
      <c r="M55" s="33">
        <v>317.72000000000003</v>
      </c>
      <c r="N55" s="32"/>
      <c r="O55" s="36">
        <v>14224.32</v>
      </c>
      <c r="AF55" s="21"/>
      <c r="AG55" s="21"/>
      <c r="AJ55" s="2" t="s">
        <v>73</v>
      </c>
      <c r="AL55" s="21"/>
    </row>
    <row r="56" spans="1:38" customFormat="1" ht="21.6" x14ac:dyDescent="0.3">
      <c r="A56" s="27"/>
      <c r="B56" s="30"/>
      <c r="C56" s="29" t="s">
        <v>85</v>
      </c>
      <c r="D56" s="277" t="s">
        <v>86</v>
      </c>
      <c r="E56" s="277"/>
      <c r="F56" s="277"/>
      <c r="G56" s="31" t="s">
        <v>76</v>
      </c>
      <c r="H56" s="48">
        <v>89</v>
      </c>
      <c r="I56" s="32"/>
      <c r="J56" s="48">
        <v>89</v>
      </c>
      <c r="K56" s="40"/>
      <c r="L56" s="32"/>
      <c r="M56" s="33">
        <v>282.77</v>
      </c>
      <c r="N56" s="32"/>
      <c r="O56" s="36">
        <v>12659.64</v>
      </c>
      <c r="AF56" s="21"/>
      <c r="AG56" s="21"/>
      <c r="AJ56" s="2" t="s">
        <v>86</v>
      </c>
      <c r="AL56" s="21"/>
    </row>
    <row r="57" spans="1:38" customFormat="1" ht="40.799999999999997" x14ac:dyDescent="0.3">
      <c r="A57" s="27"/>
      <c r="B57" s="30"/>
      <c r="C57" s="29" t="s">
        <v>87</v>
      </c>
      <c r="D57" s="277" t="s">
        <v>88</v>
      </c>
      <c r="E57" s="277"/>
      <c r="F57" s="277"/>
      <c r="G57" s="31" t="s">
        <v>76</v>
      </c>
      <c r="H57" s="48">
        <v>40</v>
      </c>
      <c r="I57" s="35">
        <v>0.85</v>
      </c>
      <c r="J57" s="48">
        <v>34</v>
      </c>
      <c r="K57" s="40"/>
      <c r="L57" s="32"/>
      <c r="M57" s="33">
        <v>108.02</v>
      </c>
      <c r="N57" s="32"/>
      <c r="O57" s="36">
        <v>4836.2700000000004</v>
      </c>
      <c r="AF57" s="21"/>
      <c r="AG57" s="21"/>
      <c r="AJ57" s="2" t="s">
        <v>88</v>
      </c>
      <c r="AL57" s="21"/>
    </row>
    <row r="58" spans="1:38" customFormat="1" ht="14.4" x14ac:dyDescent="0.3">
      <c r="A58" s="27"/>
      <c r="B58" s="50"/>
      <c r="C58" s="51"/>
      <c r="D58" s="278" t="s">
        <v>79</v>
      </c>
      <c r="E58" s="278"/>
      <c r="F58" s="278"/>
      <c r="G58" s="23"/>
      <c r="H58" s="52"/>
      <c r="I58" s="52"/>
      <c r="J58" s="52"/>
      <c r="K58" s="53"/>
      <c r="L58" s="52"/>
      <c r="M58" s="58">
        <v>708.51</v>
      </c>
      <c r="N58" s="45"/>
      <c r="O58" s="55">
        <v>31720.23</v>
      </c>
      <c r="AF58" s="21"/>
      <c r="AG58" s="21"/>
      <c r="AL58" s="21" t="s">
        <v>79</v>
      </c>
    </row>
    <row r="59" spans="1:38" customFormat="1" ht="31.8" x14ac:dyDescent="0.3">
      <c r="A59" s="22" t="s">
        <v>65</v>
      </c>
      <c r="B59" s="23" t="s">
        <v>89</v>
      </c>
      <c r="C59" s="24" t="s">
        <v>90</v>
      </c>
      <c r="D59" s="279" t="s">
        <v>91</v>
      </c>
      <c r="E59" s="279"/>
      <c r="F59" s="279"/>
      <c r="G59" s="23" t="s">
        <v>83</v>
      </c>
      <c r="H59" s="23">
        <v>0.1</v>
      </c>
      <c r="I59" s="23" t="s">
        <v>26</v>
      </c>
      <c r="J59" s="23" t="s">
        <v>92</v>
      </c>
      <c r="K59" s="25"/>
      <c r="L59" s="23"/>
      <c r="M59" s="25"/>
      <c r="N59" s="23"/>
      <c r="O59" s="26"/>
      <c r="AF59" s="21"/>
      <c r="AG59" s="21" t="s">
        <v>91</v>
      </c>
      <c r="AL59" s="21"/>
    </row>
    <row r="60" spans="1:38" customFormat="1" ht="21.6" x14ac:dyDescent="0.3">
      <c r="A60" s="27"/>
      <c r="B60" s="28"/>
      <c r="C60" s="29" t="s">
        <v>58</v>
      </c>
      <c r="D60" s="280" t="s">
        <v>59</v>
      </c>
      <c r="E60" s="280"/>
      <c r="F60" s="280"/>
      <c r="G60" s="280"/>
      <c r="H60" s="280"/>
      <c r="I60" s="280"/>
      <c r="J60" s="280"/>
      <c r="K60" s="280"/>
      <c r="L60" s="280"/>
      <c r="M60" s="280"/>
      <c r="N60" s="280"/>
      <c r="O60" s="281"/>
      <c r="AF60" s="21"/>
      <c r="AG60" s="21"/>
      <c r="AH60" s="2" t="s">
        <v>59</v>
      </c>
      <c r="AL60" s="21"/>
    </row>
    <row r="61" spans="1:38" customFormat="1" ht="52.2" x14ac:dyDescent="0.3">
      <c r="A61" s="27"/>
      <c r="B61" s="28"/>
      <c r="C61" s="29" t="s">
        <v>60</v>
      </c>
      <c r="D61" s="280" t="s">
        <v>61</v>
      </c>
      <c r="E61" s="280"/>
      <c r="F61" s="280"/>
      <c r="G61" s="280"/>
      <c r="H61" s="280"/>
      <c r="I61" s="280"/>
      <c r="J61" s="280"/>
      <c r="K61" s="280"/>
      <c r="L61" s="280"/>
      <c r="M61" s="280"/>
      <c r="N61" s="280"/>
      <c r="O61" s="281"/>
      <c r="AF61" s="21"/>
      <c r="AG61" s="21"/>
      <c r="AH61" s="2" t="s">
        <v>61</v>
      </c>
      <c r="AL61" s="21"/>
    </row>
    <row r="62" spans="1:38" customFormat="1" ht="14.4" x14ac:dyDescent="0.3">
      <c r="A62" s="27"/>
      <c r="B62" s="30"/>
      <c r="C62" s="29" t="s">
        <v>26</v>
      </c>
      <c r="D62" s="277" t="s">
        <v>62</v>
      </c>
      <c r="E62" s="277"/>
      <c r="F62" s="277"/>
      <c r="G62" s="31"/>
      <c r="H62" s="32"/>
      <c r="I62" s="32"/>
      <c r="J62" s="32"/>
      <c r="K62" s="33">
        <v>463.5</v>
      </c>
      <c r="L62" s="56">
        <v>1.3225</v>
      </c>
      <c r="M62" s="33">
        <v>61.3</v>
      </c>
      <c r="N62" s="35">
        <v>44.77</v>
      </c>
      <c r="O62" s="36">
        <v>2744.4</v>
      </c>
      <c r="AF62" s="21"/>
      <c r="AG62" s="21"/>
      <c r="AI62" s="2" t="s">
        <v>62</v>
      </c>
      <c r="AL62" s="21"/>
    </row>
    <row r="63" spans="1:38" customFormat="1" ht="14.4" x14ac:dyDescent="0.3">
      <c r="A63" s="27"/>
      <c r="B63" s="30"/>
      <c r="C63" s="29"/>
      <c r="D63" s="277" t="s">
        <v>69</v>
      </c>
      <c r="E63" s="277"/>
      <c r="F63" s="277"/>
      <c r="G63" s="31" t="s">
        <v>70</v>
      </c>
      <c r="H63" s="49">
        <v>61.8</v>
      </c>
      <c r="I63" s="56">
        <v>1.3225</v>
      </c>
      <c r="J63" s="42">
        <v>8.1730499999999999</v>
      </c>
      <c r="K63" s="40"/>
      <c r="L63" s="32"/>
      <c r="M63" s="40"/>
      <c r="N63" s="32"/>
      <c r="O63" s="41"/>
      <c r="AF63" s="21"/>
      <c r="AG63" s="21"/>
      <c r="AJ63" s="2" t="s">
        <v>69</v>
      </c>
      <c r="AL63" s="21"/>
    </row>
    <row r="64" spans="1:38" customFormat="1" ht="14.4" x14ac:dyDescent="0.3">
      <c r="A64" s="43"/>
      <c r="B64" s="31"/>
      <c r="C64" s="29"/>
      <c r="D64" s="282" t="s">
        <v>72</v>
      </c>
      <c r="E64" s="282"/>
      <c r="F64" s="282"/>
      <c r="G64" s="44"/>
      <c r="H64" s="45"/>
      <c r="I64" s="45"/>
      <c r="J64" s="45"/>
      <c r="K64" s="57">
        <v>463.5</v>
      </c>
      <c r="L64" s="45"/>
      <c r="M64" s="57">
        <v>61.3</v>
      </c>
      <c r="N64" s="45"/>
      <c r="O64" s="47">
        <v>2744.4</v>
      </c>
      <c r="AF64" s="21"/>
      <c r="AG64" s="21"/>
      <c r="AK64" s="2" t="s">
        <v>72</v>
      </c>
      <c r="AL64" s="21"/>
    </row>
    <row r="65" spans="1:52" customFormat="1" ht="14.4" x14ac:dyDescent="0.3">
      <c r="A65" s="27"/>
      <c r="B65" s="30"/>
      <c r="C65" s="29"/>
      <c r="D65" s="277" t="s">
        <v>73</v>
      </c>
      <c r="E65" s="277"/>
      <c r="F65" s="277"/>
      <c r="G65" s="31"/>
      <c r="H65" s="32"/>
      <c r="I65" s="32"/>
      <c r="J65" s="32"/>
      <c r="K65" s="40"/>
      <c r="L65" s="32"/>
      <c r="M65" s="33">
        <v>61.3</v>
      </c>
      <c r="N65" s="32"/>
      <c r="O65" s="36">
        <v>2744.4</v>
      </c>
      <c r="AF65" s="21"/>
      <c r="AG65" s="21"/>
      <c r="AJ65" s="2" t="s">
        <v>73</v>
      </c>
      <c r="AL65" s="21"/>
    </row>
    <row r="66" spans="1:52" customFormat="1" ht="21.6" x14ac:dyDescent="0.3">
      <c r="A66" s="27"/>
      <c r="B66" s="30"/>
      <c r="C66" s="29" t="s">
        <v>85</v>
      </c>
      <c r="D66" s="277" t="s">
        <v>86</v>
      </c>
      <c r="E66" s="277"/>
      <c r="F66" s="277"/>
      <c r="G66" s="31" t="s">
        <v>76</v>
      </c>
      <c r="H66" s="48">
        <v>89</v>
      </c>
      <c r="I66" s="32"/>
      <c r="J66" s="48">
        <v>89</v>
      </c>
      <c r="K66" s="40"/>
      <c r="L66" s="32"/>
      <c r="M66" s="33">
        <v>54.56</v>
      </c>
      <c r="N66" s="32"/>
      <c r="O66" s="36">
        <v>2442.52</v>
      </c>
      <c r="AF66" s="21"/>
      <c r="AG66" s="21"/>
      <c r="AJ66" s="2" t="s">
        <v>86</v>
      </c>
      <c r="AL66" s="21"/>
    </row>
    <row r="67" spans="1:52" customFormat="1" ht="40.799999999999997" x14ac:dyDescent="0.3">
      <c r="A67" s="27"/>
      <c r="B67" s="30"/>
      <c r="C67" s="29" t="s">
        <v>87</v>
      </c>
      <c r="D67" s="277" t="s">
        <v>88</v>
      </c>
      <c r="E67" s="277"/>
      <c r="F67" s="277"/>
      <c r="G67" s="31" t="s">
        <v>76</v>
      </c>
      <c r="H67" s="48">
        <v>40</v>
      </c>
      <c r="I67" s="35">
        <v>0.85</v>
      </c>
      <c r="J67" s="48">
        <v>34</v>
      </c>
      <c r="K67" s="40"/>
      <c r="L67" s="32"/>
      <c r="M67" s="33">
        <v>20.84</v>
      </c>
      <c r="N67" s="32"/>
      <c r="O67" s="38">
        <v>933.1</v>
      </c>
      <c r="AF67" s="21"/>
      <c r="AG67" s="21"/>
      <c r="AJ67" s="2" t="s">
        <v>88</v>
      </c>
      <c r="AL67" s="21"/>
    </row>
    <row r="68" spans="1:52" customFormat="1" ht="14.4" x14ac:dyDescent="0.3">
      <c r="A68" s="27"/>
      <c r="B68" s="50"/>
      <c r="C68" s="51"/>
      <c r="D68" s="278" t="s">
        <v>79</v>
      </c>
      <c r="E68" s="278"/>
      <c r="F68" s="278"/>
      <c r="G68" s="23"/>
      <c r="H68" s="52"/>
      <c r="I68" s="52"/>
      <c r="J68" s="52"/>
      <c r="K68" s="53"/>
      <c r="L68" s="52"/>
      <c r="M68" s="58">
        <v>136.69999999999999</v>
      </c>
      <c r="N68" s="45"/>
      <c r="O68" s="55">
        <v>6120.02</v>
      </c>
      <c r="AF68" s="21"/>
      <c r="AG68" s="21"/>
      <c r="AL68" s="21" t="s">
        <v>79</v>
      </c>
    </row>
    <row r="69" spans="1:52" s="110" customFormat="1" ht="21.6" x14ac:dyDescent="0.3">
      <c r="A69" s="105" t="s">
        <v>67</v>
      </c>
      <c r="B69" s="106" t="s">
        <v>93</v>
      </c>
      <c r="C69" s="107" t="s">
        <v>94</v>
      </c>
      <c r="D69" s="297" t="s">
        <v>95</v>
      </c>
      <c r="E69" s="297"/>
      <c r="F69" s="297"/>
      <c r="G69" s="106" t="s">
        <v>96</v>
      </c>
      <c r="H69" s="106">
        <v>1090</v>
      </c>
      <c r="I69" s="106" t="s">
        <v>26</v>
      </c>
      <c r="J69" s="106" t="s">
        <v>97</v>
      </c>
      <c r="K69" s="108" t="s">
        <v>98</v>
      </c>
      <c r="L69" s="106"/>
      <c r="M69" s="108" t="s">
        <v>99</v>
      </c>
      <c r="N69" s="106" t="s">
        <v>100</v>
      </c>
      <c r="O69" s="109" t="s">
        <v>101</v>
      </c>
      <c r="T69"/>
      <c r="U69"/>
      <c r="V69"/>
      <c r="W69"/>
      <c r="X69"/>
      <c r="Y69"/>
      <c r="Z69"/>
      <c r="AA69"/>
      <c r="AB69"/>
      <c r="AC69"/>
      <c r="AD69"/>
      <c r="AE69"/>
      <c r="AF69" s="21"/>
      <c r="AG69" s="21" t="s">
        <v>95</v>
      </c>
      <c r="AH69"/>
      <c r="AI69"/>
      <c r="AJ69"/>
      <c r="AK69"/>
      <c r="AL69" s="21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</row>
    <row r="70" spans="1:52" customFormat="1" ht="14.4" x14ac:dyDescent="0.3">
      <c r="A70" s="59"/>
      <c r="B70" s="3"/>
      <c r="C70" s="51"/>
      <c r="D70" s="277" t="s">
        <v>102</v>
      </c>
      <c r="E70" s="277"/>
      <c r="F70" s="277"/>
      <c r="G70" s="277"/>
      <c r="H70" s="277"/>
      <c r="I70" s="277"/>
      <c r="J70" s="277"/>
      <c r="K70" s="277"/>
      <c r="L70" s="277"/>
      <c r="M70" s="277"/>
      <c r="N70" s="277"/>
      <c r="O70" s="298"/>
      <c r="AF70" s="21"/>
      <c r="AG70" s="21"/>
      <c r="AL70" s="21"/>
      <c r="AM70" s="2" t="s">
        <v>102</v>
      </c>
    </row>
    <row r="71" spans="1:52" customFormat="1" ht="14.4" x14ac:dyDescent="0.3">
      <c r="A71" s="59"/>
      <c r="B71" s="50"/>
      <c r="C71" s="51"/>
      <c r="D71" s="277" t="s">
        <v>103</v>
      </c>
      <c r="E71" s="277"/>
      <c r="F71" s="277"/>
      <c r="G71" s="277"/>
      <c r="H71" s="277"/>
      <c r="I71" s="277"/>
      <c r="J71" s="277"/>
      <c r="K71" s="277"/>
      <c r="L71" s="277"/>
      <c r="M71" s="277"/>
      <c r="N71" s="277"/>
      <c r="O71" s="298"/>
      <c r="AF71" s="21"/>
      <c r="AG71" s="21"/>
      <c r="AL71" s="21"/>
      <c r="AN71" s="2" t="s">
        <v>103</v>
      </c>
    </row>
    <row r="72" spans="1:52" customFormat="1" ht="14.4" x14ac:dyDescent="0.3">
      <c r="A72" s="27"/>
      <c r="B72" s="50"/>
      <c r="C72" s="51"/>
      <c r="D72" s="278" t="s">
        <v>79</v>
      </c>
      <c r="E72" s="278"/>
      <c r="F72" s="278"/>
      <c r="G72" s="23"/>
      <c r="H72" s="52"/>
      <c r="I72" s="52"/>
      <c r="J72" s="52"/>
      <c r="K72" s="53"/>
      <c r="L72" s="52"/>
      <c r="M72" s="54">
        <v>176994.2</v>
      </c>
      <c r="N72" s="45"/>
      <c r="O72" s="55">
        <v>1444272.67</v>
      </c>
      <c r="AF72" s="21"/>
      <c r="AG72" s="21"/>
      <c r="AL72" s="21" t="s">
        <v>79</v>
      </c>
    </row>
    <row r="73" spans="1:52" customFormat="1" ht="42" x14ac:dyDescent="0.3">
      <c r="A73" s="22" t="s">
        <v>104</v>
      </c>
      <c r="B73" s="23" t="s">
        <v>105</v>
      </c>
      <c r="C73" s="24" t="s">
        <v>106</v>
      </c>
      <c r="D73" s="279" t="s">
        <v>107</v>
      </c>
      <c r="E73" s="279"/>
      <c r="F73" s="279"/>
      <c r="G73" s="23" t="s">
        <v>54</v>
      </c>
      <c r="H73" s="23">
        <v>8.0000000000000002E-3</v>
      </c>
      <c r="I73" s="23" t="s">
        <v>26</v>
      </c>
      <c r="J73" s="23" t="s">
        <v>108</v>
      </c>
      <c r="K73" s="25"/>
      <c r="L73" s="23"/>
      <c r="M73" s="25"/>
      <c r="N73" s="23"/>
      <c r="O73" s="26"/>
      <c r="AF73" s="21"/>
      <c r="AG73" s="21" t="s">
        <v>107</v>
      </c>
      <c r="AL73" s="21"/>
    </row>
    <row r="74" spans="1:52" customFormat="1" ht="21.6" x14ac:dyDescent="0.3">
      <c r="A74" s="27"/>
      <c r="B74" s="28"/>
      <c r="C74" s="29" t="s">
        <v>58</v>
      </c>
      <c r="D74" s="280" t="s">
        <v>59</v>
      </c>
      <c r="E74" s="280"/>
      <c r="F74" s="280"/>
      <c r="G74" s="280"/>
      <c r="H74" s="280"/>
      <c r="I74" s="280"/>
      <c r="J74" s="280"/>
      <c r="K74" s="280"/>
      <c r="L74" s="280"/>
      <c r="M74" s="280"/>
      <c r="N74" s="280"/>
      <c r="O74" s="281"/>
      <c r="AF74" s="21"/>
      <c r="AG74" s="21"/>
      <c r="AH74" s="2" t="s">
        <v>59</v>
      </c>
      <c r="AL74" s="21"/>
    </row>
    <row r="75" spans="1:52" customFormat="1" ht="52.2" x14ac:dyDescent="0.3">
      <c r="A75" s="27"/>
      <c r="B75" s="28"/>
      <c r="C75" s="29" t="s">
        <v>60</v>
      </c>
      <c r="D75" s="280" t="s">
        <v>61</v>
      </c>
      <c r="E75" s="280"/>
      <c r="F75" s="280"/>
      <c r="G75" s="280"/>
      <c r="H75" s="280"/>
      <c r="I75" s="280"/>
      <c r="J75" s="280"/>
      <c r="K75" s="280"/>
      <c r="L75" s="280"/>
      <c r="M75" s="280"/>
      <c r="N75" s="280"/>
      <c r="O75" s="281"/>
      <c r="AF75" s="21"/>
      <c r="AG75" s="21"/>
      <c r="AH75" s="2" t="s">
        <v>61</v>
      </c>
      <c r="AL75" s="21"/>
    </row>
    <row r="76" spans="1:52" customFormat="1" ht="14.4" x14ac:dyDescent="0.3">
      <c r="A76" s="27"/>
      <c r="B76" s="30"/>
      <c r="C76" s="29" t="s">
        <v>63</v>
      </c>
      <c r="D76" s="277" t="s">
        <v>64</v>
      </c>
      <c r="E76" s="277"/>
      <c r="F76" s="277"/>
      <c r="G76" s="31"/>
      <c r="H76" s="32"/>
      <c r="I76" s="32"/>
      <c r="J76" s="32"/>
      <c r="K76" s="33">
        <v>479.33</v>
      </c>
      <c r="L76" s="56">
        <v>1.4375</v>
      </c>
      <c r="M76" s="33">
        <v>5.51</v>
      </c>
      <c r="N76" s="35">
        <v>13.24</v>
      </c>
      <c r="O76" s="38">
        <v>72.95</v>
      </c>
      <c r="AF76" s="21"/>
      <c r="AG76" s="21"/>
      <c r="AI76" s="2" t="s">
        <v>64</v>
      </c>
      <c r="AL76" s="21"/>
    </row>
    <row r="77" spans="1:52" customFormat="1" ht="14.4" x14ac:dyDescent="0.3">
      <c r="A77" s="27"/>
      <c r="B77" s="30"/>
      <c r="C77" s="29" t="s">
        <v>65</v>
      </c>
      <c r="D77" s="277" t="s">
        <v>66</v>
      </c>
      <c r="E77" s="277"/>
      <c r="F77" s="277"/>
      <c r="G77" s="31"/>
      <c r="H77" s="32"/>
      <c r="I77" s="32"/>
      <c r="J77" s="32"/>
      <c r="K77" s="33">
        <v>93.5</v>
      </c>
      <c r="L77" s="56">
        <v>1.4375</v>
      </c>
      <c r="M77" s="33">
        <v>1.08</v>
      </c>
      <c r="N77" s="35">
        <v>44.77</v>
      </c>
      <c r="O77" s="38">
        <v>48.35</v>
      </c>
      <c r="AF77" s="21"/>
      <c r="AG77" s="21"/>
      <c r="AI77" s="2" t="s">
        <v>66</v>
      </c>
      <c r="AL77" s="21"/>
    </row>
    <row r="78" spans="1:52" customFormat="1" ht="14.4" x14ac:dyDescent="0.3">
      <c r="A78" s="27"/>
      <c r="B78" s="30"/>
      <c r="C78" s="29"/>
      <c r="D78" s="277" t="s">
        <v>71</v>
      </c>
      <c r="E78" s="277"/>
      <c r="F78" s="277"/>
      <c r="G78" s="31" t="s">
        <v>70</v>
      </c>
      <c r="H78" s="35">
        <v>8.06</v>
      </c>
      <c r="I78" s="56">
        <v>1.4375</v>
      </c>
      <c r="J78" s="42">
        <v>9.2689999999999995E-2</v>
      </c>
      <c r="K78" s="40"/>
      <c r="L78" s="32"/>
      <c r="M78" s="40"/>
      <c r="N78" s="32"/>
      <c r="O78" s="41"/>
      <c r="AF78" s="21"/>
      <c r="AG78" s="21"/>
      <c r="AJ78" s="2" t="s">
        <v>71</v>
      </c>
      <c r="AL78" s="21"/>
    </row>
    <row r="79" spans="1:52" customFormat="1" ht="14.4" x14ac:dyDescent="0.3">
      <c r="A79" s="43"/>
      <c r="B79" s="31"/>
      <c r="C79" s="29"/>
      <c r="D79" s="282" t="s">
        <v>72</v>
      </c>
      <c r="E79" s="282"/>
      <c r="F79" s="282"/>
      <c r="G79" s="44"/>
      <c r="H79" s="45"/>
      <c r="I79" s="45"/>
      <c r="J79" s="45"/>
      <c r="K79" s="57">
        <v>479.33</v>
      </c>
      <c r="L79" s="45"/>
      <c r="M79" s="57">
        <v>5.51</v>
      </c>
      <c r="N79" s="45"/>
      <c r="O79" s="60">
        <v>72.95</v>
      </c>
      <c r="AF79" s="21"/>
      <c r="AG79" s="21"/>
      <c r="AK79" s="2" t="s">
        <v>72</v>
      </c>
      <c r="AL79" s="21"/>
    </row>
    <row r="80" spans="1:52" customFormat="1" ht="14.4" x14ac:dyDescent="0.3">
      <c r="A80" s="27"/>
      <c r="B80" s="30"/>
      <c r="C80" s="29"/>
      <c r="D80" s="277" t="s">
        <v>73</v>
      </c>
      <c r="E80" s="277"/>
      <c r="F80" s="277"/>
      <c r="G80" s="31"/>
      <c r="H80" s="32"/>
      <c r="I80" s="32"/>
      <c r="J80" s="32"/>
      <c r="K80" s="40"/>
      <c r="L80" s="32"/>
      <c r="M80" s="33">
        <v>1.08</v>
      </c>
      <c r="N80" s="32"/>
      <c r="O80" s="38">
        <v>48.35</v>
      </c>
      <c r="AF80" s="21"/>
      <c r="AG80" s="21"/>
      <c r="AJ80" s="2" t="s">
        <v>73</v>
      </c>
      <c r="AL80" s="21"/>
    </row>
    <row r="81" spans="1:38" customFormat="1" ht="21.6" x14ac:dyDescent="0.3">
      <c r="A81" s="27"/>
      <c r="B81" s="30"/>
      <c r="C81" s="29" t="s">
        <v>74</v>
      </c>
      <c r="D81" s="277" t="s">
        <v>75</v>
      </c>
      <c r="E81" s="277"/>
      <c r="F81" s="277"/>
      <c r="G81" s="31" t="s">
        <v>76</v>
      </c>
      <c r="H81" s="48">
        <v>92</v>
      </c>
      <c r="I81" s="32"/>
      <c r="J81" s="48">
        <v>92</v>
      </c>
      <c r="K81" s="40"/>
      <c r="L81" s="32"/>
      <c r="M81" s="33">
        <v>0.99</v>
      </c>
      <c r="N81" s="32"/>
      <c r="O81" s="38">
        <v>44.48</v>
      </c>
      <c r="AF81" s="21"/>
      <c r="AG81" s="21"/>
      <c r="AJ81" s="2" t="s">
        <v>75</v>
      </c>
      <c r="AL81" s="21"/>
    </row>
    <row r="82" spans="1:38" customFormat="1" ht="40.799999999999997" x14ac:dyDescent="0.3">
      <c r="A82" s="27"/>
      <c r="B82" s="30"/>
      <c r="C82" s="29" t="s">
        <v>77</v>
      </c>
      <c r="D82" s="277" t="s">
        <v>78</v>
      </c>
      <c r="E82" s="277"/>
      <c r="F82" s="277"/>
      <c r="G82" s="31" t="s">
        <v>76</v>
      </c>
      <c r="H82" s="48">
        <v>46</v>
      </c>
      <c r="I82" s="35">
        <v>0.85</v>
      </c>
      <c r="J82" s="49">
        <v>39.1</v>
      </c>
      <c r="K82" s="40"/>
      <c r="L82" s="32"/>
      <c r="M82" s="33">
        <v>0.42</v>
      </c>
      <c r="N82" s="32"/>
      <c r="O82" s="38">
        <v>18.899999999999999</v>
      </c>
      <c r="AF82" s="21"/>
      <c r="AG82" s="21"/>
      <c r="AJ82" s="2" t="s">
        <v>78</v>
      </c>
      <c r="AL82" s="21"/>
    </row>
    <row r="83" spans="1:38" customFormat="1" ht="14.4" x14ac:dyDescent="0.3">
      <c r="A83" s="27"/>
      <c r="B83" s="50"/>
      <c r="C83" s="51"/>
      <c r="D83" s="278" t="s">
        <v>79</v>
      </c>
      <c r="E83" s="278"/>
      <c r="F83" s="278"/>
      <c r="G83" s="23"/>
      <c r="H83" s="52"/>
      <c r="I83" s="52"/>
      <c r="J83" s="52"/>
      <c r="K83" s="53"/>
      <c r="L83" s="52"/>
      <c r="M83" s="58">
        <v>6.92</v>
      </c>
      <c r="N83" s="45"/>
      <c r="O83" s="61">
        <v>136.33000000000001</v>
      </c>
      <c r="AF83" s="21"/>
      <c r="AG83" s="21"/>
      <c r="AL83" s="21" t="s">
        <v>79</v>
      </c>
    </row>
    <row r="84" spans="1:38" customFormat="1" ht="21.6" x14ac:dyDescent="0.3">
      <c r="A84" s="22" t="s">
        <v>51</v>
      </c>
      <c r="B84" s="23" t="s">
        <v>109</v>
      </c>
      <c r="C84" s="24" t="s">
        <v>110</v>
      </c>
      <c r="D84" s="279" t="s">
        <v>111</v>
      </c>
      <c r="E84" s="279"/>
      <c r="F84" s="279"/>
      <c r="G84" s="23" t="s">
        <v>83</v>
      </c>
      <c r="H84" s="23">
        <v>0.02</v>
      </c>
      <c r="I84" s="23" t="s">
        <v>26</v>
      </c>
      <c r="J84" s="23" t="s">
        <v>112</v>
      </c>
      <c r="K84" s="25"/>
      <c r="L84" s="23"/>
      <c r="M84" s="25"/>
      <c r="N84" s="23"/>
      <c r="O84" s="26"/>
      <c r="AF84" s="21"/>
      <c r="AG84" s="21" t="s">
        <v>111</v>
      </c>
      <c r="AL84" s="21"/>
    </row>
    <row r="85" spans="1:38" customFormat="1" ht="21.6" x14ac:dyDescent="0.3">
      <c r="A85" s="27"/>
      <c r="B85" s="28"/>
      <c r="C85" s="29" t="s">
        <v>58</v>
      </c>
      <c r="D85" s="280" t="s">
        <v>59</v>
      </c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1"/>
      <c r="AF85" s="21"/>
      <c r="AG85" s="21"/>
      <c r="AH85" s="2" t="s">
        <v>59</v>
      </c>
      <c r="AL85" s="21"/>
    </row>
    <row r="86" spans="1:38" customFormat="1" ht="52.2" x14ac:dyDescent="0.3">
      <c r="A86" s="27"/>
      <c r="B86" s="28"/>
      <c r="C86" s="29" t="s">
        <v>60</v>
      </c>
      <c r="D86" s="280" t="s">
        <v>61</v>
      </c>
      <c r="E86" s="280"/>
      <c r="F86" s="280"/>
      <c r="G86" s="280"/>
      <c r="H86" s="280"/>
      <c r="I86" s="280"/>
      <c r="J86" s="280"/>
      <c r="K86" s="280"/>
      <c r="L86" s="280"/>
      <c r="M86" s="280"/>
      <c r="N86" s="280"/>
      <c r="O86" s="281"/>
      <c r="AF86" s="21"/>
      <c r="AG86" s="21"/>
      <c r="AH86" s="2" t="s">
        <v>61</v>
      </c>
      <c r="AL86" s="21"/>
    </row>
    <row r="87" spans="1:38" customFormat="1" ht="14.4" x14ac:dyDescent="0.3">
      <c r="A87" s="27"/>
      <c r="B87" s="30"/>
      <c r="C87" s="29" t="s">
        <v>26</v>
      </c>
      <c r="D87" s="277" t="s">
        <v>62</v>
      </c>
      <c r="E87" s="277"/>
      <c r="F87" s="277"/>
      <c r="G87" s="31"/>
      <c r="H87" s="32"/>
      <c r="I87" s="32"/>
      <c r="J87" s="32"/>
      <c r="K87" s="33">
        <v>729</v>
      </c>
      <c r="L87" s="56">
        <v>1.3225</v>
      </c>
      <c r="M87" s="33">
        <v>19.28</v>
      </c>
      <c r="N87" s="35">
        <v>44.77</v>
      </c>
      <c r="O87" s="38">
        <v>863.17</v>
      </c>
      <c r="AF87" s="21"/>
      <c r="AG87" s="21"/>
      <c r="AI87" s="2" t="s">
        <v>62</v>
      </c>
      <c r="AL87" s="21"/>
    </row>
    <row r="88" spans="1:38" customFormat="1" ht="14.4" x14ac:dyDescent="0.3">
      <c r="A88" s="27"/>
      <c r="B88" s="30"/>
      <c r="C88" s="29"/>
      <c r="D88" s="277" t="s">
        <v>69</v>
      </c>
      <c r="E88" s="277"/>
      <c r="F88" s="277"/>
      <c r="G88" s="31" t="s">
        <v>70</v>
      </c>
      <c r="H88" s="49">
        <v>97.2</v>
      </c>
      <c r="I88" s="56">
        <v>1.3225</v>
      </c>
      <c r="J88" s="42">
        <v>2.5709399999999998</v>
      </c>
      <c r="K88" s="40"/>
      <c r="L88" s="32"/>
      <c r="M88" s="40"/>
      <c r="N88" s="32"/>
      <c r="O88" s="41"/>
      <c r="AF88" s="21"/>
      <c r="AG88" s="21"/>
      <c r="AJ88" s="2" t="s">
        <v>69</v>
      </c>
      <c r="AL88" s="21"/>
    </row>
    <row r="89" spans="1:38" customFormat="1" ht="14.4" x14ac:dyDescent="0.3">
      <c r="A89" s="43"/>
      <c r="B89" s="31"/>
      <c r="C89" s="29"/>
      <c r="D89" s="282" t="s">
        <v>72</v>
      </c>
      <c r="E89" s="282"/>
      <c r="F89" s="282"/>
      <c r="G89" s="44"/>
      <c r="H89" s="45"/>
      <c r="I89" s="45"/>
      <c r="J89" s="45"/>
      <c r="K89" s="57">
        <v>729</v>
      </c>
      <c r="L89" s="45"/>
      <c r="M89" s="57">
        <v>19.28</v>
      </c>
      <c r="N89" s="45"/>
      <c r="O89" s="60">
        <v>863.17</v>
      </c>
      <c r="AF89" s="21"/>
      <c r="AG89" s="21"/>
      <c r="AK89" s="2" t="s">
        <v>72</v>
      </c>
      <c r="AL89" s="21"/>
    </row>
    <row r="90" spans="1:38" customFormat="1" ht="14.4" x14ac:dyDescent="0.3">
      <c r="A90" s="27"/>
      <c r="B90" s="30"/>
      <c r="C90" s="29"/>
      <c r="D90" s="277" t="s">
        <v>73</v>
      </c>
      <c r="E90" s="277"/>
      <c r="F90" s="277"/>
      <c r="G90" s="31"/>
      <c r="H90" s="32"/>
      <c r="I90" s="32"/>
      <c r="J90" s="32"/>
      <c r="K90" s="40"/>
      <c r="L90" s="32"/>
      <c r="M90" s="33">
        <v>19.28</v>
      </c>
      <c r="N90" s="32"/>
      <c r="O90" s="38">
        <v>863.17</v>
      </c>
      <c r="AF90" s="21"/>
      <c r="AG90" s="21"/>
      <c r="AJ90" s="2" t="s">
        <v>73</v>
      </c>
      <c r="AL90" s="21"/>
    </row>
    <row r="91" spans="1:38" customFormat="1" ht="21.6" x14ac:dyDescent="0.3">
      <c r="A91" s="27"/>
      <c r="B91" s="30"/>
      <c r="C91" s="29" t="s">
        <v>85</v>
      </c>
      <c r="D91" s="277" t="s">
        <v>86</v>
      </c>
      <c r="E91" s="277"/>
      <c r="F91" s="277"/>
      <c r="G91" s="31" t="s">
        <v>76</v>
      </c>
      <c r="H91" s="48">
        <v>89</v>
      </c>
      <c r="I91" s="32"/>
      <c r="J91" s="48">
        <v>89</v>
      </c>
      <c r="K91" s="40"/>
      <c r="L91" s="32"/>
      <c r="M91" s="33">
        <v>17.16</v>
      </c>
      <c r="N91" s="32"/>
      <c r="O91" s="38">
        <v>768.22</v>
      </c>
      <c r="AF91" s="21"/>
      <c r="AG91" s="21"/>
      <c r="AJ91" s="2" t="s">
        <v>86</v>
      </c>
      <c r="AL91" s="21"/>
    </row>
    <row r="92" spans="1:38" customFormat="1" ht="40.799999999999997" x14ac:dyDescent="0.3">
      <c r="A92" s="27"/>
      <c r="B92" s="30"/>
      <c r="C92" s="29" t="s">
        <v>87</v>
      </c>
      <c r="D92" s="277" t="s">
        <v>88</v>
      </c>
      <c r="E92" s="277"/>
      <c r="F92" s="277"/>
      <c r="G92" s="31" t="s">
        <v>76</v>
      </c>
      <c r="H92" s="48">
        <v>40</v>
      </c>
      <c r="I92" s="35">
        <v>0.85</v>
      </c>
      <c r="J92" s="48">
        <v>34</v>
      </c>
      <c r="K92" s="40"/>
      <c r="L92" s="32"/>
      <c r="M92" s="33">
        <v>6.56</v>
      </c>
      <c r="N92" s="32"/>
      <c r="O92" s="38">
        <v>293.48</v>
      </c>
      <c r="AF92" s="21"/>
      <c r="AG92" s="21"/>
      <c r="AJ92" s="2" t="s">
        <v>88</v>
      </c>
      <c r="AL92" s="21"/>
    </row>
    <row r="93" spans="1:38" customFormat="1" ht="14.4" x14ac:dyDescent="0.3">
      <c r="A93" s="27"/>
      <c r="B93" s="50"/>
      <c r="C93" s="51"/>
      <c r="D93" s="278" t="s">
        <v>79</v>
      </c>
      <c r="E93" s="278"/>
      <c r="F93" s="278"/>
      <c r="G93" s="23"/>
      <c r="H93" s="52"/>
      <c r="I93" s="52"/>
      <c r="J93" s="52"/>
      <c r="K93" s="53"/>
      <c r="L93" s="52"/>
      <c r="M93" s="58">
        <v>43</v>
      </c>
      <c r="N93" s="45"/>
      <c r="O93" s="55">
        <v>1924.87</v>
      </c>
      <c r="AF93" s="21"/>
      <c r="AG93" s="21"/>
      <c r="AL93" s="21" t="s">
        <v>79</v>
      </c>
    </row>
    <row r="94" spans="1:38" customFormat="1" ht="21.6" x14ac:dyDescent="0.3">
      <c r="A94" s="22" t="s">
        <v>80</v>
      </c>
      <c r="B94" s="23" t="s">
        <v>113</v>
      </c>
      <c r="C94" s="24" t="s">
        <v>114</v>
      </c>
      <c r="D94" s="279" t="s">
        <v>115</v>
      </c>
      <c r="E94" s="279"/>
      <c r="F94" s="279"/>
      <c r="G94" s="23" t="s">
        <v>83</v>
      </c>
      <c r="H94" s="23">
        <v>0.08</v>
      </c>
      <c r="I94" s="23" t="s">
        <v>26</v>
      </c>
      <c r="J94" s="23" t="s">
        <v>116</v>
      </c>
      <c r="K94" s="25"/>
      <c r="L94" s="23"/>
      <c r="M94" s="25"/>
      <c r="N94" s="23"/>
      <c r="O94" s="26"/>
      <c r="AF94" s="21"/>
      <c r="AG94" s="21" t="s">
        <v>115</v>
      </c>
      <c r="AL94" s="21"/>
    </row>
    <row r="95" spans="1:38" customFormat="1" ht="21.6" x14ac:dyDescent="0.3">
      <c r="A95" s="27"/>
      <c r="B95" s="28"/>
      <c r="C95" s="29" t="s">
        <v>58</v>
      </c>
      <c r="D95" s="280" t="s">
        <v>59</v>
      </c>
      <c r="E95" s="280"/>
      <c r="F95" s="280"/>
      <c r="G95" s="280"/>
      <c r="H95" s="280"/>
      <c r="I95" s="280"/>
      <c r="J95" s="280"/>
      <c r="K95" s="280"/>
      <c r="L95" s="280"/>
      <c r="M95" s="280"/>
      <c r="N95" s="280"/>
      <c r="O95" s="281"/>
      <c r="AF95" s="21"/>
      <c r="AG95" s="21"/>
      <c r="AH95" s="2" t="s">
        <v>59</v>
      </c>
      <c r="AL95" s="21"/>
    </row>
    <row r="96" spans="1:38" customFormat="1" ht="52.2" x14ac:dyDescent="0.3">
      <c r="A96" s="27"/>
      <c r="B96" s="28"/>
      <c r="C96" s="29" t="s">
        <v>60</v>
      </c>
      <c r="D96" s="280" t="s">
        <v>61</v>
      </c>
      <c r="E96" s="280"/>
      <c r="F96" s="280"/>
      <c r="G96" s="280"/>
      <c r="H96" s="280"/>
      <c r="I96" s="280"/>
      <c r="J96" s="280"/>
      <c r="K96" s="280"/>
      <c r="L96" s="280"/>
      <c r="M96" s="280"/>
      <c r="N96" s="280"/>
      <c r="O96" s="281"/>
      <c r="AF96" s="21"/>
      <c r="AG96" s="21"/>
      <c r="AH96" s="2" t="s">
        <v>61</v>
      </c>
      <c r="AL96" s="21"/>
    </row>
    <row r="97" spans="1:42" customFormat="1" ht="14.4" x14ac:dyDescent="0.3">
      <c r="A97" s="27"/>
      <c r="B97" s="30"/>
      <c r="C97" s="29" t="s">
        <v>26</v>
      </c>
      <c r="D97" s="277" t="s">
        <v>62</v>
      </c>
      <c r="E97" s="277"/>
      <c r="F97" s="277"/>
      <c r="G97" s="31"/>
      <c r="H97" s="32"/>
      <c r="I97" s="32"/>
      <c r="J97" s="32"/>
      <c r="K97" s="33">
        <v>106.88</v>
      </c>
      <c r="L97" s="56">
        <v>1.3225</v>
      </c>
      <c r="M97" s="33">
        <v>11.31</v>
      </c>
      <c r="N97" s="35">
        <v>44.77</v>
      </c>
      <c r="O97" s="38">
        <v>506.35</v>
      </c>
      <c r="AF97" s="21"/>
      <c r="AG97" s="21"/>
      <c r="AI97" s="2" t="s">
        <v>62</v>
      </c>
      <c r="AL97" s="21"/>
    </row>
    <row r="98" spans="1:42" customFormat="1" ht="14.4" x14ac:dyDescent="0.3">
      <c r="A98" s="27"/>
      <c r="B98" s="30"/>
      <c r="C98" s="29" t="s">
        <v>63</v>
      </c>
      <c r="D98" s="277" t="s">
        <v>64</v>
      </c>
      <c r="E98" s="277"/>
      <c r="F98" s="277"/>
      <c r="G98" s="31"/>
      <c r="H98" s="32"/>
      <c r="I98" s="32"/>
      <c r="J98" s="32"/>
      <c r="K98" s="33">
        <v>241.58</v>
      </c>
      <c r="L98" s="56">
        <v>1.4375</v>
      </c>
      <c r="M98" s="33">
        <v>27.78</v>
      </c>
      <c r="N98" s="35">
        <v>13.24</v>
      </c>
      <c r="O98" s="38">
        <v>367.81</v>
      </c>
      <c r="AF98" s="21"/>
      <c r="AG98" s="21"/>
      <c r="AI98" s="2" t="s">
        <v>64</v>
      </c>
      <c r="AL98" s="21"/>
    </row>
    <row r="99" spans="1:42" customFormat="1" ht="14.4" x14ac:dyDescent="0.3">
      <c r="A99" s="27"/>
      <c r="B99" s="30"/>
      <c r="C99" s="29" t="s">
        <v>65</v>
      </c>
      <c r="D99" s="277" t="s">
        <v>66</v>
      </c>
      <c r="E99" s="277"/>
      <c r="F99" s="277"/>
      <c r="G99" s="31"/>
      <c r="H99" s="32"/>
      <c r="I99" s="32"/>
      <c r="J99" s="32"/>
      <c r="K99" s="33">
        <v>26.36</v>
      </c>
      <c r="L99" s="56">
        <v>1.4375</v>
      </c>
      <c r="M99" s="33">
        <v>3.03</v>
      </c>
      <c r="N99" s="35">
        <v>44.77</v>
      </c>
      <c r="O99" s="38">
        <v>135.65</v>
      </c>
      <c r="AF99" s="21"/>
      <c r="AG99" s="21"/>
      <c r="AI99" s="2" t="s">
        <v>66</v>
      </c>
      <c r="AL99" s="21"/>
    </row>
    <row r="100" spans="1:42" customFormat="1" ht="14.4" x14ac:dyDescent="0.3">
      <c r="A100" s="27"/>
      <c r="B100" s="30"/>
      <c r="C100" s="29"/>
      <c r="D100" s="277" t="s">
        <v>69</v>
      </c>
      <c r="E100" s="277"/>
      <c r="F100" s="277"/>
      <c r="G100" s="31" t="s">
        <v>70</v>
      </c>
      <c r="H100" s="35">
        <v>12.53</v>
      </c>
      <c r="I100" s="56">
        <v>1.3225</v>
      </c>
      <c r="J100" s="62">
        <v>1.325674</v>
      </c>
      <c r="K100" s="40"/>
      <c r="L100" s="32"/>
      <c r="M100" s="40"/>
      <c r="N100" s="32"/>
      <c r="O100" s="41"/>
      <c r="AF100" s="21"/>
      <c r="AG100" s="21"/>
      <c r="AJ100" s="2" t="s">
        <v>69</v>
      </c>
      <c r="AL100" s="21"/>
    </row>
    <row r="101" spans="1:42" customFormat="1" ht="14.4" x14ac:dyDescent="0.3">
      <c r="A101" s="27"/>
      <c r="B101" s="30"/>
      <c r="C101" s="29"/>
      <c r="D101" s="277" t="s">
        <v>71</v>
      </c>
      <c r="E101" s="277"/>
      <c r="F101" s="277"/>
      <c r="G101" s="31" t="s">
        <v>70</v>
      </c>
      <c r="H101" s="35">
        <v>2.62</v>
      </c>
      <c r="I101" s="56">
        <v>1.4375</v>
      </c>
      <c r="J101" s="56">
        <v>0.30130000000000001</v>
      </c>
      <c r="K101" s="40"/>
      <c r="L101" s="32"/>
      <c r="M101" s="40"/>
      <c r="N101" s="32"/>
      <c r="O101" s="41"/>
      <c r="AF101" s="21"/>
      <c r="AG101" s="21"/>
      <c r="AJ101" s="2" t="s">
        <v>71</v>
      </c>
      <c r="AL101" s="21"/>
    </row>
    <row r="102" spans="1:42" customFormat="1" ht="14.4" x14ac:dyDescent="0.3">
      <c r="A102" s="43"/>
      <c r="B102" s="31"/>
      <c r="C102" s="29"/>
      <c r="D102" s="282" t="s">
        <v>72</v>
      </c>
      <c r="E102" s="282"/>
      <c r="F102" s="282"/>
      <c r="G102" s="44"/>
      <c r="H102" s="45"/>
      <c r="I102" s="45"/>
      <c r="J102" s="45"/>
      <c r="K102" s="57">
        <v>348.46</v>
      </c>
      <c r="L102" s="45"/>
      <c r="M102" s="57">
        <v>39.090000000000003</v>
      </c>
      <c r="N102" s="45"/>
      <c r="O102" s="60">
        <v>874.16</v>
      </c>
      <c r="AF102" s="21"/>
      <c r="AG102" s="21"/>
      <c r="AK102" s="2" t="s">
        <v>72</v>
      </c>
      <c r="AL102" s="21"/>
    </row>
    <row r="103" spans="1:42" customFormat="1" ht="14.4" x14ac:dyDescent="0.3">
      <c r="A103" s="27"/>
      <c r="B103" s="30"/>
      <c r="C103" s="29"/>
      <c r="D103" s="277" t="s">
        <v>73</v>
      </c>
      <c r="E103" s="277"/>
      <c r="F103" s="277"/>
      <c r="G103" s="31"/>
      <c r="H103" s="32"/>
      <c r="I103" s="32"/>
      <c r="J103" s="32"/>
      <c r="K103" s="40"/>
      <c r="L103" s="32"/>
      <c r="M103" s="33">
        <v>14.34</v>
      </c>
      <c r="N103" s="32"/>
      <c r="O103" s="38">
        <v>642</v>
      </c>
      <c r="AF103" s="21"/>
      <c r="AG103" s="21"/>
      <c r="AJ103" s="2" t="s">
        <v>73</v>
      </c>
      <c r="AL103" s="21"/>
    </row>
    <row r="104" spans="1:42" customFormat="1" ht="21.6" x14ac:dyDescent="0.3">
      <c r="A104" s="27"/>
      <c r="B104" s="30"/>
      <c r="C104" s="29" t="s">
        <v>74</v>
      </c>
      <c r="D104" s="277" t="s">
        <v>75</v>
      </c>
      <c r="E104" s="277"/>
      <c r="F104" s="277"/>
      <c r="G104" s="31" t="s">
        <v>76</v>
      </c>
      <c r="H104" s="48">
        <v>92</v>
      </c>
      <c r="I104" s="32"/>
      <c r="J104" s="48">
        <v>92</v>
      </c>
      <c r="K104" s="40"/>
      <c r="L104" s="32"/>
      <c r="M104" s="33">
        <v>13.19</v>
      </c>
      <c r="N104" s="32"/>
      <c r="O104" s="38">
        <v>590.64</v>
      </c>
      <c r="AF104" s="21"/>
      <c r="AG104" s="21"/>
      <c r="AJ104" s="2" t="s">
        <v>75</v>
      </c>
      <c r="AL104" s="21"/>
    </row>
    <row r="105" spans="1:42" customFormat="1" ht="40.799999999999997" x14ac:dyDescent="0.3">
      <c r="A105" s="27"/>
      <c r="B105" s="30"/>
      <c r="C105" s="29" t="s">
        <v>77</v>
      </c>
      <c r="D105" s="277" t="s">
        <v>78</v>
      </c>
      <c r="E105" s="277"/>
      <c r="F105" s="277"/>
      <c r="G105" s="31" t="s">
        <v>76</v>
      </c>
      <c r="H105" s="48">
        <v>46</v>
      </c>
      <c r="I105" s="35">
        <v>0.85</v>
      </c>
      <c r="J105" s="49">
        <v>39.1</v>
      </c>
      <c r="K105" s="40"/>
      <c r="L105" s="32"/>
      <c r="M105" s="33">
        <v>5.61</v>
      </c>
      <c r="N105" s="32"/>
      <c r="O105" s="38">
        <v>251.02</v>
      </c>
      <c r="AF105" s="21"/>
      <c r="AG105" s="21"/>
      <c r="AJ105" s="2" t="s">
        <v>78</v>
      </c>
      <c r="AL105" s="21"/>
    </row>
    <row r="106" spans="1:42" customFormat="1" ht="14.4" x14ac:dyDescent="0.3">
      <c r="A106" s="27"/>
      <c r="B106" s="50"/>
      <c r="C106" s="51"/>
      <c r="D106" s="278" t="s">
        <v>79</v>
      </c>
      <c r="E106" s="278"/>
      <c r="F106" s="278"/>
      <c r="G106" s="23"/>
      <c r="H106" s="52"/>
      <c r="I106" s="52"/>
      <c r="J106" s="52"/>
      <c r="K106" s="53"/>
      <c r="L106" s="52"/>
      <c r="M106" s="58">
        <v>57.89</v>
      </c>
      <c r="N106" s="45"/>
      <c r="O106" s="55">
        <v>1715.82</v>
      </c>
      <c r="AF106" s="21"/>
      <c r="AG106" s="21"/>
      <c r="AL106" s="21" t="s">
        <v>79</v>
      </c>
    </row>
    <row r="107" spans="1:42" customFormat="1" ht="14.4" x14ac:dyDescent="0.3">
      <c r="A107" s="63"/>
      <c r="B107" s="4"/>
      <c r="C107" s="25"/>
      <c r="D107" s="278" t="s">
        <v>117</v>
      </c>
      <c r="E107" s="278"/>
      <c r="F107" s="278"/>
      <c r="G107" s="278"/>
      <c r="H107" s="278"/>
      <c r="I107" s="278"/>
      <c r="J107" s="278"/>
      <c r="K107" s="278"/>
      <c r="L107" s="278"/>
      <c r="M107" s="64"/>
      <c r="N107" s="65"/>
      <c r="O107" s="66"/>
      <c r="P107" s="67"/>
      <c r="AF107" s="21"/>
      <c r="AG107" s="21"/>
      <c r="AL107" s="21"/>
      <c r="AO107" s="21" t="s">
        <v>117</v>
      </c>
    </row>
    <row r="108" spans="1:42" customFormat="1" ht="14.4" x14ac:dyDescent="0.3">
      <c r="A108" s="27"/>
      <c r="B108" s="3"/>
      <c r="C108" s="29"/>
      <c r="D108" s="277" t="s">
        <v>118</v>
      </c>
      <c r="E108" s="277"/>
      <c r="F108" s="277"/>
      <c r="G108" s="277"/>
      <c r="H108" s="277"/>
      <c r="I108" s="277"/>
      <c r="J108" s="277"/>
      <c r="K108" s="277"/>
      <c r="L108" s="277"/>
      <c r="M108" s="68">
        <v>185302.11</v>
      </c>
      <c r="N108" s="69"/>
      <c r="O108" s="70"/>
      <c r="P108" s="71"/>
      <c r="AF108" s="21"/>
      <c r="AG108" s="21"/>
      <c r="AL108" s="21"/>
      <c r="AO108" s="21"/>
      <c r="AP108" s="2" t="s">
        <v>118</v>
      </c>
    </row>
    <row r="109" spans="1:42" customFormat="1" ht="14.4" x14ac:dyDescent="0.3">
      <c r="A109" s="27"/>
      <c r="B109" s="3"/>
      <c r="C109" s="29"/>
      <c r="D109" s="277" t="s">
        <v>119</v>
      </c>
      <c r="E109" s="277"/>
      <c r="F109" s="277"/>
      <c r="G109" s="277"/>
      <c r="H109" s="277"/>
      <c r="I109" s="277"/>
      <c r="J109" s="277"/>
      <c r="K109" s="277"/>
      <c r="L109" s="277"/>
      <c r="M109" s="71"/>
      <c r="N109" s="69"/>
      <c r="O109" s="70"/>
      <c r="P109" s="71"/>
      <c r="AF109" s="21"/>
      <c r="AG109" s="21"/>
      <c r="AL109" s="21"/>
      <c r="AO109" s="21"/>
      <c r="AP109" s="2" t="s">
        <v>119</v>
      </c>
    </row>
    <row r="110" spans="1:42" customFormat="1" ht="14.4" x14ac:dyDescent="0.3">
      <c r="A110" s="27"/>
      <c r="B110" s="3"/>
      <c r="C110" s="29"/>
      <c r="D110" s="277" t="s">
        <v>120</v>
      </c>
      <c r="E110" s="277"/>
      <c r="F110" s="277"/>
      <c r="G110" s="277"/>
      <c r="H110" s="277"/>
      <c r="I110" s="277"/>
      <c r="J110" s="277"/>
      <c r="K110" s="277"/>
      <c r="L110" s="277"/>
      <c r="M110" s="72">
        <v>547.84</v>
      </c>
      <c r="N110" s="69"/>
      <c r="O110" s="70"/>
      <c r="P110" s="71"/>
      <c r="AF110" s="21"/>
      <c r="AG110" s="21"/>
      <c r="AL110" s="21"/>
      <c r="AO110" s="21"/>
      <c r="AP110" s="2" t="s">
        <v>120</v>
      </c>
    </row>
    <row r="111" spans="1:42" customFormat="1" ht="14.4" x14ac:dyDescent="0.3">
      <c r="A111" s="27"/>
      <c r="B111" s="3"/>
      <c r="C111" s="29"/>
      <c r="D111" s="277" t="s">
        <v>121</v>
      </c>
      <c r="E111" s="277"/>
      <c r="F111" s="277"/>
      <c r="G111" s="277"/>
      <c r="H111" s="277"/>
      <c r="I111" s="277"/>
      <c r="J111" s="277"/>
      <c r="K111" s="277"/>
      <c r="L111" s="277"/>
      <c r="M111" s="68">
        <v>7746.02</v>
      </c>
      <c r="N111" s="69"/>
      <c r="O111" s="70"/>
      <c r="P111" s="71"/>
      <c r="AF111" s="21"/>
      <c r="AG111" s="21"/>
      <c r="AL111" s="21"/>
      <c r="AO111" s="21"/>
      <c r="AP111" s="2" t="s">
        <v>121</v>
      </c>
    </row>
    <row r="112" spans="1:42" customFormat="1" ht="14.4" x14ac:dyDescent="0.3">
      <c r="A112" s="27"/>
      <c r="B112" s="3"/>
      <c r="C112" s="29"/>
      <c r="D112" s="277" t="s">
        <v>122</v>
      </c>
      <c r="E112" s="277"/>
      <c r="F112" s="277"/>
      <c r="G112" s="277"/>
      <c r="H112" s="277"/>
      <c r="I112" s="277"/>
      <c r="J112" s="277"/>
      <c r="K112" s="277"/>
      <c r="L112" s="277"/>
      <c r="M112" s="72">
        <v>738.77</v>
      </c>
      <c r="N112" s="69"/>
      <c r="O112" s="70"/>
      <c r="P112" s="71"/>
      <c r="AF112" s="21"/>
      <c r="AG112" s="21"/>
      <c r="AL112" s="21"/>
      <c r="AO112" s="21"/>
      <c r="AP112" s="2" t="s">
        <v>122</v>
      </c>
    </row>
    <row r="113" spans="1:43" customFormat="1" ht="14.4" x14ac:dyDescent="0.3">
      <c r="A113" s="27"/>
      <c r="B113" s="3"/>
      <c r="C113" s="29"/>
      <c r="D113" s="277" t="s">
        <v>123</v>
      </c>
      <c r="E113" s="277"/>
      <c r="F113" s="277"/>
      <c r="G113" s="277"/>
      <c r="H113" s="277"/>
      <c r="I113" s="277"/>
      <c r="J113" s="277"/>
      <c r="K113" s="277"/>
      <c r="L113" s="277"/>
      <c r="M113" s="68">
        <v>177008.25</v>
      </c>
      <c r="N113" s="69"/>
      <c r="O113" s="70"/>
      <c r="P113" s="71"/>
      <c r="AF113" s="21"/>
      <c r="AG113" s="21"/>
      <c r="AL113" s="21"/>
      <c r="AO113" s="21"/>
      <c r="AP113" s="2" t="s">
        <v>123</v>
      </c>
    </row>
    <row r="114" spans="1:43" customFormat="1" ht="14.4" x14ac:dyDescent="0.3">
      <c r="A114" s="27"/>
      <c r="B114" s="3"/>
      <c r="C114" s="29"/>
      <c r="D114" s="277" t="s">
        <v>124</v>
      </c>
      <c r="E114" s="277"/>
      <c r="F114" s="277"/>
      <c r="G114" s="277"/>
      <c r="H114" s="277"/>
      <c r="I114" s="277"/>
      <c r="J114" s="277"/>
      <c r="K114" s="277"/>
      <c r="L114" s="277"/>
      <c r="M114" s="68">
        <v>186956.59</v>
      </c>
      <c r="N114" s="69"/>
      <c r="O114" s="70"/>
      <c r="P114" s="71"/>
      <c r="AF114" s="21"/>
      <c r="AG114" s="21"/>
      <c r="AL114" s="21"/>
      <c r="AO114" s="21"/>
      <c r="AP114" s="2" t="s">
        <v>124</v>
      </c>
    </row>
    <row r="115" spans="1:43" customFormat="1" ht="14.4" x14ac:dyDescent="0.3">
      <c r="A115" s="27"/>
      <c r="B115" s="3"/>
      <c r="C115" s="29"/>
      <c r="D115" s="277" t="s">
        <v>119</v>
      </c>
      <c r="E115" s="277"/>
      <c r="F115" s="277"/>
      <c r="G115" s="277"/>
      <c r="H115" s="277"/>
      <c r="I115" s="277"/>
      <c r="J115" s="277"/>
      <c r="K115" s="277"/>
      <c r="L115" s="277"/>
      <c r="M115" s="71"/>
      <c r="N115" s="69"/>
      <c r="O115" s="70"/>
      <c r="P115" s="71"/>
      <c r="AF115" s="21"/>
      <c r="AG115" s="21"/>
      <c r="AL115" s="21"/>
      <c r="AO115" s="21"/>
      <c r="AP115" s="2" t="s">
        <v>119</v>
      </c>
    </row>
    <row r="116" spans="1:43" customFormat="1" ht="14.4" x14ac:dyDescent="0.3">
      <c r="A116" s="27"/>
      <c r="B116" s="3"/>
      <c r="C116" s="29"/>
      <c r="D116" s="277" t="s">
        <v>125</v>
      </c>
      <c r="E116" s="277"/>
      <c r="F116" s="277"/>
      <c r="G116" s="277"/>
      <c r="H116" s="277"/>
      <c r="I116" s="277"/>
      <c r="J116" s="277"/>
      <c r="K116" s="277"/>
      <c r="L116" s="277"/>
      <c r="M116" s="72">
        <v>547.84</v>
      </c>
      <c r="N116" s="69"/>
      <c r="O116" s="70"/>
      <c r="P116" s="71"/>
      <c r="AF116" s="21"/>
      <c r="AG116" s="21"/>
      <c r="AL116" s="21"/>
      <c r="AO116" s="21"/>
      <c r="AP116" s="2" t="s">
        <v>125</v>
      </c>
    </row>
    <row r="117" spans="1:43" customFormat="1" ht="14.4" x14ac:dyDescent="0.3">
      <c r="A117" s="27"/>
      <c r="B117" s="3"/>
      <c r="C117" s="29"/>
      <c r="D117" s="277" t="s">
        <v>126</v>
      </c>
      <c r="E117" s="277"/>
      <c r="F117" s="277"/>
      <c r="G117" s="277"/>
      <c r="H117" s="277"/>
      <c r="I117" s="277"/>
      <c r="J117" s="277"/>
      <c r="K117" s="277"/>
      <c r="L117" s="277"/>
      <c r="M117" s="68">
        <v>7746.02</v>
      </c>
      <c r="N117" s="69"/>
      <c r="O117" s="70"/>
      <c r="P117" s="71"/>
      <c r="AF117" s="21"/>
      <c r="AG117" s="21"/>
      <c r="AL117" s="21"/>
      <c r="AO117" s="21"/>
      <c r="AP117" s="2" t="s">
        <v>126</v>
      </c>
    </row>
    <row r="118" spans="1:43" customFormat="1" ht="14.4" x14ac:dyDescent="0.3">
      <c r="A118" s="27"/>
      <c r="B118" s="3"/>
      <c r="C118" s="29"/>
      <c r="D118" s="277" t="s">
        <v>127</v>
      </c>
      <c r="E118" s="277"/>
      <c r="F118" s="277"/>
      <c r="G118" s="277"/>
      <c r="H118" s="277"/>
      <c r="I118" s="277"/>
      <c r="J118" s="277"/>
      <c r="K118" s="277"/>
      <c r="L118" s="277"/>
      <c r="M118" s="72">
        <v>738.77</v>
      </c>
      <c r="N118" s="69"/>
      <c r="O118" s="70"/>
      <c r="P118" s="71"/>
      <c r="AF118" s="21"/>
      <c r="AG118" s="21"/>
      <c r="AL118" s="21"/>
      <c r="AO118" s="21"/>
      <c r="AP118" s="2" t="s">
        <v>127</v>
      </c>
    </row>
    <row r="119" spans="1:43" customFormat="1" ht="14.4" x14ac:dyDescent="0.3">
      <c r="A119" s="27"/>
      <c r="B119" s="3"/>
      <c r="C119" s="29"/>
      <c r="D119" s="277" t="s">
        <v>128</v>
      </c>
      <c r="E119" s="277"/>
      <c r="F119" s="277"/>
      <c r="G119" s="277"/>
      <c r="H119" s="277"/>
      <c r="I119" s="277"/>
      <c r="J119" s="277"/>
      <c r="K119" s="277"/>
      <c r="L119" s="277"/>
      <c r="M119" s="68">
        <v>177008.25</v>
      </c>
      <c r="N119" s="69"/>
      <c r="O119" s="70"/>
      <c r="P119" s="71"/>
      <c r="AF119" s="21"/>
      <c r="AG119" s="21"/>
      <c r="AL119" s="21"/>
      <c r="AO119" s="21"/>
      <c r="AP119" s="2" t="s">
        <v>128</v>
      </c>
    </row>
    <row r="120" spans="1:43" customFormat="1" ht="14.4" x14ac:dyDescent="0.3">
      <c r="A120" s="27"/>
      <c r="B120" s="3"/>
      <c r="C120" s="29"/>
      <c r="D120" s="277" t="s">
        <v>129</v>
      </c>
      <c r="E120" s="277"/>
      <c r="F120" s="277"/>
      <c r="G120" s="277"/>
      <c r="H120" s="277"/>
      <c r="I120" s="277"/>
      <c r="J120" s="277"/>
      <c r="K120" s="277"/>
      <c r="L120" s="277"/>
      <c r="M120" s="68">
        <v>1171.73</v>
      </c>
      <c r="N120" s="69"/>
      <c r="O120" s="70"/>
      <c r="P120" s="71"/>
      <c r="AF120" s="21"/>
      <c r="AG120" s="21"/>
      <c r="AL120" s="21"/>
      <c r="AO120" s="21"/>
      <c r="AP120" s="2" t="s">
        <v>129</v>
      </c>
    </row>
    <row r="121" spans="1:43" customFormat="1" ht="14.4" x14ac:dyDescent="0.3">
      <c r="A121" s="27"/>
      <c r="B121" s="3"/>
      <c r="C121" s="29"/>
      <c r="D121" s="277" t="s">
        <v>130</v>
      </c>
      <c r="E121" s="277"/>
      <c r="F121" s="277"/>
      <c r="G121" s="277"/>
      <c r="H121" s="277"/>
      <c r="I121" s="277"/>
      <c r="J121" s="277"/>
      <c r="K121" s="277"/>
      <c r="L121" s="277"/>
      <c r="M121" s="72">
        <v>482.75</v>
      </c>
      <c r="N121" s="69"/>
      <c r="O121" s="70"/>
      <c r="P121" s="71"/>
      <c r="AF121" s="21"/>
      <c r="AG121" s="21"/>
      <c r="AL121" s="21"/>
      <c r="AO121" s="21"/>
      <c r="AP121" s="2" t="s">
        <v>130</v>
      </c>
    </row>
    <row r="122" spans="1:43" customFormat="1" ht="14.4" x14ac:dyDescent="0.3">
      <c r="A122" s="27"/>
      <c r="B122" s="3"/>
      <c r="C122" s="29"/>
      <c r="D122" s="277" t="s">
        <v>131</v>
      </c>
      <c r="E122" s="277"/>
      <c r="F122" s="277"/>
      <c r="G122" s="277"/>
      <c r="H122" s="277"/>
      <c r="I122" s="277"/>
      <c r="J122" s="277"/>
      <c r="K122" s="277"/>
      <c r="L122" s="277"/>
      <c r="M122" s="68">
        <v>1286.6099999999999</v>
      </c>
      <c r="N122" s="69"/>
      <c r="O122" s="70"/>
      <c r="P122" s="71"/>
      <c r="AF122" s="21"/>
      <c r="AG122" s="21"/>
      <c r="AL122" s="21"/>
      <c r="AO122" s="21"/>
      <c r="AP122" s="2" t="s">
        <v>131</v>
      </c>
    </row>
    <row r="123" spans="1:43" customFormat="1" ht="14.4" x14ac:dyDescent="0.3">
      <c r="A123" s="27"/>
      <c r="B123" s="3"/>
      <c r="C123" s="29"/>
      <c r="D123" s="277" t="s">
        <v>132</v>
      </c>
      <c r="E123" s="277"/>
      <c r="F123" s="277"/>
      <c r="G123" s="277"/>
      <c r="H123" s="277"/>
      <c r="I123" s="277"/>
      <c r="J123" s="277"/>
      <c r="K123" s="277"/>
      <c r="L123" s="277"/>
      <c r="M123" s="68">
        <v>1171.73</v>
      </c>
      <c r="N123" s="69"/>
      <c r="O123" s="70"/>
      <c r="P123" s="71"/>
      <c r="AF123" s="21"/>
      <c r="AG123" s="21"/>
      <c r="AL123" s="21"/>
      <c r="AO123" s="21"/>
      <c r="AP123" s="2" t="s">
        <v>132</v>
      </c>
    </row>
    <row r="124" spans="1:43" customFormat="1" ht="14.4" x14ac:dyDescent="0.3">
      <c r="A124" s="27"/>
      <c r="B124" s="3"/>
      <c r="C124" s="29"/>
      <c r="D124" s="277" t="s">
        <v>133</v>
      </c>
      <c r="E124" s="277"/>
      <c r="F124" s="277"/>
      <c r="G124" s="277"/>
      <c r="H124" s="277"/>
      <c r="I124" s="277"/>
      <c r="J124" s="277"/>
      <c r="K124" s="277"/>
      <c r="L124" s="277"/>
      <c r="M124" s="72">
        <v>482.75</v>
      </c>
      <c r="N124" s="69"/>
      <c r="O124" s="70"/>
      <c r="P124" s="71"/>
      <c r="AF124" s="21"/>
      <c r="AG124" s="21"/>
      <c r="AL124" s="21"/>
      <c r="AO124" s="21"/>
      <c r="AP124" s="2" t="s">
        <v>133</v>
      </c>
    </row>
    <row r="125" spans="1:43" customFormat="1" ht="14.4" x14ac:dyDescent="0.3">
      <c r="A125" s="27"/>
      <c r="B125" s="3"/>
      <c r="C125" s="73"/>
      <c r="D125" s="299" t="s">
        <v>134</v>
      </c>
      <c r="E125" s="299"/>
      <c r="F125" s="299"/>
      <c r="G125" s="299"/>
      <c r="H125" s="299"/>
      <c r="I125" s="299"/>
      <c r="J125" s="299"/>
      <c r="K125" s="299"/>
      <c r="L125" s="299"/>
      <c r="M125" s="74">
        <v>186956.59</v>
      </c>
      <c r="N125" s="75"/>
      <c r="O125" s="76"/>
      <c r="P125" s="77"/>
      <c r="AF125" s="21"/>
      <c r="AG125" s="21"/>
      <c r="AL125" s="21"/>
      <c r="AO125" s="21"/>
      <c r="AQ125" s="21" t="s">
        <v>134</v>
      </c>
    </row>
    <row r="126" spans="1:43" customFormat="1" ht="14.4" x14ac:dyDescent="0.3">
      <c r="A126" s="294" t="s">
        <v>343</v>
      </c>
      <c r="B126" s="295"/>
      <c r="C126" s="295"/>
      <c r="D126" s="295"/>
      <c r="E126" s="295"/>
      <c r="F126" s="295"/>
      <c r="G126" s="295"/>
      <c r="H126" s="295"/>
      <c r="I126" s="295"/>
      <c r="J126" s="295"/>
      <c r="K126" s="295"/>
      <c r="L126" s="295"/>
      <c r="M126" s="295"/>
      <c r="N126" s="295"/>
      <c r="O126" s="296"/>
      <c r="AF126" s="21" t="s">
        <v>135</v>
      </c>
      <c r="AG126" s="21"/>
      <c r="AL126" s="21"/>
      <c r="AO126" s="21"/>
      <c r="AQ126" s="21"/>
    </row>
    <row r="127" spans="1:43" customFormat="1" ht="42" x14ac:dyDescent="0.3">
      <c r="A127" s="22" t="s">
        <v>89</v>
      </c>
      <c r="B127" s="23" t="s">
        <v>136</v>
      </c>
      <c r="C127" s="24" t="s">
        <v>137</v>
      </c>
      <c r="D127" s="279" t="s">
        <v>138</v>
      </c>
      <c r="E127" s="279"/>
      <c r="F127" s="279"/>
      <c r="G127" s="23" t="s">
        <v>139</v>
      </c>
      <c r="H127" s="23">
        <v>0.90375000000000005</v>
      </c>
      <c r="I127" s="23" t="s">
        <v>26</v>
      </c>
      <c r="J127" s="23" t="s">
        <v>140</v>
      </c>
      <c r="K127" s="25"/>
      <c r="L127" s="23"/>
      <c r="M127" s="25"/>
      <c r="N127" s="23"/>
      <c r="O127" s="26"/>
      <c r="AF127" s="21"/>
      <c r="AG127" s="21" t="s">
        <v>138</v>
      </c>
      <c r="AL127" s="21"/>
      <c r="AO127" s="21"/>
      <c r="AQ127" s="21"/>
    </row>
    <row r="128" spans="1:43" customFormat="1" ht="21.6" x14ac:dyDescent="0.3">
      <c r="A128" s="27"/>
      <c r="B128" s="28"/>
      <c r="C128" s="29" t="s">
        <v>58</v>
      </c>
      <c r="D128" s="280" t="s">
        <v>59</v>
      </c>
      <c r="E128" s="280"/>
      <c r="F128" s="280"/>
      <c r="G128" s="280"/>
      <c r="H128" s="280"/>
      <c r="I128" s="280"/>
      <c r="J128" s="280"/>
      <c r="K128" s="280"/>
      <c r="L128" s="280"/>
      <c r="M128" s="280"/>
      <c r="N128" s="280"/>
      <c r="O128" s="281"/>
      <c r="AF128" s="21"/>
      <c r="AG128" s="21"/>
      <c r="AH128" s="2" t="s">
        <v>59</v>
      </c>
      <c r="AL128" s="21"/>
      <c r="AO128" s="21"/>
      <c r="AQ128" s="21"/>
    </row>
    <row r="129" spans="1:43" customFormat="1" ht="52.2" x14ac:dyDescent="0.3">
      <c r="A129" s="27"/>
      <c r="B129" s="28"/>
      <c r="C129" s="29" t="s">
        <v>60</v>
      </c>
      <c r="D129" s="280" t="s">
        <v>61</v>
      </c>
      <c r="E129" s="280"/>
      <c r="F129" s="280"/>
      <c r="G129" s="280"/>
      <c r="H129" s="280"/>
      <c r="I129" s="280"/>
      <c r="J129" s="280"/>
      <c r="K129" s="280"/>
      <c r="L129" s="280"/>
      <c r="M129" s="280"/>
      <c r="N129" s="280"/>
      <c r="O129" s="281"/>
      <c r="AF129" s="21"/>
      <c r="AG129" s="21"/>
      <c r="AH129" s="2" t="s">
        <v>61</v>
      </c>
      <c r="AL129" s="21"/>
      <c r="AO129" s="21"/>
      <c r="AQ129" s="21"/>
    </row>
    <row r="130" spans="1:43" customFormat="1" ht="14.4" x14ac:dyDescent="0.3">
      <c r="A130" s="27"/>
      <c r="B130" s="30"/>
      <c r="C130" s="29" t="s">
        <v>26</v>
      </c>
      <c r="D130" s="277" t="s">
        <v>62</v>
      </c>
      <c r="E130" s="277"/>
      <c r="F130" s="277"/>
      <c r="G130" s="31"/>
      <c r="H130" s="32"/>
      <c r="I130" s="32"/>
      <c r="J130" s="32"/>
      <c r="K130" s="33">
        <v>386.99</v>
      </c>
      <c r="L130" s="56">
        <v>1.3225</v>
      </c>
      <c r="M130" s="33">
        <v>462.53</v>
      </c>
      <c r="N130" s="35">
        <v>44.77</v>
      </c>
      <c r="O130" s="36">
        <v>20707.47</v>
      </c>
      <c r="AF130" s="21"/>
      <c r="AG130" s="21"/>
      <c r="AI130" s="2" t="s">
        <v>62</v>
      </c>
      <c r="AL130" s="21"/>
      <c r="AO130" s="21"/>
      <c r="AQ130" s="21"/>
    </row>
    <row r="131" spans="1:43" customFormat="1" ht="14.4" x14ac:dyDescent="0.3">
      <c r="A131" s="27"/>
      <c r="B131" s="30"/>
      <c r="C131" s="29" t="s">
        <v>63</v>
      </c>
      <c r="D131" s="277" t="s">
        <v>64</v>
      </c>
      <c r="E131" s="277"/>
      <c r="F131" s="277"/>
      <c r="G131" s="31"/>
      <c r="H131" s="32"/>
      <c r="I131" s="32"/>
      <c r="J131" s="32"/>
      <c r="K131" s="37">
        <v>5326.89</v>
      </c>
      <c r="L131" s="56">
        <v>1.4375</v>
      </c>
      <c r="M131" s="37">
        <v>6920.38</v>
      </c>
      <c r="N131" s="35">
        <v>13.24</v>
      </c>
      <c r="O131" s="36">
        <v>91625.83</v>
      </c>
      <c r="AF131" s="21"/>
      <c r="AG131" s="21"/>
      <c r="AI131" s="2" t="s">
        <v>64</v>
      </c>
      <c r="AL131" s="21"/>
      <c r="AO131" s="21"/>
      <c r="AQ131" s="21"/>
    </row>
    <row r="132" spans="1:43" customFormat="1" ht="14.4" x14ac:dyDescent="0.3">
      <c r="A132" s="27"/>
      <c r="B132" s="30"/>
      <c r="C132" s="29" t="s">
        <v>65</v>
      </c>
      <c r="D132" s="277" t="s">
        <v>66</v>
      </c>
      <c r="E132" s="277"/>
      <c r="F132" s="277"/>
      <c r="G132" s="31"/>
      <c r="H132" s="32"/>
      <c r="I132" s="32"/>
      <c r="J132" s="32"/>
      <c r="K132" s="33">
        <v>321.77</v>
      </c>
      <c r="L132" s="56">
        <v>1.4375</v>
      </c>
      <c r="M132" s="33">
        <v>418.02</v>
      </c>
      <c r="N132" s="35">
        <v>44.77</v>
      </c>
      <c r="O132" s="36">
        <v>18714.759999999998</v>
      </c>
      <c r="AF132" s="21"/>
      <c r="AG132" s="21"/>
      <c r="AI132" s="2" t="s">
        <v>66</v>
      </c>
      <c r="AL132" s="21"/>
      <c r="AO132" s="21"/>
      <c r="AQ132" s="21"/>
    </row>
    <row r="133" spans="1:43" customFormat="1" ht="14.4" x14ac:dyDescent="0.3">
      <c r="A133" s="27"/>
      <c r="B133" s="30"/>
      <c r="C133" s="29" t="s">
        <v>67</v>
      </c>
      <c r="D133" s="277" t="s">
        <v>68</v>
      </c>
      <c r="E133" s="277"/>
      <c r="F133" s="277"/>
      <c r="G133" s="31"/>
      <c r="H133" s="32"/>
      <c r="I133" s="32"/>
      <c r="J133" s="32"/>
      <c r="K133" s="33">
        <v>25.62</v>
      </c>
      <c r="L133" s="32"/>
      <c r="M133" s="33">
        <v>23.15</v>
      </c>
      <c r="N133" s="35">
        <v>8.16</v>
      </c>
      <c r="O133" s="38">
        <v>188.9</v>
      </c>
      <c r="AF133" s="21"/>
      <c r="AG133" s="21"/>
      <c r="AI133" s="2" t="s">
        <v>68</v>
      </c>
      <c r="AL133" s="21"/>
      <c r="AO133" s="21"/>
      <c r="AQ133" s="21"/>
    </row>
    <row r="134" spans="1:43" customFormat="1" ht="14.4" x14ac:dyDescent="0.3">
      <c r="A134" s="27"/>
      <c r="B134" s="30"/>
      <c r="C134" s="29"/>
      <c r="D134" s="277" t="s">
        <v>69</v>
      </c>
      <c r="E134" s="277"/>
      <c r="F134" s="277"/>
      <c r="G134" s="31" t="s">
        <v>70</v>
      </c>
      <c r="H134" s="35">
        <v>46.18</v>
      </c>
      <c r="I134" s="56">
        <v>1.3225</v>
      </c>
      <c r="J134" s="39">
        <v>55.1947689</v>
      </c>
      <c r="K134" s="40"/>
      <c r="L134" s="32"/>
      <c r="M134" s="40"/>
      <c r="N134" s="32"/>
      <c r="O134" s="41"/>
      <c r="AF134" s="21"/>
      <c r="AG134" s="21"/>
      <c r="AJ134" s="2" t="s">
        <v>69</v>
      </c>
      <c r="AL134" s="21"/>
      <c r="AO134" s="21"/>
      <c r="AQ134" s="21"/>
    </row>
    <row r="135" spans="1:43" customFormat="1" ht="14.4" x14ac:dyDescent="0.3">
      <c r="A135" s="27"/>
      <c r="B135" s="30"/>
      <c r="C135" s="29"/>
      <c r="D135" s="277" t="s">
        <v>71</v>
      </c>
      <c r="E135" s="277"/>
      <c r="F135" s="277"/>
      <c r="G135" s="31" t="s">
        <v>70</v>
      </c>
      <c r="H135" s="35">
        <v>26.74</v>
      </c>
      <c r="I135" s="56">
        <v>1.4375</v>
      </c>
      <c r="J135" s="39">
        <v>34.7390203</v>
      </c>
      <c r="K135" s="40"/>
      <c r="L135" s="32"/>
      <c r="M135" s="40"/>
      <c r="N135" s="32"/>
      <c r="O135" s="41"/>
      <c r="AF135" s="21"/>
      <c r="AG135" s="21"/>
      <c r="AJ135" s="2" t="s">
        <v>71</v>
      </c>
      <c r="AL135" s="21"/>
      <c r="AO135" s="21"/>
      <c r="AQ135" s="21"/>
    </row>
    <row r="136" spans="1:43" customFormat="1" ht="14.4" x14ac:dyDescent="0.3">
      <c r="A136" s="43"/>
      <c r="B136" s="31"/>
      <c r="C136" s="29"/>
      <c r="D136" s="282" t="s">
        <v>72</v>
      </c>
      <c r="E136" s="282"/>
      <c r="F136" s="282"/>
      <c r="G136" s="44"/>
      <c r="H136" s="45"/>
      <c r="I136" s="45"/>
      <c r="J136" s="45"/>
      <c r="K136" s="46">
        <v>5739.5</v>
      </c>
      <c r="L136" s="45"/>
      <c r="M136" s="46">
        <v>7406.06</v>
      </c>
      <c r="N136" s="45"/>
      <c r="O136" s="47">
        <v>112522.2</v>
      </c>
      <c r="AF136" s="21"/>
      <c r="AG136" s="21"/>
      <c r="AK136" s="2" t="s">
        <v>72</v>
      </c>
      <c r="AL136" s="21"/>
      <c r="AO136" s="21"/>
      <c r="AQ136" s="21"/>
    </row>
    <row r="137" spans="1:43" customFormat="1" ht="14.4" x14ac:dyDescent="0.3">
      <c r="A137" s="27"/>
      <c r="B137" s="30"/>
      <c r="C137" s="29"/>
      <c r="D137" s="277" t="s">
        <v>73</v>
      </c>
      <c r="E137" s="277"/>
      <c r="F137" s="277"/>
      <c r="G137" s="31"/>
      <c r="H137" s="32"/>
      <c r="I137" s="32"/>
      <c r="J137" s="32"/>
      <c r="K137" s="40"/>
      <c r="L137" s="32"/>
      <c r="M137" s="33">
        <v>880.55</v>
      </c>
      <c r="N137" s="32"/>
      <c r="O137" s="36">
        <v>39422.230000000003</v>
      </c>
      <c r="AF137" s="21"/>
      <c r="AG137" s="21"/>
      <c r="AJ137" s="2" t="s">
        <v>73</v>
      </c>
      <c r="AL137" s="21"/>
      <c r="AO137" s="21"/>
      <c r="AQ137" s="21"/>
    </row>
    <row r="138" spans="1:43" customFormat="1" ht="30.6" x14ac:dyDescent="0.3">
      <c r="A138" s="27"/>
      <c r="B138" s="30"/>
      <c r="C138" s="29" t="s">
        <v>141</v>
      </c>
      <c r="D138" s="277" t="s">
        <v>142</v>
      </c>
      <c r="E138" s="277"/>
      <c r="F138" s="277"/>
      <c r="G138" s="31" t="s">
        <v>76</v>
      </c>
      <c r="H138" s="48">
        <v>147</v>
      </c>
      <c r="I138" s="32"/>
      <c r="J138" s="48">
        <v>147</v>
      </c>
      <c r="K138" s="40"/>
      <c r="L138" s="32"/>
      <c r="M138" s="37">
        <v>1294.4100000000001</v>
      </c>
      <c r="N138" s="32"/>
      <c r="O138" s="36">
        <v>57950.68</v>
      </c>
      <c r="AF138" s="21"/>
      <c r="AG138" s="21"/>
      <c r="AJ138" s="2" t="s">
        <v>142</v>
      </c>
      <c r="AL138" s="21"/>
      <c r="AO138" s="21"/>
      <c r="AQ138" s="21"/>
    </row>
    <row r="139" spans="1:43" customFormat="1" ht="51" x14ac:dyDescent="0.3">
      <c r="A139" s="27"/>
      <c r="B139" s="30"/>
      <c r="C139" s="29" t="s">
        <v>143</v>
      </c>
      <c r="D139" s="277" t="s">
        <v>144</v>
      </c>
      <c r="E139" s="277"/>
      <c r="F139" s="277"/>
      <c r="G139" s="31" t="s">
        <v>76</v>
      </c>
      <c r="H139" s="48">
        <v>134</v>
      </c>
      <c r="I139" s="35">
        <v>0.85</v>
      </c>
      <c r="J139" s="49">
        <v>113.9</v>
      </c>
      <c r="K139" s="40"/>
      <c r="L139" s="32"/>
      <c r="M139" s="37">
        <v>1002.95</v>
      </c>
      <c r="N139" s="32"/>
      <c r="O139" s="36">
        <v>44901.919999999998</v>
      </c>
      <c r="AF139" s="21"/>
      <c r="AG139" s="21"/>
      <c r="AJ139" s="2" t="s">
        <v>144</v>
      </c>
      <c r="AL139" s="21"/>
      <c r="AO139" s="21"/>
      <c r="AQ139" s="21"/>
    </row>
    <row r="140" spans="1:43" customFormat="1" ht="14.4" x14ac:dyDescent="0.3">
      <c r="A140" s="27"/>
      <c r="B140" s="50"/>
      <c r="C140" s="51"/>
      <c r="D140" s="278" t="s">
        <v>79</v>
      </c>
      <c r="E140" s="278"/>
      <c r="F140" s="278"/>
      <c r="G140" s="23"/>
      <c r="H140" s="52"/>
      <c r="I140" s="52"/>
      <c r="J140" s="52"/>
      <c r="K140" s="53"/>
      <c r="L140" s="52"/>
      <c r="M140" s="54">
        <v>9703.42</v>
      </c>
      <c r="N140" s="45"/>
      <c r="O140" s="55">
        <v>215374.8</v>
      </c>
      <c r="AF140" s="21"/>
      <c r="AG140" s="21"/>
      <c r="AL140" s="21" t="s">
        <v>79</v>
      </c>
      <c r="AO140" s="21"/>
      <c r="AQ140" s="21"/>
    </row>
    <row r="141" spans="1:43" customFormat="1" ht="31.8" x14ac:dyDescent="0.3">
      <c r="A141" s="22" t="s">
        <v>93</v>
      </c>
      <c r="B141" s="23" t="s">
        <v>145</v>
      </c>
      <c r="C141" s="24" t="s">
        <v>146</v>
      </c>
      <c r="D141" s="279" t="s">
        <v>147</v>
      </c>
      <c r="E141" s="279"/>
      <c r="F141" s="279"/>
      <c r="G141" s="23" t="s">
        <v>139</v>
      </c>
      <c r="H141" s="23">
        <v>0.90375000000000005</v>
      </c>
      <c r="I141" s="23" t="s">
        <v>26</v>
      </c>
      <c r="J141" s="23" t="s">
        <v>140</v>
      </c>
      <c r="K141" s="25"/>
      <c r="L141" s="23"/>
      <c r="M141" s="25"/>
      <c r="N141" s="23"/>
      <c r="O141" s="26"/>
      <c r="AF141" s="21"/>
      <c r="AG141" s="21" t="s">
        <v>147</v>
      </c>
      <c r="AL141" s="21"/>
      <c r="AO141" s="21"/>
      <c r="AQ141" s="21"/>
    </row>
    <row r="142" spans="1:43" customFormat="1" ht="14.4" x14ac:dyDescent="0.3">
      <c r="A142" s="27"/>
      <c r="B142" s="28"/>
      <c r="C142" s="29"/>
      <c r="D142" s="280" t="s">
        <v>148</v>
      </c>
      <c r="E142" s="280"/>
      <c r="F142" s="280"/>
      <c r="G142" s="280"/>
      <c r="H142" s="280"/>
      <c r="I142" s="280"/>
      <c r="J142" s="280"/>
      <c r="K142" s="280"/>
      <c r="L142" s="280"/>
      <c r="M142" s="280"/>
      <c r="N142" s="280"/>
      <c r="O142" s="281"/>
      <c r="AF142" s="21"/>
      <c r="AG142" s="21"/>
      <c r="AH142" s="2" t="s">
        <v>148</v>
      </c>
      <c r="AL142" s="21"/>
      <c r="AO142" s="21"/>
      <c r="AQ142" s="21"/>
    </row>
    <row r="143" spans="1:43" customFormat="1" ht="21.6" x14ac:dyDescent="0.3">
      <c r="A143" s="27"/>
      <c r="B143" s="28"/>
      <c r="C143" s="29" t="s">
        <v>58</v>
      </c>
      <c r="D143" s="280" t="s">
        <v>59</v>
      </c>
      <c r="E143" s="280"/>
      <c r="F143" s="280"/>
      <c r="G143" s="280"/>
      <c r="H143" s="280"/>
      <c r="I143" s="280"/>
      <c r="J143" s="280"/>
      <c r="K143" s="280"/>
      <c r="L143" s="280"/>
      <c r="M143" s="280"/>
      <c r="N143" s="280"/>
      <c r="O143" s="281"/>
      <c r="AF143" s="21"/>
      <c r="AG143" s="21"/>
      <c r="AH143" s="2" t="s">
        <v>59</v>
      </c>
      <c r="AL143" s="21"/>
      <c r="AO143" s="21"/>
      <c r="AQ143" s="21"/>
    </row>
    <row r="144" spans="1:43" customFormat="1" ht="52.2" x14ac:dyDescent="0.3">
      <c r="A144" s="27"/>
      <c r="B144" s="28"/>
      <c r="C144" s="29" t="s">
        <v>60</v>
      </c>
      <c r="D144" s="280" t="s">
        <v>61</v>
      </c>
      <c r="E144" s="280"/>
      <c r="F144" s="280"/>
      <c r="G144" s="280"/>
      <c r="H144" s="280"/>
      <c r="I144" s="280"/>
      <c r="J144" s="280"/>
      <c r="K144" s="280"/>
      <c r="L144" s="280"/>
      <c r="M144" s="280"/>
      <c r="N144" s="280"/>
      <c r="O144" s="281"/>
      <c r="AF144" s="21"/>
      <c r="AG144" s="21"/>
      <c r="AH144" s="2" t="s">
        <v>61</v>
      </c>
      <c r="AL144" s="21"/>
      <c r="AO144" s="21"/>
      <c r="AQ144" s="21"/>
    </row>
    <row r="145" spans="1:52" customFormat="1" ht="14.4" x14ac:dyDescent="0.3">
      <c r="A145" s="27"/>
      <c r="B145" s="30"/>
      <c r="C145" s="29" t="s">
        <v>63</v>
      </c>
      <c r="D145" s="277" t="s">
        <v>64</v>
      </c>
      <c r="E145" s="277"/>
      <c r="F145" s="277"/>
      <c r="G145" s="31"/>
      <c r="H145" s="32"/>
      <c r="I145" s="32"/>
      <c r="J145" s="32"/>
      <c r="K145" s="33">
        <v>119.54</v>
      </c>
      <c r="L145" s="49">
        <v>11.5</v>
      </c>
      <c r="M145" s="37">
        <v>1242.3900000000001</v>
      </c>
      <c r="N145" s="35">
        <v>13.24</v>
      </c>
      <c r="O145" s="36">
        <v>16449.240000000002</v>
      </c>
      <c r="AF145" s="21"/>
      <c r="AG145" s="21"/>
      <c r="AI145" s="2" t="s">
        <v>64</v>
      </c>
      <c r="AL145" s="21"/>
      <c r="AO145" s="21"/>
      <c r="AQ145" s="21"/>
    </row>
    <row r="146" spans="1:52" customFormat="1" ht="14.4" x14ac:dyDescent="0.3">
      <c r="A146" s="27"/>
      <c r="B146" s="30"/>
      <c r="C146" s="29" t="s">
        <v>65</v>
      </c>
      <c r="D146" s="277" t="s">
        <v>66</v>
      </c>
      <c r="E146" s="277"/>
      <c r="F146" s="277"/>
      <c r="G146" s="31"/>
      <c r="H146" s="32"/>
      <c r="I146" s="32"/>
      <c r="J146" s="32"/>
      <c r="K146" s="33">
        <v>5.78</v>
      </c>
      <c r="L146" s="49">
        <v>11.5</v>
      </c>
      <c r="M146" s="33">
        <v>60.07</v>
      </c>
      <c r="N146" s="35">
        <v>44.77</v>
      </c>
      <c r="O146" s="36">
        <v>2689.33</v>
      </c>
      <c r="AF146" s="21"/>
      <c r="AG146" s="21"/>
      <c r="AI146" s="2" t="s">
        <v>66</v>
      </c>
      <c r="AL146" s="21"/>
      <c r="AO146" s="21"/>
      <c r="AQ146" s="21"/>
    </row>
    <row r="147" spans="1:52" customFormat="1" ht="14.4" x14ac:dyDescent="0.3">
      <c r="A147" s="27"/>
      <c r="B147" s="30"/>
      <c r="C147" s="29"/>
      <c r="D147" s="277" t="s">
        <v>71</v>
      </c>
      <c r="E147" s="277"/>
      <c r="F147" s="277"/>
      <c r="G147" s="31" t="s">
        <v>70</v>
      </c>
      <c r="H147" s="35">
        <v>0.46</v>
      </c>
      <c r="I147" s="49">
        <v>11.5</v>
      </c>
      <c r="J147" s="39">
        <v>4.7808374999999996</v>
      </c>
      <c r="K147" s="40"/>
      <c r="L147" s="32"/>
      <c r="M147" s="40"/>
      <c r="N147" s="32"/>
      <c r="O147" s="41"/>
      <c r="AF147" s="21"/>
      <c r="AG147" s="21"/>
      <c r="AJ147" s="2" t="s">
        <v>71</v>
      </c>
      <c r="AL147" s="21"/>
      <c r="AO147" s="21"/>
      <c r="AQ147" s="21"/>
    </row>
    <row r="148" spans="1:52" customFormat="1" ht="14.4" x14ac:dyDescent="0.3">
      <c r="A148" s="43"/>
      <c r="B148" s="31"/>
      <c r="C148" s="29"/>
      <c r="D148" s="282" t="s">
        <v>72</v>
      </c>
      <c r="E148" s="282"/>
      <c r="F148" s="282"/>
      <c r="G148" s="44"/>
      <c r="H148" s="45"/>
      <c r="I148" s="45"/>
      <c r="J148" s="45"/>
      <c r="K148" s="57">
        <v>119.54</v>
      </c>
      <c r="L148" s="45"/>
      <c r="M148" s="46">
        <v>1242.3900000000001</v>
      </c>
      <c r="N148" s="45"/>
      <c r="O148" s="47">
        <v>16449.240000000002</v>
      </c>
      <c r="AF148" s="21"/>
      <c r="AG148" s="21"/>
      <c r="AK148" s="2" t="s">
        <v>72</v>
      </c>
      <c r="AL148" s="21"/>
      <c r="AO148" s="21"/>
      <c r="AQ148" s="21"/>
    </row>
    <row r="149" spans="1:52" customFormat="1" ht="14.4" x14ac:dyDescent="0.3">
      <c r="A149" s="27"/>
      <c r="B149" s="30"/>
      <c r="C149" s="29"/>
      <c r="D149" s="277" t="s">
        <v>73</v>
      </c>
      <c r="E149" s="277"/>
      <c r="F149" s="277"/>
      <c r="G149" s="31"/>
      <c r="H149" s="32"/>
      <c r="I149" s="32"/>
      <c r="J149" s="32"/>
      <c r="K149" s="40"/>
      <c r="L149" s="32"/>
      <c r="M149" s="33">
        <v>60.07</v>
      </c>
      <c r="N149" s="32"/>
      <c r="O149" s="36">
        <v>2689.33</v>
      </c>
      <c r="AF149" s="21"/>
      <c r="AG149" s="21"/>
      <c r="AJ149" s="2" t="s">
        <v>73</v>
      </c>
      <c r="AL149" s="21"/>
      <c r="AO149" s="21"/>
      <c r="AQ149" s="21"/>
    </row>
    <row r="150" spans="1:52" customFormat="1" ht="30.6" x14ac:dyDescent="0.3">
      <c r="A150" s="27"/>
      <c r="B150" s="30"/>
      <c r="C150" s="29" t="s">
        <v>141</v>
      </c>
      <c r="D150" s="277" t="s">
        <v>142</v>
      </c>
      <c r="E150" s="277"/>
      <c r="F150" s="277"/>
      <c r="G150" s="31" t="s">
        <v>76</v>
      </c>
      <c r="H150" s="48">
        <v>147</v>
      </c>
      <c r="I150" s="32"/>
      <c r="J150" s="48">
        <v>147</v>
      </c>
      <c r="K150" s="40"/>
      <c r="L150" s="32"/>
      <c r="M150" s="33">
        <v>88.3</v>
      </c>
      <c r="N150" s="32"/>
      <c r="O150" s="36">
        <v>3953.32</v>
      </c>
      <c r="AF150" s="21"/>
      <c r="AG150" s="21"/>
      <c r="AJ150" s="2" t="s">
        <v>142</v>
      </c>
      <c r="AL150" s="21"/>
      <c r="AO150" s="21"/>
      <c r="AQ150" s="21"/>
    </row>
    <row r="151" spans="1:52" customFormat="1" ht="51" x14ac:dyDescent="0.3">
      <c r="A151" s="27"/>
      <c r="B151" s="30"/>
      <c r="C151" s="29" t="s">
        <v>143</v>
      </c>
      <c r="D151" s="277" t="s">
        <v>144</v>
      </c>
      <c r="E151" s="277"/>
      <c r="F151" s="277"/>
      <c r="G151" s="31" t="s">
        <v>76</v>
      </c>
      <c r="H151" s="48">
        <v>134</v>
      </c>
      <c r="I151" s="35">
        <v>0.85</v>
      </c>
      <c r="J151" s="49">
        <v>113.9</v>
      </c>
      <c r="K151" s="40"/>
      <c r="L151" s="32"/>
      <c r="M151" s="33">
        <v>68.42</v>
      </c>
      <c r="N151" s="32"/>
      <c r="O151" s="36">
        <v>3063.15</v>
      </c>
      <c r="AF151" s="21"/>
      <c r="AG151" s="21"/>
      <c r="AJ151" s="2" t="s">
        <v>144</v>
      </c>
      <c r="AL151" s="21"/>
      <c r="AO151" s="21"/>
      <c r="AQ151" s="21"/>
    </row>
    <row r="152" spans="1:52" customFormat="1" ht="14.4" x14ac:dyDescent="0.3">
      <c r="A152" s="27"/>
      <c r="B152" s="50"/>
      <c r="C152" s="51"/>
      <c r="D152" s="278" t="s">
        <v>79</v>
      </c>
      <c r="E152" s="278"/>
      <c r="F152" s="278"/>
      <c r="G152" s="23"/>
      <c r="H152" s="52"/>
      <c r="I152" s="52"/>
      <c r="J152" s="52"/>
      <c r="K152" s="53"/>
      <c r="L152" s="52"/>
      <c r="M152" s="54">
        <v>1399.11</v>
      </c>
      <c r="N152" s="45"/>
      <c r="O152" s="55">
        <v>23465.71</v>
      </c>
      <c r="AF152" s="21"/>
      <c r="AG152" s="21"/>
      <c r="AL152" s="21" t="s">
        <v>79</v>
      </c>
      <c r="AO152" s="21"/>
      <c r="AQ152" s="21"/>
    </row>
    <row r="153" spans="1:52" s="110" customFormat="1" ht="20.399999999999999" x14ac:dyDescent="0.3">
      <c r="A153" s="105" t="s">
        <v>105</v>
      </c>
      <c r="B153" s="106" t="s">
        <v>149</v>
      </c>
      <c r="C153" s="107" t="s">
        <v>150</v>
      </c>
      <c r="D153" s="297" t="s">
        <v>151</v>
      </c>
      <c r="E153" s="297"/>
      <c r="F153" s="297"/>
      <c r="G153" s="106" t="s">
        <v>96</v>
      </c>
      <c r="H153" s="106">
        <v>274.74</v>
      </c>
      <c r="I153" s="106" t="s">
        <v>26</v>
      </c>
      <c r="J153" s="106" t="s">
        <v>152</v>
      </c>
      <c r="K153" s="108" t="s">
        <v>153</v>
      </c>
      <c r="L153" s="106" t="s">
        <v>154</v>
      </c>
      <c r="M153" s="108" t="s">
        <v>155</v>
      </c>
      <c r="N153" s="106" t="s">
        <v>100</v>
      </c>
      <c r="O153" s="109" t="s">
        <v>156</v>
      </c>
      <c r="T153"/>
      <c r="U153"/>
      <c r="V153"/>
      <c r="W153"/>
      <c r="X153"/>
      <c r="Y153"/>
      <c r="Z153"/>
      <c r="AA153"/>
      <c r="AB153"/>
      <c r="AC153"/>
      <c r="AD153"/>
      <c r="AE153"/>
      <c r="AF153" s="21"/>
      <c r="AG153" s="21" t="s">
        <v>151</v>
      </c>
      <c r="AH153"/>
      <c r="AI153"/>
      <c r="AJ153"/>
      <c r="AK153"/>
      <c r="AL153" s="21"/>
      <c r="AM153"/>
      <c r="AN153"/>
      <c r="AO153" s="21"/>
      <c r="AP153"/>
      <c r="AQ153" s="21"/>
      <c r="AR153"/>
      <c r="AS153"/>
      <c r="AT153"/>
      <c r="AU153"/>
      <c r="AV153"/>
      <c r="AW153"/>
      <c r="AX153"/>
      <c r="AY153"/>
      <c r="AZ153"/>
    </row>
    <row r="154" spans="1:52" customFormat="1" ht="14.4" x14ac:dyDescent="0.3">
      <c r="A154" s="59"/>
      <c r="B154" s="3"/>
      <c r="C154" s="51"/>
      <c r="D154" s="277" t="s">
        <v>102</v>
      </c>
      <c r="E154" s="277"/>
      <c r="F154" s="277"/>
      <c r="G154" s="277"/>
      <c r="H154" s="277"/>
      <c r="I154" s="277"/>
      <c r="J154" s="277"/>
      <c r="K154" s="277"/>
      <c r="L154" s="277"/>
      <c r="M154" s="277"/>
      <c r="N154" s="277"/>
      <c r="O154" s="298"/>
      <c r="AF154" s="21"/>
      <c r="AG154" s="21"/>
      <c r="AL154" s="21"/>
      <c r="AM154" s="2" t="s">
        <v>102</v>
      </c>
      <c r="AO154" s="21"/>
      <c r="AQ154" s="21"/>
    </row>
    <row r="155" spans="1:52" customFormat="1" ht="14.4" x14ac:dyDescent="0.3">
      <c r="A155" s="59"/>
      <c r="B155" s="50"/>
      <c r="C155" s="51"/>
      <c r="D155" s="277" t="s">
        <v>157</v>
      </c>
      <c r="E155" s="277"/>
      <c r="F155" s="277"/>
      <c r="G155" s="277"/>
      <c r="H155" s="277"/>
      <c r="I155" s="277"/>
      <c r="J155" s="277"/>
      <c r="K155" s="277"/>
      <c r="L155" s="277"/>
      <c r="M155" s="277"/>
      <c r="N155" s="277"/>
      <c r="O155" s="298"/>
      <c r="AF155" s="21"/>
      <c r="AG155" s="21"/>
      <c r="AL155" s="21"/>
      <c r="AO155" s="21"/>
      <c r="AQ155" s="21"/>
      <c r="AR155" s="2" t="s">
        <v>157</v>
      </c>
    </row>
    <row r="156" spans="1:52" customFormat="1" ht="14.4" x14ac:dyDescent="0.3">
      <c r="A156" s="59"/>
      <c r="B156" s="50"/>
      <c r="C156" s="51"/>
      <c r="D156" s="277" t="s">
        <v>158</v>
      </c>
      <c r="E156" s="277"/>
      <c r="F156" s="277"/>
      <c r="G156" s="277"/>
      <c r="H156" s="277"/>
      <c r="I156" s="277"/>
      <c r="J156" s="277"/>
      <c r="K156" s="277"/>
      <c r="L156" s="277"/>
      <c r="M156" s="277"/>
      <c r="N156" s="277"/>
      <c r="O156" s="298"/>
      <c r="AF156" s="21"/>
      <c r="AG156" s="21"/>
      <c r="AL156" s="21"/>
      <c r="AN156" s="2" t="s">
        <v>158</v>
      </c>
      <c r="AO156" s="21"/>
      <c r="AQ156" s="21"/>
    </row>
    <row r="157" spans="1:52" customFormat="1" ht="14.4" x14ac:dyDescent="0.3">
      <c r="A157" s="27"/>
      <c r="B157" s="28"/>
      <c r="C157" s="29"/>
      <c r="D157" s="280" t="s">
        <v>159</v>
      </c>
      <c r="E157" s="280"/>
      <c r="F157" s="280"/>
      <c r="G157" s="280"/>
      <c r="H157" s="280"/>
      <c r="I157" s="280"/>
      <c r="J157" s="280"/>
      <c r="K157" s="280"/>
      <c r="L157" s="280"/>
      <c r="M157" s="280"/>
      <c r="N157" s="280"/>
      <c r="O157" s="281"/>
      <c r="AF157" s="21"/>
      <c r="AG157" s="21"/>
      <c r="AH157" s="2" t="s">
        <v>159</v>
      </c>
      <c r="AL157" s="21"/>
      <c r="AO157" s="21"/>
      <c r="AQ157" s="21"/>
    </row>
    <row r="158" spans="1:52" customFormat="1" ht="14.4" x14ac:dyDescent="0.3">
      <c r="A158" s="27"/>
      <c r="B158" s="50"/>
      <c r="C158" s="51"/>
      <c r="D158" s="278" t="s">
        <v>79</v>
      </c>
      <c r="E158" s="278"/>
      <c r="F158" s="278"/>
      <c r="G158" s="23"/>
      <c r="H158" s="52"/>
      <c r="I158" s="52"/>
      <c r="J158" s="52"/>
      <c r="K158" s="53"/>
      <c r="L158" s="52"/>
      <c r="M158" s="54">
        <v>29672.1</v>
      </c>
      <c r="N158" s="45"/>
      <c r="O158" s="55">
        <v>242124.34</v>
      </c>
      <c r="AF158" s="21"/>
      <c r="AG158" s="21"/>
      <c r="AL158" s="21" t="s">
        <v>79</v>
      </c>
      <c r="AO158" s="21"/>
      <c r="AQ158" s="21"/>
    </row>
    <row r="159" spans="1:52" customFormat="1" ht="31.8" x14ac:dyDescent="0.3">
      <c r="A159" s="22" t="s">
        <v>109</v>
      </c>
      <c r="B159" s="23" t="s">
        <v>160</v>
      </c>
      <c r="C159" s="24" t="s">
        <v>161</v>
      </c>
      <c r="D159" s="279" t="s">
        <v>162</v>
      </c>
      <c r="E159" s="279"/>
      <c r="F159" s="279"/>
      <c r="G159" s="23" t="s">
        <v>83</v>
      </c>
      <c r="H159" s="23">
        <v>1.5394000000000001</v>
      </c>
      <c r="I159" s="23" t="s">
        <v>26</v>
      </c>
      <c r="J159" s="23" t="s">
        <v>163</v>
      </c>
      <c r="K159" s="25"/>
      <c r="L159" s="23"/>
      <c r="M159" s="25"/>
      <c r="N159" s="23"/>
      <c r="O159" s="26"/>
      <c r="AF159" s="21"/>
      <c r="AG159" s="21" t="s">
        <v>162</v>
      </c>
      <c r="AL159" s="21"/>
      <c r="AO159" s="21"/>
      <c r="AQ159" s="21"/>
    </row>
    <row r="160" spans="1:52" customFormat="1" ht="21.6" x14ac:dyDescent="0.3">
      <c r="A160" s="27"/>
      <c r="B160" s="28"/>
      <c r="C160" s="29" t="s">
        <v>58</v>
      </c>
      <c r="D160" s="280" t="s">
        <v>59</v>
      </c>
      <c r="E160" s="280"/>
      <c r="F160" s="280"/>
      <c r="G160" s="280"/>
      <c r="H160" s="280"/>
      <c r="I160" s="280"/>
      <c r="J160" s="280"/>
      <c r="K160" s="280"/>
      <c r="L160" s="280"/>
      <c r="M160" s="280"/>
      <c r="N160" s="280"/>
      <c r="O160" s="281"/>
      <c r="AF160" s="21"/>
      <c r="AG160" s="21"/>
      <c r="AH160" s="2" t="s">
        <v>59</v>
      </c>
      <c r="AL160" s="21"/>
      <c r="AO160" s="21"/>
      <c r="AQ160" s="21"/>
    </row>
    <row r="161" spans="1:52" customFormat="1" ht="52.2" x14ac:dyDescent="0.3">
      <c r="A161" s="27"/>
      <c r="B161" s="28"/>
      <c r="C161" s="29" t="s">
        <v>60</v>
      </c>
      <c r="D161" s="280" t="s">
        <v>61</v>
      </c>
      <c r="E161" s="280"/>
      <c r="F161" s="280"/>
      <c r="G161" s="280"/>
      <c r="H161" s="280"/>
      <c r="I161" s="280"/>
      <c r="J161" s="280"/>
      <c r="K161" s="280"/>
      <c r="L161" s="280"/>
      <c r="M161" s="280"/>
      <c r="N161" s="280"/>
      <c r="O161" s="281"/>
      <c r="AF161" s="21"/>
      <c r="AG161" s="21"/>
      <c r="AH161" s="2" t="s">
        <v>61</v>
      </c>
      <c r="AL161" s="21"/>
      <c r="AO161" s="21"/>
      <c r="AQ161" s="21"/>
    </row>
    <row r="162" spans="1:52" customFormat="1" ht="14.4" x14ac:dyDescent="0.3">
      <c r="A162" s="27"/>
      <c r="B162" s="30"/>
      <c r="C162" s="29" t="s">
        <v>26</v>
      </c>
      <c r="D162" s="277" t="s">
        <v>62</v>
      </c>
      <c r="E162" s="277"/>
      <c r="F162" s="277"/>
      <c r="G162" s="31"/>
      <c r="H162" s="32"/>
      <c r="I162" s="32"/>
      <c r="J162" s="32"/>
      <c r="K162" s="33">
        <v>115.49</v>
      </c>
      <c r="L162" s="56">
        <v>1.3225</v>
      </c>
      <c r="M162" s="33">
        <v>235.12</v>
      </c>
      <c r="N162" s="35">
        <v>44.77</v>
      </c>
      <c r="O162" s="36">
        <v>10526.32</v>
      </c>
      <c r="AF162" s="21"/>
      <c r="AG162" s="21"/>
      <c r="AI162" s="2" t="s">
        <v>62</v>
      </c>
      <c r="AL162" s="21"/>
      <c r="AO162" s="21"/>
      <c r="AQ162" s="21"/>
    </row>
    <row r="163" spans="1:52" customFormat="1" ht="14.4" x14ac:dyDescent="0.3">
      <c r="A163" s="27"/>
      <c r="B163" s="30"/>
      <c r="C163" s="29" t="s">
        <v>63</v>
      </c>
      <c r="D163" s="277" t="s">
        <v>64</v>
      </c>
      <c r="E163" s="277"/>
      <c r="F163" s="277"/>
      <c r="G163" s="31"/>
      <c r="H163" s="32"/>
      <c r="I163" s="32"/>
      <c r="J163" s="32"/>
      <c r="K163" s="37">
        <v>3262.79</v>
      </c>
      <c r="L163" s="56">
        <v>1.4375</v>
      </c>
      <c r="M163" s="37">
        <v>7220.19</v>
      </c>
      <c r="N163" s="35">
        <v>13.24</v>
      </c>
      <c r="O163" s="36">
        <v>95595.32</v>
      </c>
      <c r="AF163" s="21"/>
      <c r="AG163" s="21"/>
      <c r="AI163" s="2" t="s">
        <v>64</v>
      </c>
      <c r="AL163" s="21"/>
      <c r="AO163" s="21"/>
      <c r="AQ163" s="21"/>
    </row>
    <row r="164" spans="1:52" customFormat="1" ht="14.4" x14ac:dyDescent="0.3">
      <c r="A164" s="27"/>
      <c r="B164" s="30"/>
      <c r="C164" s="29" t="s">
        <v>65</v>
      </c>
      <c r="D164" s="277" t="s">
        <v>66</v>
      </c>
      <c r="E164" s="277"/>
      <c r="F164" s="277"/>
      <c r="G164" s="31"/>
      <c r="H164" s="32"/>
      <c r="I164" s="32"/>
      <c r="J164" s="32"/>
      <c r="K164" s="33">
        <v>171.22</v>
      </c>
      <c r="L164" s="56">
        <v>1.4375</v>
      </c>
      <c r="M164" s="33">
        <v>378.89</v>
      </c>
      <c r="N164" s="35">
        <v>44.77</v>
      </c>
      <c r="O164" s="36">
        <v>16962.91</v>
      </c>
      <c r="AF164" s="21"/>
      <c r="AG164" s="21"/>
      <c r="AI164" s="2" t="s">
        <v>66</v>
      </c>
      <c r="AL164" s="21"/>
      <c r="AO164" s="21"/>
      <c r="AQ164" s="21"/>
    </row>
    <row r="165" spans="1:52" customFormat="1" ht="14.4" x14ac:dyDescent="0.3">
      <c r="A165" s="27"/>
      <c r="B165" s="30"/>
      <c r="C165" s="29" t="s">
        <v>67</v>
      </c>
      <c r="D165" s="277" t="s">
        <v>68</v>
      </c>
      <c r="E165" s="277"/>
      <c r="F165" s="277"/>
      <c r="G165" s="31"/>
      <c r="H165" s="32"/>
      <c r="I165" s="32"/>
      <c r="J165" s="32"/>
      <c r="K165" s="33">
        <v>12.2</v>
      </c>
      <c r="L165" s="32"/>
      <c r="M165" s="33">
        <v>18.78</v>
      </c>
      <c r="N165" s="35">
        <v>8.16</v>
      </c>
      <c r="O165" s="38">
        <v>153.24</v>
      </c>
      <c r="AF165" s="21"/>
      <c r="AG165" s="21"/>
      <c r="AI165" s="2" t="s">
        <v>68</v>
      </c>
      <c r="AL165" s="21"/>
      <c r="AO165" s="21"/>
      <c r="AQ165" s="21"/>
    </row>
    <row r="166" spans="1:52" customFormat="1" ht="14.4" x14ac:dyDescent="0.3">
      <c r="A166" s="27"/>
      <c r="B166" s="30"/>
      <c r="C166" s="29"/>
      <c r="D166" s="277" t="s">
        <v>69</v>
      </c>
      <c r="E166" s="277"/>
      <c r="F166" s="277"/>
      <c r="G166" s="31" t="s">
        <v>70</v>
      </c>
      <c r="H166" s="49">
        <v>14.4</v>
      </c>
      <c r="I166" s="56">
        <v>1.3225</v>
      </c>
      <c r="J166" s="39">
        <v>29.3163336</v>
      </c>
      <c r="K166" s="40"/>
      <c r="L166" s="32"/>
      <c r="M166" s="40"/>
      <c r="N166" s="32"/>
      <c r="O166" s="41"/>
      <c r="AF166" s="21"/>
      <c r="AG166" s="21"/>
      <c r="AJ166" s="2" t="s">
        <v>69</v>
      </c>
      <c r="AL166" s="21"/>
      <c r="AO166" s="21"/>
      <c r="AQ166" s="21"/>
    </row>
    <row r="167" spans="1:52" customFormat="1" ht="14.4" x14ac:dyDescent="0.3">
      <c r="A167" s="27"/>
      <c r="B167" s="30"/>
      <c r="C167" s="29"/>
      <c r="D167" s="277" t="s">
        <v>71</v>
      </c>
      <c r="E167" s="277"/>
      <c r="F167" s="277"/>
      <c r="G167" s="31" t="s">
        <v>70</v>
      </c>
      <c r="H167" s="35">
        <v>13.88</v>
      </c>
      <c r="I167" s="56">
        <v>1.4375</v>
      </c>
      <c r="J167" s="39">
        <v>30.714878500000001</v>
      </c>
      <c r="K167" s="40"/>
      <c r="L167" s="32"/>
      <c r="M167" s="40"/>
      <c r="N167" s="32"/>
      <c r="O167" s="41"/>
      <c r="AF167" s="21"/>
      <c r="AG167" s="21"/>
      <c r="AJ167" s="2" t="s">
        <v>71</v>
      </c>
      <c r="AL167" s="21"/>
      <c r="AO167" s="21"/>
      <c r="AQ167" s="21"/>
    </row>
    <row r="168" spans="1:52" customFormat="1" ht="14.4" x14ac:dyDescent="0.3">
      <c r="A168" s="43"/>
      <c r="B168" s="31"/>
      <c r="C168" s="29"/>
      <c r="D168" s="282" t="s">
        <v>72</v>
      </c>
      <c r="E168" s="282"/>
      <c r="F168" s="282"/>
      <c r="G168" s="44"/>
      <c r="H168" s="45"/>
      <c r="I168" s="45"/>
      <c r="J168" s="45"/>
      <c r="K168" s="46">
        <v>3390.48</v>
      </c>
      <c r="L168" s="45"/>
      <c r="M168" s="46">
        <v>7474.09</v>
      </c>
      <c r="N168" s="45"/>
      <c r="O168" s="47">
        <v>106274.88</v>
      </c>
      <c r="AF168" s="21"/>
      <c r="AG168" s="21"/>
      <c r="AK168" s="2" t="s">
        <v>72</v>
      </c>
      <c r="AL168" s="21"/>
      <c r="AO168" s="21"/>
      <c r="AQ168" s="21"/>
    </row>
    <row r="169" spans="1:52" customFormat="1" ht="14.4" x14ac:dyDescent="0.3">
      <c r="A169" s="27"/>
      <c r="B169" s="30"/>
      <c r="C169" s="29"/>
      <c r="D169" s="277" t="s">
        <v>73</v>
      </c>
      <c r="E169" s="277"/>
      <c r="F169" s="277"/>
      <c r="G169" s="31"/>
      <c r="H169" s="32"/>
      <c r="I169" s="32"/>
      <c r="J169" s="32"/>
      <c r="K169" s="40"/>
      <c r="L169" s="32"/>
      <c r="M169" s="33">
        <v>614.01</v>
      </c>
      <c r="N169" s="32"/>
      <c r="O169" s="36">
        <v>27489.23</v>
      </c>
      <c r="AF169" s="21"/>
      <c r="AG169" s="21"/>
      <c r="AJ169" s="2" t="s">
        <v>73</v>
      </c>
      <c r="AL169" s="21"/>
      <c r="AO169" s="21"/>
      <c r="AQ169" s="21"/>
    </row>
    <row r="170" spans="1:52" customFormat="1" ht="30.6" x14ac:dyDescent="0.3">
      <c r="A170" s="27"/>
      <c r="B170" s="30"/>
      <c r="C170" s="29" t="s">
        <v>141</v>
      </c>
      <c r="D170" s="277" t="s">
        <v>142</v>
      </c>
      <c r="E170" s="277"/>
      <c r="F170" s="277"/>
      <c r="G170" s="31" t="s">
        <v>76</v>
      </c>
      <c r="H170" s="48">
        <v>147</v>
      </c>
      <c r="I170" s="32"/>
      <c r="J170" s="48">
        <v>147</v>
      </c>
      <c r="K170" s="40"/>
      <c r="L170" s="32"/>
      <c r="M170" s="33">
        <v>902.59</v>
      </c>
      <c r="N170" s="32"/>
      <c r="O170" s="36">
        <v>40409.17</v>
      </c>
      <c r="AF170" s="21"/>
      <c r="AG170" s="21"/>
      <c r="AJ170" s="2" t="s">
        <v>142</v>
      </c>
      <c r="AL170" s="21"/>
      <c r="AO170" s="21"/>
      <c r="AQ170" s="21"/>
    </row>
    <row r="171" spans="1:52" customFormat="1" ht="51" x14ac:dyDescent="0.3">
      <c r="A171" s="27"/>
      <c r="B171" s="30"/>
      <c r="C171" s="29" t="s">
        <v>143</v>
      </c>
      <c r="D171" s="277" t="s">
        <v>144</v>
      </c>
      <c r="E171" s="277"/>
      <c r="F171" s="277"/>
      <c r="G171" s="31" t="s">
        <v>76</v>
      </c>
      <c r="H171" s="48">
        <v>134</v>
      </c>
      <c r="I171" s="35">
        <v>0.85</v>
      </c>
      <c r="J171" s="49">
        <v>113.9</v>
      </c>
      <c r="K171" s="40"/>
      <c r="L171" s="32"/>
      <c r="M171" s="33">
        <v>699.36</v>
      </c>
      <c r="N171" s="32"/>
      <c r="O171" s="36">
        <v>31310.23</v>
      </c>
      <c r="AF171" s="21"/>
      <c r="AG171" s="21"/>
      <c r="AJ171" s="2" t="s">
        <v>144</v>
      </c>
      <c r="AL171" s="21"/>
      <c r="AO171" s="21"/>
      <c r="AQ171" s="21"/>
    </row>
    <row r="172" spans="1:52" customFormat="1" ht="14.4" x14ac:dyDescent="0.3">
      <c r="A172" s="27"/>
      <c r="B172" s="50"/>
      <c r="C172" s="51"/>
      <c r="D172" s="278" t="s">
        <v>79</v>
      </c>
      <c r="E172" s="278"/>
      <c r="F172" s="278"/>
      <c r="G172" s="23"/>
      <c r="H172" s="52"/>
      <c r="I172" s="52"/>
      <c r="J172" s="52"/>
      <c r="K172" s="53"/>
      <c r="L172" s="52"/>
      <c r="M172" s="54">
        <v>9076.0400000000009</v>
      </c>
      <c r="N172" s="45"/>
      <c r="O172" s="55">
        <v>177994.28</v>
      </c>
      <c r="AF172" s="21"/>
      <c r="AG172" s="21"/>
      <c r="AL172" s="21" t="s">
        <v>79</v>
      </c>
      <c r="AO172" s="21"/>
      <c r="AQ172" s="21"/>
    </row>
    <row r="173" spans="1:52" s="110" customFormat="1" ht="20.399999999999999" x14ac:dyDescent="0.3">
      <c r="A173" s="105" t="s">
        <v>113</v>
      </c>
      <c r="B173" s="106" t="s">
        <v>164</v>
      </c>
      <c r="C173" s="107" t="s">
        <v>150</v>
      </c>
      <c r="D173" s="297" t="s">
        <v>165</v>
      </c>
      <c r="E173" s="297"/>
      <c r="F173" s="297"/>
      <c r="G173" s="106" t="s">
        <v>96</v>
      </c>
      <c r="H173" s="106">
        <v>169.334</v>
      </c>
      <c r="I173" s="106" t="s">
        <v>26</v>
      </c>
      <c r="J173" s="106" t="s">
        <v>166</v>
      </c>
      <c r="K173" s="108" t="s">
        <v>167</v>
      </c>
      <c r="L173" s="106" t="s">
        <v>154</v>
      </c>
      <c r="M173" s="108" t="s">
        <v>168</v>
      </c>
      <c r="N173" s="106" t="s">
        <v>100</v>
      </c>
      <c r="O173" s="109" t="s">
        <v>169</v>
      </c>
      <c r="T173"/>
      <c r="U173"/>
      <c r="V173"/>
      <c r="W173"/>
      <c r="X173"/>
      <c r="Y173"/>
      <c r="Z173"/>
      <c r="AA173"/>
      <c r="AB173"/>
      <c r="AC173"/>
      <c r="AD173"/>
      <c r="AE173"/>
      <c r="AF173" s="21"/>
      <c r="AG173" s="21" t="s">
        <v>165</v>
      </c>
      <c r="AH173"/>
      <c r="AI173"/>
      <c r="AJ173"/>
      <c r="AK173"/>
      <c r="AL173" s="21"/>
      <c r="AM173"/>
      <c r="AN173"/>
      <c r="AO173" s="21"/>
      <c r="AP173"/>
      <c r="AQ173" s="21"/>
      <c r="AR173"/>
      <c r="AS173"/>
      <c r="AT173"/>
      <c r="AU173"/>
      <c r="AV173"/>
      <c r="AW173"/>
      <c r="AX173"/>
      <c r="AY173"/>
      <c r="AZ173"/>
    </row>
    <row r="174" spans="1:52" customFormat="1" ht="14.4" x14ac:dyDescent="0.3">
      <c r="A174" s="59"/>
      <c r="B174" s="3"/>
      <c r="C174" s="51"/>
      <c r="D174" s="277" t="s">
        <v>102</v>
      </c>
      <c r="E174" s="277"/>
      <c r="F174" s="277"/>
      <c r="G174" s="277"/>
      <c r="H174" s="277"/>
      <c r="I174" s="277"/>
      <c r="J174" s="277"/>
      <c r="K174" s="277"/>
      <c r="L174" s="277"/>
      <c r="M174" s="277"/>
      <c r="N174" s="277"/>
      <c r="O174" s="298"/>
      <c r="AF174" s="21"/>
      <c r="AG174" s="21"/>
      <c r="AL174" s="21"/>
      <c r="AM174" s="2" t="s">
        <v>102</v>
      </c>
      <c r="AO174" s="21"/>
      <c r="AQ174" s="21"/>
    </row>
    <row r="175" spans="1:52" customFormat="1" ht="14.4" x14ac:dyDescent="0.3">
      <c r="A175" s="59"/>
      <c r="B175" s="50"/>
      <c r="C175" s="51"/>
      <c r="D175" s="277" t="s">
        <v>170</v>
      </c>
      <c r="E175" s="277"/>
      <c r="F175" s="277"/>
      <c r="G175" s="277"/>
      <c r="H175" s="277"/>
      <c r="I175" s="277"/>
      <c r="J175" s="277"/>
      <c r="K175" s="277"/>
      <c r="L175" s="277"/>
      <c r="M175" s="277"/>
      <c r="N175" s="277"/>
      <c r="O175" s="298"/>
      <c r="AF175" s="21"/>
      <c r="AG175" s="21"/>
      <c r="AL175" s="21"/>
      <c r="AN175" s="2" t="s">
        <v>170</v>
      </c>
      <c r="AO175" s="21"/>
      <c r="AQ175" s="21"/>
    </row>
    <row r="176" spans="1:52" customFormat="1" ht="14.4" x14ac:dyDescent="0.3">
      <c r="A176" s="27"/>
      <c r="B176" s="28"/>
      <c r="C176" s="29"/>
      <c r="D176" s="280" t="s">
        <v>171</v>
      </c>
      <c r="E176" s="280"/>
      <c r="F176" s="280"/>
      <c r="G176" s="280"/>
      <c r="H176" s="280"/>
      <c r="I176" s="280"/>
      <c r="J176" s="280"/>
      <c r="K176" s="280"/>
      <c r="L176" s="280"/>
      <c r="M176" s="280"/>
      <c r="N176" s="280"/>
      <c r="O176" s="281"/>
      <c r="AF176" s="21"/>
      <c r="AG176" s="21"/>
      <c r="AH176" s="2" t="s">
        <v>171</v>
      </c>
      <c r="AL176" s="21"/>
      <c r="AO176" s="21"/>
      <c r="AQ176" s="21"/>
    </row>
    <row r="177" spans="1:52" customFormat="1" ht="14.4" x14ac:dyDescent="0.3">
      <c r="A177" s="27"/>
      <c r="B177" s="50"/>
      <c r="C177" s="51"/>
      <c r="D177" s="278" t="s">
        <v>79</v>
      </c>
      <c r="E177" s="278"/>
      <c r="F177" s="278"/>
      <c r="G177" s="23"/>
      <c r="H177" s="52"/>
      <c r="I177" s="52"/>
      <c r="J177" s="52"/>
      <c r="K177" s="53"/>
      <c r="L177" s="52"/>
      <c r="M177" s="54">
        <v>17133.169999999998</v>
      </c>
      <c r="N177" s="45"/>
      <c r="O177" s="55">
        <v>139806.67000000001</v>
      </c>
      <c r="AF177" s="21"/>
      <c r="AG177" s="21"/>
      <c r="AL177" s="21" t="s">
        <v>79</v>
      </c>
      <c r="AO177" s="21"/>
      <c r="AQ177" s="21"/>
    </row>
    <row r="178" spans="1:52" customFormat="1" ht="31.8" x14ac:dyDescent="0.3">
      <c r="A178" s="22" t="s">
        <v>136</v>
      </c>
      <c r="B178" s="23" t="s">
        <v>172</v>
      </c>
      <c r="C178" s="24" t="s">
        <v>173</v>
      </c>
      <c r="D178" s="279" t="s">
        <v>174</v>
      </c>
      <c r="E178" s="279"/>
      <c r="F178" s="279"/>
      <c r="G178" s="23" t="s">
        <v>83</v>
      </c>
      <c r="H178" s="23">
        <v>1.94</v>
      </c>
      <c r="I178" s="23" t="s">
        <v>26</v>
      </c>
      <c r="J178" s="23" t="s">
        <v>175</v>
      </c>
      <c r="K178" s="25"/>
      <c r="L178" s="23"/>
      <c r="M178" s="25"/>
      <c r="N178" s="23"/>
      <c r="O178" s="26"/>
      <c r="AF178" s="21"/>
      <c r="AG178" s="21" t="s">
        <v>174</v>
      </c>
      <c r="AL178" s="21"/>
      <c r="AO178" s="21"/>
      <c r="AQ178" s="21"/>
    </row>
    <row r="179" spans="1:52" customFormat="1" ht="21.6" x14ac:dyDescent="0.3">
      <c r="A179" s="27"/>
      <c r="B179" s="28"/>
      <c r="C179" s="29" t="s">
        <v>58</v>
      </c>
      <c r="D179" s="280" t="s">
        <v>59</v>
      </c>
      <c r="E179" s="280"/>
      <c r="F179" s="280"/>
      <c r="G179" s="280"/>
      <c r="H179" s="280"/>
      <c r="I179" s="280"/>
      <c r="J179" s="280"/>
      <c r="K179" s="280"/>
      <c r="L179" s="280"/>
      <c r="M179" s="280"/>
      <c r="N179" s="280"/>
      <c r="O179" s="281"/>
      <c r="AF179" s="21"/>
      <c r="AG179" s="21"/>
      <c r="AH179" s="2" t="s">
        <v>59</v>
      </c>
      <c r="AL179" s="21"/>
      <c r="AO179" s="21"/>
      <c r="AQ179" s="21"/>
    </row>
    <row r="180" spans="1:52" customFormat="1" ht="52.2" x14ac:dyDescent="0.3">
      <c r="A180" s="27"/>
      <c r="B180" s="28"/>
      <c r="C180" s="29" t="s">
        <v>60</v>
      </c>
      <c r="D180" s="280" t="s">
        <v>61</v>
      </c>
      <c r="E180" s="280"/>
      <c r="F180" s="280"/>
      <c r="G180" s="280"/>
      <c r="H180" s="280"/>
      <c r="I180" s="280"/>
      <c r="J180" s="280"/>
      <c r="K180" s="280"/>
      <c r="L180" s="280"/>
      <c r="M180" s="280"/>
      <c r="N180" s="280"/>
      <c r="O180" s="281"/>
      <c r="AF180" s="21"/>
      <c r="AG180" s="21"/>
      <c r="AH180" s="2" t="s">
        <v>61</v>
      </c>
      <c r="AL180" s="21"/>
      <c r="AO180" s="21"/>
      <c r="AQ180" s="21"/>
    </row>
    <row r="181" spans="1:52" customFormat="1" ht="14.4" x14ac:dyDescent="0.3">
      <c r="A181" s="27"/>
      <c r="B181" s="30"/>
      <c r="C181" s="29" t="s">
        <v>26</v>
      </c>
      <c r="D181" s="277" t="s">
        <v>62</v>
      </c>
      <c r="E181" s="277"/>
      <c r="F181" s="277"/>
      <c r="G181" s="31"/>
      <c r="H181" s="32"/>
      <c r="I181" s="32"/>
      <c r="J181" s="32"/>
      <c r="K181" s="33">
        <v>173.23</v>
      </c>
      <c r="L181" s="56">
        <v>1.3225</v>
      </c>
      <c r="M181" s="33">
        <v>444.45</v>
      </c>
      <c r="N181" s="35">
        <v>44.77</v>
      </c>
      <c r="O181" s="36">
        <v>19898.03</v>
      </c>
      <c r="AF181" s="21"/>
      <c r="AG181" s="21"/>
      <c r="AI181" s="2" t="s">
        <v>62</v>
      </c>
      <c r="AL181" s="21"/>
      <c r="AO181" s="21"/>
      <c r="AQ181" s="21"/>
    </row>
    <row r="182" spans="1:52" customFormat="1" ht="14.4" x14ac:dyDescent="0.3">
      <c r="A182" s="27"/>
      <c r="B182" s="30"/>
      <c r="C182" s="29" t="s">
        <v>63</v>
      </c>
      <c r="D182" s="277" t="s">
        <v>64</v>
      </c>
      <c r="E182" s="277"/>
      <c r="F182" s="277"/>
      <c r="G182" s="31"/>
      <c r="H182" s="32"/>
      <c r="I182" s="32"/>
      <c r="J182" s="32"/>
      <c r="K182" s="37">
        <v>5268.76</v>
      </c>
      <c r="L182" s="56">
        <v>1.4375</v>
      </c>
      <c r="M182" s="37">
        <v>14693.25</v>
      </c>
      <c r="N182" s="35">
        <v>13.24</v>
      </c>
      <c r="O182" s="36">
        <v>194538.63</v>
      </c>
      <c r="AF182" s="21"/>
      <c r="AG182" s="21"/>
      <c r="AI182" s="2" t="s">
        <v>64</v>
      </c>
      <c r="AL182" s="21"/>
      <c r="AO182" s="21"/>
      <c r="AQ182" s="21"/>
    </row>
    <row r="183" spans="1:52" customFormat="1" ht="14.4" x14ac:dyDescent="0.3">
      <c r="A183" s="27"/>
      <c r="B183" s="30"/>
      <c r="C183" s="29" t="s">
        <v>65</v>
      </c>
      <c r="D183" s="277" t="s">
        <v>66</v>
      </c>
      <c r="E183" s="277"/>
      <c r="F183" s="277"/>
      <c r="G183" s="31"/>
      <c r="H183" s="32"/>
      <c r="I183" s="32"/>
      <c r="J183" s="32"/>
      <c r="K183" s="33">
        <v>267.67</v>
      </c>
      <c r="L183" s="56">
        <v>1.4375</v>
      </c>
      <c r="M183" s="33">
        <v>746.46</v>
      </c>
      <c r="N183" s="35">
        <v>44.77</v>
      </c>
      <c r="O183" s="36">
        <v>33419.01</v>
      </c>
      <c r="AF183" s="21"/>
      <c r="AG183" s="21"/>
      <c r="AI183" s="2" t="s">
        <v>66</v>
      </c>
      <c r="AL183" s="21"/>
      <c r="AO183" s="21"/>
      <c r="AQ183" s="21"/>
    </row>
    <row r="184" spans="1:52" customFormat="1" ht="14.4" x14ac:dyDescent="0.3">
      <c r="A184" s="27"/>
      <c r="B184" s="30"/>
      <c r="C184" s="29" t="s">
        <v>67</v>
      </c>
      <c r="D184" s="277" t="s">
        <v>68</v>
      </c>
      <c r="E184" s="277"/>
      <c r="F184" s="277"/>
      <c r="G184" s="31"/>
      <c r="H184" s="32"/>
      <c r="I184" s="32"/>
      <c r="J184" s="32"/>
      <c r="K184" s="33">
        <v>17.079999999999998</v>
      </c>
      <c r="L184" s="32"/>
      <c r="M184" s="33">
        <v>33.14</v>
      </c>
      <c r="N184" s="35">
        <v>8.16</v>
      </c>
      <c r="O184" s="38">
        <v>270.42</v>
      </c>
      <c r="AF184" s="21"/>
      <c r="AG184" s="21"/>
      <c r="AI184" s="2" t="s">
        <v>68</v>
      </c>
      <c r="AL184" s="21"/>
      <c r="AO184" s="21"/>
      <c r="AQ184" s="21"/>
    </row>
    <row r="185" spans="1:52" customFormat="1" ht="14.4" x14ac:dyDescent="0.3">
      <c r="A185" s="27"/>
      <c r="B185" s="30"/>
      <c r="C185" s="29"/>
      <c r="D185" s="277" t="s">
        <v>69</v>
      </c>
      <c r="E185" s="277"/>
      <c r="F185" s="277"/>
      <c r="G185" s="31" t="s">
        <v>70</v>
      </c>
      <c r="H185" s="49">
        <v>21.6</v>
      </c>
      <c r="I185" s="56">
        <v>1.3225</v>
      </c>
      <c r="J185" s="42">
        <v>55.418039999999998</v>
      </c>
      <c r="K185" s="40"/>
      <c r="L185" s="32"/>
      <c r="M185" s="40"/>
      <c r="N185" s="32"/>
      <c r="O185" s="41"/>
      <c r="AF185" s="21"/>
      <c r="AG185" s="21"/>
      <c r="AJ185" s="2" t="s">
        <v>69</v>
      </c>
      <c r="AL185" s="21"/>
      <c r="AO185" s="21"/>
      <c r="AQ185" s="21"/>
    </row>
    <row r="186" spans="1:52" customFormat="1" ht="14.4" x14ac:dyDescent="0.3">
      <c r="A186" s="27"/>
      <c r="B186" s="30"/>
      <c r="C186" s="29"/>
      <c r="D186" s="277" t="s">
        <v>71</v>
      </c>
      <c r="E186" s="277"/>
      <c r="F186" s="277"/>
      <c r="G186" s="31" t="s">
        <v>70</v>
      </c>
      <c r="H186" s="49">
        <v>20.6</v>
      </c>
      <c r="I186" s="56">
        <v>1.4375</v>
      </c>
      <c r="J186" s="42">
        <v>57.448250000000002</v>
      </c>
      <c r="K186" s="40"/>
      <c r="L186" s="32"/>
      <c r="M186" s="40"/>
      <c r="N186" s="32"/>
      <c r="O186" s="41"/>
      <c r="AF186" s="21"/>
      <c r="AG186" s="21"/>
      <c r="AJ186" s="2" t="s">
        <v>71</v>
      </c>
      <c r="AL186" s="21"/>
      <c r="AO186" s="21"/>
      <c r="AQ186" s="21"/>
    </row>
    <row r="187" spans="1:52" customFormat="1" ht="14.4" x14ac:dyDescent="0.3">
      <c r="A187" s="43"/>
      <c r="B187" s="31"/>
      <c r="C187" s="29"/>
      <c r="D187" s="282" t="s">
        <v>72</v>
      </c>
      <c r="E187" s="282"/>
      <c r="F187" s="282"/>
      <c r="G187" s="44"/>
      <c r="H187" s="45"/>
      <c r="I187" s="45"/>
      <c r="J187" s="45"/>
      <c r="K187" s="46">
        <v>5459.07</v>
      </c>
      <c r="L187" s="45"/>
      <c r="M187" s="46">
        <v>15170.84</v>
      </c>
      <c r="N187" s="45"/>
      <c r="O187" s="47">
        <v>214707.08</v>
      </c>
      <c r="AF187" s="21"/>
      <c r="AG187" s="21"/>
      <c r="AK187" s="2" t="s">
        <v>72</v>
      </c>
      <c r="AL187" s="21"/>
      <c r="AO187" s="21"/>
      <c r="AQ187" s="21"/>
    </row>
    <row r="188" spans="1:52" customFormat="1" ht="14.4" x14ac:dyDescent="0.3">
      <c r="A188" s="27"/>
      <c r="B188" s="30"/>
      <c r="C188" s="29"/>
      <c r="D188" s="277" t="s">
        <v>73</v>
      </c>
      <c r="E188" s="277"/>
      <c r="F188" s="277"/>
      <c r="G188" s="31"/>
      <c r="H188" s="32"/>
      <c r="I188" s="32"/>
      <c r="J188" s="32"/>
      <c r="K188" s="40"/>
      <c r="L188" s="32"/>
      <c r="M188" s="37">
        <v>1190.9100000000001</v>
      </c>
      <c r="N188" s="32"/>
      <c r="O188" s="36">
        <v>53317.04</v>
      </c>
      <c r="AF188" s="21"/>
      <c r="AG188" s="21"/>
      <c r="AJ188" s="2" t="s">
        <v>73</v>
      </c>
      <c r="AL188" s="21"/>
      <c r="AO188" s="21"/>
      <c r="AQ188" s="21"/>
    </row>
    <row r="189" spans="1:52" customFormat="1" ht="30.6" x14ac:dyDescent="0.3">
      <c r="A189" s="27"/>
      <c r="B189" s="30"/>
      <c r="C189" s="29" t="s">
        <v>141</v>
      </c>
      <c r="D189" s="277" t="s">
        <v>142</v>
      </c>
      <c r="E189" s="277"/>
      <c r="F189" s="277"/>
      <c r="G189" s="31" t="s">
        <v>76</v>
      </c>
      <c r="H189" s="48">
        <v>147</v>
      </c>
      <c r="I189" s="32"/>
      <c r="J189" s="48">
        <v>147</v>
      </c>
      <c r="K189" s="40"/>
      <c r="L189" s="32"/>
      <c r="M189" s="37">
        <v>1750.64</v>
      </c>
      <c r="N189" s="32"/>
      <c r="O189" s="36">
        <v>78376.05</v>
      </c>
      <c r="AF189" s="21"/>
      <c r="AG189" s="21"/>
      <c r="AJ189" s="2" t="s">
        <v>142</v>
      </c>
      <c r="AL189" s="21"/>
      <c r="AO189" s="21"/>
      <c r="AQ189" s="21"/>
    </row>
    <row r="190" spans="1:52" customFormat="1" ht="51" x14ac:dyDescent="0.3">
      <c r="A190" s="27"/>
      <c r="B190" s="30"/>
      <c r="C190" s="29" t="s">
        <v>143</v>
      </c>
      <c r="D190" s="277" t="s">
        <v>144</v>
      </c>
      <c r="E190" s="277"/>
      <c r="F190" s="277"/>
      <c r="G190" s="31" t="s">
        <v>76</v>
      </c>
      <c r="H190" s="48">
        <v>134</v>
      </c>
      <c r="I190" s="35">
        <v>0.85</v>
      </c>
      <c r="J190" s="49">
        <v>113.9</v>
      </c>
      <c r="K190" s="40"/>
      <c r="L190" s="32"/>
      <c r="M190" s="37">
        <v>1356.45</v>
      </c>
      <c r="N190" s="32"/>
      <c r="O190" s="36">
        <v>60728.11</v>
      </c>
      <c r="AF190" s="21"/>
      <c r="AG190" s="21"/>
      <c r="AJ190" s="2" t="s">
        <v>144</v>
      </c>
      <c r="AL190" s="21"/>
      <c r="AO190" s="21"/>
      <c r="AQ190" s="21"/>
    </row>
    <row r="191" spans="1:52" customFormat="1" ht="14.4" x14ac:dyDescent="0.3">
      <c r="A191" s="27"/>
      <c r="B191" s="50"/>
      <c r="C191" s="51"/>
      <c r="D191" s="278" t="s">
        <v>79</v>
      </c>
      <c r="E191" s="278"/>
      <c r="F191" s="278"/>
      <c r="G191" s="23"/>
      <c r="H191" s="52"/>
      <c r="I191" s="52"/>
      <c r="J191" s="52"/>
      <c r="K191" s="53"/>
      <c r="L191" s="52"/>
      <c r="M191" s="54">
        <v>18277.93</v>
      </c>
      <c r="N191" s="45"/>
      <c r="O191" s="55">
        <v>353811.24</v>
      </c>
      <c r="AF191" s="21"/>
      <c r="AG191" s="21"/>
      <c r="AL191" s="21" t="s">
        <v>79</v>
      </c>
      <c r="AO191" s="21"/>
      <c r="AQ191" s="21"/>
    </row>
    <row r="192" spans="1:52" s="110" customFormat="1" ht="20.399999999999999" x14ac:dyDescent="0.3">
      <c r="A192" s="105" t="s">
        <v>145</v>
      </c>
      <c r="B192" s="106" t="s">
        <v>176</v>
      </c>
      <c r="C192" s="107" t="s">
        <v>150</v>
      </c>
      <c r="D192" s="297" t="s">
        <v>177</v>
      </c>
      <c r="E192" s="297"/>
      <c r="F192" s="297"/>
      <c r="G192" s="106" t="s">
        <v>96</v>
      </c>
      <c r="H192" s="106">
        <v>244.44</v>
      </c>
      <c r="I192" s="106" t="s">
        <v>26</v>
      </c>
      <c r="J192" s="106" t="s">
        <v>178</v>
      </c>
      <c r="K192" s="108" t="s">
        <v>179</v>
      </c>
      <c r="L192" s="106" t="s">
        <v>154</v>
      </c>
      <c r="M192" s="108" t="s">
        <v>180</v>
      </c>
      <c r="N192" s="106" t="s">
        <v>100</v>
      </c>
      <c r="O192" s="109" t="s">
        <v>181</v>
      </c>
      <c r="T192"/>
      <c r="U192"/>
      <c r="V192"/>
      <c r="W192"/>
      <c r="X192"/>
      <c r="Y192"/>
      <c r="Z192"/>
      <c r="AA192"/>
      <c r="AB192"/>
      <c r="AC192"/>
      <c r="AD192"/>
      <c r="AE192"/>
      <c r="AF192" s="21"/>
      <c r="AG192" s="21" t="s">
        <v>177</v>
      </c>
      <c r="AH192"/>
      <c r="AI192"/>
      <c r="AJ192"/>
      <c r="AK192"/>
      <c r="AL192" s="21"/>
      <c r="AM192"/>
      <c r="AN192"/>
      <c r="AO192" s="21"/>
      <c r="AP192"/>
      <c r="AQ192" s="21"/>
      <c r="AR192"/>
      <c r="AS192"/>
      <c r="AT192"/>
      <c r="AU192"/>
      <c r="AV192"/>
      <c r="AW192"/>
      <c r="AX192"/>
      <c r="AY192"/>
      <c r="AZ192"/>
    </row>
    <row r="193" spans="1:52" customFormat="1" ht="14.4" x14ac:dyDescent="0.3">
      <c r="A193" s="59"/>
      <c r="B193" s="3"/>
      <c r="C193" s="51"/>
      <c r="D193" s="277" t="s">
        <v>102</v>
      </c>
      <c r="E193" s="277"/>
      <c r="F193" s="277"/>
      <c r="G193" s="277"/>
      <c r="H193" s="277"/>
      <c r="I193" s="277"/>
      <c r="J193" s="277"/>
      <c r="K193" s="277"/>
      <c r="L193" s="277"/>
      <c r="M193" s="277"/>
      <c r="N193" s="277"/>
      <c r="O193" s="298"/>
      <c r="AF193" s="21"/>
      <c r="AG193" s="21"/>
      <c r="AL193" s="21"/>
      <c r="AM193" s="2" t="s">
        <v>102</v>
      </c>
      <c r="AO193" s="21"/>
      <c r="AQ193" s="21"/>
    </row>
    <row r="194" spans="1:52" customFormat="1" ht="14.4" x14ac:dyDescent="0.3">
      <c r="A194" s="59"/>
      <c r="B194" s="50"/>
      <c r="C194" s="51"/>
      <c r="D194" s="277" t="s">
        <v>182</v>
      </c>
      <c r="E194" s="277"/>
      <c r="F194" s="277"/>
      <c r="G194" s="277"/>
      <c r="H194" s="277"/>
      <c r="I194" s="277"/>
      <c r="J194" s="277"/>
      <c r="K194" s="277"/>
      <c r="L194" s="277"/>
      <c r="M194" s="277"/>
      <c r="N194" s="277"/>
      <c r="O194" s="298"/>
      <c r="AF194" s="21"/>
      <c r="AG194" s="21"/>
      <c r="AL194" s="21"/>
      <c r="AN194" s="2" t="s">
        <v>182</v>
      </c>
      <c r="AO194" s="21"/>
      <c r="AQ194" s="21"/>
    </row>
    <row r="195" spans="1:52" customFormat="1" ht="14.4" x14ac:dyDescent="0.3">
      <c r="A195" s="27"/>
      <c r="B195" s="28"/>
      <c r="C195" s="29"/>
      <c r="D195" s="280" t="s">
        <v>171</v>
      </c>
      <c r="E195" s="280"/>
      <c r="F195" s="280"/>
      <c r="G195" s="280"/>
      <c r="H195" s="280"/>
      <c r="I195" s="280"/>
      <c r="J195" s="280"/>
      <c r="K195" s="280"/>
      <c r="L195" s="280"/>
      <c r="M195" s="280"/>
      <c r="N195" s="280"/>
      <c r="O195" s="281"/>
      <c r="AF195" s="21"/>
      <c r="AG195" s="21"/>
      <c r="AH195" s="2" t="s">
        <v>171</v>
      </c>
      <c r="AL195" s="21"/>
      <c r="AO195" s="21"/>
      <c r="AQ195" s="21"/>
    </row>
    <row r="196" spans="1:52" customFormat="1" ht="14.4" x14ac:dyDescent="0.3">
      <c r="A196" s="27"/>
      <c r="B196" s="50"/>
      <c r="C196" s="51"/>
      <c r="D196" s="278" t="s">
        <v>79</v>
      </c>
      <c r="E196" s="278"/>
      <c r="F196" s="278"/>
      <c r="G196" s="23"/>
      <c r="H196" s="52"/>
      <c r="I196" s="52"/>
      <c r="J196" s="52"/>
      <c r="K196" s="53"/>
      <c r="L196" s="52"/>
      <c r="M196" s="54">
        <v>80448.259999999995</v>
      </c>
      <c r="N196" s="45"/>
      <c r="O196" s="55">
        <v>656457.80000000005</v>
      </c>
      <c r="AF196" s="21"/>
      <c r="AG196" s="21"/>
      <c r="AL196" s="21" t="s">
        <v>79</v>
      </c>
      <c r="AO196" s="21"/>
      <c r="AQ196" s="21"/>
    </row>
    <row r="197" spans="1:52" customFormat="1" ht="31.8" x14ac:dyDescent="0.3">
      <c r="A197" s="22" t="s">
        <v>149</v>
      </c>
      <c r="B197" s="23" t="s">
        <v>183</v>
      </c>
      <c r="C197" s="24" t="s">
        <v>184</v>
      </c>
      <c r="D197" s="279" t="s">
        <v>185</v>
      </c>
      <c r="E197" s="279"/>
      <c r="F197" s="279"/>
      <c r="G197" s="23" t="s">
        <v>83</v>
      </c>
      <c r="H197" s="23">
        <v>1.1298999999999999</v>
      </c>
      <c r="I197" s="23" t="s">
        <v>26</v>
      </c>
      <c r="J197" s="23" t="s">
        <v>186</v>
      </c>
      <c r="K197" s="25"/>
      <c r="L197" s="23"/>
      <c r="M197" s="25"/>
      <c r="N197" s="23"/>
      <c r="O197" s="26"/>
      <c r="AF197" s="21"/>
      <c r="AG197" s="21" t="s">
        <v>185</v>
      </c>
      <c r="AL197" s="21"/>
      <c r="AO197" s="21"/>
      <c r="AQ197" s="21"/>
    </row>
    <row r="198" spans="1:52" customFormat="1" ht="14.4" x14ac:dyDescent="0.3">
      <c r="A198" s="27"/>
      <c r="B198" s="30"/>
      <c r="C198" s="29" t="s">
        <v>26</v>
      </c>
      <c r="D198" s="277" t="s">
        <v>62</v>
      </c>
      <c r="E198" s="277"/>
      <c r="F198" s="277"/>
      <c r="G198" s="31"/>
      <c r="H198" s="32"/>
      <c r="I198" s="32"/>
      <c r="J198" s="32"/>
      <c r="K198" s="37">
        <v>1625.83</v>
      </c>
      <c r="L198" s="32"/>
      <c r="M198" s="37">
        <v>1837.03</v>
      </c>
      <c r="N198" s="35">
        <v>44.77</v>
      </c>
      <c r="O198" s="36">
        <v>82243.83</v>
      </c>
      <c r="AF198" s="21"/>
      <c r="AG198" s="21"/>
      <c r="AI198" s="2" t="s">
        <v>62</v>
      </c>
      <c r="AL198" s="21"/>
      <c r="AO198" s="21"/>
      <c r="AQ198" s="21"/>
    </row>
    <row r="199" spans="1:52" customFormat="1" ht="14.4" x14ac:dyDescent="0.3">
      <c r="A199" s="27"/>
      <c r="B199" s="30"/>
      <c r="C199" s="29" t="s">
        <v>63</v>
      </c>
      <c r="D199" s="277" t="s">
        <v>64</v>
      </c>
      <c r="E199" s="277"/>
      <c r="F199" s="277"/>
      <c r="G199" s="31"/>
      <c r="H199" s="32"/>
      <c r="I199" s="32"/>
      <c r="J199" s="32"/>
      <c r="K199" s="33">
        <v>734.27</v>
      </c>
      <c r="L199" s="32"/>
      <c r="M199" s="33">
        <v>829.65</v>
      </c>
      <c r="N199" s="35">
        <v>13.24</v>
      </c>
      <c r="O199" s="36">
        <v>10984.57</v>
      </c>
      <c r="AF199" s="21"/>
      <c r="AG199" s="21"/>
      <c r="AI199" s="2" t="s">
        <v>64</v>
      </c>
      <c r="AL199" s="21"/>
      <c r="AO199" s="21"/>
      <c r="AQ199" s="21"/>
    </row>
    <row r="200" spans="1:52" customFormat="1" ht="14.4" x14ac:dyDescent="0.3">
      <c r="A200" s="27"/>
      <c r="B200" s="30"/>
      <c r="C200" s="29" t="s">
        <v>65</v>
      </c>
      <c r="D200" s="277" t="s">
        <v>66</v>
      </c>
      <c r="E200" s="277"/>
      <c r="F200" s="277"/>
      <c r="G200" s="31"/>
      <c r="H200" s="32"/>
      <c r="I200" s="32"/>
      <c r="J200" s="32"/>
      <c r="K200" s="33">
        <v>81.08</v>
      </c>
      <c r="L200" s="32"/>
      <c r="M200" s="33">
        <v>91.61</v>
      </c>
      <c r="N200" s="35">
        <v>44.77</v>
      </c>
      <c r="O200" s="36">
        <v>4101.38</v>
      </c>
      <c r="AF200" s="21"/>
      <c r="AG200" s="21"/>
      <c r="AI200" s="2" t="s">
        <v>66</v>
      </c>
      <c r="AL200" s="21"/>
      <c r="AO200" s="21"/>
      <c r="AQ200" s="21"/>
    </row>
    <row r="201" spans="1:52" customFormat="1" ht="14.4" x14ac:dyDescent="0.3">
      <c r="A201" s="27"/>
      <c r="B201" s="30"/>
      <c r="C201" s="29"/>
      <c r="D201" s="277" t="s">
        <v>69</v>
      </c>
      <c r="E201" s="277"/>
      <c r="F201" s="277"/>
      <c r="G201" s="31" t="s">
        <v>70</v>
      </c>
      <c r="H201" s="48">
        <v>199</v>
      </c>
      <c r="I201" s="32"/>
      <c r="J201" s="56">
        <v>224.8501</v>
      </c>
      <c r="K201" s="40"/>
      <c r="L201" s="32"/>
      <c r="M201" s="40"/>
      <c r="N201" s="32"/>
      <c r="O201" s="41"/>
      <c r="AF201" s="21"/>
      <c r="AG201" s="21"/>
      <c r="AJ201" s="2" t="s">
        <v>69</v>
      </c>
      <c r="AL201" s="21"/>
      <c r="AO201" s="21"/>
      <c r="AQ201" s="21"/>
    </row>
    <row r="202" spans="1:52" customFormat="1" ht="14.4" x14ac:dyDescent="0.3">
      <c r="A202" s="27"/>
      <c r="B202" s="30"/>
      <c r="C202" s="29"/>
      <c r="D202" s="277" t="s">
        <v>71</v>
      </c>
      <c r="E202" s="277"/>
      <c r="F202" s="277"/>
      <c r="G202" s="31" t="s">
        <v>70</v>
      </c>
      <c r="H202" s="35">
        <v>8.06</v>
      </c>
      <c r="I202" s="32"/>
      <c r="J202" s="62">
        <v>9.1069940000000003</v>
      </c>
      <c r="K202" s="40"/>
      <c r="L202" s="32"/>
      <c r="M202" s="40"/>
      <c r="N202" s="32"/>
      <c r="O202" s="41"/>
      <c r="AF202" s="21"/>
      <c r="AG202" s="21"/>
      <c r="AJ202" s="2" t="s">
        <v>71</v>
      </c>
      <c r="AL202" s="21"/>
      <c r="AO202" s="21"/>
      <c r="AQ202" s="21"/>
    </row>
    <row r="203" spans="1:52" customFormat="1" ht="14.4" x14ac:dyDescent="0.3">
      <c r="A203" s="43"/>
      <c r="B203" s="31"/>
      <c r="C203" s="29"/>
      <c r="D203" s="282" t="s">
        <v>72</v>
      </c>
      <c r="E203" s="282"/>
      <c r="F203" s="282"/>
      <c r="G203" s="44"/>
      <c r="H203" s="45"/>
      <c r="I203" s="45"/>
      <c r="J203" s="45"/>
      <c r="K203" s="46">
        <v>2360.1</v>
      </c>
      <c r="L203" s="45"/>
      <c r="M203" s="46">
        <v>2666.68</v>
      </c>
      <c r="N203" s="45"/>
      <c r="O203" s="47">
        <v>93228.4</v>
      </c>
      <c r="AF203" s="21"/>
      <c r="AG203" s="21"/>
      <c r="AK203" s="2" t="s">
        <v>72</v>
      </c>
      <c r="AL203" s="21"/>
      <c r="AO203" s="21"/>
      <c r="AQ203" s="21"/>
    </row>
    <row r="204" spans="1:52" customFormat="1" ht="14.4" x14ac:dyDescent="0.3">
      <c r="A204" s="27"/>
      <c r="B204" s="30"/>
      <c r="C204" s="29"/>
      <c r="D204" s="277" t="s">
        <v>73</v>
      </c>
      <c r="E204" s="277"/>
      <c r="F204" s="277"/>
      <c r="G204" s="31"/>
      <c r="H204" s="32"/>
      <c r="I204" s="32"/>
      <c r="J204" s="32"/>
      <c r="K204" s="40"/>
      <c r="L204" s="32"/>
      <c r="M204" s="37">
        <v>1928.64</v>
      </c>
      <c r="N204" s="32"/>
      <c r="O204" s="36">
        <v>86345.21</v>
      </c>
      <c r="AF204" s="21"/>
      <c r="AG204" s="21"/>
      <c r="AJ204" s="2" t="s">
        <v>73</v>
      </c>
      <c r="AL204" s="21"/>
      <c r="AO204" s="21"/>
      <c r="AQ204" s="21"/>
    </row>
    <row r="205" spans="1:52" customFormat="1" ht="14.4" x14ac:dyDescent="0.3">
      <c r="A205" s="27"/>
      <c r="B205" s="30"/>
      <c r="C205" s="29" t="s">
        <v>187</v>
      </c>
      <c r="D205" s="277" t="s">
        <v>188</v>
      </c>
      <c r="E205" s="277"/>
      <c r="F205" s="277"/>
      <c r="G205" s="31" t="s">
        <v>76</v>
      </c>
      <c r="H205" s="48">
        <v>140</v>
      </c>
      <c r="I205" s="32"/>
      <c r="J205" s="48">
        <v>140</v>
      </c>
      <c r="K205" s="40"/>
      <c r="L205" s="32"/>
      <c r="M205" s="37">
        <v>2700.1</v>
      </c>
      <c r="N205" s="32"/>
      <c r="O205" s="36">
        <v>120883.29</v>
      </c>
      <c r="AF205" s="21"/>
      <c r="AG205" s="21"/>
      <c r="AJ205" s="2" t="s">
        <v>188</v>
      </c>
      <c r="AL205" s="21"/>
      <c r="AO205" s="21"/>
      <c r="AQ205" s="21"/>
    </row>
    <row r="206" spans="1:52" customFormat="1" ht="20.399999999999999" x14ac:dyDescent="0.3">
      <c r="A206" s="27"/>
      <c r="B206" s="30"/>
      <c r="C206" s="29" t="s">
        <v>189</v>
      </c>
      <c r="D206" s="277" t="s">
        <v>190</v>
      </c>
      <c r="E206" s="277"/>
      <c r="F206" s="277"/>
      <c r="G206" s="31" t="s">
        <v>76</v>
      </c>
      <c r="H206" s="48">
        <v>93</v>
      </c>
      <c r="I206" s="35">
        <v>0.85</v>
      </c>
      <c r="J206" s="35">
        <v>79.05</v>
      </c>
      <c r="K206" s="40"/>
      <c r="L206" s="32"/>
      <c r="M206" s="37">
        <v>1524.59</v>
      </c>
      <c r="N206" s="32"/>
      <c r="O206" s="36">
        <v>68255.89</v>
      </c>
      <c r="AF206" s="21"/>
      <c r="AG206" s="21"/>
      <c r="AJ206" s="2" t="s">
        <v>190</v>
      </c>
      <c r="AL206" s="21"/>
      <c r="AO206" s="21"/>
      <c r="AQ206" s="21"/>
    </row>
    <row r="207" spans="1:52" customFormat="1" ht="14.4" x14ac:dyDescent="0.3">
      <c r="A207" s="27"/>
      <c r="B207" s="50"/>
      <c r="C207" s="51"/>
      <c r="D207" s="278" t="s">
        <v>79</v>
      </c>
      <c r="E207" s="278"/>
      <c r="F207" s="278"/>
      <c r="G207" s="23"/>
      <c r="H207" s="52"/>
      <c r="I207" s="52"/>
      <c r="J207" s="52"/>
      <c r="K207" s="53"/>
      <c r="L207" s="52"/>
      <c r="M207" s="54">
        <v>6891.37</v>
      </c>
      <c r="N207" s="45"/>
      <c r="O207" s="55">
        <v>282367.58</v>
      </c>
      <c r="AF207" s="21"/>
      <c r="AG207" s="21"/>
      <c r="AL207" s="21" t="s">
        <v>79</v>
      </c>
      <c r="AO207" s="21"/>
      <c r="AQ207" s="21"/>
    </row>
    <row r="208" spans="1:52" s="110" customFormat="1" ht="21.6" x14ac:dyDescent="0.3">
      <c r="A208" s="105" t="s">
        <v>160</v>
      </c>
      <c r="B208" s="106" t="s">
        <v>191</v>
      </c>
      <c r="C208" s="107" t="s">
        <v>150</v>
      </c>
      <c r="D208" s="297" t="s">
        <v>192</v>
      </c>
      <c r="E208" s="297"/>
      <c r="F208" s="297"/>
      <c r="G208" s="106" t="s">
        <v>96</v>
      </c>
      <c r="H208" s="106">
        <v>157.05609999999999</v>
      </c>
      <c r="I208" s="106" t="s">
        <v>26</v>
      </c>
      <c r="J208" s="106" t="s">
        <v>193</v>
      </c>
      <c r="K208" s="108" t="s">
        <v>194</v>
      </c>
      <c r="L208" s="106" t="s">
        <v>154</v>
      </c>
      <c r="M208" s="108" t="s">
        <v>195</v>
      </c>
      <c r="N208" s="106" t="s">
        <v>100</v>
      </c>
      <c r="O208" s="109" t="s">
        <v>196</v>
      </c>
      <c r="T208"/>
      <c r="U208"/>
      <c r="V208"/>
      <c r="W208"/>
      <c r="X208"/>
      <c r="Y208"/>
      <c r="Z208"/>
      <c r="AA208"/>
      <c r="AB208"/>
      <c r="AC208"/>
      <c r="AD208"/>
      <c r="AE208"/>
      <c r="AF208" s="21"/>
      <c r="AG208" s="21" t="s">
        <v>192</v>
      </c>
      <c r="AH208"/>
      <c r="AI208"/>
      <c r="AJ208"/>
      <c r="AK208"/>
      <c r="AL208" s="21"/>
      <c r="AM208"/>
      <c r="AN208"/>
      <c r="AO208" s="21"/>
      <c r="AP208"/>
      <c r="AQ208" s="21"/>
      <c r="AR208"/>
      <c r="AS208"/>
      <c r="AT208"/>
      <c r="AU208"/>
      <c r="AV208"/>
      <c r="AW208"/>
      <c r="AX208"/>
      <c r="AY208"/>
      <c r="AZ208"/>
    </row>
    <row r="209" spans="1:43" customFormat="1" ht="14.4" x14ac:dyDescent="0.3">
      <c r="A209" s="59"/>
      <c r="B209" s="3"/>
      <c r="C209" s="51"/>
      <c r="D209" s="277" t="s">
        <v>102</v>
      </c>
      <c r="E209" s="277"/>
      <c r="F209" s="277"/>
      <c r="G209" s="277"/>
      <c r="H209" s="277"/>
      <c r="I209" s="277"/>
      <c r="J209" s="277"/>
      <c r="K209" s="277"/>
      <c r="L209" s="277"/>
      <c r="M209" s="277"/>
      <c r="N209" s="277"/>
      <c r="O209" s="298"/>
      <c r="AF209" s="21"/>
      <c r="AG209" s="21"/>
      <c r="AL209" s="21"/>
      <c r="AM209" s="2" t="s">
        <v>102</v>
      </c>
      <c r="AO209" s="21"/>
      <c r="AQ209" s="21"/>
    </row>
    <row r="210" spans="1:43" customFormat="1" ht="14.4" x14ac:dyDescent="0.3">
      <c r="A210" s="59"/>
      <c r="B210" s="50"/>
      <c r="C210" s="51"/>
      <c r="D210" s="277" t="s">
        <v>197</v>
      </c>
      <c r="E210" s="277"/>
      <c r="F210" s="277"/>
      <c r="G210" s="277"/>
      <c r="H210" s="277"/>
      <c r="I210" s="277"/>
      <c r="J210" s="277"/>
      <c r="K210" s="277"/>
      <c r="L210" s="277"/>
      <c r="M210" s="277"/>
      <c r="N210" s="277"/>
      <c r="O210" s="298"/>
      <c r="AF210" s="21"/>
      <c r="AG210" s="21"/>
      <c r="AL210" s="21"/>
      <c r="AN210" s="2" t="s">
        <v>197</v>
      </c>
      <c r="AO210" s="21"/>
      <c r="AQ210" s="21"/>
    </row>
    <row r="211" spans="1:43" customFormat="1" ht="14.4" x14ac:dyDescent="0.3">
      <c r="A211" s="27"/>
      <c r="B211" s="28"/>
      <c r="C211" s="29"/>
      <c r="D211" s="280" t="s">
        <v>171</v>
      </c>
      <c r="E211" s="280"/>
      <c r="F211" s="280"/>
      <c r="G211" s="280"/>
      <c r="H211" s="280"/>
      <c r="I211" s="280"/>
      <c r="J211" s="280"/>
      <c r="K211" s="280"/>
      <c r="L211" s="280"/>
      <c r="M211" s="280"/>
      <c r="N211" s="280"/>
      <c r="O211" s="281"/>
      <c r="AF211" s="21"/>
      <c r="AG211" s="21"/>
      <c r="AH211" s="2" t="s">
        <v>171</v>
      </c>
      <c r="AL211" s="21"/>
      <c r="AO211" s="21"/>
      <c r="AQ211" s="21"/>
    </row>
    <row r="212" spans="1:43" customFormat="1" ht="14.4" x14ac:dyDescent="0.3">
      <c r="A212" s="27"/>
      <c r="B212" s="50"/>
      <c r="C212" s="51"/>
      <c r="D212" s="278" t="s">
        <v>79</v>
      </c>
      <c r="E212" s="278"/>
      <c r="F212" s="278"/>
      <c r="G212" s="23"/>
      <c r="H212" s="52"/>
      <c r="I212" s="52"/>
      <c r="J212" s="52"/>
      <c r="K212" s="53"/>
      <c r="L212" s="52"/>
      <c r="M212" s="54">
        <v>78383.23</v>
      </c>
      <c r="N212" s="45"/>
      <c r="O212" s="55">
        <v>639607.16</v>
      </c>
      <c r="AF212" s="21"/>
      <c r="AG212" s="21"/>
      <c r="AL212" s="21" t="s">
        <v>79</v>
      </c>
      <c r="AO212" s="21"/>
      <c r="AQ212" s="21"/>
    </row>
    <row r="213" spans="1:43" customFormat="1" ht="52.2" x14ac:dyDescent="0.3">
      <c r="A213" s="22" t="s">
        <v>164</v>
      </c>
      <c r="B213" s="23" t="s">
        <v>198</v>
      </c>
      <c r="C213" s="24" t="s">
        <v>199</v>
      </c>
      <c r="D213" s="279" t="s">
        <v>200</v>
      </c>
      <c r="E213" s="279"/>
      <c r="F213" s="279"/>
      <c r="G213" s="23" t="s">
        <v>139</v>
      </c>
      <c r="H213" s="23">
        <v>0.77900000000000003</v>
      </c>
      <c r="I213" s="23" t="s">
        <v>26</v>
      </c>
      <c r="J213" s="23" t="s">
        <v>201</v>
      </c>
      <c r="K213" s="25"/>
      <c r="L213" s="23"/>
      <c r="M213" s="25"/>
      <c r="N213" s="23"/>
      <c r="O213" s="26"/>
      <c r="AF213" s="21"/>
      <c r="AG213" s="21" t="s">
        <v>200</v>
      </c>
      <c r="AL213" s="21"/>
      <c r="AO213" s="21"/>
      <c r="AQ213" s="21"/>
    </row>
    <row r="214" spans="1:43" customFormat="1" ht="21.6" x14ac:dyDescent="0.3">
      <c r="A214" s="27"/>
      <c r="B214" s="28"/>
      <c r="C214" s="29" t="s">
        <v>58</v>
      </c>
      <c r="D214" s="280" t="s">
        <v>59</v>
      </c>
      <c r="E214" s="280"/>
      <c r="F214" s="280"/>
      <c r="G214" s="280"/>
      <c r="H214" s="280"/>
      <c r="I214" s="280"/>
      <c r="J214" s="280"/>
      <c r="K214" s="280"/>
      <c r="L214" s="280"/>
      <c r="M214" s="280"/>
      <c r="N214" s="280"/>
      <c r="O214" s="281"/>
      <c r="AF214" s="21"/>
      <c r="AG214" s="21"/>
      <c r="AH214" s="2" t="s">
        <v>59</v>
      </c>
      <c r="AL214" s="21"/>
      <c r="AO214" s="21"/>
      <c r="AQ214" s="21"/>
    </row>
    <row r="215" spans="1:43" customFormat="1" ht="52.2" x14ac:dyDescent="0.3">
      <c r="A215" s="27"/>
      <c r="B215" s="28"/>
      <c r="C215" s="29" t="s">
        <v>60</v>
      </c>
      <c r="D215" s="280" t="s">
        <v>61</v>
      </c>
      <c r="E215" s="280"/>
      <c r="F215" s="280"/>
      <c r="G215" s="280"/>
      <c r="H215" s="280"/>
      <c r="I215" s="280"/>
      <c r="J215" s="280"/>
      <c r="K215" s="280"/>
      <c r="L215" s="280"/>
      <c r="M215" s="280"/>
      <c r="N215" s="280"/>
      <c r="O215" s="281"/>
      <c r="AF215" s="21"/>
      <c r="AG215" s="21"/>
      <c r="AH215" s="2" t="s">
        <v>61</v>
      </c>
      <c r="AL215" s="21"/>
      <c r="AO215" s="21"/>
      <c r="AQ215" s="21"/>
    </row>
    <row r="216" spans="1:43" customFormat="1" ht="14.4" x14ac:dyDescent="0.3">
      <c r="A216" s="27"/>
      <c r="B216" s="30"/>
      <c r="C216" s="29" t="s">
        <v>26</v>
      </c>
      <c r="D216" s="277" t="s">
        <v>62</v>
      </c>
      <c r="E216" s="277"/>
      <c r="F216" s="277"/>
      <c r="G216" s="31"/>
      <c r="H216" s="32"/>
      <c r="I216" s="32"/>
      <c r="J216" s="32"/>
      <c r="K216" s="33">
        <v>182.32</v>
      </c>
      <c r="L216" s="56">
        <v>1.3225</v>
      </c>
      <c r="M216" s="33">
        <v>187.83</v>
      </c>
      <c r="N216" s="35">
        <v>44.77</v>
      </c>
      <c r="O216" s="36">
        <v>8409.15</v>
      </c>
      <c r="AF216" s="21"/>
      <c r="AG216" s="21"/>
      <c r="AI216" s="2" t="s">
        <v>62</v>
      </c>
      <c r="AL216" s="21"/>
      <c r="AO216" s="21"/>
      <c r="AQ216" s="21"/>
    </row>
    <row r="217" spans="1:43" customFormat="1" ht="14.4" x14ac:dyDescent="0.3">
      <c r="A217" s="27"/>
      <c r="B217" s="30"/>
      <c r="C217" s="29" t="s">
        <v>63</v>
      </c>
      <c r="D217" s="277" t="s">
        <v>64</v>
      </c>
      <c r="E217" s="277"/>
      <c r="F217" s="277"/>
      <c r="G217" s="31"/>
      <c r="H217" s="32"/>
      <c r="I217" s="32"/>
      <c r="J217" s="32"/>
      <c r="K217" s="37">
        <v>7479.03</v>
      </c>
      <c r="L217" s="56">
        <v>1.4375</v>
      </c>
      <c r="M217" s="37">
        <v>8375.11</v>
      </c>
      <c r="N217" s="35">
        <v>13.24</v>
      </c>
      <c r="O217" s="36">
        <v>110886.46</v>
      </c>
      <c r="AF217" s="21"/>
      <c r="AG217" s="21"/>
      <c r="AI217" s="2" t="s">
        <v>64</v>
      </c>
      <c r="AL217" s="21"/>
      <c r="AO217" s="21"/>
      <c r="AQ217" s="21"/>
    </row>
    <row r="218" spans="1:43" customFormat="1" ht="14.4" x14ac:dyDescent="0.3">
      <c r="A218" s="27"/>
      <c r="B218" s="30"/>
      <c r="C218" s="29" t="s">
        <v>65</v>
      </c>
      <c r="D218" s="277" t="s">
        <v>66</v>
      </c>
      <c r="E218" s="277"/>
      <c r="F218" s="277"/>
      <c r="G218" s="31"/>
      <c r="H218" s="32"/>
      <c r="I218" s="32"/>
      <c r="J218" s="32"/>
      <c r="K218" s="33">
        <v>234.46</v>
      </c>
      <c r="L218" s="56">
        <v>1.4375</v>
      </c>
      <c r="M218" s="33">
        <v>262.55</v>
      </c>
      <c r="N218" s="35">
        <v>44.77</v>
      </c>
      <c r="O218" s="36">
        <v>11754.36</v>
      </c>
      <c r="AF218" s="21"/>
      <c r="AG218" s="21"/>
      <c r="AI218" s="2" t="s">
        <v>66</v>
      </c>
      <c r="AL218" s="21"/>
      <c r="AO218" s="21"/>
      <c r="AQ218" s="21"/>
    </row>
    <row r="219" spans="1:43" customFormat="1" ht="14.4" x14ac:dyDescent="0.3">
      <c r="A219" s="27"/>
      <c r="B219" s="30"/>
      <c r="C219" s="29" t="s">
        <v>67</v>
      </c>
      <c r="D219" s="277" t="s">
        <v>68</v>
      </c>
      <c r="E219" s="277"/>
      <c r="F219" s="277"/>
      <c r="G219" s="31"/>
      <c r="H219" s="32"/>
      <c r="I219" s="32"/>
      <c r="J219" s="32"/>
      <c r="K219" s="33">
        <v>874.78</v>
      </c>
      <c r="L219" s="32"/>
      <c r="M219" s="33">
        <v>681.45</v>
      </c>
      <c r="N219" s="35">
        <v>8.16</v>
      </c>
      <c r="O219" s="36">
        <v>5560.63</v>
      </c>
      <c r="AF219" s="21"/>
      <c r="AG219" s="21"/>
      <c r="AI219" s="2" t="s">
        <v>68</v>
      </c>
      <c r="AL219" s="21"/>
      <c r="AO219" s="21"/>
      <c r="AQ219" s="21"/>
    </row>
    <row r="220" spans="1:43" customFormat="1" ht="14.4" x14ac:dyDescent="0.3">
      <c r="A220" s="27"/>
      <c r="B220" s="30"/>
      <c r="C220" s="29"/>
      <c r="D220" s="277" t="s">
        <v>69</v>
      </c>
      <c r="E220" s="277"/>
      <c r="F220" s="277"/>
      <c r="G220" s="31" t="s">
        <v>70</v>
      </c>
      <c r="H220" s="35">
        <v>20.86</v>
      </c>
      <c r="I220" s="56">
        <v>1.3225</v>
      </c>
      <c r="J220" s="39">
        <v>21.490545699999998</v>
      </c>
      <c r="K220" s="40"/>
      <c r="L220" s="32"/>
      <c r="M220" s="40"/>
      <c r="N220" s="32"/>
      <c r="O220" s="41"/>
      <c r="AF220" s="21"/>
      <c r="AG220" s="21"/>
      <c r="AJ220" s="2" t="s">
        <v>69</v>
      </c>
      <c r="AL220" s="21"/>
      <c r="AO220" s="21"/>
      <c r="AQ220" s="21"/>
    </row>
    <row r="221" spans="1:43" customFormat="1" ht="14.4" x14ac:dyDescent="0.3">
      <c r="A221" s="27"/>
      <c r="B221" s="30"/>
      <c r="C221" s="29"/>
      <c r="D221" s="277" t="s">
        <v>71</v>
      </c>
      <c r="E221" s="277"/>
      <c r="F221" s="277"/>
      <c r="G221" s="31" t="s">
        <v>70</v>
      </c>
      <c r="H221" s="35">
        <v>18.850000000000001</v>
      </c>
      <c r="I221" s="56">
        <v>1.4375</v>
      </c>
      <c r="J221" s="39">
        <v>21.108465599999999</v>
      </c>
      <c r="K221" s="40"/>
      <c r="L221" s="32"/>
      <c r="M221" s="40"/>
      <c r="N221" s="32"/>
      <c r="O221" s="41"/>
      <c r="AF221" s="21"/>
      <c r="AG221" s="21"/>
      <c r="AJ221" s="2" t="s">
        <v>71</v>
      </c>
      <c r="AL221" s="21"/>
      <c r="AO221" s="21"/>
      <c r="AQ221" s="21"/>
    </row>
    <row r="222" spans="1:43" customFormat="1" ht="14.4" x14ac:dyDescent="0.3">
      <c r="A222" s="43"/>
      <c r="B222" s="31"/>
      <c r="C222" s="29"/>
      <c r="D222" s="282" t="s">
        <v>72</v>
      </c>
      <c r="E222" s="282"/>
      <c r="F222" s="282"/>
      <c r="G222" s="44"/>
      <c r="H222" s="45"/>
      <c r="I222" s="45"/>
      <c r="J222" s="45"/>
      <c r="K222" s="46">
        <v>8536.1299999999992</v>
      </c>
      <c r="L222" s="45"/>
      <c r="M222" s="46">
        <v>9244.39</v>
      </c>
      <c r="N222" s="45"/>
      <c r="O222" s="47">
        <v>124856.24</v>
      </c>
      <c r="AF222" s="21"/>
      <c r="AG222" s="21"/>
      <c r="AK222" s="2" t="s">
        <v>72</v>
      </c>
      <c r="AL222" s="21"/>
      <c r="AO222" s="21"/>
      <c r="AQ222" s="21"/>
    </row>
    <row r="223" spans="1:43" customFormat="1" ht="14.4" x14ac:dyDescent="0.3">
      <c r="A223" s="27"/>
      <c r="B223" s="30"/>
      <c r="C223" s="29"/>
      <c r="D223" s="277" t="s">
        <v>73</v>
      </c>
      <c r="E223" s="277"/>
      <c r="F223" s="277"/>
      <c r="G223" s="31"/>
      <c r="H223" s="32"/>
      <c r="I223" s="32"/>
      <c r="J223" s="32"/>
      <c r="K223" s="40"/>
      <c r="L223" s="32"/>
      <c r="M223" s="33">
        <v>450.38</v>
      </c>
      <c r="N223" s="32"/>
      <c r="O223" s="36">
        <v>20163.509999999998</v>
      </c>
      <c r="AF223" s="21"/>
      <c r="AG223" s="21"/>
      <c r="AJ223" s="2" t="s">
        <v>73</v>
      </c>
      <c r="AL223" s="21"/>
      <c r="AO223" s="21"/>
      <c r="AQ223" s="21"/>
    </row>
    <row r="224" spans="1:43" customFormat="1" ht="30.6" x14ac:dyDescent="0.3">
      <c r="A224" s="27"/>
      <c r="B224" s="30"/>
      <c r="C224" s="29" t="s">
        <v>141</v>
      </c>
      <c r="D224" s="277" t="s">
        <v>142</v>
      </c>
      <c r="E224" s="277"/>
      <c r="F224" s="277"/>
      <c r="G224" s="31" t="s">
        <v>76</v>
      </c>
      <c r="H224" s="48">
        <v>147</v>
      </c>
      <c r="I224" s="32"/>
      <c r="J224" s="48">
        <v>147</v>
      </c>
      <c r="K224" s="40"/>
      <c r="L224" s="32"/>
      <c r="M224" s="33">
        <v>662.06</v>
      </c>
      <c r="N224" s="32"/>
      <c r="O224" s="36">
        <v>29640.36</v>
      </c>
      <c r="AF224" s="21"/>
      <c r="AG224" s="21"/>
      <c r="AJ224" s="2" t="s">
        <v>142</v>
      </c>
      <c r="AL224" s="21"/>
      <c r="AO224" s="21"/>
      <c r="AQ224" s="21"/>
    </row>
    <row r="225" spans="1:43" customFormat="1" ht="51" x14ac:dyDescent="0.3">
      <c r="A225" s="27"/>
      <c r="B225" s="30"/>
      <c r="C225" s="29" t="s">
        <v>143</v>
      </c>
      <c r="D225" s="277" t="s">
        <v>144</v>
      </c>
      <c r="E225" s="277"/>
      <c r="F225" s="277"/>
      <c r="G225" s="31" t="s">
        <v>76</v>
      </c>
      <c r="H225" s="48">
        <v>134</v>
      </c>
      <c r="I225" s="35">
        <v>0.85</v>
      </c>
      <c r="J225" s="49">
        <v>113.9</v>
      </c>
      <c r="K225" s="40"/>
      <c r="L225" s="32"/>
      <c r="M225" s="33">
        <v>512.98</v>
      </c>
      <c r="N225" s="32"/>
      <c r="O225" s="36">
        <v>22966.240000000002</v>
      </c>
      <c r="AF225" s="21"/>
      <c r="AG225" s="21"/>
      <c r="AJ225" s="2" t="s">
        <v>144</v>
      </c>
      <c r="AL225" s="21"/>
      <c r="AO225" s="21"/>
      <c r="AQ225" s="21"/>
    </row>
    <row r="226" spans="1:43" customFormat="1" ht="14.4" x14ac:dyDescent="0.3">
      <c r="A226" s="27"/>
      <c r="B226" s="50"/>
      <c r="C226" s="51"/>
      <c r="D226" s="278" t="s">
        <v>79</v>
      </c>
      <c r="E226" s="278"/>
      <c r="F226" s="278"/>
      <c r="G226" s="23"/>
      <c r="H226" s="52"/>
      <c r="I226" s="52"/>
      <c r="J226" s="52"/>
      <c r="K226" s="53"/>
      <c r="L226" s="52"/>
      <c r="M226" s="54">
        <v>10419.43</v>
      </c>
      <c r="N226" s="45"/>
      <c r="O226" s="55">
        <v>177462.84</v>
      </c>
      <c r="AF226" s="21"/>
      <c r="AG226" s="21"/>
      <c r="AL226" s="21" t="s">
        <v>79</v>
      </c>
      <c r="AO226" s="21"/>
      <c r="AQ226" s="21"/>
    </row>
    <row r="227" spans="1:43" customFormat="1" ht="31.8" x14ac:dyDescent="0.3">
      <c r="A227" s="22" t="s">
        <v>172</v>
      </c>
      <c r="B227" s="23" t="s">
        <v>202</v>
      </c>
      <c r="C227" s="24" t="s">
        <v>203</v>
      </c>
      <c r="D227" s="279" t="s">
        <v>204</v>
      </c>
      <c r="E227" s="279"/>
      <c r="F227" s="279"/>
      <c r="G227" s="23" t="s">
        <v>139</v>
      </c>
      <c r="H227" s="23">
        <v>0.77900000000000003</v>
      </c>
      <c r="I227" s="23" t="s">
        <v>26</v>
      </c>
      <c r="J227" s="23" t="s">
        <v>201</v>
      </c>
      <c r="K227" s="25"/>
      <c r="L227" s="23"/>
      <c r="M227" s="25"/>
      <c r="N227" s="23"/>
      <c r="O227" s="26"/>
      <c r="AF227" s="21"/>
      <c r="AG227" s="21" t="s">
        <v>204</v>
      </c>
      <c r="AL227" s="21"/>
      <c r="AO227" s="21"/>
      <c r="AQ227" s="21"/>
    </row>
    <row r="228" spans="1:43" customFormat="1" ht="14.4" x14ac:dyDescent="0.3">
      <c r="A228" s="27"/>
      <c r="B228" s="28"/>
      <c r="C228" s="29"/>
      <c r="D228" s="280" t="s">
        <v>205</v>
      </c>
      <c r="E228" s="280"/>
      <c r="F228" s="280"/>
      <c r="G228" s="280"/>
      <c r="H228" s="280"/>
      <c r="I228" s="280"/>
      <c r="J228" s="280"/>
      <c r="K228" s="280"/>
      <c r="L228" s="280"/>
      <c r="M228" s="280"/>
      <c r="N228" s="280"/>
      <c r="O228" s="281"/>
      <c r="AF228" s="21"/>
      <c r="AG228" s="21"/>
      <c r="AH228" s="2" t="s">
        <v>205</v>
      </c>
      <c r="AL228" s="21"/>
      <c r="AO228" s="21"/>
      <c r="AQ228" s="21"/>
    </row>
    <row r="229" spans="1:43" customFormat="1" ht="21.6" x14ac:dyDescent="0.3">
      <c r="A229" s="27"/>
      <c r="B229" s="28"/>
      <c r="C229" s="29" t="s">
        <v>58</v>
      </c>
      <c r="D229" s="280" t="s">
        <v>59</v>
      </c>
      <c r="E229" s="280"/>
      <c r="F229" s="280"/>
      <c r="G229" s="280"/>
      <c r="H229" s="280"/>
      <c r="I229" s="280"/>
      <c r="J229" s="280"/>
      <c r="K229" s="280"/>
      <c r="L229" s="280"/>
      <c r="M229" s="280"/>
      <c r="N229" s="280"/>
      <c r="O229" s="281"/>
      <c r="AF229" s="21"/>
      <c r="AG229" s="21"/>
      <c r="AH229" s="2" t="s">
        <v>59</v>
      </c>
      <c r="AL229" s="21"/>
      <c r="AO229" s="21"/>
      <c r="AQ229" s="21"/>
    </row>
    <row r="230" spans="1:43" customFormat="1" ht="52.2" x14ac:dyDescent="0.3">
      <c r="A230" s="27"/>
      <c r="B230" s="28"/>
      <c r="C230" s="29" t="s">
        <v>60</v>
      </c>
      <c r="D230" s="280" t="s">
        <v>61</v>
      </c>
      <c r="E230" s="280"/>
      <c r="F230" s="280"/>
      <c r="G230" s="280"/>
      <c r="H230" s="280"/>
      <c r="I230" s="280"/>
      <c r="J230" s="280"/>
      <c r="K230" s="280"/>
      <c r="L230" s="280"/>
      <c r="M230" s="280"/>
      <c r="N230" s="280"/>
      <c r="O230" s="281"/>
      <c r="AF230" s="21"/>
      <c r="AG230" s="21"/>
      <c r="AH230" s="2" t="s">
        <v>61</v>
      </c>
      <c r="AL230" s="21"/>
      <c r="AO230" s="21"/>
      <c r="AQ230" s="21"/>
    </row>
    <row r="231" spans="1:43" customFormat="1" ht="14.4" x14ac:dyDescent="0.3">
      <c r="A231" s="27"/>
      <c r="B231" s="30"/>
      <c r="C231" s="29" t="s">
        <v>26</v>
      </c>
      <c r="D231" s="277" t="s">
        <v>62</v>
      </c>
      <c r="E231" s="277"/>
      <c r="F231" s="277"/>
      <c r="G231" s="31"/>
      <c r="H231" s="32"/>
      <c r="I231" s="32"/>
      <c r="J231" s="32"/>
      <c r="K231" s="33">
        <v>3.29</v>
      </c>
      <c r="L231" s="34">
        <v>2.645</v>
      </c>
      <c r="M231" s="33">
        <v>6.78</v>
      </c>
      <c r="N231" s="35">
        <v>44.77</v>
      </c>
      <c r="O231" s="38">
        <v>303.54000000000002</v>
      </c>
      <c r="AF231" s="21"/>
      <c r="AG231" s="21"/>
      <c r="AI231" s="2" t="s">
        <v>62</v>
      </c>
      <c r="AL231" s="21"/>
      <c r="AO231" s="21"/>
      <c r="AQ231" s="21"/>
    </row>
    <row r="232" spans="1:43" customFormat="1" ht="14.4" x14ac:dyDescent="0.3">
      <c r="A232" s="27"/>
      <c r="B232" s="30"/>
      <c r="C232" s="29" t="s">
        <v>63</v>
      </c>
      <c r="D232" s="277" t="s">
        <v>64</v>
      </c>
      <c r="E232" s="277"/>
      <c r="F232" s="277"/>
      <c r="G232" s="31"/>
      <c r="H232" s="32"/>
      <c r="I232" s="32"/>
      <c r="J232" s="32"/>
      <c r="K232" s="33">
        <v>254.89</v>
      </c>
      <c r="L232" s="34">
        <v>2.875</v>
      </c>
      <c r="M232" s="33">
        <v>570.86</v>
      </c>
      <c r="N232" s="35">
        <v>13.24</v>
      </c>
      <c r="O232" s="36">
        <v>7558.19</v>
      </c>
      <c r="AF232" s="21"/>
      <c r="AG232" s="21"/>
      <c r="AI232" s="2" t="s">
        <v>64</v>
      </c>
      <c r="AL232" s="21"/>
      <c r="AO232" s="21"/>
      <c r="AQ232" s="21"/>
    </row>
    <row r="233" spans="1:43" customFormat="1" ht="14.4" x14ac:dyDescent="0.3">
      <c r="A233" s="27"/>
      <c r="B233" s="30"/>
      <c r="C233" s="29" t="s">
        <v>65</v>
      </c>
      <c r="D233" s="277" t="s">
        <v>66</v>
      </c>
      <c r="E233" s="277"/>
      <c r="F233" s="277"/>
      <c r="G233" s="31"/>
      <c r="H233" s="32"/>
      <c r="I233" s="32"/>
      <c r="J233" s="32"/>
      <c r="K233" s="33">
        <v>5.95</v>
      </c>
      <c r="L233" s="34">
        <v>2.875</v>
      </c>
      <c r="M233" s="33">
        <v>13.33</v>
      </c>
      <c r="N233" s="35">
        <v>44.77</v>
      </c>
      <c r="O233" s="38">
        <v>596.78</v>
      </c>
      <c r="AF233" s="21"/>
      <c r="AG233" s="21"/>
      <c r="AI233" s="2" t="s">
        <v>66</v>
      </c>
      <c r="AL233" s="21"/>
      <c r="AO233" s="21"/>
      <c r="AQ233" s="21"/>
    </row>
    <row r="234" spans="1:43" customFormat="1" ht="14.4" x14ac:dyDescent="0.3">
      <c r="A234" s="27"/>
      <c r="B234" s="30"/>
      <c r="C234" s="29" t="s">
        <v>67</v>
      </c>
      <c r="D234" s="277" t="s">
        <v>68</v>
      </c>
      <c r="E234" s="277"/>
      <c r="F234" s="277"/>
      <c r="G234" s="31"/>
      <c r="H234" s="32"/>
      <c r="I234" s="32"/>
      <c r="J234" s="32"/>
      <c r="K234" s="33">
        <v>2.94</v>
      </c>
      <c r="L234" s="48">
        <v>2</v>
      </c>
      <c r="M234" s="33">
        <v>4.58</v>
      </c>
      <c r="N234" s="35">
        <v>8.16</v>
      </c>
      <c r="O234" s="38">
        <v>37.369999999999997</v>
      </c>
      <c r="AF234" s="21"/>
      <c r="AG234" s="21"/>
      <c r="AI234" s="2" t="s">
        <v>68</v>
      </c>
      <c r="AL234" s="21"/>
      <c r="AO234" s="21"/>
      <c r="AQ234" s="21"/>
    </row>
    <row r="235" spans="1:43" customFormat="1" ht="14.4" x14ac:dyDescent="0.3">
      <c r="A235" s="27"/>
      <c r="B235" s="30"/>
      <c r="C235" s="29"/>
      <c r="D235" s="277" t="s">
        <v>69</v>
      </c>
      <c r="E235" s="277"/>
      <c r="F235" s="277"/>
      <c r="G235" s="31" t="s">
        <v>70</v>
      </c>
      <c r="H235" s="35">
        <v>0.35</v>
      </c>
      <c r="I235" s="34">
        <v>2.645</v>
      </c>
      <c r="J235" s="39">
        <v>0.72115929999999995</v>
      </c>
      <c r="K235" s="40"/>
      <c r="L235" s="32"/>
      <c r="M235" s="40"/>
      <c r="N235" s="32"/>
      <c r="O235" s="41"/>
      <c r="AF235" s="21"/>
      <c r="AG235" s="21"/>
      <c r="AJ235" s="2" t="s">
        <v>69</v>
      </c>
      <c r="AL235" s="21"/>
      <c r="AO235" s="21"/>
      <c r="AQ235" s="21"/>
    </row>
    <row r="236" spans="1:43" customFormat="1" ht="14.4" x14ac:dyDescent="0.3">
      <c r="A236" s="27"/>
      <c r="B236" s="30"/>
      <c r="C236" s="29"/>
      <c r="D236" s="277" t="s">
        <v>71</v>
      </c>
      <c r="E236" s="277"/>
      <c r="F236" s="277"/>
      <c r="G236" s="31" t="s">
        <v>70</v>
      </c>
      <c r="H236" s="35">
        <v>0.47</v>
      </c>
      <c r="I236" s="34">
        <v>2.875</v>
      </c>
      <c r="J236" s="39">
        <v>1.0526238000000001</v>
      </c>
      <c r="K236" s="40"/>
      <c r="L236" s="32"/>
      <c r="M236" s="40"/>
      <c r="N236" s="32"/>
      <c r="O236" s="41"/>
      <c r="AF236" s="21"/>
      <c r="AG236" s="21"/>
      <c r="AJ236" s="2" t="s">
        <v>71</v>
      </c>
      <c r="AL236" s="21"/>
      <c r="AO236" s="21"/>
      <c r="AQ236" s="21"/>
    </row>
    <row r="237" spans="1:43" customFormat="1" ht="14.4" x14ac:dyDescent="0.3">
      <c r="A237" s="43"/>
      <c r="B237" s="31"/>
      <c r="C237" s="29"/>
      <c r="D237" s="282" t="s">
        <v>72</v>
      </c>
      <c r="E237" s="282"/>
      <c r="F237" s="282"/>
      <c r="G237" s="44"/>
      <c r="H237" s="45"/>
      <c r="I237" s="45"/>
      <c r="J237" s="45"/>
      <c r="K237" s="57">
        <v>261.12</v>
      </c>
      <c r="L237" s="45"/>
      <c r="M237" s="57">
        <v>582.22</v>
      </c>
      <c r="N237" s="45"/>
      <c r="O237" s="47">
        <v>7899.1</v>
      </c>
      <c r="AF237" s="21"/>
      <c r="AG237" s="21"/>
      <c r="AK237" s="2" t="s">
        <v>72</v>
      </c>
      <c r="AL237" s="21"/>
      <c r="AO237" s="21"/>
      <c r="AQ237" s="21"/>
    </row>
    <row r="238" spans="1:43" customFormat="1" ht="14.4" x14ac:dyDescent="0.3">
      <c r="A238" s="27"/>
      <c r="B238" s="30"/>
      <c r="C238" s="29"/>
      <c r="D238" s="277" t="s">
        <v>73</v>
      </c>
      <c r="E238" s="277"/>
      <c r="F238" s="277"/>
      <c r="G238" s="31"/>
      <c r="H238" s="32"/>
      <c r="I238" s="32"/>
      <c r="J238" s="32"/>
      <c r="K238" s="40"/>
      <c r="L238" s="32"/>
      <c r="M238" s="33">
        <v>20.11</v>
      </c>
      <c r="N238" s="32"/>
      <c r="O238" s="38">
        <v>900.32</v>
      </c>
      <c r="AF238" s="21"/>
      <c r="AG238" s="21"/>
      <c r="AJ238" s="2" t="s">
        <v>73</v>
      </c>
      <c r="AL238" s="21"/>
      <c r="AO238" s="21"/>
      <c r="AQ238" s="21"/>
    </row>
    <row r="239" spans="1:43" customFormat="1" ht="30.6" x14ac:dyDescent="0.3">
      <c r="A239" s="27"/>
      <c r="B239" s="30"/>
      <c r="C239" s="29" t="s">
        <v>141</v>
      </c>
      <c r="D239" s="277" t="s">
        <v>142</v>
      </c>
      <c r="E239" s="277"/>
      <c r="F239" s="277"/>
      <c r="G239" s="31" t="s">
        <v>76</v>
      </c>
      <c r="H239" s="48">
        <v>147</v>
      </c>
      <c r="I239" s="32"/>
      <c r="J239" s="48">
        <v>147</v>
      </c>
      <c r="K239" s="40"/>
      <c r="L239" s="32"/>
      <c r="M239" s="33">
        <v>29.56</v>
      </c>
      <c r="N239" s="32"/>
      <c r="O239" s="36">
        <v>1323.47</v>
      </c>
      <c r="AF239" s="21"/>
      <c r="AG239" s="21"/>
      <c r="AJ239" s="2" t="s">
        <v>142</v>
      </c>
      <c r="AL239" s="21"/>
      <c r="AO239" s="21"/>
      <c r="AQ239" s="21"/>
    </row>
    <row r="240" spans="1:43" customFormat="1" ht="51" x14ac:dyDescent="0.3">
      <c r="A240" s="27"/>
      <c r="B240" s="30"/>
      <c r="C240" s="29" t="s">
        <v>143</v>
      </c>
      <c r="D240" s="277" t="s">
        <v>144</v>
      </c>
      <c r="E240" s="277"/>
      <c r="F240" s="277"/>
      <c r="G240" s="31" t="s">
        <v>76</v>
      </c>
      <c r="H240" s="48">
        <v>134</v>
      </c>
      <c r="I240" s="35">
        <v>0.85</v>
      </c>
      <c r="J240" s="49">
        <v>113.9</v>
      </c>
      <c r="K240" s="40"/>
      <c r="L240" s="32"/>
      <c r="M240" s="33">
        <v>22.91</v>
      </c>
      <c r="N240" s="32"/>
      <c r="O240" s="36">
        <v>1025.46</v>
      </c>
      <c r="AF240" s="21"/>
      <c r="AG240" s="21"/>
      <c r="AJ240" s="2" t="s">
        <v>144</v>
      </c>
      <c r="AL240" s="21"/>
      <c r="AO240" s="21"/>
      <c r="AQ240" s="21"/>
    </row>
    <row r="241" spans="1:43" customFormat="1" ht="14.4" x14ac:dyDescent="0.3">
      <c r="A241" s="27"/>
      <c r="B241" s="50"/>
      <c r="C241" s="51"/>
      <c r="D241" s="278" t="s">
        <v>79</v>
      </c>
      <c r="E241" s="278"/>
      <c r="F241" s="278"/>
      <c r="G241" s="23"/>
      <c r="H241" s="52"/>
      <c r="I241" s="52"/>
      <c r="J241" s="52"/>
      <c r="K241" s="53"/>
      <c r="L241" s="52"/>
      <c r="M241" s="58">
        <v>634.69000000000005</v>
      </c>
      <c r="N241" s="45"/>
      <c r="O241" s="55">
        <v>10248.030000000001</v>
      </c>
      <c r="AF241" s="21"/>
      <c r="AG241" s="21"/>
      <c r="AL241" s="21" t="s">
        <v>79</v>
      </c>
      <c r="AO241" s="21"/>
      <c r="AQ241" s="21"/>
    </row>
    <row r="242" spans="1:43" customFormat="1" ht="21.6" x14ac:dyDescent="0.3">
      <c r="A242" s="22" t="s">
        <v>176</v>
      </c>
      <c r="B242" s="23" t="s">
        <v>206</v>
      </c>
      <c r="C242" s="24" t="s">
        <v>207</v>
      </c>
      <c r="D242" s="279" t="s">
        <v>208</v>
      </c>
      <c r="E242" s="279"/>
      <c r="F242" s="279"/>
      <c r="G242" s="23" t="s">
        <v>209</v>
      </c>
      <c r="H242" s="23">
        <v>104.29252</v>
      </c>
      <c r="I242" s="23" t="s">
        <v>26</v>
      </c>
      <c r="J242" s="23" t="s">
        <v>210</v>
      </c>
      <c r="K242" s="25" t="s">
        <v>211</v>
      </c>
      <c r="L242" s="23"/>
      <c r="M242" s="25" t="s">
        <v>212</v>
      </c>
      <c r="N242" s="23" t="s">
        <v>100</v>
      </c>
      <c r="O242" s="26" t="s">
        <v>213</v>
      </c>
      <c r="AF242" s="21"/>
      <c r="AG242" s="21" t="s">
        <v>208</v>
      </c>
      <c r="AL242" s="21"/>
      <c r="AO242" s="21"/>
      <c r="AQ242" s="21"/>
    </row>
    <row r="243" spans="1:43" customFormat="1" ht="14.4" x14ac:dyDescent="0.3">
      <c r="A243" s="59"/>
      <c r="B243" s="3"/>
      <c r="C243" s="51"/>
      <c r="D243" s="277" t="s">
        <v>102</v>
      </c>
      <c r="E243" s="277"/>
      <c r="F243" s="277"/>
      <c r="G243" s="277"/>
      <c r="H243" s="277"/>
      <c r="I243" s="277"/>
      <c r="J243" s="277"/>
      <c r="K243" s="277"/>
      <c r="L243" s="277"/>
      <c r="M243" s="277"/>
      <c r="N243" s="277"/>
      <c r="O243" s="298"/>
      <c r="AF243" s="21"/>
      <c r="AG243" s="21"/>
      <c r="AL243" s="21"/>
      <c r="AM243" s="2" t="s">
        <v>102</v>
      </c>
      <c r="AO243" s="21"/>
      <c r="AQ243" s="21"/>
    </row>
    <row r="244" spans="1:43" customFormat="1" ht="14.4" x14ac:dyDescent="0.3">
      <c r="A244" s="27"/>
      <c r="B244" s="50"/>
      <c r="C244" s="51"/>
      <c r="D244" s="278" t="s">
        <v>79</v>
      </c>
      <c r="E244" s="278"/>
      <c r="F244" s="278"/>
      <c r="G244" s="23"/>
      <c r="H244" s="52"/>
      <c r="I244" s="52"/>
      <c r="J244" s="52"/>
      <c r="K244" s="53"/>
      <c r="L244" s="52"/>
      <c r="M244" s="54">
        <v>50375.37</v>
      </c>
      <c r="N244" s="45"/>
      <c r="O244" s="55">
        <v>411063.02</v>
      </c>
      <c r="AF244" s="21"/>
      <c r="AG244" s="21"/>
      <c r="AL244" s="21" t="s">
        <v>79</v>
      </c>
      <c r="AO244" s="21"/>
      <c r="AQ244" s="21"/>
    </row>
    <row r="245" spans="1:43" customFormat="1" ht="21.6" x14ac:dyDescent="0.3">
      <c r="A245" s="22" t="s">
        <v>183</v>
      </c>
      <c r="B245" s="23" t="s">
        <v>214</v>
      </c>
      <c r="C245" s="24" t="s">
        <v>215</v>
      </c>
      <c r="D245" s="279" t="s">
        <v>216</v>
      </c>
      <c r="E245" s="279"/>
      <c r="F245" s="279"/>
      <c r="G245" s="23" t="s">
        <v>217</v>
      </c>
      <c r="H245" s="23">
        <v>0.62</v>
      </c>
      <c r="I245" s="23" t="s">
        <v>26</v>
      </c>
      <c r="J245" s="23" t="s">
        <v>218</v>
      </c>
      <c r="K245" s="25"/>
      <c r="L245" s="23"/>
      <c r="M245" s="25"/>
      <c r="N245" s="23"/>
      <c r="O245" s="26"/>
      <c r="AF245" s="21"/>
      <c r="AG245" s="21" t="s">
        <v>216</v>
      </c>
      <c r="AL245" s="21"/>
      <c r="AO245" s="21"/>
      <c r="AQ245" s="21"/>
    </row>
    <row r="246" spans="1:43" customFormat="1" ht="21.6" x14ac:dyDescent="0.3">
      <c r="A246" s="27"/>
      <c r="B246" s="28"/>
      <c r="C246" s="29" t="s">
        <v>58</v>
      </c>
      <c r="D246" s="280" t="s">
        <v>59</v>
      </c>
      <c r="E246" s="280"/>
      <c r="F246" s="280"/>
      <c r="G246" s="280"/>
      <c r="H246" s="280"/>
      <c r="I246" s="280"/>
      <c r="J246" s="280"/>
      <c r="K246" s="280"/>
      <c r="L246" s="280"/>
      <c r="M246" s="280"/>
      <c r="N246" s="280"/>
      <c r="O246" s="281"/>
      <c r="AF246" s="21"/>
      <c r="AG246" s="21"/>
      <c r="AH246" s="2" t="s">
        <v>59</v>
      </c>
      <c r="AL246" s="21"/>
      <c r="AO246" s="21"/>
      <c r="AQ246" s="21"/>
    </row>
    <row r="247" spans="1:43" customFormat="1" ht="52.2" x14ac:dyDescent="0.3">
      <c r="A247" s="27"/>
      <c r="B247" s="28"/>
      <c r="C247" s="29" t="s">
        <v>60</v>
      </c>
      <c r="D247" s="280" t="s">
        <v>61</v>
      </c>
      <c r="E247" s="280"/>
      <c r="F247" s="280"/>
      <c r="G247" s="280"/>
      <c r="H247" s="280"/>
      <c r="I247" s="280"/>
      <c r="J247" s="280"/>
      <c r="K247" s="280"/>
      <c r="L247" s="280"/>
      <c r="M247" s="280"/>
      <c r="N247" s="280"/>
      <c r="O247" s="281"/>
      <c r="AF247" s="21"/>
      <c r="AG247" s="21"/>
      <c r="AH247" s="2" t="s">
        <v>61</v>
      </c>
      <c r="AL247" s="21"/>
      <c r="AO247" s="21"/>
      <c r="AQ247" s="21"/>
    </row>
    <row r="248" spans="1:43" customFormat="1" ht="14.4" x14ac:dyDescent="0.3">
      <c r="A248" s="27"/>
      <c r="B248" s="30"/>
      <c r="C248" s="29" t="s">
        <v>26</v>
      </c>
      <c r="D248" s="277" t="s">
        <v>62</v>
      </c>
      <c r="E248" s="277"/>
      <c r="F248" s="277"/>
      <c r="G248" s="31"/>
      <c r="H248" s="32"/>
      <c r="I248" s="32"/>
      <c r="J248" s="32"/>
      <c r="K248" s="33">
        <v>590.51</v>
      </c>
      <c r="L248" s="56">
        <v>1.3225</v>
      </c>
      <c r="M248" s="33">
        <v>484.19</v>
      </c>
      <c r="N248" s="35">
        <v>44.77</v>
      </c>
      <c r="O248" s="36">
        <v>21677.19</v>
      </c>
      <c r="AF248" s="21"/>
      <c r="AG248" s="21"/>
      <c r="AI248" s="2" t="s">
        <v>62</v>
      </c>
      <c r="AL248" s="21"/>
      <c r="AO248" s="21"/>
      <c r="AQ248" s="21"/>
    </row>
    <row r="249" spans="1:43" customFormat="1" ht="14.4" x14ac:dyDescent="0.3">
      <c r="A249" s="27"/>
      <c r="B249" s="30"/>
      <c r="C249" s="29" t="s">
        <v>63</v>
      </c>
      <c r="D249" s="277" t="s">
        <v>64</v>
      </c>
      <c r="E249" s="277"/>
      <c r="F249" s="277"/>
      <c r="G249" s="31"/>
      <c r="H249" s="32"/>
      <c r="I249" s="32"/>
      <c r="J249" s="32"/>
      <c r="K249" s="33">
        <v>73.02</v>
      </c>
      <c r="L249" s="56">
        <v>1.4375</v>
      </c>
      <c r="M249" s="33">
        <v>65.08</v>
      </c>
      <c r="N249" s="35">
        <v>13.24</v>
      </c>
      <c r="O249" s="38">
        <v>861.66</v>
      </c>
      <c r="AF249" s="21"/>
      <c r="AG249" s="21"/>
      <c r="AI249" s="2" t="s">
        <v>64</v>
      </c>
      <c r="AL249" s="21"/>
      <c r="AO249" s="21"/>
      <c r="AQ249" s="21"/>
    </row>
    <row r="250" spans="1:43" customFormat="1" ht="14.4" x14ac:dyDescent="0.3">
      <c r="A250" s="27"/>
      <c r="B250" s="30"/>
      <c r="C250" s="29" t="s">
        <v>65</v>
      </c>
      <c r="D250" s="277" t="s">
        <v>66</v>
      </c>
      <c r="E250" s="277"/>
      <c r="F250" s="277"/>
      <c r="G250" s="31"/>
      <c r="H250" s="32"/>
      <c r="I250" s="32"/>
      <c r="J250" s="32"/>
      <c r="K250" s="33">
        <v>8.6999999999999993</v>
      </c>
      <c r="L250" s="56">
        <v>1.4375</v>
      </c>
      <c r="M250" s="33">
        <v>7.75</v>
      </c>
      <c r="N250" s="35">
        <v>44.77</v>
      </c>
      <c r="O250" s="38">
        <v>346.97</v>
      </c>
      <c r="AF250" s="21"/>
      <c r="AG250" s="21"/>
      <c r="AI250" s="2" t="s">
        <v>66</v>
      </c>
      <c r="AL250" s="21"/>
      <c r="AO250" s="21"/>
      <c r="AQ250" s="21"/>
    </row>
    <row r="251" spans="1:43" customFormat="1" ht="14.4" x14ac:dyDescent="0.3">
      <c r="A251" s="27"/>
      <c r="B251" s="30"/>
      <c r="C251" s="29" t="s">
        <v>67</v>
      </c>
      <c r="D251" s="277" t="s">
        <v>68</v>
      </c>
      <c r="E251" s="277"/>
      <c r="F251" s="277"/>
      <c r="G251" s="31"/>
      <c r="H251" s="32"/>
      <c r="I251" s="32"/>
      <c r="J251" s="32"/>
      <c r="K251" s="37">
        <v>3690.05</v>
      </c>
      <c r="L251" s="32"/>
      <c r="M251" s="37">
        <v>2287.83</v>
      </c>
      <c r="N251" s="35">
        <v>8.16</v>
      </c>
      <c r="O251" s="36">
        <v>18668.689999999999</v>
      </c>
      <c r="AF251" s="21"/>
      <c r="AG251" s="21"/>
      <c r="AI251" s="2" t="s">
        <v>68</v>
      </c>
      <c r="AL251" s="21"/>
      <c r="AO251" s="21"/>
      <c r="AQ251" s="21"/>
    </row>
    <row r="252" spans="1:43" customFormat="1" ht="14.4" x14ac:dyDescent="0.3">
      <c r="A252" s="27"/>
      <c r="B252" s="30"/>
      <c r="C252" s="29"/>
      <c r="D252" s="277" t="s">
        <v>69</v>
      </c>
      <c r="E252" s="277"/>
      <c r="F252" s="277"/>
      <c r="G252" s="31" t="s">
        <v>70</v>
      </c>
      <c r="H252" s="49">
        <v>69.8</v>
      </c>
      <c r="I252" s="56">
        <v>1.3225</v>
      </c>
      <c r="J252" s="42">
        <v>57.232509999999998</v>
      </c>
      <c r="K252" s="40"/>
      <c r="L252" s="32"/>
      <c r="M252" s="40"/>
      <c r="N252" s="32"/>
      <c r="O252" s="41"/>
      <c r="AF252" s="21"/>
      <c r="AG252" s="21"/>
      <c r="AJ252" s="2" t="s">
        <v>69</v>
      </c>
      <c r="AL252" s="21"/>
      <c r="AO252" s="21"/>
      <c r="AQ252" s="21"/>
    </row>
    <row r="253" spans="1:43" customFormat="1" ht="14.4" x14ac:dyDescent="0.3">
      <c r="A253" s="27"/>
      <c r="B253" s="30"/>
      <c r="C253" s="29"/>
      <c r="D253" s="277" t="s">
        <v>71</v>
      </c>
      <c r="E253" s="277"/>
      <c r="F253" s="277"/>
      <c r="G253" s="31" t="s">
        <v>70</v>
      </c>
      <c r="H253" s="35">
        <v>0.65</v>
      </c>
      <c r="I253" s="56">
        <v>1.4375</v>
      </c>
      <c r="J253" s="39">
        <v>0.57931250000000001</v>
      </c>
      <c r="K253" s="40"/>
      <c r="L253" s="32"/>
      <c r="M253" s="40"/>
      <c r="N253" s="32"/>
      <c r="O253" s="41"/>
      <c r="AF253" s="21"/>
      <c r="AG253" s="21"/>
      <c r="AJ253" s="2" t="s">
        <v>71</v>
      </c>
      <c r="AL253" s="21"/>
      <c r="AO253" s="21"/>
      <c r="AQ253" s="21"/>
    </row>
    <row r="254" spans="1:43" customFormat="1" ht="14.4" x14ac:dyDescent="0.3">
      <c r="A254" s="43"/>
      <c r="B254" s="31"/>
      <c r="C254" s="29"/>
      <c r="D254" s="282" t="s">
        <v>72</v>
      </c>
      <c r="E254" s="282"/>
      <c r="F254" s="282"/>
      <c r="G254" s="44"/>
      <c r="H254" s="45"/>
      <c r="I254" s="45"/>
      <c r="J254" s="45"/>
      <c r="K254" s="46">
        <v>4353.58</v>
      </c>
      <c r="L254" s="45"/>
      <c r="M254" s="46">
        <v>2837.1</v>
      </c>
      <c r="N254" s="45"/>
      <c r="O254" s="47">
        <v>41207.54</v>
      </c>
      <c r="AF254" s="21"/>
      <c r="AG254" s="21"/>
      <c r="AK254" s="2" t="s">
        <v>72</v>
      </c>
      <c r="AL254" s="21"/>
      <c r="AO254" s="21"/>
      <c r="AQ254" s="21"/>
    </row>
    <row r="255" spans="1:43" customFormat="1" ht="14.4" x14ac:dyDescent="0.3">
      <c r="A255" s="27"/>
      <c r="B255" s="30"/>
      <c r="C255" s="29"/>
      <c r="D255" s="277" t="s">
        <v>73</v>
      </c>
      <c r="E255" s="277"/>
      <c r="F255" s="277"/>
      <c r="G255" s="31"/>
      <c r="H255" s="32"/>
      <c r="I255" s="32"/>
      <c r="J255" s="32"/>
      <c r="K255" s="40"/>
      <c r="L255" s="32"/>
      <c r="M255" s="33">
        <v>491.94</v>
      </c>
      <c r="N255" s="32"/>
      <c r="O255" s="36">
        <v>22024.16</v>
      </c>
      <c r="AF255" s="21"/>
      <c r="AG255" s="21"/>
      <c r="AJ255" s="2" t="s">
        <v>73</v>
      </c>
      <c r="AL255" s="21"/>
      <c r="AO255" s="21"/>
      <c r="AQ255" s="21"/>
    </row>
    <row r="256" spans="1:43" customFormat="1" ht="30.6" x14ac:dyDescent="0.3">
      <c r="A256" s="27"/>
      <c r="B256" s="30"/>
      <c r="C256" s="29" t="s">
        <v>141</v>
      </c>
      <c r="D256" s="277" t="s">
        <v>142</v>
      </c>
      <c r="E256" s="277"/>
      <c r="F256" s="277"/>
      <c r="G256" s="31" t="s">
        <v>76</v>
      </c>
      <c r="H256" s="48">
        <v>147</v>
      </c>
      <c r="I256" s="32"/>
      <c r="J256" s="48">
        <v>147</v>
      </c>
      <c r="K256" s="40"/>
      <c r="L256" s="32"/>
      <c r="M256" s="33">
        <v>723.15</v>
      </c>
      <c r="N256" s="32"/>
      <c r="O256" s="36">
        <v>32375.52</v>
      </c>
      <c r="AF256" s="21"/>
      <c r="AG256" s="21"/>
      <c r="AJ256" s="2" t="s">
        <v>142</v>
      </c>
      <c r="AL256" s="21"/>
      <c r="AO256" s="21"/>
      <c r="AQ256" s="21"/>
    </row>
    <row r="257" spans="1:43" customFormat="1" ht="51" x14ac:dyDescent="0.3">
      <c r="A257" s="27"/>
      <c r="B257" s="30"/>
      <c r="C257" s="29" t="s">
        <v>143</v>
      </c>
      <c r="D257" s="277" t="s">
        <v>144</v>
      </c>
      <c r="E257" s="277"/>
      <c r="F257" s="277"/>
      <c r="G257" s="31" t="s">
        <v>76</v>
      </c>
      <c r="H257" s="48">
        <v>134</v>
      </c>
      <c r="I257" s="35">
        <v>0.85</v>
      </c>
      <c r="J257" s="49">
        <v>113.9</v>
      </c>
      <c r="K257" s="40"/>
      <c r="L257" s="32"/>
      <c r="M257" s="33">
        <v>560.32000000000005</v>
      </c>
      <c r="N257" s="32"/>
      <c r="O257" s="36">
        <v>25085.52</v>
      </c>
      <c r="AF257" s="21"/>
      <c r="AG257" s="21"/>
      <c r="AJ257" s="2" t="s">
        <v>144</v>
      </c>
      <c r="AL257" s="21"/>
      <c r="AO257" s="21"/>
      <c r="AQ257" s="21"/>
    </row>
    <row r="258" spans="1:43" customFormat="1" ht="14.4" x14ac:dyDescent="0.3">
      <c r="A258" s="27"/>
      <c r="B258" s="50"/>
      <c r="C258" s="51"/>
      <c r="D258" s="278" t="s">
        <v>79</v>
      </c>
      <c r="E258" s="278"/>
      <c r="F258" s="278"/>
      <c r="G258" s="23"/>
      <c r="H258" s="52"/>
      <c r="I258" s="52"/>
      <c r="J258" s="52"/>
      <c r="K258" s="53"/>
      <c r="L258" s="52"/>
      <c r="M258" s="54">
        <v>4120.57</v>
      </c>
      <c r="N258" s="45"/>
      <c r="O258" s="55">
        <v>98668.58</v>
      </c>
      <c r="AF258" s="21"/>
      <c r="AG258" s="21"/>
      <c r="AL258" s="21" t="s">
        <v>79</v>
      </c>
      <c r="AO258" s="21"/>
      <c r="AQ258" s="21"/>
    </row>
    <row r="259" spans="1:43" customFormat="1" ht="21.6" x14ac:dyDescent="0.3">
      <c r="A259" s="22" t="s">
        <v>191</v>
      </c>
      <c r="B259" s="23" t="s">
        <v>219</v>
      </c>
      <c r="C259" s="24" t="s">
        <v>220</v>
      </c>
      <c r="D259" s="279" t="s">
        <v>221</v>
      </c>
      <c r="E259" s="279"/>
      <c r="F259" s="279"/>
      <c r="G259" s="23" t="s">
        <v>222</v>
      </c>
      <c r="H259" s="23">
        <v>62</v>
      </c>
      <c r="I259" s="23" t="s">
        <v>26</v>
      </c>
      <c r="J259" s="23" t="s">
        <v>223</v>
      </c>
      <c r="K259" s="25" t="s">
        <v>224</v>
      </c>
      <c r="L259" s="23"/>
      <c r="M259" s="25" t="s">
        <v>225</v>
      </c>
      <c r="N259" s="23" t="s">
        <v>100</v>
      </c>
      <c r="O259" s="26" t="s">
        <v>226</v>
      </c>
      <c r="AF259" s="21"/>
      <c r="AG259" s="21" t="s">
        <v>221</v>
      </c>
      <c r="AL259" s="21"/>
      <c r="AO259" s="21"/>
      <c r="AQ259" s="21"/>
    </row>
    <row r="260" spans="1:43" customFormat="1" ht="14.4" x14ac:dyDescent="0.3">
      <c r="A260" s="59"/>
      <c r="B260" s="3"/>
      <c r="C260" s="51"/>
      <c r="D260" s="277" t="s">
        <v>102</v>
      </c>
      <c r="E260" s="277"/>
      <c r="F260" s="277"/>
      <c r="G260" s="277"/>
      <c r="H260" s="277"/>
      <c r="I260" s="277"/>
      <c r="J260" s="277"/>
      <c r="K260" s="277"/>
      <c r="L260" s="277"/>
      <c r="M260" s="277"/>
      <c r="N260" s="277"/>
      <c r="O260" s="298"/>
      <c r="AF260" s="21"/>
      <c r="AG260" s="21"/>
      <c r="AL260" s="21"/>
      <c r="AM260" s="2" t="s">
        <v>102</v>
      </c>
      <c r="AO260" s="21"/>
      <c r="AQ260" s="21"/>
    </row>
    <row r="261" spans="1:43" customFormat="1" ht="14.4" x14ac:dyDescent="0.3">
      <c r="A261" s="27"/>
      <c r="B261" s="50"/>
      <c r="C261" s="51"/>
      <c r="D261" s="278" t="s">
        <v>79</v>
      </c>
      <c r="E261" s="278"/>
      <c r="F261" s="278"/>
      <c r="G261" s="23"/>
      <c r="H261" s="52"/>
      <c r="I261" s="52"/>
      <c r="J261" s="52"/>
      <c r="K261" s="53"/>
      <c r="L261" s="52"/>
      <c r="M261" s="54">
        <v>3913.44</v>
      </c>
      <c r="N261" s="45"/>
      <c r="O261" s="55">
        <v>31933.67</v>
      </c>
      <c r="AF261" s="21"/>
      <c r="AG261" s="21"/>
      <c r="AL261" s="21" t="s">
        <v>79</v>
      </c>
      <c r="AO261" s="21"/>
      <c r="AQ261" s="21"/>
    </row>
    <row r="262" spans="1:43" customFormat="1" ht="14.4" x14ac:dyDescent="0.3">
      <c r="A262" s="63"/>
      <c r="B262" s="4"/>
      <c r="C262" s="25"/>
      <c r="D262" s="278" t="s">
        <v>227</v>
      </c>
      <c r="E262" s="278"/>
      <c r="F262" s="278"/>
      <c r="G262" s="278"/>
      <c r="H262" s="278"/>
      <c r="I262" s="278"/>
      <c r="J262" s="278"/>
      <c r="K262" s="278"/>
      <c r="L262" s="278"/>
      <c r="M262" s="64"/>
      <c r="N262" s="65"/>
      <c r="O262" s="66"/>
      <c r="P262" s="67"/>
      <c r="AF262" s="21"/>
      <c r="AG262" s="21"/>
      <c r="AL262" s="21"/>
      <c r="AO262" s="21" t="s">
        <v>227</v>
      </c>
      <c r="AQ262" s="21"/>
    </row>
    <row r="263" spans="1:43" customFormat="1" ht="14.4" x14ac:dyDescent="0.3">
      <c r="A263" s="27"/>
      <c r="B263" s="3"/>
      <c r="C263" s="29"/>
      <c r="D263" s="277" t="s">
        <v>118</v>
      </c>
      <c r="E263" s="277"/>
      <c r="F263" s="277"/>
      <c r="G263" s="277"/>
      <c r="H263" s="277"/>
      <c r="I263" s="277"/>
      <c r="J263" s="277"/>
      <c r="K263" s="277"/>
      <c r="L263" s="277"/>
      <c r="M263" s="68">
        <v>306549.34000000003</v>
      </c>
      <c r="N263" s="69"/>
      <c r="O263" s="70"/>
      <c r="P263" s="71"/>
      <c r="AF263" s="21"/>
      <c r="AG263" s="21"/>
      <c r="AL263" s="21"/>
      <c r="AO263" s="21"/>
      <c r="AP263" s="2" t="s">
        <v>118</v>
      </c>
      <c r="AQ263" s="21"/>
    </row>
    <row r="264" spans="1:43" customFormat="1" ht="14.4" x14ac:dyDescent="0.3">
      <c r="A264" s="27"/>
      <c r="B264" s="3"/>
      <c r="C264" s="29"/>
      <c r="D264" s="277" t="s">
        <v>119</v>
      </c>
      <c r="E264" s="277"/>
      <c r="F264" s="277"/>
      <c r="G264" s="277"/>
      <c r="H264" s="277"/>
      <c r="I264" s="277"/>
      <c r="J264" s="277"/>
      <c r="K264" s="277"/>
      <c r="L264" s="277"/>
      <c r="M264" s="71"/>
      <c r="N264" s="69"/>
      <c r="O264" s="70"/>
      <c r="P264" s="71"/>
      <c r="AF264" s="21"/>
      <c r="AG264" s="21"/>
      <c r="AL264" s="21"/>
      <c r="AO264" s="21"/>
      <c r="AP264" s="2" t="s">
        <v>119</v>
      </c>
      <c r="AQ264" s="21"/>
    </row>
    <row r="265" spans="1:43" customFormat="1" ht="14.4" x14ac:dyDescent="0.3">
      <c r="A265" s="27"/>
      <c r="B265" s="3"/>
      <c r="C265" s="29"/>
      <c r="D265" s="277" t="s">
        <v>120</v>
      </c>
      <c r="E265" s="277"/>
      <c r="F265" s="277"/>
      <c r="G265" s="277"/>
      <c r="H265" s="277"/>
      <c r="I265" s="277"/>
      <c r="J265" s="277"/>
      <c r="K265" s="277"/>
      <c r="L265" s="277"/>
      <c r="M265" s="68">
        <v>3657.93</v>
      </c>
      <c r="N265" s="69"/>
      <c r="O265" s="70"/>
      <c r="P265" s="71"/>
      <c r="AF265" s="21"/>
      <c r="AG265" s="21"/>
      <c r="AL265" s="21"/>
      <c r="AO265" s="21"/>
      <c r="AP265" s="2" t="s">
        <v>120</v>
      </c>
      <c r="AQ265" s="21"/>
    </row>
    <row r="266" spans="1:43" customFormat="1" ht="14.4" x14ac:dyDescent="0.3">
      <c r="A266" s="27"/>
      <c r="B266" s="3"/>
      <c r="C266" s="29"/>
      <c r="D266" s="277" t="s">
        <v>121</v>
      </c>
      <c r="E266" s="277"/>
      <c r="F266" s="277"/>
      <c r="G266" s="277"/>
      <c r="H266" s="277"/>
      <c r="I266" s="277"/>
      <c r="J266" s="277"/>
      <c r="K266" s="277"/>
      <c r="L266" s="277"/>
      <c r="M266" s="68">
        <v>39916.910000000003</v>
      </c>
      <c r="N266" s="69"/>
      <c r="O266" s="70"/>
      <c r="P266" s="71"/>
      <c r="AF266" s="21"/>
      <c r="AG266" s="21"/>
      <c r="AL266" s="21"/>
      <c r="AO266" s="21"/>
      <c r="AP266" s="2" t="s">
        <v>121</v>
      </c>
      <c r="AQ266" s="21"/>
    </row>
    <row r="267" spans="1:43" customFormat="1" ht="14.4" x14ac:dyDescent="0.3">
      <c r="A267" s="27"/>
      <c r="B267" s="3"/>
      <c r="C267" s="29"/>
      <c r="D267" s="277" t="s">
        <v>122</v>
      </c>
      <c r="E267" s="277"/>
      <c r="F267" s="277"/>
      <c r="G267" s="277"/>
      <c r="H267" s="277"/>
      <c r="I267" s="277"/>
      <c r="J267" s="277"/>
      <c r="K267" s="277"/>
      <c r="L267" s="277"/>
      <c r="M267" s="68">
        <v>1978.68</v>
      </c>
      <c r="N267" s="69"/>
      <c r="O267" s="70"/>
      <c r="P267" s="71"/>
      <c r="AF267" s="21"/>
      <c r="AG267" s="21"/>
      <c r="AL267" s="21"/>
      <c r="AO267" s="21"/>
      <c r="AP267" s="2" t="s">
        <v>122</v>
      </c>
      <c r="AQ267" s="21"/>
    </row>
    <row r="268" spans="1:43" customFormat="1" ht="14.4" x14ac:dyDescent="0.3">
      <c r="A268" s="27"/>
      <c r="B268" s="3"/>
      <c r="C268" s="29"/>
      <c r="D268" s="277" t="s">
        <v>123</v>
      </c>
      <c r="E268" s="277"/>
      <c r="F268" s="277"/>
      <c r="G268" s="277"/>
      <c r="H268" s="277"/>
      <c r="I268" s="277"/>
      <c r="J268" s="277"/>
      <c r="K268" s="277"/>
      <c r="L268" s="277"/>
      <c r="M268" s="68">
        <v>262974.5</v>
      </c>
      <c r="N268" s="69"/>
      <c r="O268" s="70"/>
      <c r="P268" s="71"/>
      <c r="AF268" s="21"/>
      <c r="AG268" s="21"/>
      <c r="AL268" s="21"/>
      <c r="AO268" s="21"/>
      <c r="AP268" s="2" t="s">
        <v>123</v>
      </c>
      <c r="AQ268" s="21"/>
    </row>
    <row r="269" spans="1:43" customFormat="1" ht="14.4" x14ac:dyDescent="0.3">
      <c r="A269" s="27"/>
      <c r="B269" s="3"/>
      <c r="C269" s="29"/>
      <c r="D269" s="277" t="s">
        <v>124</v>
      </c>
      <c r="E269" s="277"/>
      <c r="F269" s="277"/>
      <c r="G269" s="277"/>
      <c r="H269" s="277"/>
      <c r="I269" s="277"/>
      <c r="J269" s="277"/>
      <c r="K269" s="277"/>
      <c r="L269" s="277"/>
      <c r="M269" s="68">
        <v>320448.13</v>
      </c>
      <c r="N269" s="69"/>
      <c r="O269" s="70"/>
      <c r="P269" s="71"/>
      <c r="AF269" s="21"/>
      <c r="AG269" s="21"/>
      <c r="AL269" s="21"/>
      <c r="AO269" s="21"/>
      <c r="AP269" s="2" t="s">
        <v>124</v>
      </c>
      <c r="AQ269" s="21"/>
    </row>
    <row r="270" spans="1:43" customFormat="1" ht="14.4" x14ac:dyDescent="0.3">
      <c r="A270" s="27"/>
      <c r="B270" s="3"/>
      <c r="C270" s="29"/>
      <c r="D270" s="277" t="s">
        <v>119</v>
      </c>
      <c r="E270" s="277"/>
      <c r="F270" s="277"/>
      <c r="G270" s="277"/>
      <c r="H270" s="277"/>
      <c r="I270" s="277"/>
      <c r="J270" s="277"/>
      <c r="K270" s="277"/>
      <c r="L270" s="277"/>
      <c r="M270" s="71"/>
      <c r="N270" s="69"/>
      <c r="O270" s="70"/>
      <c r="P270" s="71"/>
      <c r="AF270" s="21"/>
      <c r="AG270" s="21"/>
      <c r="AL270" s="21"/>
      <c r="AO270" s="21"/>
      <c r="AP270" s="2" t="s">
        <v>119</v>
      </c>
      <c r="AQ270" s="21"/>
    </row>
    <row r="271" spans="1:43" customFormat="1" ht="14.4" x14ac:dyDescent="0.3">
      <c r="A271" s="27"/>
      <c r="B271" s="3"/>
      <c r="C271" s="29"/>
      <c r="D271" s="277" t="s">
        <v>125</v>
      </c>
      <c r="E271" s="277"/>
      <c r="F271" s="277"/>
      <c r="G271" s="277"/>
      <c r="H271" s="277"/>
      <c r="I271" s="277"/>
      <c r="J271" s="277"/>
      <c r="K271" s="277"/>
      <c r="L271" s="277"/>
      <c r="M271" s="68">
        <v>3657.93</v>
      </c>
      <c r="N271" s="69"/>
      <c r="O271" s="70"/>
      <c r="P271" s="71"/>
      <c r="AF271" s="21"/>
      <c r="AG271" s="21"/>
      <c r="AL271" s="21"/>
      <c r="AO271" s="21"/>
      <c r="AP271" s="2" t="s">
        <v>125</v>
      </c>
      <c r="AQ271" s="21"/>
    </row>
    <row r="272" spans="1:43" customFormat="1" ht="14.4" x14ac:dyDescent="0.3">
      <c r="A272" s="27"/>
      <c r="B272" s="3"/>
      <c r="C272" s="29"/>
      <c r="D272" s="277" t="s">
        <v>126</v>
      </c>
      <c r="E272" s="277"/>
      <c r="F272" s="277"/>
      <c r="G272" s="277"/>
      <c r="H272" s="277"/>
      <c r="I272" s="277"/>
      <c r="J272" s="277"/>
      <c r="K272" s="277"/>
      <c r="L272" s="277"/>
      <c r="M272" s="68">
        <v>39916.910000000003</v>
      </c>
      <c r="N272" s="69"/>
      <c r="O272" s="70"/>
      <c r="P272" s="71"/>
      <c r="AF272" s="21"/>
      <c r="AG272" s="21"/>
      <c r="AL272" s="21"/>
      <c r="AO272" s="21"/>
      <c r="AP272" s="2" t="s">
        <v>126</v>
      </c>
      <c r="AQ272" s="21"/>
    </row>
    <row r="273" spans="1:43" customFormat="1" ht="14.4" x14ac:dyDescent="0.3">
      <c r="A273" s="27"/>
      <c r="B273" s="3"/>
      <c r="C273" s="29"/>
      <c r="D273" s="277" t="s">
        <v>127</v>
      </c>
      <c r="E273" s="277"/>
      <c r="F273" s="277"/>
      <c r="G273" s="277"/>
      <c r="H273" s="277"/>
      <c r="I273" s="277"/>
      <c r="J273" s="277"/>
      <c r="K273" s="277"/>
      <c r="L273" s="277"/>
      <c r="M273" s="68">
        <v>1978.68</v>
      </c>
      <c r="N273" s="69"/>
      <c r="O273" s="70"/>
      <c r="P273" s="71"/>
      <c r="AF273" s="21"/>
      <c r="AG273" s="21"/>
      <c r="AL273" s="21"/>
      <c r="AO273" s="21"/>
      <c r="AP273" s="2" t="s">
        <v>127</v>
      </c>
      <c r="AQ273" s="21"/>
    </row>
    <row r="274" spans="1:43" customFormat="1" ht="14.4" x14ac:dyDescent="0.3">
      <c r="A274" s="27"/>
      <c r="B274" s="3"/>
      <c r="C274" s="29"/>
      <c r="D274" s="277" t="s">
        <v>128</v>
      </c>
      <c r="E274" s="277"/>
      <c r="F274" s="277"/>
      <c r="G274" s="277"/>
      <c r="H274" s="277"/>
      <c r="I274" s="277"/>
      <c r="J274" s="277"/>
      <c r="K274" s="277"/>
      <c r="L274" s="277"/>
      <c r="M274" s="68">
        <v>262974.5</v>
      </c>
      <c r="N274" s="69"/>
      <c r="O274" s="70"/>
      <c r="P274" s="71"/>
      <c r="AF274" s="21"/>
      <c r="AG274" s="21"/>
      <c r="AL274" s="21"/>
      <c r="AO274" s="21"/>
      <c r="AP274" s="2" t="s">
        <v>128</v>
      </c>
      <c r="AQ274" s="21"/>
    </row>
    <row r="275" spans="1:43" customFormat="1" ht="14.4" x14ac:dyDescent="0.3">
      <c r="A275" s="27"/>
      <c r="B275" s="3"/>
      <c r="C275" s="29"/>
      <c r="D275" s="277" t="s">
        <v>129</v>
      </c>
      <c r="E275" s="277"/>
      <c r="F275" s="277"/>
      <c r="G275" s="277"/>
      <c r="H275" s="277"/>
      <c r="I275" s="277"/>
      <c r="J275" s="277"/>
      <c r="K275" s="277"/>
      <c r="L275" s="277"/>
      <c r="M275" s="68">
        <v>8150.81</v>
      </c>
      <c r="N275" s="69"/>
      <c r="O275" s="70"/>
      <c r="P275" s="71"/>
      <c r="AF275" s="21"/>
      <c r="AG275" s="21"/>
      <c r="AL275" s="21"/>
      <c r="AO275" s="21"/>
      <c r="AP275" s="2" t="s">
        <v>129</v>
      </c>
      <c r="AQ275" s="21"/>
    </row>
    <row r="276" spans="1:43" customFormat="1" ht="14.4" x14ac:dyDescent="0.3">
      <c r="A276" s="27"/>
      <c r="B276" s="3"/>
      <c r="C276" s="29"/>
      <c r="D276" s="277" t="s">
        <v>130</v>
      </c>
      <c r="E276" s="277"/>
      <c r="F276" s="277"/>
      <c r="G276" s="277"/>
      <c r="H276" s="277"/>
      <c r="I276" s="277"/>
      <c r="J276" s="277"/>
      <c r="K276" s="277"/>
      <c r="L276" s="277"/>
      <c r="M276" s="68">
        <v>5747.98</v>
      </c>
      <c r="N276" s="69"/>
      <c r="O276" s="70"/>
      <c r="P276" s="71"/>
      <c r="AF276" s="21"/>
      <c r="AG276" s="21"/>
      <c r="AL276" s="21"/>
      <c r="AO276" s="21"/>
      <c r="AP276" s="2" t="s">
        <v>130</v>
      </c>
      <c r="AQ276" s="21"/>
    </row>
    <row r="277" spans="1:43" customFormat="1" ht="14.4" x14ac:dyDescent="0.3">
      <c r="A277" s="27"/>
      <c r="B277" s="3"/>
      <c r="C277" s="29"/>
      <c r="D277" s="277" t="s">
        <v>131</v>
      </c>
      <c r="E277" s="277"/>
      <c r="F277" s="277"/>
      <c r="G277" s="277"/>
      <c r="H277" s="277"/>
      <c r="I277" s="277"/>
      <c r="J277" s="277"/>
      <c r="K277" s="277"/>
      <c r="L277" s="277"/>
      <c r="M277" s="68">
        <v>5636.61</v>
      </c>
      <c r="N277" s="69"/>
      <c r="O277" s="70"/>
      <c r="P277" s="71"/>
      <c r="AF277" s="21"/>
      <c r="AG277" s="21"/>
      <c r="AL277" s="21"/>
      <c r="AO277" s="21"/>
      <c r="AP277" s="2" t="s">
        <v>131</v>
      </c>
      <c r="AQ277" s="21"/>
    </row>
    <row r="278" spans="1:43" customFormat="1" ht="14.4" x14ac:dyDescent="0.3">
      <c r="A278" s="27"/>
      <c r="B278" s="3"/>
      <c r="C278" s="29"/>
      <c r="D278" s="277" t="s">
        <v>132</v>
      </c>
      <c r="E278" s="277"/>
      <c r="F278" s="277"/>
      <c r="G278" s="277"/>
      <c r="H278" s="277"/>
      <c r="I278" s="277"/>
      <c r="J278" s="277"/>
      <c r="K278" s="277"/>
      <c r="L278" s="277"/>
      <c r="M278" s="68">
        <v>8150.81</v>
      </c>
      <c r="N278" s="69"/>
      <c r="O278" s="70"/>
      <c r="P278" s="71"/>
      <c r="AF278" s="21"/>
      <c r="AG278" s="21"/>
      <c r="AL278" s="21"/>
      <c r="AO278" s="21"/>
      <c r="AP278" s="2" t="s">
        <v>132</v>
      </c>
      <c r="AQ278" s="21"/>
    </row>
    <row r="279" spans="1:43" customFormat="1" ht="14.4" x14ac:dyDescent="0.3">
      <c r="A279" s="27"/>
      <c r="B279" s="3"/>
      <c r="C279" s="29"/>
      <c r="D279" s="277" t="s">
        <v>133</v>
      </c>
      <c r="E279" s="277"/>
      <c r="F279" s="277"/>
      <c r="G279" s="277"/>
      <c r="H279" s="277"/>
      <c r="I279" s="277"/>
      <c r="J279" s="277"/>
      <c r="K279" s="277"/>
      <c r="L279" s="277"/>
      <c r="M279" s="68">
        <v>5747.98</v>
      </c>
      <c r="N279" s="69"/>
      <c r="O279" s="70"/>
      <c r="P279" s="71"/>
      <c r="AF279" s="21"/>
      <c r="AG279" s="21"/>
      <c r="AL279" s="21"/>
      <c r="AO279" s="21"/>
      <c r="AP279" s="2" t="s">
        <v>133</v>
      </c>
      <c r="AQ279" s="21"/>
    </row>
    <row r="280" spans="1:43" customFormat="1" ht="14.4" x14ac:dyDescent="0.3">
      <c r="A280" s="27"/>
      <c r="B280" s="3"/>
      <c r="C280" s="73"/>
      <c r="D280" s="299" t="s">
        <v>228</v>
      </c>
      <c r="E280" s="299"/>
      <c r="F280" s="299"/>
      <c r="G280" s="299"/>
      <c r="H280" s="299"/>
      <c r="I280" s="299"/>
      <c r="J280" s="299"/>
      <c r="K280" s="299"/>
      <c r="L280" s="299"/>
      <c r="M280" s="74">
        <v>320448.13</v>
      </c>
      <c r="N280" s="75"/>
      <c r="O280" s="76"/>
      <c r="P280" s="77"/>
      <c r="AF280" s="21"/>
      <c r="AG280" s="21"/>
      <c r="AL280" s="21"/>
      <c r="AO280" s="21"/>
      <c r="AQ280" s="21" t="s">
        <v>228</v>
      </c>
    </row>
    <row r="281" spans="1:43" customFormat="1" ht="14.4" x14ac:dyDescent="0.3">
      <c r="A281" s="294" t="s">
        <v>341</v>
      </c>
      <c r="B281" s="295"/>
      <c r="C281" s="295"/>
      <c r="D281" s="295"/>
      <c r="E281" s="295"/>
      <c r="F281" s="295"/>
      <c r="G281" s="295"/>
      <c r="H281" s="295"/>
      <c r="I281" s="295"/>
      <c r="J281" s="295"/>
      <c r="K281" s="295"/>
      <c r="L281" s="295"/>
      <c r="M281" s="295"/>
      <c r="N281" s="295"/>
      <c r="O281" s="296"/>
      <c r="AF281" s="21" t="s">
        <v>229</v>
      </c>
      <c r="AG281" s="21"/>
      <c r="AL281" s="21"/>
      <c r="AO281" s="21"/>
      <c r="AQ281" s="21"/>
    </row>
    <row r="282" spans="1:43" customFormat="1" ht="42" x14ac:dyDescent="0.3">
      <c r="A282" s="22" t="s">
        <v>198</v>
      </c>
      <c r="B282" s="23" t="s">
        <v>230</v>
      </c>
      <c r="C282" s="24" t="s">
        <v>231</v>
      </c>
      <c r="D282" s="279" t="s">
        <v>232</v>
      </c>
      <c r="E282" s="279"/>
      <c r="F282" s="279"/>
      <c r="G282" s="23" t="s">
        <v>233</v>
      </c>
      <c r="H282" s="23">
        <v>7.8E-2</v>
      </c>
      <c r="I282" s="23" t="s">
        <v>26</v>
      </c>
      <c r="J282" s="23" t="s">
        <v>234</v>
      </c>
      <c r="K282" s="25"/>
      <c r="L282" s="23"/>
      <c r="M282" s="25"/>
      <c r="N282" s="23"/>
      <c r="O282" s="26"/>
      <c r="AF282" s="21"/>
      <c r="AG282" s="21" t="s">
        <v>232</v>
      </c>
      <c r="AL282" s="21"/>
      <c r="AO282" s="21"/>
      <c r="AQ282" s="21"/>
    </row>
    <row r="283" spans="1:43" customFormat="1" ht="21.6" x14ac:dyDescent="0.3">
      <c r="A283" s="27"/>
      <c r="B283" s="28"/>
      <c r="C283" s="29" t="s">
        <v>58</v>
      </c>
      <c r="D283" s="280" t="s">
        <v>59</v>
      </c>
      <c r="E283" s="280"/>
      <c r="F283" s="280"/>
      <c r="G283" s="280"/>
      <c r="H283" s="280"/>
      <c r="I283" s="280"/>
      <c r="J283" s="280"/>
      <c r="K283" s="280"/>
      <c r="L283" s="280"/>
      <c r="M283" s="280"/>
      <c r="N283" s="280"/>
      <c r="O283" s="281"/>
      <c r="AF283" s="21"/>
      <c r="AG283" s="21"/>
      <c r="AH283" s="2" t="s">
        <v>59</v>
      </c>
      <c r="AL283" s="21"/>
      <c r="AO283" s="21"/>
      <c r="AQ283" s="21"/>
    </row>
    <row r="284" spans="1:43" customFormat="1" ht="52.2" x14ac:dyDescent="0.3">
      <c r="A284" s="27"/>
      <c r="B284" s="28"/>
      <c r="C284" s="29" t="s">
        <v>60</v>
      </c>
      <c r="D284" s="280" t="s">
        <v>61</v>
      </c>
      <c r="E284" s="280"/>
      <c r="F284" s="280"/>
      <c r="G284" s="280"/>
      <c r="H284" s="280"/>
      <c r="I284" s="280"/>
      <c r="J284" s="280"/>
      <c r="K284" s="280"/>
      <c r="L284" s="280"/>
      <c r="M284" s="280"/>
      <c r="N284" s="280"/>
      <c r="O284" s="281"/>
      <c r="AF284" s="21"/>
      <c r="AG284" s="21"/>
      <c r="AH284" s="2" t="s">
        <v>61</v>
      </c>
      <c r="AL284" s="21"/>
      <c r="AO284" s="21"/>
      <c r="AQ284" s="21"/>
    </row>
    <row r="285" spans="1:43" customFormat="1" ht="14.4" x14ac:dyDescent="0.3">
      <c r="A285" s="27"/>
      <c r="B285" s="30"/>
      <c r="C285" s="29" t="s">
        <v>26</v>
      </c>
      <c r="D285" s="277" t="s">
        <v>62</v>
      </c>
      <c r="E285" s="277"/>
      <c r="F285" s="277"/>
      <c r="G285" s="31"/>
      <c r="H285" s="32"/>
      <c r="I285" s="32"/>
      <c r="J285" s="32"/>
      <c r="K285" s="37">
        <v>9301.7999999999993</v>
      </c>
      <c r="L285" s="56">
        <v>1.3225</v>
      </c>
      <c r="M285" s="33">
        <v>959.53</v>
      </c>
      <c r="N285" s="35">
        <v>44.77</v>
      </c>
      <c r="O285" s="36">
        <v>42958.16</v>
      </c>
      <c r="AF285" s="21"/>
      <c r="AG285" s="21"/>
      <c r="AI285" s="2" t="s">
        <v>62</v>
      </c>
      <c r="AL285" s="21"/>
      <c r="AO285" s="21"/>
      <c r="AQ285" s="21"/>
    </row>
    <row r="286" spans="1:43" customFormat="1" ht="14.4" x14ac:dyDescent="0.3">
      <c r="A286" s="27"/>
      <c r="B286" s="30"/>
      <c r="C286" s="29" t="s">
        <v>63</v>
      </c>
      <c r="D286" s="277" t="s">
        <v>64</v>
      </c>
      <c r="E286" s="277"/>
      <c r="F286" s="277"/>
      <c r="G286" s="31"/>
      <c r="H286" s="32"/>
      <c r="I286" s="32"/>
      <c r="J286" s="32"/>
      <c r="K286" s="37">
        <v>39307.599999999999</v>
      </c>
      <c r="L286" s="56">
        <v>1.4375</v>
      </c>
      <c r="M286" s="37">
        <v>4407.3599999999997</v>
      </c>
      <c r="N286" s="35">
        <v>13.24</v>
      </c>
      <c r="O286" s="36">
        <v>58353.45</v>
      </c>
      <c r="AF286" s="21"/>
      <c r="AG286" s="21"/>
      <c r="AI286" s="2" t="s">
        <v>64</v>
      </c>
      <c r="AL286" s="21"/>
      <c r="AO286" s="21"/>
      <c r="AQ286" s="21"/>
    </row>
    <row r="287" spans="1:43" customFormat="1" ht="14.4" x14ac:dyDescent="0.3">
      <c r="A287" s="27"/>
      <c r="B287" s="30"/>
      <c r="C287" s="29" t="s">
        <v>65</v>
      </c>
      <c r="D287" s="277" t="s">
        <v>66</v>
      </c>
      <c r="E287" s="277"/>
      <c r="F287" s="277"/>
      <c r="G287" s="31"/>
      <c r="H287" s="32"/>
      <c r="I287" s="32"/>
      <c r="J287" s="32"/>
      <c r="K287" s="37">
        <v>2548.0300000000002</v>
      </c>
      <c r="L287" s="56">
        <v>1.4375</v>
      </c>
      <c r="M287" s="33">
        <v>285.7</v>
      </c>
      <c r="N287" s="35">
        <v>44.77</v>
      </c>
      <c r="O287" s="36">
        <v>12790.79</v>
      </c>
      <c r="AF287" s="21"/>
      <c r="AG287" s="21"/>
      <c r="AI287" s="2" t="s">
        <v>66</v>
      </c>
      <c r="AL287" s="21"/>
      <c r="AO287" s="21"/>
      <c r="AQ287" s="21"/>
    </row>
    <row r="288" spans="1:43" customFormat="1" ht="14.4" x14ac:dyDescent="0.3">
      <c r="A288" s="27"/>
      <c r="B288" s="30"/>
      <c r="C288" s="29" t="s">
        <v>67</v>
      </c>
      <c r="D288" s="277" t="s">
        <v>68</v>
      </c>
      <c r="E288" s="277"/>
      <c r="F288" s="277"/>
      <c r="G288" s="31"/>
      <c r="H288" s="32"/>
      <c r="I288" s="32"/>
      <c r="J288" s="32"/>
      <c r="K288" s="37">
        <v>1331646.3700000001</v>
      </c>
      <c r="L288" s="32"/>
      <c r="M288" s="37">
        <v>103868.42</v>
      </c>
      <c r="N288" s="35">
        <v>8.16</v>
      </c>
      <c r="O288" s="36">
        <v>847566.31</v>
      </c>
      <c r="AF288" s="21"/>
      <c r="AG288" s="21"/>
      <c r="AI288" s="2" t="s">
        <v>68</v>
      </c>
      <c r="AL288" s="21"/>
      <c r="AO288" s="21"/>
      <c r="AQ288" s="21"/>
    </row>
    <row r="289" spans="1:52" customFormat="1" ht="14.4" x14ac:dyDescent="0.3">
      <c r="A289" s="27"/>
      <c r="B289" s="30"/>
      <c r="C289" s="29"/>
      <c r="D289" s="277" t="s">
        <v>69</v>
      </c>
      <c r="E289" s="277"/>
      <c r="F289" s="277"/>
      <c r="G289" s="31" t="s">
        <v>70</v>
      </c>
      <c r="H289" s="48">
        <v>1110</v>
      </c>
      <c r="I289" s="56">
        <v>1.3225</v>
      </c>
      <c r="J289" s="42">
        <v>114.50205</v>
      </c>
      <c r="K289" s="40"/>
      <c r="L289" s="32"/>
      <c r="M289" s="40"/>
      <c r="N289" s="32"/>
      <c r="O289" s="41"/>
      <c r="AF289" s="21"/>
      <c r="AG289" s="21"/>
      <c r="AJ289" s="2" t="s">
        <v>69</v>
      </c>
      <c r="AL289" s="21"/>
      <c r="AO289" s="21"/>
      <c r="AQ289" s="21"/>
    </row>
    <row r="290" spans="1:52" customFormat="1" ht="14.4" x14ac:dyDescent="0.3">
      <c r="A290" s="27"/>
      <c r="B290" s="30"/>
      <c r="C290" s="29"/>
      <c r="D290" s="277" t="s">
        <v>71</v>
      </c>
      <c r="E290" s="277"/>
      <c r="F290" s="277"/>
      <c r="G290" s="31" t="s">
        <v>70</v>
      </c>
      <c r="H290" s="35">
        <v>207.16</v>
      </c>
      <c r="I290" s="56">
        <v>1.4375</v>
      </c>
      <c r="J290" s="62">
        <v>23.227815</v>
      </c>
      <c r="K290" s="40"/>
      <c r="L290" s="32"/>
      <c r="M290" s="40"/>
      <c r="N290" s="32"/>
      <c r="O290" s="41"/>
      <c r="AF290" s="21"/>
      <c r="AG290" s="21"/>
      <c r="AJ290" s="2" t="s">
        <v>71</v>
      </c>
      <c r="AL290" s="21"/>
      <c r="AO290" s="21"/>
      <c r="AQ290" s="21"/>
    </row>
    <row r="291" spans="1:52" customFormat="1" ht="14.4" x14ac:dyDescent="0.3">
      <c r="A291" s="43"/>
      <c r="B291" s="31"/>
      <c r="C291" s="29"/>
      <c r="D291" s="282" t="s">
        <v>72</v>
      </c>
      <c r="E291" s="282"/>
      <c r="F291" s="282"/>
      <c r="G291" s="44"/>
      <c r="H291" s="45"/>
      <c r="I291" s="45"/>
      <c r="J291" s="45"/>
      <c r="K291" s="46">
        <v>1380255.77</v>
      </c>
      <c r="L291" s="45"/>
      <c r="M291" s="46">
        <v>109235.31</v>
      </c>
      <c r="N291" s="45"/>
      <c r="O291" s="47">
        <v>948877.92</v>
      </c>
      <c r="AF291" s="21"/>
      <c r="AG291" s="21"/>
      <c r="AK291" s="2" t="s">
        <v>72</v>
      </c>
      <c r="AL291" s="21"/>
      <c r="AO291" s="21"/>
      <c r="AQ291" s="21"/>
    </row>
    <row r="292" spans="1:52" customFormat="1" ht="14.4" x14ac:dyDescent="0.3">
      <c r="A292" s="27"/>
      <c r="B292" s="30"/>
      <c r="C292" s="29"/>
      <c r="D292" s="277" t="s">
        <v>73</v>
      </c>
      <c r="E292" s="277"/>
      <c r="F292" s="277"/>
      <c r="G292" s="31"/>
      <c r="H292" s="32"/>
      <c r="I292" s="32"/>
      <c r="J292" s="32"/>
      <c r="K292" s="40"/>
      <c r="L292" s="32"/>
      <c r="M292" s="37">
        <v>1245.23</v>
      </c>
      <c r="N292" s="32"/>
      <c r="O292" s="36">
        <v>55748.95</v>
      </c>
      <c r="AF292" s="21"/>
      <c r="AG292" s="21"/>
      <c r="AJ292" s="2" t="s">
        <v>73</v>
      </c>
      <c r="AL292" s="21"/>
      <c r="AO292" s="21"/>
      <c r="AQ292" s="21"/>
    </row>
    <row r="293" spans="1:52" customFormat="1" ht="20.399999999999999" x14ac:dyDescent="0.3">
      <c r="A293" s="27"/>
      <c r="B293" s="30"/>
      <c r="C293" s="29" t="s">
        <v>235</v>
      </c>
      <c r="D293" s="277" t="s">
        <v>236</v>
      </c>
      <c r="E293" s="277"/>
      <c r="F293" s="277"/>
      <c r="G293" s="31" t="s">
        <v>76</v>
      </c>
      <c r="H293" s="48">
        <v>109</v>
      </c>
      <c r="I293" s="32"/>
      <c r="J293" s="48">
        <v>109</v>
      </c>
      <c r="K293" s="40"/>
      <c r="L293" s="32"/>
      <c r="M293" s="37">
        <v>1357.3</v>
      </c>
      <c r="N293" s="32"/>
      <c r="O293" s="36">
        <v>60766.36</v>
      </c>
      <c r="AF293" s="21"/>
      <c r="AG293" s="21"/>
      <c r="AJ293" s="2" t="s">
        <v>236</v>
      </c>
      <c r="AL293" s="21"/>
      <c r="AO293" s="21"/>
      <c r="AQ293" s="21"/>
    </row>
    <row r="294" spans="1:52" customFormat="1" ht="40.799999999999997" x14ac:dyDescent="0.3">
      <c r="A294" s="27"/>
      <c r="B294" s="30"/>
      <c r="C294" s="29" t="s">
        <v>237</v>
      </c>
      <c r="D294" s="277" t="s">
        <v>238</v>
      </c>
      <c r="E294" s="277"/>
      <c r="F294" s="277"/>
      <c r="G294" s="31" t="s">
        <v>76</v>
      </c>
      <c r="H294" s="48">
        <v>65</v>
      </c>
      <c r="I294" s="35">
        <v>0.85</v>
      </c>
      <c r="J294" s="35">
        <v>55.25</v>
      </c>
      <c r="K294" s="40"/>
      <c r="L294" s="32"/>
      <c r="M294" s="33">
        <v>687.99</v>
      </c>
      <c r="N294" s="32"/>
      <c r="O294" s="36">
        <v>30801.29</v>
      </c>
      <c r="AF294" s="21"/>
      <c r="AG294" s="21"/>
      <c r="AJ294" s="2" t="s">
        <v>238</v>
      </c>
      <c r="AL294" s="21"/>
      <c r="AO294" s="21"/>
      <c r="AQ294" s="21"/>
    </row>
    <row r="295" spans="1:52" customFormat="1" ht="14.4" x14ac:dyDescent="0.3">
      <c r="A295" s="27"/>
      <c r="B295" s="50"/>
      <c r="C295" s="51"/>
      <c r="D295" s="278" t="s">
        <v>79</v>
      </c>
      <c r="E295" s="278"/>
      <c r="F295" s="278"/>
      <c r="G295" s="23"/>
      <c r="H295" s="52"/>
      <c r="I295" s="52"/>
      <c r="J295" s="52"/>
      <c r="K295" s="53"/>
      <c r="L295" s="52"/>
      <c r="M295" s="54">
        <v>111280.6</v>
      </c>
      <c r="N295" s="45"/>
      <c r="O295" s="55">
        <v>1040445.57</v>
      </c>
      <c r="AF295" s="21"/>
      <c r="AG295" s="21"/>
      <c r="AL295" s="21" t="s">
        <v>79</v>
      </c>
      <c r="AO295" s="21"/>
      <c r="AQ295" s="21"/>
    </row>
    <row r="296" spans="1:52" customFormat="1" ht="21.6" x14ac:dyDescent="0.3">
      <c r="A296" s="22" t="s">
        <v>202</v>
      </c>
      <c r="B296" s="23" t="s">
        <v>239</v>
      </c>
      <c r="C296" s="24" t="s">
        <v>240</v>
      </c>
      <c r="D296" s="279" t="s">
        <v>241</v>
      </c>
      <c r="E296" s="279"/>
      <c r="F296" s="279"/>
      <c r="G296" s="23" t="s">
        <v>209</v>
      </c>
      <c r="H296" s="23">
        <v>-8.0605200000000004</v>
      </c>
      <c r="I296" s="23" t="s">
        <v>26</v>
      </c>
      <c r="J296" s="23" t="s">
        <v>242</v>
      </c>
      <c r="K296" s="25" t="s">
        <v>243</v>
      </c>
      <c r="L296" s="23"/>
      <c r="M296" s="25" t="s">
        <v>244</v>
      </c>
      <c r="N296" s="23" t="s">
        <v>100</v>
      </c>
      <c r="O296" s="26" t="s">
        <v>245</v>
      </c>
      <c r="AF296" s="21"/>
      <c r="AG296" s="21" t="s">
        <v>241</v>
      </c>
      <c r="AL296" s="21"/>
      <c r="AO296" s="21"/>
      <c r="AQ296" s="21"/>
    </row>
    <row r="297" spans="1:52" customFormat="1" ht="14.4" x14ac:dyDescent="0.3">
      <c r="A297" s="59"/>
      <c r="B297" s="3"/>
      <c r="C297" s="51"/>
      <c r="D297" s="277" t="s">
        <v>246</v>
      </c>
      <c r="E297" s="277"/>
      <c r="F297" s="277"/>
      <c r="G297" s="277"/>
      <c r="H297" s="277"/>
      <c r="I297" s="277"/>
      <c r="J297" s="277"/>
      <c r="K297" s="277"/>
      <c r="L297" s="277"/>
      <c r="M297" s="277"/>
      <c r="N297" s="277"/>
      <c r="O297" s="298"/>
      <c r="AF297" s="21"/>
      <c r="AG297" s="21"/>
      <c r="AL297" s="21"/>
      <c r="AM297" s="2" t="s">
        <v>246</v>
      </c>
      <c r="AO297" s="21"/>
      <c r="AQ297" s="21"/>
    </row>
    <row r="298" spans="1:52" customFormat="1" ht="14.4" x14ac:dyDescent="0.3">
      <c r="A298" s="27"/>
      <c r="B298" s="50"/>
      <c r="C298" s="51"/>
      <c r="D298" s="278" t="s">
        <v>79</v>
      </c>
      <c r="E298" s="278"/>
      <c r="F298" s="278"/>
      <c r="G298" s="23"/>
      <c r="H298" s="52"/>
      <c r="I298" s="52"/>
      <c r="J298" s="52"/>
      <c r="K298" s="53"/>
      <c r="L298" s="52"/>
      <c r="M298" s="54">
        <v>-41592.28</v>
      </c>
      <c r="N298" s="45"/>
      <c r="O298" s="55">
        <v>-339393</v>
      </c>
      <c r="AF298" s="21"/>
      <c r="AG298" s="21"/>
      <c r="AL298" s="21" t="s">
        <v>79</v>
      </c>
      <c r="AO298" s="21"/>
      <c r="AQ298" s="21"/>
    </row>
    <row r="299" spans="1:52" s="110" customFormat="1" ht="20.399999999999999" x14ac:dyDescent="0.3">
      <c r="A299" s="105" t="s">
        <v>206</v>
      </c>
      <c r="B299" s="106" t="s">
        <v>247</v>
      </c>
      <c r="C299" s="107" t="s">
        <v>248</v>
      </c>
      <c r="D299" s="297" t="s">
        <v>249</v>
      </c>
      <c r="E299" s="297"/>
      <c r="F299" s="297"/>
      <c r="G299" s="106" t="s">
        <v>209</v>
      </c>
      <c r="H299" s="106">
        <v>10.36</v>
      </c>
      <c r="I299" s="106" t="s">
        <v>26</v>
      </c>
      <c r="J299" s="106" t="s">
        <v>250</v>
      </c>
      <c r="K299" s="108" t="s">
        <v>251</v>
      </c>
      <c r="L299" s="106" t="s">
        <v>154</v>
      </c>
      <c r="M299" s="108" t="s">
        <v>252</v>
      </c>
      <c r="N299" s="106" t="s">
        <v>100</v>
      </c>
      <c r="O299" s="109" t="s">
        <v>253</v>
      </c>
      <c r="T299"/>
      <c r="U299"/>
      <c r="V299"/>
      <c r="W299"/>
      <c r="X299"/>
      <c r="Y299"/>
      <c r="Z299"/>
      <c r="AA299"/>
      <c r="AB299"/>
      <c r="AC299"/>
      <c r="AD299"/>
      <c r="AE299"/>
      <c r="AF299" s="21"/>
      <c r="AG299" s="21" t="s">
        <v>249</v>
      </c>
      <c r="AH299"/>
      <c r="AI299"/>
      <c r="AJ299"/>
      <c r="AK299"/>
      <c r="AL299" s="21"/>
      <c r="AM299"/>
      <c r="AN299"/>
      <c r="AO299" s="21"/>
      <c r="AP299"/>
      <c r="AQ299" s="21"/>
      <c r="AR299"/>
      <c r="AS299"/>
      <c r="AT299"/>
      <c r="AU299"/>
      <c r="AV299"/>
      <c r="AW299"/>
      <c r="AX299"/>
      <c r="AY299"/>
      <c r="AZ299"/>
    </row>
    <row r="300" spans="1:52" customFormat="1" ht="14.4" x14ac:dyDescent="0.3">
      <c r="A300" s="59"/>
      <c r="B300" s="3"/>
      <c r="C300" s="51"/>
      <c r="D300" s="277" t="s">
        <v>246</v>
      </c>
      <c r="E300" s="277"/>
      <c r="F300" s="277"/>
      <c r="G300" s="277"/>
      <c r="H300" s="277"/>
      <c r="I300" s="277"/>
      <c r="J300" s="277"/>
      <c r="K300" s="277"/>
      <c r="L300" s="277"/>
      <c r="M300" s="277"/>
      <c r="N300" s="277"/>
      <c r="O300" s="298"/>
      <c r="AF300" s="21"/>
      <c r="AG300" s="21"/>
      <c r="AL300" s="21"/>
      <c r="AM300" s="2" t="s">
        <v>246</v>
      </c>
      <c r="AO300" s="21"/>
      <c r="AQ300" s="21"/>
    </row>
    <row r="301" spans="1:52" customFormat="1" ht="14.4" x14ac:dyDescent="0.3">
      <c r="A301" s="59"/>
      <c r="B301" s="50"/>
      <c r="C301" s="51"/>
      <c r="D301" s="277" t="s">
        <v>254</v>
      </c>
      <c r="E301" s="277"/>
      <c r="F301" s="277"/>
      <c r="G301" s="277"/>
      <c r="H301" s="277"/>
      <c r="I301" s="277"/>
      <c r="J301" s="277"/>
      <c r="K301" s="277"/>
      <c r="L301" s="277"/>
      <c r="M301" s="277"/>
      <c r="N301" s="277"/>
      <c r="O301" s="298"/>
      <c r="AF301" s="21"/>
      <c r="AG301" s="21"/>
      <c r="AL301" s="21"/>
      <c r="AN301" s="2" t="s">
        <v>254</v>
      </c>
      <c r="AO301" s="21"/>
      <c r="AQ301" s="21"/>
    </row>
    <row r="302" spans="1:52" customFormat="1" ht="14.4" x14ac:dyDescent="0.3">
      <c r="A302" s="27"/>
      <c r="B302" s="28"/>
      <c r="C302" s="29"/>
      <c r="D302" s="280" t="s">
        <v>159</v>
      </c>
      <c r="E302" s="280"/>
      <c r="F302" s="280"/>
      <c r="G302" s="280"/>
      <c r="H302" s="280"/>
      <c r="I302" s="280"/>
      <c r="J302" s="280"/>
      <c r="K302" s="280"/>
      <c r="L302" s="280"/>
      <c r="M302" s="280"/>
      <c r="N302" s="280"/>
      <c r="O302" s="281"/>
      <c r="AF302" s="21"/>
      <c r="AG302" s="21"/>
      <c r="AH302" s="2" t="s">
        <v>159</v>
      </c>
      <c r="AL302" s="21"/>
      <c r="AO302" s="21"/>
      <c r="AQ302" s="21"/>
    </row>
    <row r="303" spans="1:52" customFormat="1" ht="14.4" x14ac:dyDescent="0.3">
      <c r="A303" s="27"/>
      <c r="B303" s="50"/>
      <c r="C303" s="51"/>
      <c r="D303" s="278" t="s">
        <v>79</v>
      </c>
      <c r="E303" s="278"/>
      <c r="F303" s="278"/>
      <c r="G303" s="23"/>
      <c r="H303" s="52"/>
      <c r="I303" s="52"/>
      <c r="J303" s="52"/>
      <c r="K303" s="53"/>
      <c r="L303" s="52"/>
      <c r="M303" s="54">
        <v>183357.86</v>
      </c>
      <c r="N303" s="45"/>
      <c r="O303" s="55">
        <v>1496200.14</v>
      </c>
      <c r="AF303" s="21"/>
      <c r="AG303" s="21"/>
      <c r="AL303" s="21" t="s">
        <v>79</v>
      </c>
      <c r="AO303" s="21"/>
      <c r="AQ303" s="21"/>
    </row>
    <row r="304" spans="1:52" customFormat="1" ht="21.6" x14ac:dyDescent="0.3">
      <c r="A304" s="22" t="s">
        <v>214</v>
      </c>
      <c r="B304" s="23" t="s">
        <v>255</v>
      </c>
      <c r="C304" s="24" t="s">
        <v>256</v>
      </c>
      <c r="D304" s="279" t="s">
        <v>257</v>
      </c>
      <c r="E304" s="279"/>
      <c r="F304" s="279"/>
      <c r="G304" s="23" t="s">
        <v>222</v>
      </c>
      <c r="H304" s="23">
        <v>-143.52000000000001</v>
      </c>
      <c r="I304" s="23" t="s">
        <v>26</v>
      </c>
      <c r="J304" s="23" t="s">
        <v>258</v>
      </c>
      <c r="K304" s="25" t="s">
        <v>259</v>
      </c>
      <c r="L304" s="23"/>
      <c r="M304" s="25" t="s">
        <v>260</v>
      </c>
      <c r="N304" s="23" t="s">
        <v>100</v>
      </c>
      <c r="O304" s="26" t="s">
        <v>261</v>
      </c>
      <c r="AF304" s="21"/>
      <c r="AG304" s="21" t="s">
        <v>257</v>
      </c>
      <c r="AL304" s="21"/>
      <c r="AO304" s="21"/>
      <c r="AQ304" s="21"/>
    </row>
    <row r="305" spans="1:52" customFormat="1" ht="14.4" x14ac:dyDescent="0.3">
      <c r="A305" s="59"/>
      <c r="B305" s="3"/>
      <c r="C305" s="51"/>
      <c r="D305" s="277" t="s">
        <v>246</v>
      </c>
      <c r="E305" s="277"/>
      <c r="F305" s="277"/>
      <c r="G305" s="277"/>
      <c r="H305" s="277"/>
      <c r="I305" s="277"/>
      <c r="J305" s="277"/>
      <c r="K305" s="277"/>
      <c r="L305" s="277"/>
      <c r="M305" s="277"/>
      <c r="N305" s="277"/>
      <c r="O305" s="298"/>
      <c r="AF305" s="21"/>
      <c r="AG305" s="21"/>
      <c r="AL305" s="21"/>
      <c r="AM305" s="2" t="s">
        <v>246</v>
      </c>
      <c r="AO305" s="21"/>
      <c r="AQ305" s="21"/>
    </row>
    <row r="306" spans="1:52" customFormat="1" ht="14.4" x14ac:dyDescent="0.3">
      <c r="A306" s="27"/>
      <c r="B306" s="50"/>
      <c r="C306" s="51"/>
      <c r="D306" s="278" t="s">
        <v>79</v>
      </c>
      <c r="E306" s="278"/>
      <c r="F306" s="278"/>
      <c r="G306" s="23"/>
      <c r="H306" s="52"/>
      <c r="I306" s="52"/>
      <c r="J306" s="52"/>
      <c r="K306" s="53"/>
      <c r="L306" s="52"/>
      <c r="M306" s="54">
        <v>-26996.11</v>
      </c>
      <c r="N306" s="45"/>
      <c r="O306" s="55">
        <v>-220288.26</v>
      </c>
      <c r="AF306" s="21"/>
      <c r="AG306" s="21"/>
      <c r="AL306" s="21" t="s">
        <v>79</v>
      </c>
      <c r="AO306" s="21"/>
      <c r="AQ306" s="21"/>
    </row>
    <row r="307" spans="1:52" s="110" customFormat="1" ht="20.399999999999999" x14ac:dyDescent="0.3">
      <c r="A307" s="105" t="s">
        <v>219</v>
      </c>
      <c r="B307" s="106" t="s">
        <v>262</v>
      </c>
      <c r="C307" s="107" t="s">
        <v>263</v>
      </c>
      <c r="D307" s="297" t="s">
        <v>264</v>
      </c>
      <c r="E307" s="297"/>
      <c r="F307" s="297"/>
      <c r="G307" s="106" t="s">
        <v>222</v>
      </c>
      <c r="H307" s="106">
        <v>284</v>
      </c>
      <c r="I307" s="106" t="s">
        <v>26</v>
      </c>
      <c r="J307" s="106" t="s">
        <v>265</v>
      </c>
      <c r="K307" s="108" t="s">
        <v>266</v>
      </c>
      <c r="L307" s="106" t="s">
        <v>154</v>
      </c>
      <c r="M307" s="108" t="s">
        <v>267</v>
      </c>
      <c r="N307" s="106" t="s">
        <v>100</v>
      </c>
      <c r="O307" s="109" t="s">
        <v>268</v>
      </c>
      <c r="T307"/>
      <c r="U307"/>
      <c r="V307"/>
      <c r="W307"/>
      <c r="X307"/>
      <c r="Y307"/>
      <c r="Z307"/>
      <c r="AA307"/>
      <c r="AB307"/>
      <c r="AC307"/>
      <c r="AD307"/>
      <c r="AE307"/>
      <c r="AF307" s="21"/>
      <c r="AG307" s="21" t="s">
        <v>264</v>
      </c>
      <c r="AH307"/>
      <c r="AI307"/>
      <c r="AJ307"/>
      <c r="AK307"/>
      <c r="AL307" s="21"/>
      <c r="AM307"/>
      <c r="AN307"/>
      <c r="AO307" s="21"/>
      <c r="AP307"/>
      <c r="AQ307" s="21"/>
      <c r="AR307"/>
      <c r="AS307"/>
      <c r="AT307"/>
      <c r="AU307"/>
      <c r="AV307"/>
      <c r="AW307"/>
      <c r="AX307"/>
      <c r="AY307"/>
      <c r="AZ307"/>
    </row>
    <row r="308" spans="1:52" customFormat="1" ht="14.4" x14ac:dyDescent="0.3">
      <c r="A308" s="59"/>
      <c r="B308" s="3"/>
      <c r="C308" s="51"/>
      <c r="D308" s="277" t="s">
        <v>246</v>
      </c>
      <c r="E308" s="277"/>
      <c r="F308" s="277"/>
      <c r="G308" s="277"/>
      <c r="H308" s="277"/>
      <c r="I308" s="277"/>
      <c r="J308" s="277"/>
      <c r="K308" s="277"/>
      <c r="L308" s="277"/>
      <c r="M308" s="277"/>
      <c r="N308" s="277"/>
      <c r="O308" s="298"/>
      <c r="AF308" s="21"/>
      <c r="AG308" s="21"/>
      <c r="AL308" s="21"/>
      <c r="AM308" s="2" t="s">
        <v>246</v>
      </c>
      <c r="AO308" s="21"/>
      <c r="AQ308" s="21"/>
    </row>
    <row r="309" spans="1:52" customFormat="1" ht="14.4" x14ac:dyDescent="0.3">
      <c r="A309" s="59"/>
      <c r="B309" s="50"/>
      <c r="C309" s="51"/>
      <c r="D309" s="277" t="s">
        <v>269</v>
      </c>
      <c r="E309" s="277"/>
      <c r="F309" s="277"/>
      <c r="G309" s="277"/>
      <c r="H309" s="277"/>
      <c r="I309" s="277"/>
      <c r="J309" s="277"/>
      <c r="K309" s="277"/>
      <c r="L309" s="277"/>
      <c r="M309" s="277"/>
      <c r="N309" s="277"/>
      <c r="O309" s="298"/>
      <c r="AF309" s="21"/>
      <c r="AG309" s="21"/>
      <c r="AL309" s="21"/>
      <c r="AN309" s="2" t="s">
        <v>269</v>
      </c>
      <c r="AO309" s="21"/>
      <c r="AQ309" s="21"/>
    </row>
    <row r="310" spans="1:52" customFormat="1" ht="14.4" x14ac:dyDescent="0.3">
      <c r="A310" s="27"/>
      <c r="B310" s="28"/>
      <c r="C310" s="29"/>
      <c r="D310" s="280" t="s">
        <v>159</v>
      </c>
      <c r="E310" s="280"/>
      <c r="F310" s="280"/>
      <c r="G310" s="280"/>
      <c r="H310" s="280"/>
      <c r="I310" s="280"/>
      <c r="J310" s="280"/>
      <c r="K310" s="280"/>
      <c r="L310" s="280"/>
      <c r="M310" s="280"/>
      <c r="N310" s="280"/>
      <c r="O310" s="281"/>
      <c r="AF310" s="21"/>
      <c r="AG310" s="21"/>
      <c r="AH310" s="2" t="s">
        <v>159</v>
      </c>
      <c r="AL310" s="21"/>
      <c r="AO310" s="21"/>
      <c r="AQ310" s="21"/>
    </row>
    <row r="311" spans="1:52" customFormat="1" ht="14.4" x14ac:dyDescent="0.3">
      <c r="A311" s="27"/>
      <c r="B311" s="50"/>
      <c r="C311" s="51"/>
      <c r="D311" s="278" t="s">
        <v>79</v>
      </c>
      <c r="E311" s="278"/>
      <c r="F311" s="278"/>
      <c r="G311" s="23"/>
      <c r="H311" s="52"/>
      <c r="I311" s="52"/>
      <c r="J311" s="52"/>
      <c r="K311" s="53"/>
      <c r="L311" s="52"/>
      <c r="M311" s="54">
        <v>120340.6</v>
      </c>
      <c r="N311" s="45"/>
      <c r="O311" s="55">
        <v>981979.3</v>
      </c>
      <c r="AF311" s="21"/>
      <c r="AG311" s="21"/>
      <c r="AL311" s="21" t="s">
        <v>79</v>
      </c>
      <c r="AO311" s="21"/>
      <c r="AQ311" s="21"/>
    </row>
    <row r="312" spans="1:52" customFormat="1" ht="21.6" x14ac:dyDescent="0.3">
      <c r="A312" s="22" t="s">
        <v>230</v>
      </c>
      <c r="B312" s="23" t="s">
        <v>270</v>
      </c>
      <c r="C312" s="24" t="s">
        <v>271</v>
      </c>
      <c r="D312" s="279" t="s">
        <v>272</v>
      </c>
      <c r="E312" s="279"/>
      <c r="F312" s="279"/>
      <c r="G312" s="23" t="s">
        <v>209</v>
      </c>
      <c r="H312" s="23">
        <v>-2.0202</v>
      </c>
      <c r="I312" s="23" t="s">
        <v>26</v>
      </c>
      <c r="J312" s="23" t="s">
        <v>273</v>
      </c>
      <c r="K312" s="25" t="s">
        <v>274</v>
      </c>
      <c r="L312" s="23"/>
      <c r="M312" s="25" t="s">
        <v>275</v>
      </c>
      <c r="N312" s="23" t="s">
        <v>100</v>
      </c>
      <c r="O312" s="26" t="s">
        <v>276</v>
      </c>
      <c r="AF312" s="21"/>
      <c r="AG312" s="21" t="s">
        <v>272</v>
      </c>
      <c r="AL312" s="21"/>
      <c r="AO312" s="21"/>
      <c r="AQ312" s="21"/>
    </row>
    <row r="313" spans="1:52" customFormat="1" ht="14.4" x14ac:dyDescent="0.3">
      <c r="A313" s="59"/>
      <c r="B313" s="3"/>
      <c r="C313" s="51"/>
      <c r="D313" s="277" t="s">
        <v>246</v>
      </c>
      <c r="E313" s="277"/>
      <c r="F313" s="277"/>
      <c r="G313" s="277"/>
      <c r="H313" s="277"/>
      <c r="I313" s="277"/>
      <c r="J313" s="277"/>
      <c r="K313" s="277"/>
      <c r="L313" s="277"/>
      <c r="M313" s="277"/>
      <c r="N313" s="277"/>
      <c r="O313" s="298"/>
      <c r="AF313" s="21"/>
      <c r="AG313" s="21"/>
      <c r="AL313" s="21"/>
      <c r="AM313" s="2" t="s">
        <v>246</v>
      </c>
      <c r="AO313" s="21"/>
      <c r="AQ313" s="21"/>
    </row>
    <row r="314" spans="1:52" customFormat="1" ht="14.4" x14ac:dyDescent="0.3">
      <c r="A314" s="27"/>
      <c r="B314" s="50"/>
      <c r="C314" s="51"/>
      <c r="D314" s="278" t="s">
        <v>79</v>
      </c>
      <c r="E314" s="278"/>
      <c r="F314" s="278"/>
      <c r="G314" s="23"/>
      <c r="H314" s="52"/>
      <c r="I314" s="52"/>
      <c r="J314" s="52"/>
      <c r="K314" s="53"/>
      <c r="L314" s="52"/>
      <c r="M314" s="54">
        <v>-9898.98</v>
      </c>
      <c r="N314" s="45"/>
      <c r="O314" s="55">
        <v>-80775.679999999993</v>
      </c>
      <c r="AF314" s="21"/>
      <c r="AG314" s="21"/>
      <c r="AL314" s="21" t="s">
        <v>79</v>
      </c>
      <c r="AO314" s="21"/>
      <c r="AQ314" s="21"/>
    </row>
    <row r="315" spans="1:52" s="110" customFormat="1" ht="20.399999999999999" x14ac:dyDescent="0.3">
      <c r="A315" s="105" t="s">
        <v>239</v>
      </c>
      <c r="B315" s="106" t="s">
        <v>277</v>
      </c>
      <c r="C315" s="107" t="s">
        <v>278</v>
      </c>
      <c r="D315" s="297" t="s">
        <v>279</v>
      </c>
      <c r="E315" s="297"/>
      <c r="F315" s="297"/>
      <c r="G315" s="106" t="s">
        <v>209</v>
      </c>
      <c r="H315" s="106">
        <v>1.9450000000000001</v>
      </c>
      <c r="I315" s="106" t="s">
        <v>26</v>
      </c>
      <c r="J315" s="106" t="s">
        <v>280</v>
      </c>
      <c r="K315" s="108" t="s">
        <v>281</v>
      </c>
      <c r="L315" s="106" t="s">
        <v>154</v>
      </c>
      <c r="M315" s="108" t="s">
        <v>282</v>
      </c>
      <c r="N315" s="106" t="s">
        <v>100</v>
      </c>
      <c r="O315" s="109" t="s">
        <v>283</v>
      </c>
      <c r="T315"/>
      <c r="U315"/>
      <c r="V315"/>
      <c r="W315"/>
      <c r="X315"/>
      <c r="Y315"/>
      <c r="Z315"/>
      <c r="AA315"/>
      <c r="AB315"/>
      <c r="AC315"/>
      <c r="AD315"/>
      <c r="AE315"/>
      <c r="AF315" s="21"/>
      <c r="AG315" s="21" t="s">
        <v>279</v>
      </c>
      <c r="AH315"/>
      <c r="AI315"/>
      <c r="AJ315"/>
      <c r="AK315"/>
      <c r="AL315" s="21"/>
      <c r="AM315"/>
      <c r="AN315"/>
      <c r="AO315" s="21"/>
      <c r="AP315"/>
      <c r="AQ315" s="21"/>
      <c r="AR315"/>
      <c r="AS315"/>
      <c r="AT315"/>
      <c r="AU315"/>
      <c r="AV315"/>
      <c r="AW315"/>
      <c r="AX315"/>
      <c r="AY315"/>
      <c r="AZ315"/>
    </row>
    <row r="316" spans="1:52" customFormat="1" ht="14.4" x14ac:dyDescent="0.3">
      <c r="A316" s="59"/>
      <c r="B316" s="3"/>
      <c r="C316" s="51"/>
      <c r="D316" s="277" t="s">
        <v>246</v>
      </c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298"/>
      <c r="AF316" s="21"/>
      <c r="AG316" s="21"/>
      <c r="AL316" s="21"/>
      <c r="AM316" s="2" t="s">
        <v>246</v>
      </c>
      <c r="AO316" s="21"/>
      <c r="AQ316" s="21"/>
    </row>
    <row r="317" spans="1:52" customFormat="1" ht="14.4" x14ac:dyDescent="0.3">
      <c r="A317" s="59"/>
      <c r="B317" s="50"/>
      <c r="C317" s="51"/>
      <c r="D317" s="277" t="s">
        <v>284</v>
      </c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98"/>
      <c r="AF317" s="21"/>
      <c r="AG317" s="21"/>
      <c r="AL317" s="21"/>
      <c r="AN317" s="2" t="s">
        <v>284</v>
      </c>
      <c r="AO317" s="21"/>
      <c r="AQ317" s="21"/>
    </row>
    <row r="318" spans="1:52" customFormat="1" ht="14.4" x14ac:dyDescent="0.3">
      <c r="A318" s="27"/>
      <c r="B318" s="28"/>
      <c r="C318" s="29"/>
      <c r="D318" s="280" t="s">
        <v>159</v>
      </c>
      <c r="E318" s="280"/>
      <c r="F318" s="280"/>
      <c r="G318" s="280"/>
      <c r="H318" s="280"/>
      <c r="I318" s="280"/>
      <c r="J318" s="280"/>
      <c r="K318" s="280"/>
      <c r="L318" s="280"/>
      <c r="M318" s="280"/>
      <c r="N318" s="280"/>
      <c r="O318" s="281"/>
      <c r="AF318" s="21"/>
      <c r="AG318" s="21"/>
      <c r="AH318" s="2" t="s">
        <v>159</v>
      </c>
      <c r="AL318" s="21"/>
      <c r="AO318" s="21"/>
      <c r="AQ318" s="21"/>
    </row>
    <row r="319" spans="1:52" customFormat="1" ht="14.4" x14ac:dyDescent="0.3">
      <c r="A319" s="27"/>
      <c r="B319" s="50"/>
      <c r="C319" s="51"/>
      <c r="D319" s="278" t="s">
        <v>79</v>
      </c>
      <c r="E319" s="278"/>
      <c r="F319" s="278"/>
      <c r="G319" s="23"/>
      <c r="H319" s="52"/>
      <c r="I319" s="52"/>
      <c r="J319" s="52"/>
      <c r="K319" s="53"/>
      <c r="L319" s="52"/>
      <c r="M319" s="54">
        <v>20905.580000000002</v>
      </c>
      <c r="N319" s="45"/>
      <c r="O319" s="55">
        <v>170589.53</v>
      </c>
      <c r="AF319" s="21"/>
      <c r="AG319" s="21"/>
      <c r="AL319" s="21" t="s">
        <v>79</v>
      </c>
      <c r="AO319" s="21"/>
      <c r="AQ319" s="21"/>
    </row>
    <row r="320" spans="1:52" customFormat="1" ht="31.8" x14ac:dyDescent="0.3">
      <c r="A320" s="22" t="s">
        <v>247</v>
      </c>
      <c r="B320" s="23" t="s">
        <v>285</v>
      </c>
      <c r="C320" s="24" t="s">
        <v>286</v>
      </c>
      <c r="D320" s="279" t="s">
        <v>287</v>
      </c>
      <c r="E320" s="279"/>
      <c r="F320" s="279"/>
      <c r="G320" s="23" t="s">
        <v>209</v>
      </c>
      <c r="H320" s="23">
        <v>-0.43056</v>
      </c>
      <c r="I320" s="23" t="s">
        <v>26</v>
      </c>
      <c r="J320" s="23" t="s">
        <v>288</v>
      </c>
      <c r="K320" s="25" t="s">
        <v>289</v>
      </c>
      <c r="L320" s="23"/>
      <c r="M320" s="25" t="s">
        <v>290</v>
      </c>
      <c r="N320" s="23" t="s">
        <v>100</v>
      </c>
      <c r="O320" s="26" t="s">
        <v>291</v>
      </c>
      <c r="AF320" s="21"/>
      <c r="AG320" s="21" t="s">
        <v>287</v>
      </c>
      <c r="AL320" s="21"/>
      <c r="AO320" s="21"/>
      <c r="AQ320" s="21"/>
    </row>
    <row r="321" spans="1:52" customFormat="1" ht="14.4" x14ac:dyDescent="0.3">
      <c r="A321" s="59"/>
      <c r="B321" s="3"/>
      <c r="C321" s="51"/>
      <c r="D321" s="277" t="s">
        <v>246</v>
      </c>
      <c r="E321" s="277"/>
      <c r="F321" s="277"/>
      <c r="G321" s="277"/>
      <c r="H321" s="277"/>
      <c r="I321" s="277"/>
      <c r="J321" s="277"/>
      <c r="K321" s="277"/>
      <c r="L321" s="277"/>
      <c r="M321" s="277"/>
      <c r="N321" s="277"/>
      <c r="O321" s="298"/>
      <c r="AF321" s="21"/>
      <c r="AG321" s="21"/>
      <c r="AL321" s="21"/>
      <c r="AM321" s="2" t="s">
        <v>246</v>
      </c>
      <c r="AO321" s="21"/>
      <c r="AQ321" s="21"/>
    </row>
    <row r="322" spans="1:52" customFormat="1" ht="14.4" x14ac:dyDescent="0.3">
      <c r="A322" s="27"/>
      <c r="B322" s="50"/>
      <c r="C322" s="51"/>
      <c r="D322" s="278" t="s">
        <v>79</v>
      </c>
      <c r="E322" s="278"/>
      <c r="F322" s="278"/>
      <c r="G322" s="23"/>
      <c r="H322" s="52"/>
      <c r="I322" s="52"/>
      <c r="J322" s="52"/>
      <c r="K322" s="53"/>
      <c r="L322" s="52"/>
      <c r="M322" s="54">
        <v>-4713.7700000000004</v>
      </c>
      <c r="N322" s="45"/>
      <c r="O322" s="55">
        <v>-38464.36</v>
      </c>
      <c r="AF322" s="21"/>
      <c r="AG322" s="21"/>
      <c r="AL322" s="21" t="s">
        <v>79</v>
      </c>
      <c r="AO322" s="21"/>
      <c r="AQ322" s="21"/>
    </row>
    <row r="323" spans="1:52" s="110" customFormat="1" ht="21.6" x14ac:dyDescent="0.3">
      <c r="A323" s="105" t="s">
        <v>255</v>
      </c>
      <c r="B323" s="106" t="s">
        <v>292</v>
      </c>
      <c r="C323" s="107" t="s">
        <v>293</v>
      </c>
      <c r="D323" s="297" t="s">
        <v>294</v>
      </c>
      <c r="E323" s="297"/>
      <c r="F323" s="297"/>
      <c r="G323" s="106" t="s">
        <v>209</v>
      </c>
      <c r="H323" s="106">
        <v>0.56899999999999995</v>
      </c>
      <c r="I323" s="106" t="s">
        <v>26</v>
      </c>
      <c r="J323" s="106" t="s">
        <v>295</v>
      </c>
      <c r="K323" s="108" t="s">
        <v>296</v>
      </c>
      <c r="L323" s="106" t="s">
        <v>154</v>
      </c>
      <c r="M323" s="108" t="s">
        <v>297</v>
      </c>
      <c r="N323" s="106" t="s">
        <v>100</v>
      </c>
      <c r="O323" s="109" t="s">
        <v>298</v>
      </c>
      <c r="T323"/>
      <c r="U323"/>
      <c r="V323"/>
      <c r="W323"/>
      <c r="X323"/>
      <c r="Y323"/>
      <c r="Z323"/>
      <c r="AA323"/>
      <c r="AB323"/>
      <c r="AC323"/>
      <c r="AD323"/>
      <c r="AE323"/>
      <c r="AF323" s="21"/>
      <c r="AG323" s="21" t="s">
        <v>294</v>
      </c>
      <c r="AH323"/>
      <c r="AI323"/>
      <c r="AJ323"/>
      <c r="AK323"/>
      <c r="AL323" s="21"/>
      <c r="AM323"/>
      <c r="AN323"/>
      <c r="AO323" s="21"/>
      <c r="AP323"/>
      <c r="AQ323" s="21"/>
      <c r="AR323"/>
      <c r="AS323"/>
      <c r="AT323"/>
      <c r="AU323"/>
      <c r="AV323"/>
      <c r="AW323"/>
      <c r="AX323"/>
      <c r="AY323"/>
      <c r="AZ323"/>
    </row>
    <row r="324" spans="1:52" customFormat="1" ht="14.4" x14ac:dyDescent="0.3">
      <c r="A324" s="59"/>
      <c r="B324" s="3"/>
      <c r="C324" s="51"/>
      <c r="D324" s="277" t="s">
        <v>246</v>
      </c>
      <c r="E324" s="277"/>
      <c r="F324" s="277"/>
      <c r="G324" s="277"/>
      <c r="H324" s="277"/>
      <c r="I324" s="277"/>
      <c r="J324" s="277"/>
      <c r="K324" s="277"/>
      <c r="L324" s="277"/>
      <c r="M324" s="277"/>
      <c r="N324" s="277"/>
      <c r="O324" s="298"/>
      <c r="AF324" s="21"/>
      <c r="AG324" s="21"/>
      <c r="AL324" s="21"/>
      <c r="AM324" s="2" t="s">
        <v>246</v>
      </c>
      <c r="AO324" s="21"/>
      <c r="AQ324" s="21"/>
    </row>
    <row r="325" spans="1:52" customFormat="1" ht="14.4" x14ac:dyDescent="0.3">
      <c r="A325" s="59"/>
      <c r="B325" s="50"/>
      <c r="C325" s="51"/>
      <c r="D325" s="277" t="s">
        <v>299</v>
      </c>
      <c r="E325" s="277"/>
      <c r="F325" s="277"/>
      <c r="G325" s="277"/>
      <c r="H325" s="277"/>
      <c r="I325" s="277"/>
      <c r="J325" s="277"/>
      <c r="K325" s="277"/>
      <c r="L325" s="277"/>
      <c r="M325" s="277"/>
      <c r="N325" s="277"/>
      <c r="O325" s="298"/>
      <c r="AF325" s="21"/>
      <c r="AG325" s="21"/>
      <c r="AL325" s="21"/>
      <c r="AN325" s="2" t="s">
        <v>299</v>
      </c>
      <c r="AO325" s="21"/>
      <c r="AQ325" s="21"/>
    </row>
    <row r="326" spans="1:52" customFormat="1" ht="14.4" x14ac:dyDescent="0.3">
      <c r="A326" s="27"/>
      <c r="B326" s="28"/>
      <c r="C326" s="29"/>
      <c r="D326" s="280" t="s">
        <v>159</v>
      </c>
      <c r="E326" s="280"/>
      <c r="F326" s="280"/>
      <c r="G326" s="280"/>
      <c r="H326" s="280"/>
      <c r="I326" s="280"/>
      <c r="J326" s="280"/>
      <c r="K326" s="280"/>
      <c r="L326" s="280"/>
      <c r="M326" s="280"/>
      <c r="N326" s="280"/>
      <c r="O326" s="281"/>
      <c r="AF326" s="21"/>
      <c r="AG326" s="21"/>
      <c r="AH326" s="2" t="s">
        <v>159</v>
      </c>
      <c r="AL326" s="21"/>
      <c r="AO326" s="21"/>
      <c r="AQ326" s="21"/>
    </row>
    <row r="327" spans="1:52" customFormat="1" ht="14.4" x14ac:dyDescent="0.3">
      <c r="A327" s="27"/>
      <c r="B327" s="50"/>
      <c r="C327" s="51"/>
      <c r="D327" s="278" t="s">
        <v>79</v>
      </c>
      <c r="E327" s="278"/>
      <c r="F327" s="278"/>
      <c r="G327" s="23"/>
      <c r="H327" s="52"/>
      <c r="I327" s="52"/>
      <c r="J327" s="52"/>
      <c r="K327" s="53"/>
      <c r="L327" s="52"/>
      <c r="M327" s="54">
        <v>11467.17</v>
      </c>
      <c r="N327" s="45"/>
      <c r="O327" s="55">
        <v>93572.11</v>
      </c>
      <c r="AF327" s="21"/>
      <c r="AG327" s="21"/>
      <c r="AL327" s="21" t="s">
        <v>79</v>
      </c>
      <c r="AO327" s="21"/>
      <c r="AQ327" s="21"/>
    </row>
    <row r="328" spans="1:52" customFormat="1" ht="31.8" x14ac:dyDescent="0.3">
      <c r="A328" s="22" t="s">
        <v>262</v>
      </c>
      <c r="B328" s="23" t="s">
        <v>300</v>
      </c>
      <c r="C328" s="24" t="s">
        <v>301</v>
      </c>
      <c r="D328" s="279" t="s">
        <v>302</v>
      </c>
      <c r="E328" s="279"/>
      <c r="F328" s="279"/>
      <c r="G328" s="23" t="s">
        <v>209</v>
      </c>
      <c r="H328" s="23">
        <v>-0.26832</v>
      </c>
      <c r="I328" s="23" t="s">
        <v>26</v>
      </c>
      <c r="J328" s="23" t="s">
        <v>303</v>
      </c>
      <c r="K328" s="25" t="s">
        <v>304</v>
      </c>
      <c r="L328" s="23"/>
      <c r="M328" s="25" t="s">
        <v>305</v>
      </c>
      <c r="N328" s="23" t="s">
        <v>100</v>
      </c>
      <c r="O328" s="26" t="s">
        <v>306</v>
      </c>
      <c r="AF328" s="21"/>
      <c r="AG328" s="21" t="s">
        <v>302</v>
      </c>
      <c r="AL328" s="21"/>
      <c r="AO328" s="21"/>
      <c r="AQ328" s="21"/>
    </row>
    <row r="329" spans="1:52" customFormat="1" ht="14.4" x14ac:dyDescent="0.3">
      <c r="A329" s="59"/>
      <c r="B329" s="3"/>
      <c r="C329" s="51"/>
      <c r="D329" s="277" t="s">
        <v>246</v>
      </c>
      <c r="E329" s="277"/>
      <c r="F329" s="277"/>
      <c r="G329" s="277"/>
      <c r="H329" s="277"/>
      <c r="I329" s="277"/>
      <c r="J329" s="277"/>
      <c r="K329" s="277"/>
      <c r="L329" s="277"/>
      <c r="M329" s="277"/>
      <c r="N329" s="277"/>
      <c r="O329" s="298"/>
      <c r="AF329" s="21"/>
      <c r="AG329" s="21"/>
      <c r="AL329" s="21"/>
      <c r="AM329" s="2" t="s">
        <v>246</v>
      </c>
      <c r="AO329" s="21"/>
      <c r="AQ329" s="21"/>
    </row>
    <row r="330" spans="1:52" customFormat="1" ht="14.4" x14ac:dyDescent="0.3">
      <c r="A330" s="27"/>
      <c r="B330" s="50"/>
      <c r="C330" s="51"/>
      <c r="D330" s="278" t="s">
        <v>79</v>
      </c>
      <c r="E330" s="278"/>
      <c r="F330" s="278"/>
      <c r="G330" s="23"/>
      <c r="H330" s="52"/>
      <c r="I330" s="52"/>
      <c r="J330" s="52"/>
      <c r="K330" s="53"/>
      <c r="L330" s="52"/>
      <c r="M330" s="54">
        <v>-3182.01</v>
      </c>
      <c r="N330" s="45"/>
      <c r="O330" s="55">
        <v>-25965.200000000001</v>
      </c>
      <c r="AF330" s="21"/>
      <c r="AG330" s="21"/>
      <c r="AL330" s="21" t="s">
        <v>79</v>
      </c>
      <c r="AO330" s="21"/>
      <c r="AQ330" s="21"/>
    </row>
    <row r="331" spans="1:52" s="110" customFormat="1" ht="21.6" x14ac:dyDescent="0.3">
      <c r="A331" s="105" t="s">
        <v>270</v>
      </c>
      <c r="B331" s="106" t="s">
        <v>307</v>
      </c>
      <c r="C331" s="107" t="s">
        <v>308</v>
      </c>
      <c r="D331" s="297" t="s">
        <v>309</v>
      </c>
      <c r="E331" s="297"/>
      <c r="F331" s="297"/>
      <c r="G331" s="106" t="s">
        <v>209</v>
      </c>
      <c r="H331" s="106">
        <v>0.71299999999999997</v>
      </c>
      <c r="I331" s="106" t="s">
        <v>26</v>
      </c>
      <c r="J331" s="106" t="s">
        <v>310</v>
      </c>
      <c r="K331" s="108" t="s">
        <v>311</v>
      </c>
      <c r="L331" s="106" t="s">
        <v>154</v>
      </c>
      <c r="M331" s="108" t="s">
        <v>312</v>
      </c>
      <c r="N331" s="106" t="s">
        <v>100</v>
      </c>
      <c r="O331" s="109" t="s">
        <v>313</v>
      </c>
      <c r="T331"/>
      <c r="U331"/>
      <c r="V331"/>
      <c r="W331"/>
      <c r="X331"/>
      <c r="Y331"/>
      <c r="Z331"/>
      <c r="AA331"/>
      <c r="AB331"/>
      <c r="AC331"/>
      <c r="AD331"/>
      <c r="AE331"/>
      <c r="AF331" s="21"/>
      <c r="AG331" s="21" t="s">
        <v>309</v>
      </c>
      <c r="AH331"/>
      <c r="AI331"/>
      <c r="AJ331"/>
      <c r="AK331"/>
      <c r="AL331" s="21"/>
      <c r="AM331"/>
      <c r="AN331"/>
      <c r="AO331" s="21"/>
      <c r="AP331"/>
      <c r="AQ331" s="21"/>
      <c r="AR331"/>
      <c r="AS331"/>
      <c r="AT331"/>
      <c r="AU331"/>
      <c r="AV331"/>
      <c r="AW331"/>
      <c r="AX331"/>
      <c r="AY331"/>
      <c r="AZ331"/>
    </row>
    <row r="332" spans="1:52" customFormat="1" ht="14.4" x14ac:dyDescent="0.3">
      <c r="A332" s="59"/>
      <c r="B332" s="3"/>
      <c r="C332" s="51"/>
      <c r="D332" s="277" t="s">
        <v>246</v>
      </c>
      <c r="E332" s="277"/>
      <c r="F332" s="277"/>
      <c r="G332" s="277"/>
      <c r="H332" s="277"/>
      <c r="I332" s="277"/>
      <c r="J332" s="277"/>
      <c r="K332" s="277"/>
      <c r="L332" s="277"/>
      <c r="M332" s="277"/>
      <c r="N332" s="277"/>
      <c r="O332" s="298"/>
      <c r="AF332" s="21"/>
      <c r="AG332" s="21"/>
      <c r="AL332" s="21"/>
      <c r="AM332" s="2" t="s">
        <v>246</v>
      </c>
      <c r="AO332" s="21"/>
      <c r="AQ332" s="21"/>
    </row>
    <row r="333" spans="1:52" customFormat="1" ht="14.4" x14ac:dyDescent="0.3">
      <c r="A333" s="59"/>
      <c r="B333" s="50"/>
      <c r="C333" s="51"/>
      <c r="D333" s="277" t="s">
        <v>314</v>
      </c>
      <c r="E333" s="277"/>
      <c r="F333" s="277"/>
      <c r="G333" s="277"/>
      <c r="H333" s="277"/>
      <c r="I333" s="277"/>
      <c r="J333" s="277"/>
      <c r="K333" s="277"/>
      <c r="L333" s="277"/>
      <c r="M333" s="277"/>
      <c r="N333" s="277"/>
      <c r="O333" s="298"/>
      <c r="AF333" s="21"/>
      <c r="AG333" s="21"/>
      <c r="AL333" s="21"/>
      <c r="AN333" s="2" t="s">
        <v>314</v>
      </c>
      <c r="AO333" s="21"/>
      <c r="AQ333" s="21"/>
    </row>
    <row r="334" spans="1:52" customFormat="1" ht="14.4" x14ac:dyDescent="0.3">
      <c r="A334" s="27"/>
      <c r="B334" s="28"/>
      <c r="C334" s="29"/>
      <c r="D334" s="280" t="s">
        <v>159</v>
      </c>
      <c r="E334" s="280"/>
      <c r="F334" s="280"/>
      <c r="G334" s="280"/>
      <c r="H334" s="280"/>
      <c r="I334" s="280"/>
      <c r="J334" s="280"/>
      <c r="K334" s="280"/>
      <c r="L334" s="280"/>
      <c r="M334" s="280"/>
      <c r="N334" s="280"/>
      <c r="O334" s="281"/>
      <c r="AF334" s="21"/>
      <c r="AG334" s="21"/>
      <c r="AH334" s="2" t="s">
        <v>159</v>
      </c>
      <c r="AL334" s="21"/>
      <c r="AO334" s="21"/>
      <c r="AQ334" s="21"/>
    </row>
    <row r="335" spans="1:52" customFormat="1" ht="14.4" x14ac:dyDescent="0.3">
      <c r="A335" s="27"/>
      <c r="B335" s="50"/>
      <c r="C335" s="51"/>
      <c r="D335" s="278" t="s">
        <v>79</v>
      </c>
      <c r="E335" s="278"/>
      <c r="F335" s="278"/>
      <c r="G335" s="23"/>
      <c r="H335" s="52"/>
      <c r="I335" s="52"/>
      <c r="J335" s="52"/>
      <c r="K335" s="53"/>
      <c r="L335" s="52"/>
      <c r="M335" s="54">
        <v>15069.26</v>
      </c>
      <c r="N335" s="45"/>
      <c r="O335" s="55">
        <v>122965.16</v>
      </c>
      <c r="AF335" s="21"/>
      <c r="AG335" s="21"/>
      <c r="AL335" s="21" t="s">
        <v>79</v>
      </c>
      <c r="AO335" s="21"/>
      <c r="AQ335" s="21"/>
    </row>
    <row r="336" spans="1:52" customFormat="1" ht="14.4" x14ac:dyDescent="0.3">
      <c r="A336" s="63"/>
      <c r="B336" s="4"/>
      <c r="C336" s="25"/>
      <c r="D336" s="278" t="s">
        <v>315</v>
      </c>
      <c r="E336" s="278"/>
      <c r="F336" s="278"/>
      <c r="G336" s="278"/>
      <c r="H336" s="278"/>
      <c r="I336" s="278"/>
      <c r="J336" s="278"/>
      <c r="K336" s="278"/>
      <c r="L336" s="278"/>
      <c r="M336" s="64"/>
      <c r="N336" s="65"/>
      <c r="O336" s="66"/>
      <c r="P336" s="67"/>
      <c r="AF336" s="21"/>
      <c r="AG336" s="21"/>
      <c r="AL336" s="21"/>
      <c r="AO336" s="21" t="s">
        <v>315</v>
      </c>
      <c r="AQ336" s="21"/>
    </row>
    <row r="337" spans="1:43" customFormat="1" ht="14.4" x14ac:dyDescent="0.3">
      <c r="A337" s="27"/>
      <c r="B337" s="3"/>
      <c r="C337" s="29"/>
      <c r="D337" s="277" t="s">
        <v>118</v>
      </c>
      <c r="E337" s="277"/>
      <c r="F337" s="277"/>
      <c r="G337" s="277"/>
      <c r="H337" s="277"/>
      <c r="I337" s="277"/>
      <c r="J337" s="277"/>
      <c r="K337" s="277"/>
      <c r="L337" s="277"/>
      <c r="M337" s="68">
        <v>373992.63</v>
      </c>
      <c r="N337" s="69"/>
      <c r="O337" s="70"/>
      <c r="P337" s="71"/>
      <c r="AF337" s="21"/>
      <c r="AG337" s="21"/>
      <c r="AL337" s="21"/>
      <c r="AO337" s="21"/>
      <c r="AP337" s="2" t="s">
        <v>118</v>
      </c>
      <c r="AQ337" s="21"/>
    </row>
    <row r="338" spans="1:43" customFormat="1" ht="14.4" x14ac:dyDescent="0.3">
      <c r="A338" s="27"/>
      <c r="B338" s="3"/>
      <c r="C338" s="29"/>
      <c r="D338" s="277" t="s">
        <v>119</v>
      </c>
      <c r="E338" s="277"/>
      <c r="F338" s="277"/>
      <c r="G338" s="277"/>
      <c r="H338" s="277"/>
      <c r="I338" s="277"/>
      <c r="J338" s="277"/>
      <c r="K338" s="277"/>
      <c r="L338" s="277"/>
      <c r="M338" s="71"/>
      <c r="N338" s="69"/>
      <c r="O338" s="70"/>
      <c r="P338" s="71"/>
      <c r="AF338" s="21"/>
      <c r="AG338" s="21"/>
      <c r="AL338" s="21"/>
      <c r="AO338" s="21"/>
      <c r="AP338" s="2" t="s">
        <v>119</v>
      </c>
      <c r="AQ338" s="21"/>
    </row>
    <row r="339" spans="1:43" customFormat="1" ht="14.4" x14ac:dyDescent="0.3">
      <c r="A339" s="27"/>
      <c r="B339" s="3"/>
      <c r="C339" s="29"/>
      <c r="D339" s="277" t="s">
        <v>120</v>
      </c>
      <c r="E339" s="277"/>
      <c r="F339" s="277"/>
      <c r="G339" s="277"/>
      <c r="H339" s="277"/>
      <c r="I339" s="277"/>
      <c r="J339" s="277"/>
      <c r="K339" s="277"/>
      <c r="L339" s="277"/>
      <c r="M339" s="72">
        <v>959.53</v>
      </c>
      <c r="N339" s="69"/>
      <c r="O339" s="70"/>
      <c r="P339" s="71"/>
      <c r="AF339" s="21"/>
      <c r="AG339" s="21"/>
      <c r="AL339" s="21"/>
      <c r="AO339" s="21"/>
      <c r="AP339" s="2" t="s">
        <v>120</v>
      </c>
      <c r="AQ339" s="21"/>
    </row>
    <row r="340" spans="1:43" customFormat="1" ht="14.4" x14ac:dyDescent="0.3">
      <c r="A340" s="27"/>
      <c r="B340" s="3"/>
      <c r="C340" s="29"/>
      <c r="D340" s="277" t="s">
        <v>121</v>
      </c>
      <c r="E340" s="277"/>
      <c r="F340" s="277"/>
      <c r="G340" s="277"/>
      <c r="H340" s="277"/>
      <c r="I340" s="277"/>
      <c r="J340" s="277"/>
      <c r="K340" s="277"/>
      <c r="L340" s="277"/>
      <c r="M340" s="68">
        <v>4407.3599999999997</v>
      </c>
      <c r="N340" s="69"/>
      <c r="O340" s="70"/>
      <c r="P340" s="71"/>
      <c r="AF340" s="21"/>
      <c r="AG340" s="21"/>
      <c r="AL340" s="21"/>
      <c r="AO340" s="21"/>
      <c r="AP340" s="2" t="s">
        <v>121</v>
      </c>
      <c r="AQ340" s="21"/>
    </row>
    <row r="341" spans="1:43" customFormat="1" ht="14.4" x14ac:dyDescent="0.3">
      <c r="A341" s="27"/>
      <c r="B341" s="3"/>
      <c r="C341" s="29"/>
      <c r="D341" s="277" t="s">
        <v>122</v>
      </c>
      <c r="E341" s="277"/>
      <c r="F341" s="277"/>
      <c r="G341" s="277"/>
      <c r="H341" s="277"/>
      <c r="I341" s="277"/>
      <c r="J341" s="277"/>
      <c r="K341" s="277"/>
      <c r="L341" s="277"/>
      <c r="M341" s="72">
        <v>285.7</v>
      </c>
      <c r="N341" s="69"/>
      <c r="O341" s="70"/>
      <c r="P341" s="71"/>
      <c r="AF341" s="21"/>
      <c r="AG341" s="21"/>
      <c r="AL341" s="21"/>
      <c r="AO341" s="21"/>
      <c r="AP341" s="2" t="s">
        <v>122</v>
      </c>
      <c r="AQ341" s="21"/>
    </row>
    <row r="342" spans="1:43" customFormat="1" ht="14.4" x14ac:dyDescent="0.3">
      <c r="A342" s="27"/>
      <c r="B342" s="3"/>
      <c r="C342" s="29"/>
      <c r="D342" s="277" t="s">
        <v>123</v>
      </c>
      <c r="E342" s="277"/>
      <c r="F342" s="277"/>
      <c r="G342" s="277"/>
      <c r="H342" s="277"/>
      <c r="I342" s="277"/>
      <c r="J342" s="277"/>
      <c r="K342" s="277"/>
      <c r="L342" s="277"/>
      <c r="M342" s="68">
        <v>368625.74</v>
      </c>
      <c r="N342" s="69"/>
      <c r="O342" s="70"/>
      <c r="P342" s="71"/>
      <c r="AF342" s="21"/>
      <c r="AG342" s="21"/>
      <c r="AL342" s="21"/>
      <c r="AO342" s="21"/>
      <c r="AP342" s="2" t="s">
        <v>123</v>
      </c>
      <c r="AQ342" s="21"/>
    </row>
    <row r="343" spans="1:43" customFormat="1" ht="14.4" x14ac:dyDescent="0.3">
      <c r="A343" s="27"/>
      <c r="B343" s="3"/>
      <c r="C343" s="29"/>
      <c r="D343" s="277" t="s">
        <v>124</v>
      </c>
      <c r="E343" s="277"/>
      <c r="F343" s="277"/>
      <c r="G343" s="277"/>
      <c r="H343" s="277"/>
      <c r="I343" s="277"/>
      <c r="J343" s="277"/>
      <c r="K343" s="277"/>
      <c r="L343" s="277"/>
      <c r="M343" s="68">
        <v>376037.92</v>
      </c>
      <c r="N343" s="69"/>
      <c r="O343" s="70"/>
      <c r="P343" s="71"/>
      <c r="AF343" s="21"/>
      <c r="AG343" s="21"/>
      <c r="AL343" s="21"/>
      <c r="AO343" s="21"/>
      <c r="AP343" s="2" t="s">
        <v>124</v>
      </c>
      <c r="AQ343" s="21"/>
    </row>
    <row r="344" spans="1:43" customFormat="1" ht="14.4" x14ac:dyDescent="0.3">
      <c r="A344" s="27"/>
      <c r="B344" s="3"/>
      <c r="C344" s="29"/>
      <c r="D344" s="277" t="s">
        <v>119</v>
      </c>
      <c r="E344" s="277"/>
      <c r="F344" s="277"/>
      <c r="G344" s="277"/>
      <c r="H344" s="277"/>
      <c r="I344" s="277"/>
      <c r="J344" s="277"/>
      <c r="K344" s="277"/>
      <c r="L344" s="277"/>
      <c r="M344" s="71"/>
      <c r="N344" s="69"/>
      <c r="O344" s="70"/>
      <c r="P344" s="71"/>
      <c r="AF344" s="21"/>
      <c r="AG344" s="21"/>
      <c r="AL344" s="21"/>
      <c r="AO344" s="21"/>
      <c r="AP344" s="2" t="s">
        <v>119</v>
      </c>
      <c r="AQ344" s="21"/>
    </row>
    <row r="345" spans="1:43" customFormat="1" ht="14.4" x14ac:dyDescent="0.3">
      <c r="A345" s="27"/>
      <c r="B345" s="3"/>
      <c r="C345" s="29"/>
      <c r="D345" s="277" t="s">
        <v>125</v>
      </c>
      <c r="E345" s="277"/>
      <c r="F345" s="277"/>
      <c r="G345" s="277"/>
      <c r="H345" s="277"/>
      <c r="I345" s="277"/>
      <c r="J345" s="277"/>
      <c r="K345" s="277"/>
      <c r="L345" s="277"/>
      <c r="M345" s="72">
        <v>959.53</v>
      </c>
      <c r="N345" s="69"/>
      <c r="O345" s="70"/>
      <c r="P345" s="71"/>
      <c r="AF345" s="21"/>
      <c r="AG345" s="21"/>
      <c r="AL345" s="21"/>
      <c r="AO345" s="21"/>
      <c r="AP345" s="2" t="s">
        <v>125</v>
      </c>
      <c r="AQ345" s="21"/>
    </row>
    <row r="346" spans="1:43" customFormat="1" ht="14.4" x14ac:dyDescent="0.3">
      <c r="A346" s="27"/>
      <c r="B346" s="3"/>
      <c r="C346" s="29"/>
      <c r="D346" s="277" t="s">
        <v>126</v>
      </c>
      <c r="E346" s="277"/>
      <c r="F346" s="277"/>
      <c r="G346" s="277"/>
      <c r="H346" s="277"/>
      <c r="I346" s="277"/>
      <c r="J346" s="277"/>
      <c r="K346" s="277"/>
      <c r="L346" s="277"/>
      <c r="M346" s="68">
        <v>4407.3599999999997</v>
      </c>
      <c r="N346" s="69"/>
      <c r="O346" s="70"/>
      <c r="P346" s="71"/>
      <c r="AF346" s="21"/>
      <c r="AG346" s="21"/>
      <c r="AL346" s="21"/>
      <c r="AO346" s="21"/>
      <c r="AP346" s="2" t="s">
        <v>126</v>
      </c>
      <c r="AQ346" s="21"/>
    </row>
    <row r="347" spans="1:43" customFormat="1" ht="14.4" x14ac:dyDescent="0.3">
      <c r="A347" s="27"/>
      <c r="B347" s="3"/>
      <c r="C347" s="29"/>
      <c r="D347" s="277" t="s">
        <v>127</v>
      </c>
      <c r="E347" s="277"/>
      <c r="F347" s="277"/>
      <c r="G347" s="277"/>
      <c r="H347" s="277"/>
      <c r="I347" s="277"/>
      <c r="J347" s="277"/>
      <c r="K347" s="277"/>
      <c r="L347" s="277"/>
      <c r="M347" s="72">
        <v>285.7</v>
      </c>
      <c r="N347" s="69"/>
      <c r="O347" s="70"/>
      <c r="P347" s="71"/>
      <c r="AF347" s="21"/>
      <c r="AG347" s="21"/>
      <c r="AL347" s="21"/>
      <c r="AO347" s="21"/>
      <c r="AP347" s="2" t="s">
        <v>127</v>
      </c>
      <c r="AQ347" s="21"/>
    </row>
    <row r="348" spans="1:43" customFormat="1" ht="14.4" x14ac:dyDescent="0.3">
      <c r="A348" s="27"/>
      <c r="B348" s="3"/>
      <c r="C348" s="29"/>
      <c r="D348" s="277" t="s">
        <v>128</v>
      </c>
      <c r="E348" s="277"/>
      <c r="F348" s="277"/>
      <c r="G348" s="277"/>
      <c r="H348" s="277"/>
      <c r="I348" s="277"/>
      <c r="J348" s="277"/>
      <c r="K348" s="277"/>
      <c r="L348" s="277"/>
      <c r="M348" s="68">
        <v>368625.74</v>
      </c>
      <c r="N348" s="69"/>
      <c r="O348" s="70"/>
      <c r="P348" s="71"/>
      <c r="AF348" s="21"/>
      <c r="AG348" s="21"/>
      <c r="AL348" s="21"/>
      <c r="AO348" s="21"/>
      <c r="AP348" s="2" t="s">
        <v>128</v>
      </c>
      <c r="AQ348" s="21"/>
    </row>
    <row r="349" spans="1:43" customFormat="1" ht="14.4" x14ac:dyDescent="0.3">
      <c r="A349" s="27"/>
      <c r="B349" s="3"/>
      <c r="C349" s="29"/>
      <c r="D349" s="277" t="s">
        <v>129</v>
      </c>
      <c r="E349" s="277"/>
      <c r="F349" s="277"/>
      <c r="G349" s="277"/>
      <c r="H349" s="277"/>
      <c r="I349" s="277"/>
      <c r="J349" s="277"/>
      <c r="K349" s="277"/>
      <c r="L349" s="277"/>
      <c r="M349" s="68">
        <v>1357.3</v>
      </c>
      <c r="N349" s="69"/>
      <c r="O349" s="70"/>
      <c r="P349" s="71"/>
      <c r="AF349" s="21"/>
      <c r="AG349" s="21"/>
      <c r="AL349" s="21"/>
      <c r="AO349" s="21"/>
      <c r="AP349" s="2" t="s">
        <v>129</v>
      </c>
      <c r="AQ349" s="21"/>
    </row>
    <row r="350" spans="1:43" customFormat="1" ht="14.4" x14ac:dyDescent="0.3">
      <c r="A350" s="27"/>
      <c r="B350" s="3"/>
      <c r="C350" s="29"/>
      <c r="D350" s="277" t="s">
        <v>130</v>
      </c>
      <c r="E350" s="277"/>
      <c r="F350" s="277"/>
      <c r="G350" s="277"/>
      <c r="H350" s="277"/>
      <c r="I350" s="277"/>
      <c r="J350" s="277"/>
      <c r="K350" s="277"/>
      <c r="L350" s="277"/>
      <c r="M350" s="72">
        <v>687.99</v>
      </c>
      <c r="N350" s="69"/>
      <c r="O350" s="70"/>
      <c r="P350" s="71"/>
      <c r="AF350" s="21"/>
      <c r="AG350" s="21"/>
      <c r="AL350" s="21"/>
      <c r="AO350" s="21"/>
      <c r="AP350" s="2" t="s">
        <v>130</v>
      </c>
      <c r="AQ350" s="21"/>
    </row>
    <row r="351" spans="1:43" customFormat="1" ht="14.4" x14ac:dyDescent="0.3">
      <c r="A351" s="27"/>
      <c r="B351" s="3"/>
      <c r="C351" s="29"/>
      <c r="D351" s="277" t="s">
        <v>131</v>
      </c>
      <c r="E351" s="277"/>
      <c r="F351" s="277"/>
      <c r="G351" s="277"/>
      <c r="H351" s="277"/>
      <c r="I351" s="277"/>
      <c r="J351" s="277"/>
      <c r="K351" s="277"/>
      <c r="L351" s="277"/>
      <c r="M351" s="68">
        <v>1245.23</v>
      </c>
      <c r="N351" s="69"/>
      <c r="O351" s="70"/>
      <c r="P351" s="71"/>
      <c r="AF351" s="21"/>
      <c r="AG351" s="21"/>
      <c r="AL351" s="21"/>
      <c r="AO351" s="21"/>
      <c r="AP351" s="2" t="s">
        <v>131</v>
      </c>
      <c r="AQ351" s="21"/>
    </row>
    <row r="352" spans="1:43" customFormat="1" ht="14.4" x14ac:dyDescent="0.3">
      <c r="A352" s="27"/>
      <c r="B352" s="3"/>
      <c r="C352" s="29"/>
      <c r="D352" s="277" t="s">
        <v>132</v>
      </c>
      <c r="E352" s="277"/>
      <c r="F352" s="277"/>
      <c r="G352" s="277"/>
      <c r="H352" s="277"/>
      <c r="I352" s="277"/>
      <c r="J352" s="277"/>
      <c r="K352" s="277"/>
      <c r="L352" s="277"/>
      <c r="M352" s="68">
        <v>1357.3</v>
      </c>
      <c r="N352" s="69"/>
      <c r="O352" s="70"/>
      <c r="P352" s="71"/>
      <c r="AF352" s="21"/>
      <c r="AG352" s="21"/>
      <c r="AL352" s="21"/>
      <c r="AO352" s="21"/>
      <c r="AP352" s="2" t="s">
        <v>132</v>
      </c>
      <c r="AQ352" s="21"/>
    </row>
    <row r="353" spans="1:46" customFormat="1" ht="14.4" x14ac:dyDescent="0.3">
      <c r="A353" s="27"/>
      <c r="B353" s="3"/>
      <c r="C353" s="29"/>
      <c r="D353" s="277" t="s">
        <v>133</v>
      </c>
      <c r="E353" s="277"/>
      <c r="F353" s="277"/>
      <c r="G353" s="277"/>
      <c r="H353" s="277"/>
      <c r="I353" s="277"/>
      <c r="J353" s="277"/>
      <c r="K353" s="277"/>
      <c r="L353" s="277"/>
      <c r="M353" s="72">
        <v>687.99</v>
      </c>
      <c r="N353" s="69"/>
      <c r="O353" s="70"/>
      <c r="P353" s="71"/>
      <c r="AF353" s="21"/>
      <c r="AG353" s="21"/>
      <c r="AL353" s="21"/>
      <c r="AO353" s="21"/>
      <c r="AP353" s="2" t="s">
        <v>133</v>
      </c>
      <c r="AQ353" s="21"/>
    </row>
    <row r="354" spans="1:46" customFormat="1" ht="14.4" x14ac:dyDescent="0.3">
      <c r="A354" s="27"/>
      <c r="B354" s="3"/>
      <c r="C354" s="73"/>
      <c r="D354" s="299" t="s">
        <v>316</v>
      </c>
      <c r="E354" s="299"/>
      <c r="F354" s="299"/>
      <c r="G354" s="299"/>
      <c r="H354" s="299"/>
      <c r="I354" s="299"/>
      <c r="J354" s="299"/>
      <c r="K354" s="299"/>
      <c r="L354" s="299"/>
      <c r="M354" s="74">
        <v>376037.92</v>
      </c>
      <c r="N354" s="75"/>
      <c r="O354" s="76"/>
      <c r="P354" s="77"/>
      <c r="AF354" s="21"/>
      <c r="AG354" s="21"/>
      <c r="AL354" s="21"/>
      <c r="AO354" s="21"/>
      <c r="AQ354" s="21" t="s">
        <v>316</v>
      </c>
    </row>
    <row r="355" spans="1:46" customFormat="1" ht="14.4" x14ac:dyDescent="0.3">
      <c r="A355" s="63"/>
      <c r="B355" s="4"/>
      <c r="C355" s="25"/>
      <c r="D355" s="278" t="s">
        <v>317</v>
      </c>
      <c r="E355" s="278"/>
      <c r="F355" s="278"/>
      <c r="G355" s="278"/>
      <c r="H355" s="278"/>
      <c r="I355" s="278"/>
      <c r="J355" s="278"/>
      <c r="K355" s="278"/>
      <c r="L355" s="278"/>
      <c r="M355" s="64"/>
      <c r="N355" s="65"/>
      <c r="O355" s="66"/>
      <c r="AS355" s="21" t="s">
        <v>317</v>
      </c>
    </row>
    <row r="356" spans="1:46" customFormat="1" ht="14.4" x14ac:dyDescent="0.3">
      <c r="A356" s="27"/>
      <c r="B356" s="3"/>
      <c r="C356" s="29"/>
      <c r="D356" s="277" t="s">
        <v>118</v>
      </c>
      <c r="E356" s="277"/>
      <c r="F356" s="277"/>
      <c r="G356" s="277"/>
      <c r="H356" s="277"/>
      <c r="I356" s="277"/>
      <c r="J356" s="277"/>
      <c r="K356" s="277"/>
      <c r="L356" s="277"/>
      <c r="M356" s="68">
        <v>865844.08</v>
      </c>
      <c r="N356" s="69"/>
      <c r="O356" s="78">
        <v>7518906.4299999997</v>
      </c>
      <c r="AS356" s="21"/>
      <c r="AT356" s="2" t="s">
        <v>118</v>
      </c>
    </row>
    <row r="357" spans="1:46" customFormat="1" ht="14.4" x14ac:dyDescent="0.3">
      <c r="A357" s="27"/>
      <c r="B357" s="3"/>
      <c r="C357" s="29"/>
      <c r="D357" s="277" t="s">
        <v>119</v>
      </c>
      <c r="E357" s="277"/>
      <c r="F357" s="277"/>
      <c r="G357" s="277"/>
      <c r="H357" s="277"/>
      <c r="I357" s="277"/>
      <c r="J357" s="277"/>
      <c r="K357" s="277"/>
      <c r="L357" s="277"/>
      <c r="M357" s="71"/>
      <c r="N357" s="69"/>
      <c r="O357" s="70"/>
      <c r="AS357" s="21"/>
      <c r="AT357" s="2" t="s">
        <v>119</v>
      </c>
    </row>
    <row r="358" spans="1:46" customFormat="1" ht="14.4" x14ac:dyDescent="0.3">
      <c r="A358" s="27"/>
      <c r="B358" s="3"/>
      <c r="C358" s="29"/>
      <c r="D358" s="277" t="s">
        <v>120</v>
      </c>
      <c r="E358" s="277"/>
      <c r="F358" s="277"/>
      <c r="G358" s="277"/>
      <c r="H358" s="277"/>
      <c r="I358" s="277"/>
      <c r="J358" s="277"/>
      <c r="K358" s="277"/>
      <c r="L358" s="277"/>
      <c r="M358" s="68">
        <v>5165.3</v>
      </c>
      <c r="N358" s="69"/>
      <c r="O358" s="78">
        <v>231250.49</v>
      </c>
      <c r="AS358" s="21"/>
      <c r="AT358" s="2" t="s">
        <v>120</v>
      </c>
    </row>
    <row r="359" spans="1:46" customFormat="1" ht="14.4" x14ac:dyDescent="0.3">
      <c r="A359" s="27"/>
      <c r="B359" s="3"/>
      <c r="C359" s="29"/>
      <c r="D359" s="277" t="s">
        <v>121</v>
      </c>
      <c r="E359" s="277"/>
      <c r="F359" s="277"/>
      <c r="G359" s="277"/>
      <c r="H359" s="277"/>
      <c r="I359" s="277"/>
      <c r="J359" s="277"/>
      <c r="K359" s="277"/>
      <c r="L359" s="277"/>
      <c r="M359" s="68">
        <v>52070.29</v>
      </c>
      <c r="N359" s="69"/>
      <c r="O359" s="78">
        <v>689410.66</v>
      </c>
      <c r="AS359" s="21"/>
      <c r="AT359" s="2" t="s">
        <v>121</v>
      </c>
    </row>
    <row r="360" spans="1:46" customFormat="1" ht="14.4" x14ac:dyDescent="0.3">
      <c r="A360" s="27"/>
      <c r="B360" s="3"/>
      <c r="C360" s="29"/>
      <c r="D360" s="277" t="s">
        <v>122</v>
      </c>
      <c r="E360" s="277"/>
      <c r="F360" s="277"/>
      <c r="G360" s="277"/>
      <c r="H360" s="277"/>
      <c r="I360" s="277"/>
      <c r="J360" s="277"/>
      <c r="K360" s="277"/>
      <c r="L360" s="277"/>
      <c r="M360" s="68">
        <v>3003.15</v>
      </c>
      <c r="N360" s="69"/>
      <c r="O360" s="78">
        <v>134451.01999999999</v>
      </c>
      <c r="AS360" s="21"/>
      <c r="AT360" s="2" t="s">
        <v>122</v>
      </c>
    </row>
    <row r="361" spans="1:46" customFormat="1" ht="14.4" x14ac:dyDescent="0.3">
      <c r="A361" s="27"/>
      <c r="B361" s="3"/>
      <c r="C361" s="29"/>
      <c r="D361" s="277" t="s">
        <v>123</v>
      </c>
      <c r="E361" s="277"/>
      <c r="F361" s="277"/>
      <c r="G361" s="277"/>
      <c r="H361" s="277"/>
      <c r="I361" s="277"/>
      <c r="J361" s="277"/>
      <c r="K361" s="277"/>
      <c r="L361" s="277"/>
      <c r="M361" s="68">
        <v>808608.49</v>
      </c>
      <c r="N361" s="69"/>
      <c r="O361" s="78">
        <v>6598245.2800000003</v>
      </c>
      <c r="AS361" s="21"/>
      <c r="AT361" s="2" t="s">
        <v>123</v>
      </c>
    </row>
    <row r="362" spans="1:46" customFormat="1" ht="14.4" x14ac:dyDescent="0.3">
      <c r="A362" s="27"/>
      <c r="B362" s="3"/>
      <c r="C362" s="29"/>
      <c r="D362" s="277" t="s">
        <v>124</v>
      </c>
      <c r="E362" s="277"/>
      <c r="F362" s="277"/>
      <c r="G362" s="277"/>
      <c r="H362" s="277"/>
      <c r="I362" s="277"/>
      <c r="J362" s="277"/>
      <c r="K362" s="277"/>
      <c r="L362" s="277"/>
      <c r="M362" s="68">
        <v>883442.64</v>
      </c>
      <c r="N362" s="69"/>
      <c r="O362" s="78">
        <v>8306793.6799999997</v>
      </c>
      <c r="AS362" s="21"/>
      <c r="AT362" s="2" t="s">
        <v>124</v>
      </c>
    </row>
    <row r="363" spans="1:46" customFormat="1" ht="14.4" x14ac:dyDescent="0.3">
      <c r="A363" s="27"/>
      <c r="B363" s="3"/>
      <c r="C363" s="29"/>
      <c r="D363" s="277" t="s">
        <v>119</v>
      </c>
      <c r="E363" s="277"/>
      <c r="F363" s="277"/>
      <c r="G363" s="277"/>
      <c r="H363" s="277"/>
      <c r="I363" s="277"/>
      <c r="J363" s="277"/>
      <c r="K363" s="277"/>
      <c r="L363" s="277"/>
      <c r="M363" s="71"/>
      <c r="N363" s="69"/>
      <c r="O363" s="70"/>
      <c r="AS363" s="21"/>
      <c r="AT363" s="2" t="s">
        <v>119</v>
      </c>
    </row>
    <row r="364" spans="1:46" customFormat="1" ht="14.4" x14ac:dyDescent="0.3">
      <c r="A364" s="27"/>
      <c r="B364" s="3"/>
      <c r="C364" s="29"/>
      <c r="D364" s="277" t="s">
        <v>125</v>
      </c>
      <c r="E364" s="277"/>
      <c r="F364" s="277"/>
      <c r="G364" s="277"/>
      <c r="H364" s="277"/>
      <c r="I364" s="277"/>
      <c r="J364" s="277"/>
      <c r="K364" s="277"/>
      <c r="L364" s="277"/>
      <c r="M364" s="68">
        <v>5165.3</v>
      </c>
      <c r="N364" s="69"/>
      <c r="O364" s="78">
        <v>231250.49</v>
      </c>
      <c r="AS364" s="21"/>
      <c r="AT364" s="2" t="s">
        <v>125</v>
      </c>
    </row>
    <row r="365" spans="1:46" customFormat="1" ht="14.4" x14ac:dyDescent="0.3">
      <c r="A365" s="27"/>
      <c r="B365" s="3"/>
      <c r="C365" s="29"/>
      <c r="D365" s="277" t="s">
        <v>126</v>
      </c>
      <c r="E365" s="277"/>
      <c r="F365" s="277"/>
      <c r="G365" s="277"/>
      <c r="H365" s="277"/>
      <c r="I365" s="277"/>
      <c r="J365" s="277"/>
      <c r="K365" s="277"/>
      <c r="L365" s="277"/>
      <c r="M365" s="68">
        <v>52070.29</v>
      </c>
      <c r="N365" s="69"/>
      <c r="O365" s="78">
        <v>689410.66</v>
      </c>
      <c r="AS365" s="21"/>
      <c r="AT365" s="2" t="s">
        <v>126</v>
      </c>
    </row>
    <row r="366" spans="1:46" customFormat="1" ht="14.4" x14ac:dyDescent="0.3">
      <c r="A366" s="27"/>
      <c r="B366" s="3"/>
      <c r="C366" s="29"/>
      <c r="D366" s="277" t="s">
        <v>127</v>
      </c>
      <c r="E366" s="277"/>
      <c r="F366" s="277"/>
      <c r="G366" s="277"/>
      <c r="H366" s="277"/>
      <c r="I366" s="277"/>
      <c r="J366" s="277"/>
      <c r="K366" s="277"/>
      <c r="L366" s="277"/>
      <c r="M366" s="68">
        <v>3003.15</v>
      </c>
      <c r="N366" s="69"/>
      <c r="O366" s="78">
        <v>134451.01999999999</v>
      </c>
      <c r="AS366" s="21"/>
      <c r="AT366" s="2" t="s">
        <v>127</v>
      </c>
    </row>
    <row r="367" spans="1:46" customFormat="1" ht="14.4" x14ac:dyDescent="0.3">
      <c r="A367" s="27"/>
      <c r="B367" s="3"/>
      <c r="C367" s="29"/>
      <c r="D367" s="277" t="s">
        <v>128</v>
      </c>
      <c r="E367" s="277"/>
      <c r="F367" s="277"/>
      <c r="G367" s="277"/>
      <c r="H367" s="277"/>
      <c r="I367" s="277"/>
      <c r="J367" s="277"/>
      <c r="K367" s="277"/>
      <c r="L367" s="277"/>
      <c r="M367" s="68">
        <v>808608.49</v>
      </c>
      <c r="N367" s="69"/>
      <c r="O367" s="78">
        <v>6598245.2800000003</v>
      </c>
      <c r="AS367" s="21"/>
      <c r="AT367" s="2" t="s">
        <v>128</v>
      </c>
    </row>
    <row r="368" spans="1:46" customFormat="1" ht="14.4" x14ac:dyDescent="0.3">
      <c r="A368" s="27"/>
      <c r="B368" s="3"/>
      <c r="C368" s="29"/>
      <c r="D368" s="277" t="s">
        <v>129</v>
      </c>
      <c r="E368" s="277"/>
      <c r="F368" s="277"/>
      <c r="G368" s="277"/>
      <c r="H368" s="277"/>
      <c r="I368" s="277"/>
      <c r="J368" s="277"/>
      <c r="K368" s="277"/>
      <c r="L368" s="277"/>
      <c r="M368" s="68">
        <v>10679.84</v>
      </c>
      <c r="N368" s="69"/>
      <c r="O368" s="78">
        <v>478136.67</v>
      </c>
      <c r="AS368" s="21"/>
      <c r="AT368" s="2" t="s">
        <v>129</v>
      </c>
    </row>
    <row r="369" spans="1:52" customFormat="1" ht="14.4" x14ac:dyDescent="0.3">
      <c r="A369" s="27"/>
      <c r="B369" s="3"/>
      <c r="C369" s="29"/>
      <c r="D369" s="277" t="s">
        <v>130</v>
      </c>
      <c r="E369" s="277"/>
      <c r="F369" s="277"/>
      <c r="G369" s="277"/>
      <c r="H369" s="277"/>
      <c r="I369" s="277"/>
      <c r="J369" s="277"/>
      <c r="K369" s="277"/>
      <c r="L369" s="277"/>
      <c r="M369" s="68">
        <v>6918.72</v>
      </c>
      <c r="N369" s="69"/>
      <c r="O369" s="78">
        <v>309750.58</v>
      </c>
      <c r="AS369" s="21"/>
      <c r="AT369" s="2" t="s">
        <v>130</v>
      </c>
    </row>
    <row r="370" spans="1:52" customFormat="1" ht="14.4" x14ac:dyDescent="0.3">
      <c r="A370" s="27"/>
      <c r="B370" s="3"/>
      <c r="C370" s="29"/>
      <c r="D370" s="277" t="s">
        <v>131</v>
      </c>
      <c r="E370" s="277"/>
      <c r="F370" s="277"/>
      <c r="G370" s="277"/>
      <c r="H370" s="277"/>
      <c r="I370" s="277"/>
      <c r="J370" s="277"/>
      <c r="K370" s="277"/>
      <c r="L370" s="277"/>
      <c r="M370" s="68">
        <v>8168.45</v>
      </c>
      <c r="N370" s="69"/>
      <c r="O370" s="78">
        <v>365701.51</v>
      </c>
      <c r="AS370" s="21"/>
      <c r="AT370" s="2" t="s">
        <v>131</v>
      </c>
    </row>
    <row r="371" spans="1:52" customFormat="1" ht="14.4" x14ac:dyDescent="0.3">
      <c r="A371" s="27"/>
      <c r="B371" s="3"/>
      <c r="C371" s="29"/>
      <c r="D371" s="277" t="s">
        <v>132</v>
      </c>
      <c r="E371" s="277"/>
      <c r="F371" s="277"/>
      <c r="G371" s="277"/>
      <c r="H371" s="277"/>
      <c r="I371" s="277"/>
      <c r="J371" s="277"/>
      <c r="K371" s="277"/>
      <c r="L371" s="277"/>
      <c r="M371" s="68">
        <v>10679.84</v>
      </c>
      <c r="N371" s="69"/>
      <c r="O371" s="78">
        <v>478136.67</v>
      </c>
      <c r="AS371" s="21"/>
      <c r="AT371" s="2" t="s">
        <v>132</v>
      </c>
    </row>
    <row r="372" spans="1:52" customFormat="1" ht="14.4" x14ac:dyDescent="0.3">
      <c r="A372" s="27"/>
      <c r="B372" s="3"/>
      <c r="C372" s="29"/>
      <c r="D372" s="277" t="s">
        <v>133</v>
      </c>
      <c r="E372" s="277"/>
      <c r="F372" s="277"/>
      <c r="G372" s="277"/>
      <c r="H372" s="277"/>
      <c r="I372" s="277"/>
      <c r="J372" s="277"/>
      <c r="K372" s="277"/>
      <c r="L372" s="277"/>
      <c r="M372" s="68">
        <v>6918.72</v>
      </c>
      <c r="N372" s="69"/>
      <c r="O372" s="78">
        <v>309750.58</v>
      </c>
      <c r="AS372" s="21"/>
      <c r="AT372" s="2" t="s">
        <v>133</v>
      </c>
    </row>
    <row r="373" spans="1:52" customFormat="1" ht="14.4" x14ac:dyDescent="0.3">
      <c r="A373" s="27"/>
      <c r="B373" s="3"/>
      <c r="C373" s="29"/>
      <c r="D373" s="277" t="s">
        <v>318</v>
      </c>
      <c r="E373" s="277"/>
      <c r="F373" s="277"/>
      <c r="G373" s="277"/>
      <c r="H373" s="277"/>
      <c r="I373" s="277"/>
      <c r="J373" s="277"/>
      <c r="K373" s="277"/>
      <c r="L373" s="277"/>
      <c r="M373" s="68">
        <v>72442.3</v>
      </c>
      <c r="N373" s="69"/>
      <c r="O373" s="78">
        <v>681157.08</v>
      </c>
      <c r="AS373" s="21"/>
      <c r="AT373" s="2" t="s">
        <v>318</v>
      </c>
    </row>
    <row r="374" spans="1:52" customFormat="1" ht="14.4" x14ac:dyDescent="0.3">
      <c r="A374" s="27"/>
      <c r="B374" s="3"/>
      <c r="C374" s="73"/>
      <c r="D374" s="299" t="s">
        <v>319</v>
      </c>
      <c r="E374" s="299"/>
      <c r="F374" s="299"/>
      <c r="G374" s="299"/>
      <c r="H374" s="299"/>
      <c r="I374" s="299"/>
      <c r="J374" s="299"/>
      <c r="K374" s="299"/>
      <c r="L374" s="299"/>
      <c r="M374" s="74">
        <v>955884.94</v>
      </c>
      <c r="N374" s="75"/>
      <c r="O374" s="79">
        <v>8987950.7599999998</v>
      </c>
      <c r="AS374" s="21"/>
      <c r="AU374" s="21" t="s">
        <v>319</v>
      </c>
    </row>
    <row r="375" spans="1:52" customFormat="1" ht="14.4" x14ac:dyDescent="0.3">
      <c r="A375" s="27"/>
      <c r="B375" s="3"/>
      <c r="C375" s="29"/>
      <c r="D375" s="277" t="s">
        <v>320</v>
      </c>
      <c r="E375" s="277"/>
      <c r="F375" s="277"/>
      <c r="G375" s="277"/>
      <c r="H375" s="277"/>
      <c r="I375" s="277"/>
      <c r="J375" s="277"/>
      <c r="K375" s="277"/>
      <c r="L375" s="277"/>
      <c r="M375" s="68">
        <v>22941.24</v>
      </c>
      <c r="N375" s="69"/>
      <c r="O375" s="78">
        <v>215710.82</v>
      </c>
      <c r="AS375" s="21"/>
      <c r="AT375" s="2" t="s">
        <v>320</v>
      </c>
      <c r="AU375" s="21"/>
    </row>
    <row r="376" spans="1:52" customFormat="1" ht="14.4" x14ac:dyDescent="0.3">
      <c r="A376" s="27"/>
      <c r="B376" s="3"/>
      <c r="C376" s="73"/>
      <c r="D376" s="299" t="s">
        <v>319</v>
      </c>
      <c r="E376" s="299"/>
      <c r="F376" s="299"/>
      <c r="G376" s="299"/>
      <c r="H376" s="299"/>
      <c r="I376" s="299"/>
      <c r="J376" s="299"/>
      <c r="K376" s="299"/>
      <c r="L376" s="299"/>
      <c r="M376" s="74">
        <v>978826.18</v>
      </c>
      <c r="N376" s="75"/>
      <c r="O376" s="79">
        <v>9203661.5800000001</v>
      </c>
      <c r="AS376" s="21"/>
      <c r="AU376" s="21" t="s">
        <v>319</v>
      </c>
    </row>
    <row r="377" spans="1:52" customFormat="1" ht="14.4" x14ac:dyDescent="0.3">
      <c r="A377" s="27"/>
      <c r="B377" s="3"/>
      <c r="C377" s="29"/>
      <c r="D377" s="277" t="s">
        <v>321</v>
      </c>
      <c r="E377" s="277"/>
      <c r="F377" s="277"/>
      <c r="G377" s="277"/>
      <c r="H377" s="277"/>
      <c r="I377" s="277"/>
      <c r="J377" s="277"/>
      <c r="K377" s="277"/>
      <c r="L377" s="277"/>
      <c r="M377" s="68">
        <v>50311.67</v>
      </c>
      <c r="N377" s="69"/>
      <c r="O377" s="78">
        <v>473068.21</v>
      </c>
      <c r="AS377" s="21"/>
      <c r="AT377" s="2" t="s">
        <v>321</v>
      </c>
      <c r="AU377" s="21"/>
    </row>
    <row r="378" spans="1:52" customFormat="1" ht="14.4" x14ac:dyDescent="0.3">
      <c r="A378" s="27"/>
      <c r="B378" s="3"/>
      <c r="C378" s="73"/>
      <c r="D378" s="299" t="s">
        <v>322</v>
      </c>
      <c r="E378" s="299"/>
      <c r="F378" s="299"/>
      <c r="G378" s="299"/>
      <c r="H378" s="299"/>
      <c r="I378" s="299"/>
      <c r="J378" s="299"/>
      <c r="K378" s="299"/>
      <c r="L378" s="299"/>
      <c r="M378" s="74">
        <v>1029137.85</v>
      </c>
      <c r="N378" s="75"/>
      <c r="O378" s="79">
        <v>9676729.7899999991</v>
      </c>
      <c r="R378">
        <f>O378*1.2</f>
        <v>11612075.747999998</v>
      </c>
      <c r="AS378" s="21"/>
      <c r="AU378" s="21"/>
      <c r="AV378" s="21" t="s">
        <v>322</v>
      </c>
    </row>
    <row r="379" spans="1:52" customFormat="1" ht="29.25" customHeight="1" x14ac:dyDescent="0.3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</row>
    <row r="380" spans="1:52" s="100" customFormat="1" ht="14.4" x14ac:dyDescent="0.3">
      <c r="A380" s="82"/>
      <c r="B380" s="98" t="s">
        <v>323</v>
      </c>
      <c r="C380" s="275" t="s">
        <v>337</v>
      </c>
      <c r="D380" s="275"/>
      <c r="E380" s="275"/>
      <c r="F380" s="275"/>
      <c r="G380" s="275"/>
      <c r="H380" s="275"/>
      <c r="I380" s="276" t="s">
        <v>338</v>
      </c>
      <c r="J380" s="276"/>
      <c r="K380" s="276"/>
      <c r="L380" s="276"/>
      <c r="M380" s="276"/>
      <c r="N380" s="276"/>
      <c r="O380" s="82"/>
      <c r="P380" s="82"/>
      <c r="Q380" s="82"/>
      <c r="R380" s="82"/>
      <c r="S380" s="82"/>
      <c r="T380" s="99"/>
      <c r="U380" s="99"/>
      <c r="V380" s="99"/>
      <c r="W380" s="99"/>
      <c r="X380" s="99"/>
      <c r="Y380" s="99"/>
      <c r="Z380" s="99"/>
      <c r="AA380" s="99"/>
      <c r="AB380" s="99"/>
      <c r="AC380" s="99"/>
      <c r="AD380" s="99"/>
      <c r="AE380" s="99"/>
      <c r="AF380" s="99"/>
      <c r="AG380" s="99"/>
      <c r="AH380" s="99"/>
      <c r="AI380" s="99"/>
      <c r="AJ380" s="99"/>
      <c r="AK380" s="99"/>
      <c r="AL380" s="99"/>
      <c r="AM380" s="99"/>
      <c r="AN380" s="99"/>
      <c r="AO380" s="99"/>
      <c r="AP380" s="99"/>
      <c r="AQ380" s="99"/>
      <c r="AR380" s="99"/>
      <c r="AS380" s="99"/>
      <c r="AT380" s="99"/>
      <c r="AU380" s="99"/>
      <c r="AV380" s="99"/>
      <c r="AW380" s="99" t="s">
        <v>5</v>
      </c>
      <c r="AX380" s="99" t="s">
        <v>324</v>
      </c>
      <c r="AY380" s="99"/>
      <c r="AZ380" s="99"/>
    </row>
    <row r="381" spans="1:52" s="101" customFormat="1" ht="18.75" customHeight="1" x14ac:dyDescent="0.3">
      <c r="B381" s="98"/>
      <c r="C381" s="266" t="s">
        <v>325</v>
      </c>
      <c r="D381" s="266"/>
      <c r="E381" s="266"/>
      <c r="F381" s="266"/>
      <c r="G381" s="266"/>
      <c r="H381" s="266"/>
      <c r="I381" s="266"/>
      <c r="J381" s="266"/>
      <c r="K381" s="266"/>
      <c r="L381" s="266"/>
      <c r="M381" s="266"/>
      <c r="N381" s="266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</row>
    <row r="382" spans="1:52" s="100" customFormat="1" ht="14.4" x14ac:dyDescent="0.3">
      <c r="A382" s="82"/>
      <c r="B382" s="98" t="s">
        <v>326</v>
      </c>
      <c r="C382" s="275" t="s">
        <v>339</v>
      </c>
      <c r="D382" s="275"/>
      <c r="E382" s="275"/>
      <c r="F382" s="275"/>
      <c r="G382" s="275"/>
      <c r="H382" s="275"/>
      <c r="I382" s="276" t="s">
        <v>340</v>
      </c>
      <c r="J382" s="276"/>
      <c r="K382" s="276"/>
      <c r="L382" s="276"/>
      <c r="M382" s="276"/>
      <c r="N382" s="276"/>
      <c r="O382" s="82"/>
      <c r="P382" s="82"/>
      <c r="Q382" s="82"/>
      <c r="R382" s="82"/>
      <c r="S382" s="82"/>
      <c r="T382" s="99"/>
      <c r="U382" s="99"/>
      <c r="V382" s="99"/>
      <c r="W382" s="99"/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  <c r="AO382" s="99"/>
      <c r="AP382" s="99"/>
      <c r="AQ382" s="99"/>
      <c r="AR382" s="99"/>
      <c r="AS382" s="99"/>
      <c r="AT382" s="99"/>
      <c r="AU382" s="99"/>
      <c r="AV382" s="99"/>
      <c r="AW382" s="99"/>
      <c r="AX382" s="99"/>
      <c r="AY382" s="99" t="s">
        <v>5</v>
      </c>
      <c r="AZ382" s="99" t="s">
        <v>324</v>
      </c>
    </row>
    <row r="383" spans="1:52" s="101" customFormat="1" ht="18.75" customHeight="1" x14ac:dyDescent="0.3">
      <c r="B383" s="103"/>
      <c r="C383" s="266" t="s">
        <v>325</v>
      </c>
      <c r="D383" s="266"/>
      <c r="E383" s="266"/>
      <c r="F383" s="266"/>
      <c r="G383" s="266"/>
      <c r="H383" s="266"/>
      <c r="I383" s="266"/>
      <c r="J383" s="266"/>
      <c r="K383" s="266"/>
      <c r="L383" s="266"/>
      <c r="M383" s="266"/>
      <c r="N383" s="266"/>
      <c r="O383" s="103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  <c r="AU383" s="102"/>
      <c r="AV383" s="102"/>
      <c r="AW383" s="102"/>
      <c r="AX383" s="102"/>
      <c r="AY383" s="102"/>
      <c r="AZ383" s="102"/>
    </row>
    <row r="384" spans="1:52" customFormat="1" ht="14.4" x14ac:dyDescent="0.3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</row>
    <row r="385" spans="1:15" customFormat="1" ht="14.4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1:15" customFormat="1" ht="14.4" x14ac:dyDescent="0.3">
      <c r="A386" s="3"/>
      <c r="B386" s="3"/>
    </row>
  </sheetData>
  <autoFilter ref="A29:O37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85">
    <mergeCell ref="D377:L377"/>
    <mergeCell ref="D378:L378"/>
    <mergeCell ref="D372:L372"/>
    <mergeCell ref="D373:L373"/>
    <mergeCell ref="D374:L374"/>
    <mergeCell ref="D375:L375"/>
    <mergeCell ref="D376:L376"/>
    <mergeCell ref="C382:H382"/>
    <mergeCell ref="I382:N382"/>
    <mergeCell ref="D367:L367"/>
    <mergeCell ref="D368:L368"/>
    <mergeCell ref="D369:L369"/>
    <mergeCell ref="D370:L370"/>
    <mergeCell ref="D371:L371"/>
    <mergeCell ref="D362:L362"/>
    <mergeCell ref="D363:L363"/>
    <mergeCell ref="D364:L364"/>
    <mergeCell ref="D365:L365"/>
    <mergeCell ref="D366:L366"/>
    <mergeCell ref="D357:L357"/>
    <mergeCell ref="D358:L358"/>
    <mergeCell ref="D359:L359"/>
    <mergeCell ref="D360:L360"/>
    <mergeCell ref="D361:L361"/>
    <mergeCell ref="D352:L352"/>
    <mergeCell ref="D353:L353"/>
    <mergeCell ref="D354:L354"/>
    <mergeCell ref="D355:L355"/>
    <mergeCell ref="D356:L356"/>
    <mergeCell ref="D347:L347"/>
    <mergeCell ref="D348:L348"/>
    <mergeCell ref="D349:L349"/>
    <mergeCell ref="D350:L350"/>
    <mergeCell ref="D351:L351"/>
    <mergeCell ref="D342:L342"/>
    <mergeCell ref="D343:L343"/>
    <mergeCell ref="D344:L344"/>
    <mergeCell ref="D345:L345"/>
    <mergeCell ref="D346:L346"/>
    <mergeCell ref="D337:L337"/>
    <mergeCell ref="D338:L338"/>
    <mergeCell ref="D339:L339"/>
    <mergeCell ref="D340:L340"/>
    <mergeCell ref="D341:L341"/>
    <mergeCell ref="D332:O332"/>
    <mergeCell ref="D333:O333"/>
    <mergeCell ref="D334:O334"/>
    <mergeCell ref="D335:F335"/>
    <mergeCell ref="D336:L336"/>
    <mergeCell ref="D327:F327"/>
    <mergeCell ref="D328:F328"/>
    <mergeCell ref="D329:O329"/>
    <mergeCell ref="D330:F330"/>
    <mergeCell ref="D331:F331"/>
    <mergeCell ref="D322:F322"/>
    <mergeCell ref="D323:F323"/>
    <mergeCell ref="D324:O324"/>
    <mergeCell ref="D325:O325"/>
    <mergeCell ref="D326:O326"/>
    <mergeCell ref="D317:O317"/>
    <mergeCell ref="D318:O318"/>
    <mergeCell ref="D319:F319"/>
    <mergeCell ref="D320:F320"/>
    <mergeCell ref="D321:O321"/>
    <mergeCell ref="D312:F312"/>
    <mergeCell ref="D313:O313"/>
    <mergeCell ref="D314:F314"/>
    <mergeCell ref="D315:F315"/>
    <mergeCell ref="D316:O316"/>
    <mergeCell ref="D307:F307"/>
    <mergeCell ref="D308:O308"/>
    <mergeCell ref="D309:O309"/>
    <mergeCell ref="D310:O310"/>
    <mergeCell ref="D311:F311"/>
    <mergeCell ref="D302:O302"/>
    <mergeCell ref="D303:F303"/>
    <mergeCell ref="D304:F304"/>
    <mergeCell ref="D305:O305"/>
    <mergeCell ref="D306:F306"/>
    <mergeCell ref="D297:O297"/>
    <mergeCell ref="D298:F298"/>
    <mergeCell ref="D299:F299"/>
    <mergeCell ref="D300:O300"/>
    <mergeCell ref="D301:O301"/>
    <mergeCell ref="D292:F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F291"/>
    <mergeCell ref="D282:F282"/>
    <mergeCell ref="D283:O283"/>
    <mergeCell ref="D284:O284"/>
    <mergeCell ref="D285:F285"/>
    <mergeCell ref="D286:F286"/>
    <mergeCell ref="D277:L277"/>
    <mergeCell ref="D278:L278"/>
    <mergeCell ref="D279:L279"/>
    <mergeCell ref="D280:L280"/>
    <mergeCell ref="A281:O281"/>
    <mergeCell ref="D272:L272"/>
    <mergeCell ref="D273:L273"/>
    <mergeCell ref="D274:L274"/>
    <mergeCell ref="D275:L275"/>
    <mergeCell ref="D276:L276"/>
    <mergeCell ref="D267:L267"/>
    <mergeCell ref="D268:L268"/>
    <mergeCell ref="D269:L269"/>
    <mergeCell ref="D270:L270"/>
    <mergeCell ref="D271:L271"/>
    <mergeCell ref="D262:L262"/>
    <mergeCell ref="D263:L263"/>
    <mergeCell ref="D264:L264"/>
    <mergeCell ref="D265:L265"/>
    <mergeCell ref="D266:L266"/>
    <mergeCell ref="D257:F257"/>
    <mergeCell ref="D258:F258"/>
    <mergeCell ref="D259:F259"/>
    <mergeCell ref="D260:O260"/>
    <mergeCell ref="D261:F261"/>
    <mergeCell ref="D252:F252"/>
    <mergeCell ref="D253:F253"/>
    <mergeCell ref="D254:F254"/>
    <mergeCell ref="D255:F255"/>
    <mergeCell ref="D256:F256"/>
    <mergeCell ref="D247:O247"/>
    <mergeCell ref="D248:F248"/>
    <mergeCell ref="D249:F249"/>
    <mergeCell ref="D250:F250"/>
    <mergeCell ref="D251:F251"/>
    <mergeCell ref="D242:F242"/>
    <mergeCell ref="D243:O243"/>
    <mergeCell ref="D244:F244"/>
    <mergeCell ref="D245:F245"/>
    <mergeCell ref="D246:O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F235"/>
    <mergeCell ref="D236:F236"/>
    <mergeCell ref="D227:F227"/>
    <mergeCell ref="D228:O228"/>
    <mergeCell ref="D229:O229"/>
    <mergeCell ref="D230:O230"/>
    <mergeCell ref="D231:F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F220"/>
    <mergeCell ref="D221:F221"/>
    <mergeCell ref="D212:F212"/>
    <mergeCell ref="D213:F213"/>
    <mergeCell ref="D214:O214"/>
    <mergeCell ref="D215:O215"/>
    <mergeCell ref="D216:F216"/>
    <mergeCell ref="D207:F207"/>
    <mergeCell ref="D208:F208"/>
    <mergeCell ref="D209:O209"/>
    <mergeCell ref="D210:O210"/>
    <mergeCell ref="D211:O21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F200"/>
    <mergeCell ref="D201:F201"/>
    <mergeCell ref="D192:F192"/>
    <mergeCell ref="D193:O193"/>
    <mergeCell ref="D194:O194"/>
    <mergeCell ref="D195:O195"/>
    <mergeCell ref="D196:F19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F177"/>
    <mergeCell ref="D178:F178"/>
    <mergeCell ref="D179:O179"/>
    <mergeCell ref="D180:O180"/>
    <mergeCell ref="D181:F181"/>
    <mergeCell ref="D172:F172"/>
    <mergeCell ref="D173:F173"/>
    <mergeCell ref="D174:O174"/>
    <mergeCell ref="D175:O175"/>
    <mergeCell ref="D176:O176"/>
    <mergeCell ref="D167:F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F166"/>
    <mergeCell ref="D157:O157"/>
    <mergeCell ref="D158:F158"/>
    <mergeCell ref="D159:F159"/>
    <mergeCell ref="D160:O160"/>
    <mergeCell ref="D161:O161"/>
    <mergeCell ref="D152:F152"/>
    <mergeCell ref="D153:F153"/>
    <mergeCell ref="D154:O154"/>
    <mergeCell ref="D155:O155"/>
    <mergeCell ref="D156:O156"/>
    <mergeCell ref="D147:F147"/>
    <mergeCell ref="D148:F148"/>
    <mergeCell ref="D149:F149"/>
    <mergeCell ref="D150:F150"/>
    <mergeCell ref="D151:F151"/>
    <mergeCell ref="D142:O142"/>
    <mergeCell ref="D143:O143"/>
    <mergeCell ref="D144:O144"/>
    <mergeCell ref="D145:F145"/>
    <mergeCell ref="D146:F14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7:F127"/>
    <mergeCell ref="D128:O128"/>
    <mergeCell ref="D129:O129"/>
    <mergeCell ref="D130:F130"/>
    <mergeCell ref="D131:F131"/>
    <mergeCell ref="D122:L122"/>
    <mergeCell ref="D123:L123"/>
    <mergeCell ref="D124:L124"/>
    <mergeCell ref="D125:L125"/>
    <mergeCell ref="A126:O126"/>
    <mergeCell ref="D117:L117"/>
    <mergeCell ref="D118:L118"/>
    <mergeCell ref="D119:L119"/>
    <mergeCell ref="D120:L120"/>
    <mergeCell ref="D121:L121"/>
    <mergeCell ref="D112:L112"/>
    <mergeCell ref="D113:L113"/>
    <mergeCell ref="D114:L114"/>
    <mergeCell ref="D115:L115"/>
    <mergeCell ref="D116:L116"/>
    <mergeCell ref="D107:L107"/>
    <mergeCell ref="D108:L108"/>
    <mergeCell ref="D109:L109"/>
    <mergeCell ref="D110:L110"/>
    <mergeCell ref="D111:L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O95"/>
    <mergeCell ref="D96:O96"/>
    <mergeCell ref="D87:F87"/>
    <mergeCell ref="D88:F88"/>
    <mergeCell ref="D89:F89"/>
    <mergeCell ref="D90:F90"/>
    <mergeCell ref="D91:F91"/>
    <mergeCell ref="D82:F82"/>
    <mergeCell ref="D83:F83"/>
    <mergeCell ref="D84:F84"/>
    <mergeCell ref="D85:O85"/>
    <mergeCell ref="D86:O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67:F67"/>
    <mergeCell ref="D68:F68"/>
    <mergeCell ref="D69:F69"/>
    <mergeCell ref="D70:O70"/>
    <mergeCell ref="D71:O71"/>
    <mergeCell ref="D62:F62"/>
    <mergeCell ref="D63:F63"/>
    <mergeCell ref="D64:F64"/>
    <mergeCell ref="D65:F65"/>
    <mergeCell ref="D66:F66"/>
    <mergeCell ref="D57:F57"/>
    <mergeCell ref="D58:F58"/>
    <mergeCell ref="D59:F59"/>
    <mergeCell ref="D60:O60"/>
    <mergeCell ref="D61:O61"/>
    <mergeCell ref="D52:F52"/>
    <mergeCell ref="D53:F53"/>
    <mergeCell ref="D54:F54"/>
    <mergeCell ref="D55:F55"/>
    <mergeCell ref="D56:F56"/>
    <mergeCell ref="A29:B30"/>
    <mergeCell ref="C29:C31"/>
    <mergeCell ref="D29:F31"/>
    <mergeCell ref="G29:G31"/>
    <mergeCell ref="H29:J30"/>
    <mergeCell ref="K29:M30"/>
    <mergeCell ref="N29:N31"/>
    <mergeCell ref="O29:O31"/>
    <mergeCell ref="D37:O37"/>
    <mergeCell ref="D32:F32"/>
    <mergeCell ref="A33:O33"/>
    <mergeCell ref="D34:F34"/>
    <mergeCell ref="D35:O35"/>
    <mergeCell ref="D36:O36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C383:N383"/>
    <mergeCell ref="M15:O15"/>
    <mergeCell ref="M16:O16"/>
    <mergeCell ref="M17:O17"/>
    <mergeCell ref="L19:L20"/>
    <mergeCell ref="M19:M20"/>
    <mergeCell ref="N19:O19"/>
    <mergeCell ref="C380:H380"/>
    <mergeCell ref="I380:N380"/>
    <mergeCell ref="C381:N381"/>
    <mergeCell ref="D38:F38"/>
    <mergeCell ref="D39:F39"/>
    <mergeCell ref="D40:F40"/>
    <mergeCell ref="D41:F41"/>
    <mergeCell ref="D47:F47"/>
    <mergeCell ref="D48:F48"/>
    <mergeCell ref="D49:F49"/>
    <mergeCell ref="D50:O50"/>
    <mergeCell ref="D51:O51"/>
    <mergeCell ref="D42:F42"/>
    <mergeCell ref="D43:F43"/>
    <mergeCell ref="D44:F44"/>
    <mergeCell ref="D45:F45"/>
    <mergeCell ref="D46:F4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>
    <oddFooter>&amp;RСтраница &amp;P</oddFooter>
  </headerFooter>
  <rowBreaks count="2" manualBreakCount="2">
    <brk id="28" max="14" man="1"/>
    <brk id="33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под КС реестр талонов</vt:lpstr>
      <vt:lpstr>Свод грунты</vt:lpstr>
      <vt:lpstr>ПЖ</vt:lpstr>
      <vt:lpstr>ГП1</vt:lpstr>
      <vt:lpstr>Дем</vt:lpstr>
      <vt:lpstr>АС1</vt:lpstr>
      <vt:lpstr>АС1!Заголовки_для_печати</vt:lpstr>
      <vt:lpstr>ГП1!Заголовки_для_печати</vt:lpstr>
      <vt:lpstr>Дем!Заголовки_для_печати</vt:lpstr>
      <vt:lpstr>ПЖ!Заголовки_для_печати</vt:lpstr>
      <vt:lpstr>АС1!Область_печати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2023-09-28T14:59:09Z</cp:lastPrinted>
  <dcterms:created xsi:type="dcterms:W3CDTF">2020-09-30T08:50:27Z</dcterms:created>
  <dcterms:modified xsi:type="dcterms:W3CDTF">2023-12-12T08:16:41Z</dcterms:modified>
</cp:coreProperties>
</file>