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МОЯ ИД\гп1 тб\"/>
    </mc:Choice>
  </mc:AlternateContent>
  <xr:revisionPtr revIDLastSave="0" documentId="13_ncr:1_{F360AE3B-8A63-4962-A767-0357E082C062}" xr6:coauthVersionLast="47" xr6:coauthVersionMax="47" xr10:uidLastSave="{00000000-0000-0000-0000-000000000000}"/>
  <bookViews>
    <workbookView xWindow="15" yWindow="15" windowWidth="25455" windowHeight="859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N8" i="1"/>
  <c r="O8" i="1"/>
  <c r="P8" i="1"/>
  <c r="R8" i="1"/>
  <c r="Q2" i="1" l="1"/>
  <c r="Q8" i="1" s="1"/>
  <c r="P2" i="1"/>
  <c r="O2" i="1"/>
  <c r="N2" i="1"/>
  <c r="M2" i="1"/>
  <c r="L2" i="1"/>
  <c r="L8" i="1" s="1"/>
  <c r="K2" i="1"/>
  <c r="K8" i="1" s="1"/>
  <c r="J2" i="1"/>
  <c r="I2" i="1"/>
  <c r="I8" i="1" s="1"/>
  <c r="H2" i="1"/>
  <c r="H8" i="1" s="1"/>
  <c r="G3" i="1"/>
  <c r="G2" i="1"/>
  <c r="G8" i="1" s="1"/>
  <c r="F3" i="1"/>
  <c r="E4" i="1"/>
  <c r="F4" i="1"/>
  <c r="G4" i="1"/>
  <c r="M4" i="1"/>
  <c r="N4" i="1"/>
  <c r="O4" i="1"/>
  <c r="Q4" i="1"/>
  <c r="F2" i="1"/>
  <c r="F8" i="1" s="1"/>
  <c r="E3" i="1"/>
  <c r="E2" i="1"/>
  <c r="E8" i="1" s="1"/>
  <c r="D3" i="1"/>
  <c r="D2" i="1"/>
  <c r="D8" i="1" l="1"/>
  <c r="R2" i="1"/>
  <c r="D4" i="1"/>
  <c r="J4" i="1"/>
  <c r="J8" i="1"/>
  <c r="I4" i="1"/>
  <c r="P4" i="1"/>
  <c r="L4" i="1"/>
  <c r="K4" i="1"/>
  <c r="H4" i="1"/>
</calcChain>
</file>

<file path=xl/sharedStrings.xml><?xml version="1.0" encoding="utf-8"?>
<sst xmlns="http://schemas.openxmlformats.org/spreadsheetml/2006/main" count="2" uniqueCount="2">
  <si>
    <t>выемка</t>
  </si>
  <si>
    <t>насыпь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</si>
</sst>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R8"/>
  <sheetViews>
    <sheetView tabSelected="1" zoomScale="115" zoomScaleNormal="115" workbookViewId="0">
      <selection activeCell="D8" sqref="D8:Q8"/>
    </sheetView>
  </sheetViews>
  <sheetFormatPr defaultRowHeight="15" x14ac:dyDescent="0.25"/>
  <sheetData>
    <row r="2" spans="3:18" x14ac:dyDescent="0.25">
      <c r="C2" s="1" t="s">
        <v>0</v>
      </c>
      <c r="D2" s="1">
        <f>2+0.67+0.07+2.01+4.45+4.59</f>
        <v>13.79</v>
      </c>
      <c r="E2" s="1">
        <f>1.78+5.23+0.49+0.2+1.03+2.14+3.97+5.59+7.38+6.62+5.65</f>
        <v>40.08</v>
      </c>
      <c r="F2" s="1">
        <f>0.2+0.31+1.99+1.1+2.54+5.66+9.11+8.49+11.06+9.96+7.58+10.75</f>
        <v>68.75</v>
      </c>
      <c r="G2" s="1">
        <f>2.26+0.72+3.6+3.5+4.2+11.31+17.06+12.02+8.88+12.03+12.51+13.7+14.57</f>
        <v>116.36000000000001</v>
      </c>
      <c r="H2" s="1">
        <f>0.8+2.65+1.68+4.49+7.1+12.22+20.71+25.68+18.03+13.41+13.67+13.33+18.27+10.58</f>
        <v>162.62000000000003</v>
      </c>
      <c r="I2" s="1">
        <f>2.6+2.49+3.17+6.14+12.18+19.74+26.12+30.78+19.84+16.07+15.58+13.66+22.61+5.33</f>
        <v>196.31000000000003</v>
      </c>
      <c r="J2" s="1">
        <f>5.14+5.08+8.94+11.65+17.04+21.33+23.38+27.32+22.25+22.04+21.67+15.89+8.23</f>
        <v>209.95999999999995</v>
      </c>
      <c r="K2" s="1">
        <f>9.3+9.6+14.81+15.33+16.01+17.11+19.68+23.69+28.12+30.23+26.03+13.14</f>
        <v>223.05</v>
      </c>
      <c r="L2" s="1">
        <f>11.02+14.98+15.3+15.58+17.49+18.1+18.99+21.84+29.85+35.74+49.32+2.78</f>
        <v>250.98999999999998</v>
      </c>
      <c r="M2" s="1">
        <f>2.43+13.84+15.78+17.22+19.27+20.52+21.45+24.11+34.64+44.32+14.45</f>
        <v>228.02999999999997</v>
      </c>
      <c r="N2" s="1">
        <f>3.95+12.91+18.82+19.99+23.63+25.54+28.6+45+22.92</f>
        <v>201.36</v>
      </c>
      <c r="O2" s="1">
        <f>9.67+20.58+26.23+28.73+31.64+26.06</f>
        <v>142.91</v>
      </c>
      <c r="P2" s="1">
        <f>6.87+18+29.42+22.22</f>
        <v>76.510000000000005</v>
      </c>
      <c r="Q2" s="1">
        <f>11.38+12.09</f>
        <v>23.47</v>
      </c>
      <c r="R2" s="2">
        <f>SUM(D2:Q2)</f>
        <v>1954.1900000000003</v>
      </c>
    </row>
    <row r="3" spans="3:18" x14ac:dyDescent="0.25">
      <c r="C3" s="1" t="s">
        <v>1</v>
      </c>
      <c r="D3" s="1">
        <f>0.2+0.06+0.36+0.07</f>
        <v>0.69</v>
      </c>
      <c r="E3" s="1">
        <f>0.34+0.14+0.01+0.01</f>
        <v>0.5</v>
      </c>
      <c r="F3" s="1">
        <f>0.76+0.61</f>
        <v>1.37</v>
      </c>
      <c r="G3" s="1">
        <f>0.28+0.15</f>
        <v>0.43000000000000005</v>
      </c>
      <c r="H3" s="1"/>
      <c r="I3" s="1"/>
      <c r="J3" s="1"/>
      <c r="K3" s="1"/>
      <c r="L3" s="1"/>
      <c r="M3" s="1"/>
      <c r="N3" s="1"/>
      <c r="O3" s="1"/>
      <c r="P3" s="1"/>
      <c r="Q3" s="1"/>
    </row>
    <row r="4" spans="3:18" x14ac:dyDescent="0.25">
      <c r="D4">
        <f>D2-D3</f>
        <v>13.1</v>
      </c>
      <c r="E4">
        <f t="shared" ref="E4:Q4" si="0">E2-E3</f>
        <v>39.58</v>
      </c>
      <c r="F4">
        <f t="shared" si="0"/>
        <v>67.38</v>
      </c>
      <c r="G4">
        <f t="shared" si="0"/>
        <v>115.93</v>
      </c>
      <c r="H4">
        <f t="shared" si="0"/>
        <v>162.62000000000003</v>
      </c>
      <c r="I4">
        <f t="shared" si="0"/>
        <v>196.31000000000003</v>
      </c>
      <c r="J4">
        <f t="shared" si="0"/>
        <v>209.95999999999995</v>
      </c>
      <c r="K4">
        <f t="shared" si="0"/>
        <v>223.05</v>
      </c>
      <c r="L4">
        <f t="shared" si="0"/>
        <v>250.98999999999998</v>
      </c>
      <c r="M4">
        <f t="shared" si="0"/>
        <v>228.02999999999997</v>
      </c>
      <c r="N4">
        <f t="shared" si="0"/>
        <v>201.36</v>
      </c>
      <c r="O4">
        <f t="shared" si="0"/>
        <v>142.91</v>
      </c>
      <c r="P4">
        <f t="shared" si="0"/>
        <v>76.510000000000005</v>
      </c>
      <c r="Q4">
        <f t="shared" si="0"/>
        <v>23.47</v>
      </c>
    </row>
    <row r="8" spans="3:18" x14ac:dyDescent="0.25">
      <c r="D8">
        <f>D2</f>
        <v>13.79</v>
      </c>
      <c r="E8">
        <f t="shared" ref="E8:Q8" si="1">E2</f>
        <v>40.08</v>
      </c>
      <c r="F8">
        <f t="shared" si="1"/>
        <v>68.75</v>
      </c>
      <c r="G8">
        <f t="shared" si="1"/>
        <v>116.36000000000001</v>
      </c>
      <c r="H8">
        <f t="shared" si="1"/>
        <v>162.62000000000003</v>
      </c>
      <c r="I8">
        <f t="shared" si="1"/>
        <v>196.31000000000003</v>
      </c>
      <c r="J8">
        <f t="shared" si="1"/>
        <v>209.95999999999995</v>
      </c>
      <c r="K8">
        <f t="shared" si="1"/>
        <v>223.05</v>
      </c>
      <c r="L8">
        <f t="shared" si="1"/>
        <v>250.98999999999998</v>
      </c>
      <c r="M8">
        <f>M2+8</f>
        <v>236.02999999999997</v>
      </c>
      <c r="N8">
        <f>N2+15</f>
        <v>216.36</v>
      </c>
      <c r="O8">
        <f>O2+15</f>
        <v>157.91</v>
      </c>
      <c r="P8">
        <f>P2+10</f>
        <v>86.51</v>
      </c>
      <c r="Q8">
        <f t="shared" si="1"/>
        <v>23.47</v>
      </c>
      <c r="R8" s="2">
        <f>SUM(D8:Q8)</f>
        <v>2002.1900000000003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2024-02-07T14:37:18Z</dcterms:modified>
</cp:coreProperties>
</file>