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"/>
    </mc:Choice>
  </mc:AlternateContent>
  <xr:revisionPtr revIDLastSave="0" documentId="13_ncr:1_{84A9813B-C2F2-4D08-A08C-63017E1B3F65}" xr6:coauthVersionLast="43" xr6:coauthVersionMax="47" xr10:uidLastSave="{00000000-0000-0000-0000-000000000000}"/>
  <bookViews>
    <workbookView xWindow="28680" yWindow="1530" windowWidth="29040" windowHeight="1584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Журнал учета выполненных ра (2)" sheetId="13" r:id="rId3"/>
    <sheet name="КС-6а ПЖ" sheetId="8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'ВОР-на подпись после согл'!$A$6:$I$43</definedName>
    <definedName name="_xlnm._FilterDatabase" localSheetId="3" hidden="1">'КС-6а ПЖ'!$O$1:$O$164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'Журнал учета выполненных ра (2)'!$12:$12</definedName>
    <definedName name="_xlnm.Print_Titles" localSheetId="3">'КС-6а ПЖ'!$4:$4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согл'!$A$1:$I$57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1" i="11" l="1"/>
  <c r="A42" i="11"/>
  <c r="A43" i="11" s="1"/>
  <c r="A40" i="11"/>
  <c r="A39" i="11"/>
  <c r="G41" i="11"/>
  <c r="G40" i="11"/>
  <c r="G39" i="11"/>
  <c r="G37" i="11"/>
  <c r="O57" i="13" l="1"/>
  <c r="M57" i="13"/>
  <c r="K57" i="13"/>
  <c r="J57" i="13"/>
  <c r="O56" i="13"/>
  <c r="M56" i="13"/>
  <c r="K56" i="13"/>
  <c r="J56" i="13"/>
  <c r="H56" i="13"/>
  <c r="H57" i="13" s="1"/>
  <c r="G22" i="13"/>
  <c r="G17" i="13"/>
  <c r="F42" i="11"/>
  <c r="F43" i="11"/>
  <c r="G27" i="11"/>
  <c r="G23" i="11"/>
  <c r="G22" i="11"/>
  <c r="G17" i="11"/>
  <c r="G16" i="11"/>
  <c r="G11" i="11" l="1"/>
  <c r="G36" i="11"/>
  <c r="G35" i="11"/>
  <c r="G31" i="11"/>
  <c r="G30" i="11"/>
  <c r="G29" i="11"/>
  <c r="G26" i="11"/>
  <c r="G20" i="11"/>
  <c r="G19" i="11"/>
  <c r="G15" i="11"/>
  <c r="G13" i="11"/>
  <c r="G12" i="11"/>
  <c r="G10" i="11"/>
  <c r="G43" i="11"/>
  <c r="G42" i="11"/>
  <c r="G33" i="11" l="1"/>
  <c r="A11" i="11"/>
  <c r="A12" i="11" l="1"/>
  <c r="A13" i="11" s="1"/>
  <c r="A15" i="11" s="1"/>
  <c r="A16" i="11" s="1"/>
  <c r="A17" i="11" s="1"/>
  <c r="A19" i="11" s="1"/>
  <c r="A20" i="11" s="1"/>
  <c r="A26" i="11" l="1"/>
  <c r="A27" i="11" s="1"/>
  <c r="A22" i="11"/>
  <c r="A23" i="11" s="1"/>
  <c r="A24" i="11" s="1"/>
  <c r="G32" i="11"/>
  <c r="A28" i="11" l="1"/>
  <c r="A29" i="11" s="1"/>
  <c r="A30" i="11" s="1"/>
  <c r="A31" i="11" s="1"/>
  <c r="A32" i="11" s="1"/>
  <c r="A33" i="11" s="1"/>
  <c r="A35" i="11" s="1"/>
  <c r="A36" i="11" s="1"/>
  <c r="A37" i="11" s="1"/>
  <c r="R163" i="8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<sst xmlns="http://schemas.openxmlformats.org/spreadsheetml/2006/main" count="1188" uniqueCount="684">
  <si>
    <t>м2</t>
  </si>
  <si>
    <t>м3</t>
  </si>
  <si>
    <t>м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</si>
  <si>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</si>
  <si>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</si>
  <si>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</si>
  <si>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</si>
  <si>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</si>
  <si>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</si>
  <si>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</si>
  <si>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</si>
  <si>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</si>
  <si>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</si>
  <si>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</si>
  <si>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</si>
  <si>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</si>
  <si>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</si>
  <si>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</si>
  <si>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</si>
  <si>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</si>
  <si>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</si>
  <si>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</si>
  <si>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</si>
  <si>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</si>
  <si>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</si>
  <si>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</si>
  <si>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</si>
  <si>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</si>
  <si>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</si>
  <si>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</si>
  <si>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</si>
  <si>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</si>
  <si>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</si>
  <si>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</si>
  <si>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</si>
  <si>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</si>
  <si>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</si>
  <si>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</si>
  <si>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</si>
  <si>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</si>
  <si>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</si>
  <si>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</si>
  <si>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</si>
  <si>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</si>
  <si>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</si>
  <si>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</si>
  <si>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</si>
  <si>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</si>
  <si>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</si>
  <si>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</si>
  <si>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</si>
  <si>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</si>
  <si>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</si>
  <si>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</si>
  <si>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</si>
  <si>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</si>
  <si>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</si>
  <si>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</si>
  <si>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</si>
  <si>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</si>
  <si>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</si>
  <si>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</si>
  <si>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</si>
  <si>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</si>
  <si>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</si>
  <si>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</si>
  <si>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</si>
  <si>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</si>
  <si>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</si>
  <si>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</si>
  <si>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</si>
  <si>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</si>
  <si>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</si>
  <si>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</si>
  <si>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</si>
  <si>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</si>
  <si>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</si>
  <si>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</si>
  <si>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</si>
  <si>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</si>
  <si>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</si>
  <si>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</si>
  <si>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</si>
  <si>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</si>
  <si>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</si>
  <si>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</si>
  <si>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</si>
  <si>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</si>
  <si>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</si>
  <si>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</si>
  <si>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</si>
  <si>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</si>
  <si>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</si>
  <si>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</si>
  <si>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</si>
  <si>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</si>
  <si>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</si>
  <si>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</si>
  <si>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</si>
  <si>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</si>
  <si>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</si>
  <si>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</si>
  <si>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</si>
  <si>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</si>
  <si>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</si>
  <si>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</si>
  <si>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</si>
  <si>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</si>
  <si>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</si>
  <si>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</si>
  <si>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</si>
  <si>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</si>
  <si>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</si>
  <si>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</si>
  <si>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</si>
  <si>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</si>
  <si>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</si>
  <si>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</si>
  <si>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</si>
  <si>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</si>
  <si>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</si>
  <si>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</si>
  <si>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</si>
  <si>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</si>
  <si>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</si>
  <si>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</si>
  <si>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</si>
  <si>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</si>
  <si>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</si>
  <si>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</si>
  <si>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</si>
  <si>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</si>
  <si>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</si>
  <si>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</si>
  <si>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</si>
  <si>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</si>
  <si>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</si>
  <si>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</si>
  <si>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</si>
  <si>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</si>
  <si>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</si>
  <si>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</si>
  <si>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</si>
  <si>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</si>
  <si>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</si>
  <si>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</si>
  <si>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</si>
  <si>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</si>
  <si>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</si>
  <si>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</si>
  <si>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</si>
  <si>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</si>
  <si>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</si>
  <si>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</si>
  <si>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</si>
  <si>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</si>
  <si>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</si>
  <si>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</si>
  <si>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</si>
  <si>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</si>
  <si>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</si>
  <si>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</si>
  <si>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</si>
  <si>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</si>
  <si>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</si>
  <si>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</si>
  <si>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</si>
  <si>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</si>
  <si>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</si>
  <si>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</si>
  <si>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</si>
  <si>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</si>
  <si>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</si>
  <si>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</si>
  <si>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</si>
  <si>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</si>
  <si>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</si>
  <si>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</si>
  <si>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</si>
  <si>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</si>
  <si>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</si>
  <si>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</si>
  <si>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</si>
  <si>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</si>
  <si>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</si>
  <si>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</si>
  <si>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</si>
  <si>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</si>
  <si>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</si>
  <si>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</si>
  <si>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</si>
  <si>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</si>
  <si>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</si>
  <si>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</si>
  <si>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</si>
  <si>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</si>
  <si>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</si>
  <si>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</si>
  <si>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</si>
  <si>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</si>
  <si>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</si>
  <si>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</si>
  <si>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</si>
  <si>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</si>
  <si>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</si>
  <si>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</si>
  <si>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</si>
  <si>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</si>
  <si>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</si>
  <si>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</si>
  <si>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</si>
  <si>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</si>
  <si>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</si>
  <si>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</si>
  <si>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</si>
  <si>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</si>
  <si>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</si>
  <si>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</si>
  <si>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</si>
  <si>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</si>
  <si>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</si>
  <si>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</si>
  <si>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</si>
  <si>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</si>
  <si>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</si>
  <si>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</si>
  <si>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</si>
  <si>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</si>
  <si>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</si>
  <si>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</si>
  <si>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</si>
  <si>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</si>
  <si>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</si>
  <si>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</si>
  <si>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</si>
  <si>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</si>
  <si>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</si>
  <si>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</si>
  <si>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</si>
  <si>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</si>
  <si>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</si>
  <si>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</si>
  <si>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</si>
  <si>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</si>
  <si>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</si>
  <si>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</si>
  <si>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</si>
  <si>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</si>
  <si>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</si>
  <si>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</si>
  <si>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</si>
  <si>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</si>
  <si>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</si>
  <si>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</si>
  <si>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</si>
  <si>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</si>
  <si>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</si>
  <si>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</si>
  <si>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</si>
  <si>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</si>
  <si>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</si>
  <si>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</si>
  <si>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</si>
  <si>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</si>
  <si>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</si>
  <si>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</si>
  <si>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</si>
  <si>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</si>
  <si>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</si>
  <si>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</si>
  <si>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</si>
  <si>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</si>
  <si>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</si>
  <si>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</si>
  <si>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</si>
  <si>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</si>
  <si>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</si>
  <si>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</si>
  <si>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</si>
  <si>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</si>
  <si>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</si>
  <si>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</si>
  <si>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</si>
  <si>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</si>
  <si>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</si>
  <si>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</si>
  <si>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</si>
  <si>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</si>
  <si>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</si>
  <si>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</si>
  <si>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</si>
  <si>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</si>
  <si>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</si>
  <si>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</si>
  <si>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</si>
  <si>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</si>
  <si>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</si>
  <si>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</si>
  <si>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</si>
  <si>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</si>
  <si>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</si>
  <si>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</si>
  <si>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</si>
  <si>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</si>
  <si>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</si>
  <si>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</si>
  <si>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</si>
  <si>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</si>
  <si>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</si>
  <si>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</si>
  <si>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</si>
  <si>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</si>
  <si>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</si>
  <si>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</si>
  <si>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</si>
  <si>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</si>
  <si>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</si>
  <si>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</si>
  <si>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</si>
  <si>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</si>
  <si>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</si>
  <si>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</si>
  <si>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</si>
  <si>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</si>
  <si>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</si>
  <si>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</si>
  <si>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</si>
  <si>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</si>
  <si>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</si>
  <si>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</si>
  <si>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</si>
  <si>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</si>
  <si>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</si>
  <si>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</si>
  <si>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</si>
  <si>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</si>
  <si>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</si>
  <si>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</si>
  <si>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</si>
  <si>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</si>
  <si>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</si>
  <si>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</si>
  <si>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</si>
  <si>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</si>
  <si>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</si>
  <si>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</si>
  <si>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</si>
  <si>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</si>
  <si>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</si>
  <si>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</si>
  <si>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</si>
  <si>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</si>
  <si>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</si>
  <si>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</si>
  <si>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</si>
  <si>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</si>
  <si>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</si>
  <si>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</si>
  <si>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</si>
  <si>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</si>
  <si>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</si>
  <si>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</si>
  <si>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</si>
  <si>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</si>
  <si>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</si>
  <si>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</si>
  <si>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</si>
  <si>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</si>
  <si>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</si>
  <si>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</si>
  <si>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</si>
  <si>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</si>
  <si>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</si>
  <si>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</si>
  <si>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</si>
  <si>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</si>
  <si>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</si>
  <si>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</si>
  <si>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</si>
  <si>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</si>
  <si>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</si>
  <si>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</si>
  <si>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</si>
  <si>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</si>
  <si>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</si>
  <si>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</si>
  <si>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</si>
  <si>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</si>
  <si>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</si>
  <si>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</si>
  <si>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</si>
  <si>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</si>
  <si>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</si>
  <si>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</si>
  <si>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</si>
  <si>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</si>
  <si>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</si>
  <si>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</si>
  <si>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</si>
  <si>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</si>
  <si>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</si>
  <si>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</si>
  <si>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</si>
  <si>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</si>
  <si>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</si>
  <si>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</si>
  <si>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</si>
  <si>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</si>
  <si>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</si>
  <si>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</si>
  <si>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</si>
  <si>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</si>
  <si>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</si>
  <si>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</si>
  <si>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</si>
  <si>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</si>
  <si>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</si>
  <si>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</si>
  <si>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</si>
  <si>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</si>
  <si>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</si>
  <si>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</si>
  <si>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</si>
  <si>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</si>
  <si>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</si>
  <si>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</si>
  <si>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</si>
  <si>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</si>
  <si>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</si>
  <si>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</si>
  <si>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</si>
  <si>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</si>
  <si>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</si>
  <si>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</si>
  <si>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</si>
  <si>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</si>
  <si>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</si>
  <si>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</si>
  <si>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</si>
  <si>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</si>
  <si>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</si>
  <si>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</si>
  <si>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</si>
  <si>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</si>
  <si>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</si>
  <si>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</si>
  <si>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</si>
  <si>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</si>
  <si>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</si>
  <si>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</si>
  <si>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</si>
  <si>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</si>
  <si>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</si>
  <si>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</si>
  <si>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</si>
  <si>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</si>
  <si>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</si>
  <si>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</si>
  <si>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</si>
  <si>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</si>
  <si>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</si>
  <si>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</si>
  <si>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</si>
  <si>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</si>
  <si>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</si>
  <si>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</si>
  <si>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</si>
  <si>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</si>
  <si>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</si>
  <si>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</si>
  <si>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</si>
  <si>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</si>
  <si>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</si>
  <si>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</si>
  <si>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</si>
  <si>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</si>
  <si>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</si>
  <si>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</si>
  <si>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</si>
  <si>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</si>
  <si>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</si>
  <si>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</si>
  <si>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</si>
  <si>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</si>
  <si>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</si>
  <si>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</si>
  <si>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</si>
  <si>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</si>
  <si>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</si>
  <si>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</si>
  <si>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</si>
  <si>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</si>
  <si>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</si>
  <si>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</si>
  <si>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</si>
  <si>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</si>
  <si>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</si>
  <si>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</si>
  <si>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</si>
  <si>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</si>
  <si>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</si>
  <si>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</si>
  <si>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</si>
  <si>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</si>
  <si>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</si>
  <si>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</si>
  <si>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</si>
  <si>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</si>
  <si>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</si>
  <si>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</si>
  <si>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</si>
  <si>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</si>
  <si>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</si>
  <si>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</si>
  <si>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</si>
  <si>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</si>
  <si>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</si>
  <si>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</si>
  <si>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</si>
  <si>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</si>
  <si>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</si>
  <si>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</si>
  <si>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</si>
  <si>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</si>
  <si>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</si>
  <si>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</si>
  <si>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</si>
  <si>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</si>
  <si>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</si>
  <si>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</si>
  <si>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</si>
  <si>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</si>
  <si>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</si>
  <si>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</si>
  <si>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</si>
  <si>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</si>
  <si>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</si>
  <si>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</si>
  <si>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</si>
  <si>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</si>
  <si>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</si>
  <si>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</si>
  <si>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</si>
  <si>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</si>
  <si>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</si>
  <si>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</si>
  <si>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</si>
  <si>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</si>
  <si>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</si>
  <si>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</si>
  <si>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</si>
  <si>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</si>
  <si>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</si>
  <si>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</si>
  <si>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</si>
  <si>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</si>
  <si>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</si>
  <si>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</si>
  <si>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>Прочие работы</t>
  </si>
  <si>
    <t>Ведомость объемов работ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</si>
  <si>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</si>
  <si>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</si>
  <si>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</si>
  <si>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</si>
  <si>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</si>
  <si>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</si>
  <si>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</si>
  <si>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Утверждаю</t>
  </si>
  <si>
    <t>Представитель Подрядчика:</t>
  </si>
  <si>
    <t xml:space="preserve">Представитель технического Заказчика: </t>
  </si>
  <si>
    <t>Утилизация отходов 4-5 класса опасности</t>
  </si>
  <si>
    <t xml:space="preserve">Отвозка строительного мусора на расстояние до 30 км автосамосвалом </t>
  </si>
  <si>
    <t>м³</t>
  </si>
  <si>
    <t>Укладка и пропитка с применением битума щебеночных оснований толщиной 8 см</t>
  </si>
  <si>
    <t>Демонтажные работы</t>
  </si>
  <si>
    <t>ЖУРНАЛ УЧЕТА ВЫПОЛНЕННЫХ РАБОТ</t>
  </si>
  <si>
    <t>с начала строительства</t>
  </si>
  <si>
    <t xml:space="preserve">на </t>
  </si>
  <si>
    <t>(наименование работ и затрат)</t>
  </si>
  <si>
    <t>Декабрь 2023г.</t>
  </si>
  <si>
    <t>Разработка грунта с перемещением до 10 м бульдозерами мощностью: 79 кВт (108 л.с.), группа грунтов 2</t>
  </si>
  <si>
    <t>При перемещении грунта на каждые последующие 10 м добавлять: к расценке 01-01-030-06</t>
  </si>
  <si>
    <t>Щебень М 1000, фракция 40-80(70) мм, группа 2</t>
  </si>
  <si>
    <t>Щебень М 1000, фракция 20-40 мм, группа 2</t>
  </si>
  <si>
    <t>Смеси асфальтобетонные плотные мелкозернистые тип В марка III</t>
  </si>
  <si>
    <t>100 м2</t>
  </si>
  <si>
    <t>Устройство газона методом гидропосева: по горизонтальной поверхности</t>
  </si>
  <si>
    <t>Посев газонов партерных, мавританских и обыкновенных вручную</t>
  </si>
  <si>
    <t>Семена трав: костер</t>
  </si>
  <si>
    <t>Семена трав: овсяница</t>
  </si>
  <si>
    <t>Семена трав: ежа сборная</t>
  </si>
  <si>
    <t>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 
Генеральный план. ГП1</t>
  </si>
  <si>
    <t>Резка асфальтового покрытия фрезой</t>
  </si>
  <si>
    <t>Демонтаж бордюрного камня</t>
  </si>
  <si>
    <t>Разборка асфальтобетонного покрытия мех. способом</t>
  </si>
  <si>
    <t>Разборка щебеночного основания мех. способом</t>
  </si>
  <si>
    <t>26,33м +10,99м= 37,32м
2-3 путь: 5,95м</t>
  </si>
  <si>
    <t>51,18м +32,55м =83,73м/ 84шт.</t>
  </si>
  <si>
    <t>(S) 1403,9м2 х (h) 0,19м =266,74м3
2-3 путь: (L) 26,19м х 5,95м х (h) 0,12м =18,7м3</t>
  </si>
  <si>
    <t>Погрузка строительного мусора в автосамосвалы</t>
  </si>
  <si>
    <t>131-23-ГП1-Д-01
131-23-ГП1-КД-02</t>
  </si>
  <si>
    <t>131-23-ГП1-Д-01</t>
  </si>
  <si>
    <t>131-23-ГП1-Д-01
131-23-ГП1-КД-02
131-23-ГП1-КД-02
131-23-ГП1-КД-02
131-23-ГП1-КД-02
131-23-ГП1-КД-02</t>
  </si>
  <si>
    <t>Демонтированный дорожный бордюр (γ=0,1 т/м)
 37,32м * 0,1 = 3,73т /0,043м3/м =1,6м3
Демонтированное асфальтовое покрытие (γ=1,8 т/м3)
285,44м3* 1,8= 513,79т
Демонтированное щебеночное основание (γ=1,4 т/м3)
457,95м3* 1,4= 641,13т</t>
  </si>
  <si>
    <t xml:space="preserve">Разработка грунта механизированным способом (экскаватором с ковшом емк. 0,4 м3) </t>
  </si>
  <si>
    <t>Лишний грунт (γ=1,9 т/м3)
790,77м3 * 1,9 = 1 502,46т</t>
  </si>
  <si>
    <t>Устройство асфальтобетонного покрытия</t>
  </si>
  <si>
    <t>Укладка геотекстиля Дорнит шириной 5м</t>
  </si>
  <si>
    <t>Устройство основания из щебня крупного М600 (20-70мм)</t>
  </si>
  <si>
    <t>Устройство основания из щебня мелкого М600 (5-20мм)</t>
  </si>
  <si>
    <t xml:space="preserve">Устройство покрытий t=0,07м из асфальтобетона крупнозернистого тип Б, марка II, ГОСТ 9128-2013 </t>
  </si>
  <si>
    <t xml:space="preserve">Устройство покрытий t=0,05м из асфальтобетона мелкозернистого тип Б, марка II, ГОСТ 9128-2013 </t>
  </si>
  <si>
    <t>Установка дорожного бордюрного камня</t>
  </si>
  <si>
    <t>131-23-ГП1-КД-01
131-23-ГП1-КД-04</t>
  </si>
  <si>
    <t>131-23-ГП1-КД-04</t>
  </si>
  <si>
    <t>(S) 999,81м2 х (h) 0,08м =79,98м3
(S) 1275,09м2 х (h) 0,08м =102,01м3
- Щебень мелкий М600 (5-20мм) -181,99 *1,26 =229,31м3</t>
  </si>
  <si>
    <t>(L) 43,47м х 5,95м = 258,65м2 х (h) 0,07м =18,11м3
(S) 1275,09м2 + 896,99м2 =2172,08м2 х (h) 0,07м =152,05м3
- Асфальтобетон крупнозернистый тип Б, марка II, ГОСТ 9128-2013 -170,16м3 *2,48 =422т</t>
  </si>
  <si>
    <t>26,34м +32,55м =58,89м
-Бортовые камни БР 100.30.15 – 59шт.</t>
  </si>
  <si>
    <t>Подъем и восстановление щебеночного основания</t>
  </si>
  <si>
    <t>Устройство основания из крупного известнякового щебня</t>
  </si>
  <si>
    <t>Устройство основания из мелкого известнякового щебня</t>
  </si>
  <si>
    <t>131-23-ГП1-КД-03</t>
  </si>
  <si>
    <t>1 путь: (L) 22,77м х 5,24м х (h) 0,04м =4,77м3
2 путь: (L) 25,12м х 2,6м х (h) 0,05м =3,27м3
2 -3 путь: (L) 26,19м х 5,95м х (h) 0,04м =6,23м3
3 путь: (L) 21,15м х 2,6м х (h) 0,04м =2,2м3
4 путь: (L) 12,27м х 5,24м х (h) 0,03м =1,93м3
- Щебень, известняк: 18,4м3 *1,26 = 23,18м3</t>
  </si>
  <si>
    <t>Посев многолетних трав</t>
  </si>
  <si>
    <t>Посев многолетних трав ручным способом</t>
  </si>
  <si>
    <t>в смете Щебень гранитный фр. 10/20</t>
  </si>
  <si>
    <t>в смете:
работы с пропиткой битумом (1,07т)
Щебень гранитный фр. 10/20</t>
  </si>
  <si>
    <t>в смете с разделение вручную - 90,8м2 и механизировано - 363,2</t>
  </si>
  <si>
    <t>Генеральный план. Трансбордер. ГП1</t>
  </si>
  <si>
    <t>Сметная (договорная) стоимость в соответствии с договором подряда</t>
  </si>
  <si>
    <t>Раздел 1. Вертикальная планировка</t>
  </si>
  <si>
    <r>
      <t>ФЕР01-01-030-06</t>
    </r>
    <r>
      <rPr>
        <b/>
        <i/>
        <sz val="10"/>
        <rFont val="Arial"/>
        <family val="2"/>
        <charset val="204"/>
      </rPr>
      <t xml:space="preserve">
</t>
    </r>
  </si>
  <si>
    <r>
      <t>ФЕР01-01-030-14</t>
    </r>
    <r>
      <rPr>
        <b/>
        <i/>
        <sz val="10"/>
        <rFont val="Arial"/>
        <family val="2"/>
        <charset val="204"/>
      </rPr>
      <t xml:space="preserve">
</t>
    </r>
  </si>
  <si>
    <t>Раздел 2. Устройство асфальтобетонного покрытия S=851 м2</t>
  </si>
  <si>
    <t>Щебень гранитный фр. 10/20</t>
  </si>
  <si>
    <r>
      <t>ФЕР27-06-024-06</t>
    </r>
    <r>
      <rPr>
        <b/>
        <i/>
        <sz val="10"/>
        <rFont val="Arial"/>
        <family val="2"/>
        <charset val="204"/>
      </rPr>
      <t xml:space="preserve">
</t>
    </r>
  </si>
  <si>
    <r>
      <t>ФССЦ-02.2.05.04-1782</t>
    </r>
    <r>
      <rPr>
        <b/>
        <i/>
        <sz val="10"/>
        <rFont val="Arial"/>
        <family val="2"/>
        <charset val="204"/>
      </rPr>
      <t xml:space="preserve">
</t>
    </r>
  </si>
  <si>
    <r>
      <t>ФССЦ-02.2.05.04-1822</t>
    </r>
    <r>
      <rPr>
        <b/>
        <i/>
        <sz val="10"/>
        <rFont val="Arial"/>
        <family val="2"/>
        <charset val="204"/>
      </rPr>
      <t xml:space="preserve">
</t>
    </r>
  </si>
  <si>
    <t>Битумы нефтяные дорожные жидкие МГ, СГ</t>
  </si>
  <si>
    <r>
      <t>ФССЦ-01.2.01.01-0001</t>
    </r>
    <r>
      <rPr>
        <b/>
        <i/>
        <sz val="10"/>
        <rFont val="Arial"/>
        <family val="2"/>
        <charset val="204"/>
      </rPr>
      <t xml:space="preserve">
</t>
    </r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</si>
  <si>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</si>
  <si>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</si>
  <si>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</si>
  <si>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</si>
  <si>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r>
      <t>ФССЦ-04.2.01.01-0052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</si>
  <si>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газона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</si>
  <si>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</si>
  <si>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r>
      <t>ФЕР47-01-046-01</t>
    </r>
    <r>
      <rPr>
        <b/>
        <i/>
        <sz val="10"/>
        <rFont val="Arial"/>
        <family val="2"/>
        <charset val="204"/>
      </rPr>
      <t xml:space="preserve">
</t>
    </r>
  </si>
  <si>
    <t>Подготовка почвы для устройства партерного и обыкновенного газона без внесения растительной земли: вручную</t>
  </si>
  <si>
    <r>
      <t>ФЕР47-01-046-02</t>
    </r>
    <r>
      <rPr>
        <b/>
        <i/>
        <sz val="10"/>
        <rFont val="Arial"/>
        <family val="2"/>
        <charset val="204"/>
      </rPr>
      <t xml:space="preserve">
</t>
    </r>
  </si>
  <si>
    <r>
      <t>ФЕР47-01-045-01</t>
    </r>
    <r>
      <rPr>
        <b/>
        <i/>
        <sz val="10"/>
        <rFont val="Arial"/>
        <family val="2"/>
        <charset val="204"/>
      </rPr>
      <t xml:space="preserve">
</t>
    </r>
  </si>
  <si>
    <r>
      <t>ФЕР47-01-046-06</t>
    </r>
    <r>
      <rPr>
        <b/>
        <i/>
        <sz val="10"/>
        <rFont val="Arial"/>
        <family val="2"/>
        <charset val="204"/>
      </rPr>
      <t xml:space="preserve">
</t>
    </r>
  </si>
  <si>
    <r>
      <t>ФССЦ-16.2.02.07-0061</t>
    </r>
    <r>
      <rPr>
        <b/>
        <i/>
        <sz val="10"/>
        <rFont val="Arial"/>
        <family val="2"/>
        <charset val="204"/>
      </rPr>
      <t xml:space="preserve">
</t>
    </r>
  </si>
  <si>
    <r>
      <t>ФССЦ-16.2.02.07-0131</t>
    </r>
    <r>
      <rPr>
        <b/>
        <i/>
        <sz val="10"/>
        <rFont val="Arial"/>
        <family val="2"/>
        <charset val="204"/>
      </rPr>
      <t xml:space="preserve">
</t>
    </r>
  </si>
  <si>
    <r>
      <t>ФССЦ-16.2.02.07-0031</t>
    </r>
    <r>
      <rPr>
        <b/>
        <i/>
        <sz val="10"/>
        <rFont val="Arial"/>
        <family val="2"/>
        <charset val="204"/>
      </rPr>
      <t xml:space="preserve">
</t>
    </r>
  </si>
  <si>
    <t>Раздел 4. Восстановление существующих колодцев</t>
  </si>
  <si>
    <t>Установка полимерных люков круглых на газонах</t>
  </si>
  <si>
    <r>
      <t>ФЕР23-04-011-02</t>
    </r>
    <r>
      <rPr>
        <b/>
        <i/>
        <sz val="10"/>
        <rFont val="Arial"/>
        <family val="2"/>
        <charset val="204"/>
      </rPr>
      <t xml:space="preserve">
</t>
    </r>
  </si>
  <si>
    <t>Люк полимерный с высоким корпусом</t>
  </si>
  <si>
    <r>
      <t>Счет  № 7474 от 16 августа 2023г.</t>
    </r>
    <r>
      <rPr>
        <b/>
        <i/>
        <sz val="10"/>
        <rFont val="Arial"/>
        <family val="2"/>
        <charset val="204"/>
      </rPr>
      <t xml:space="preserve">
</t>
    </r>
  </si>
  <si>
    <t>Установка опор из плит и колец диаметром: более 1000 мм</t>
  </si>
  <si>
    <r>
      <t>ФЕР07-02-002-02</t>
    </r>
    <r>
      <rPr>
        <b/>
        <i/>
        <sz val="10"/>
        <rFont val="Arial"/>
        <family val="2"/>
        <charset val="204"/>
      </rPr>
      <t xml:space="preserve">
</t>
    </r>
  </si>
  <si>
    <t>Плиты перекрытия 1ПП15-1, бетон B15, объем 0,27 м3, расход арматуры 30 кг</t>
  </si>
  <si>
    <r>
      <t>ФССЦ-05.1.06.09-0002</t>
    </r>
    <r>
      <rPr>
        <b/>
        <i/>
        <sz val="10"/>
        <rFont val="Arial"/>
        <family val="2"/>
        <charset val="204"/>
      </rPr>
      <t xml:space="preserve">
</t>
    </r>
  </si>
  <si>
    <t>НДС:</t>
  </si>
  <si>
    <t>Всего с НДС:</t>
  </si>
  <si>
    <t>Устройство песчаного основания (с К отн.упл.=1,1)</t>
  </si>
  <si>
    <t>Уплотнение пневматическими трамбовками</t>
  </si>
  <si>
    <t>999,81м2-820,71м2=179,10м2
1275,09м2
-Геотекстиль Дорнит шириной 5м – 1 454,19*1,1=1 599,61м2</t>
  </si>
  <si>
    <t>(S) 999,81м2 х (h) 0,30м =299,94м3-146,06м3=153,88м3
(S) 1275,09м2 х (h) 0,30м =382,53м3
-Песок крупный – 536,41м3 * 1,1=590,05м3</t>
  </si>
  <si>
    <t>S) 999,81м2 х (h) 0,15м =149,97м3-83,46м3=66,51м3
(S) 1275,09м2 х (h) 0,15м =191,26м3
- Щебень крупный М600 (20-70мм) -257,77 *1,26 =324,79м3</t>
  </si>
  <si>
    <t>(L) 43,47м х 5,95м= 258,65м2 -52,2м2х=206,45 (h) 0,05м =12,93м3-2,61м3=10,32м3
(S) 1275,09м2 + 896,99м2+27,67м2 =2199,75м2 х (h) 0,05м =109,99м3
-Асфальтобетон мелкозернистый тип Б, марка II, ГОСТ 9128-2013 -120,31м3 *2,48 =298,37т</t>
  </si>
  <si>
    <t>1 путь: (L) 22,77м х 5,24м х (h) 0,08м =9,55м3
2 путь: (L) 25,12м х 2,6м х (h) 0,08м =5,23м3
2 -3 путь: (L) 26,19м х 5,95м х (h) 0,08м =12,47м3
3 путь: (L) 21,15м х 2,6м х (h) 0,08м =4,4м3
4 путь: (L) 12,27м х 5,24м х (h) 0,08м =5,14м3
- Щебень, известняк: 36,79м3 *1,26 = 46,35м3</t>
  </si>
  <si>
    <t xml:space="preserve">Рихтовка путей </t>
  </si>
  <si>
    <t>Обратная засыпка песком вручную (с К отн.упл.=1,1)</t>
  </si>
  <si>
    <t>276,80м2 х (h) 0,2м =55,36м3</t>
  </si>
  <si>
    <t>Подготовка почвы для устройства газона с внесением растительной земли слоем 10 см вручную</t>
  </si>
  <si>
    <t>Подготовка почвы для устройства газона с внесением растительной земли слоем 20 см вручную</t>
  </si>
  <si>
    <t>528,18м2 х (h) 0,1м =52,82м3</t>
  </si>
  <si>
    <t>528,18м2 +276,80м2 =804,98м2
Кострец безостный -2,25кг
Овсянка луговая -1,78кг
Ежа сборная -1,61кг</t>
  </si>
  <si>
    <t>(S) 1403,9м2 х (h) 0,30м =421,17м3
1 путь: (L) 22,77м х 5,24м х (h) 0,08м =9,55м3
2 путь: (L) 25,12м х 2,6м х (h) 0,08м =5,23м3
2 -3 путь: (L) 26,19м х 5,95м х (h) 0,08м =12,47м3
3 путь: (L) 21,15м х 2,6м х (h) 0,08м =4,4м3
4 путь: (L) 12,27м х 5,24м х (h) 0,08м =5,14м3</t>
  </si>
  <si>
    <t>(S) 1403,9м2 х (h) 0,16м *0,03 =6,74м3
(S) 238м2 х (h) 0,65м *0,03 =4,64м3
(S) 633м2 х (h) 0,4м *0,03 =7,6м3</t>
  </si>
  <si>
    <t>(S) 1403,9м2 х (h) 0,16м *0,97 =217,89м3
(S) 238м2 х (h) 0,65м *0,97 =150,06м3
(S) 633м2 х (h) 0,4м *0,97 =245,60м3</t>
  </si>
  <si>
    <t>Доработка грунта вручную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</si>
</sst>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name val="Arial"/>
      <family val="2"/>
      <charset val="204"/>
    </font>
    <font>
      <sz val="8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333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9" xfId="3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2" xfId="3" applyNumberFormat="1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13" xfId="3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2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top" wrapText="1"/>
    </xf>
    <xf numFmtId="0" fontId="25" fillId="0" borderId="4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49" fontId="25" fillId="0" borderId="0" xfId="3" applyNumberFormat="1" applyFont="1" applyBorder="1" applyAlignment="1">
      <alignment horizontal="center" vertical="center" wrapText="1"/>
    </xf>
    <xf numFmtId="0" fontId="27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horizontal="left" vertical="center" wrapText="1"/>
    </xf>
    <xf numFmtId="0" fontId="23" fillId="10" borderId="1" xfId="3" applyFont="1" applyFill="1" applyBorder="1" applyAlignment="1">
      <alignment horizontal="center" vertical="center"/>
    </xf>
    <xf numFmtId="49" fontId="19" fillId="10" borderId="1" xfId="3" quotePrefix="1" applyNumberFormat="1" applyFont="1" applyFill="1" applyBorder="1" applyAlignment="1">
      <alignment horizontal="center" vertical="center"/>
    </xf>
    <xf numFmtId="0" fontId="19" fillId="10" borderId="1" xfId="3" applyFont="1" applyFill="1" applyBorder="1" applyAlignment="1">
      <alignment horizontal="left" vertical="center" wrapText="1"/>
    </xf>
    <xf numFmtId="49" fontId="19" fillId="10" borderId="1" xfId="3" applyNumberFormat="1" applyFont="1" applyFill="1" applyBorder="1" applyAlignment="1">
      <alignment horizontal="left" vertical="center"/>
    </xf>
    <xf numFmtId="0" fontId="19" fillId="10" borderId="1" xfId="3" applyFont="1" applyFill="1" applyBorder="1" applyAlignment="1">
      <alignment horizontal="center" vertical="center"/>
    </xf>
    <xf numFmtId="4" fontId="19" fillId="10" borderId="1" xfId="3" applyNumberFormat="1" applyFont="1" applyFill="1" applyBorder="1" applyAlignment="1">
      <alignment horizontal="right" vertical="center"/>
    </xf>
    <xf numFmtId="0" fontId="19" fillId="10" borderId="1" xfId="3" applyFont="1" applyFill="1" applyBorder="1" applyAlignment="1">
      <alignment horizontal="right" vertical="center"/>
    </xf>
    <xf numFmtId="0" fontId="14" fillId="10" borderId="1" xfId="3" applyFont="1" applyFill="1" applyBorder="1" applyAlignment="1">
      <alignment horizontal="right" vertical="center"/>
    </xf>
    <xf numFmtId="0" fontId="16" fillId="10" borderId="1" xfId="3" applyFont="1" applyFill="1" applyBorder="1" applyAlignment="1">
      <alignment horizontal="right" vertical="center"/>
    </xf>
    <xf numFmtId="0" fontId="20" fillId="10" borderId="1" xfId="3" applyFont="1" applyFill="1" applyBorder="1" applyAlignment="1">
      <alignment horizontal="right" vertical="center"/>
    </xf>
    <xf numFmtId="0" fontId="18" fillId="10" borderId="1" xfId="3" applyFont="1" applyFill="1" applyBorder="1" applyAlignment="1">
      <alignment horizontal="right" vertical="center"/>
    </xf>
    <xf numFmtId="0" fontId="16" fillId="10" borderId="0" xfId="3" applyFont="1" applyFill="1" applyAlignment="1">
      <alignment vertical="center"/>
    </xf>
    <xf numFmtId="0" fontId="25" fillId="3" borderId="1" xfId="3" applyFont="1" applyFill="1" applyBorder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0" fontId="27" fillId="3" borderId="1" xfId="3" applyFont="1" applyFill="1" applyBorder="1" applyAlignment="1">
      <alignment horizontal="center" vertical="top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right" vertical="center" wrapText="1"/>
    </xf>
    <xf numFmtId="0" fontId="32" fillId="3" borderId="1" xfId="3" applyFont="1" applyFill="1" applyBorder="1" applyAlignment="1">
      <alignment horizontal="left" vertical="center" wrapText="1"/>
    </xf>
    <xf numFmtId="49" fontId="26" fillId="3" borderId="1" xfId="3" applyNumberFormat="1" applyFont="1" applyFill="1" applyBorder="1" applyAlignment="1">
      <alignment horizontal="center" vertical="top" wrapText="1"/>
    </xf>
    <xf numFmtId="0" fontId="27" fillId="11" borderId="1" xfId="3" applyFont="1" applyFill="1" applyBorder="1" applyAlignment="1">
      <alignment horizontal="center" vertical="center" wrapText="1"/>
    </xf>
    <xf numFmtId="2" fontId="26" fillId="11" borderId="1" xfId="3" applyNumberFormat="1" applyFont="1" applyFill="1" applyBorder="1" applyAlignment="1">
      <alignment horizontal="center" vertical="center" wrapText="1"/>
    </xf>
    <xf numFmtId="0" fontId="27" fillId="11" borderId="1" xfId="3" applyFont="1" applyFill="1" applyBorder="1" applyAlignment="1">
      <alignment horizontal="center" vertical="top" wrapText="1"/>
    </xf>
    <xf numFmtId="0" fontId="27" fillId="11" borderId="1" xfId="3" applyFont="1" applyFill="1" applyBorder="1" applyAlignment="1">
      <alignment horizontal="left" vertical="center" wrapText="1"/>
    </xf>
    <xf numFmtId="0" fontId="25" fillId="11" borderId="1" xfId="3" applyFont="1" applyFill="1" applyBorder="1" applyAlignment="1">
      <alignment horizontal="center" vertical="center" wrapText="1"/>
    </xf>
    <xf numFmtId="0" fontId="26" fillId="11" borderId="1" xfId="3" applyFont="1" applyFill="1" applyBorder="1" applyAlignment="1">
      <alignment horizontal="center" vertical="center" wrapText="1"/>
    </xf>
    <xf numFmtId="0" fontId="25" fillId="11" borderId="1" xfId="3" applyFont="1" applyFill="1" applyBorder="1" applyAlignment="1">
      <alignment horizontal="center" vertical="top" wrapText="1"/>
    </xf>
    <xf numFmtId="0" fontId="25" fillId="11" borderId="1" xfId="3" applyFont="1" applyFill="1" applyBorder="1" applyAlignment="1">
      <alignment horizontal="left" vertical="center" wrapText="1"/>
    </xf>
    <xf numFmtId="164" fontId="26" fillId="3" borderId="1" xfId="3" applyNumberFormat="1" applyFont="1" applyFill="1" applyBorder="1" applyAlignment="1">
      <alignment horizontal="center" vertical="center" wrapText="1"/>
    </xf>
    <xf numFmtId="0" fontId="27" fillId="3" borderId="0" xfId="3" applyFont="1" applyFill="1" applyBorder="1" applyAlignment="1">
      <alignment horizontal="left" vertical="center" wrapText="1"/>
    </xf>
    <xf numFmtId="0" fontId="27" fillId="3" borderId="0" xfId="3" applyFont="1" applyFill="1" applyAlignment="1">
      <alignment horizontal="center" vertical="center" wrapText="1"/>
    </xf>
    <xf numFmtId="0" fontId="27" fillId="3" borderId="0" xfId="3" applyFont="1" applyFill="1" applyAlignment="1">
      <alignment horizontal="left" vertical="center" wrapText="1"/>
    </xf>
    <xf numFmtId="0" fontId="30" fillId="3" borderId="1" xfId="3" applyFont="1" applyFill="1" applyBorder="1" applyAlignment="1">
      <alignment horizontal="center" vertical="center" wrapText="1"/>
    </xf>
    <xf numFmtId="1" fontId="26" fillId="3" borderId="1" xfId="3" applyNumberFormat="1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left" vertical="center" wrapText="1"/>
    </xf>
    <xf numFmtId="164" fontId="30" fillId="3" borderId="1" xfId="3" applyNumberFormat="1" applyFont="1" applyFill="1" applyBorder="1" applyAlignment="1">
      <alignment horizontal="center" vertical="center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horizontal="left" vertical="top"/>
    </xf>
    <xf numFmtId="0" fontId="19" fillId="0" borderId="0" xfId="3" applyFont="1" applyAlignment="1">
      <alignment horizontal="left" vertical="top"/>
    </xf>
    <xf numFmtId="0" fontId="18" fillId="0" borderId="0" xfId="3" applyFont="1" applyAlignment="1">
      <alignment horizontal="left" vertical="center"/>
    </xf>
    <xf numFmtId="0" fontId="18" fillId="0" borderId="0" xfId="3" applyFont="1" applyAlignment="1">
      <alignment horizontal="right" vertical="top" wrapText="1"/>
    </xf>
    <xf numFmtId="0" fontId="18" fillId="0" borderId="0" xfId="3" applyFont="1" applyAlignment="1">
      <alignment horizontal="right" vertical="top"/>
    </xf>
    <xf numFmtId="0" fontId="20" fillId="0" borderId="0" xfId="3" applyFont="1" applyAlignment="1">
      <alignment horizontal="right" vertical="top"/>
    </xf>
    <xf numFmtId="0" fontId="18" fillId="0" borderId="0" xfId="3" applyFont="1" applyBorder="1" applyAlignment="1">
      <alignment vertical="top"/>
    </xf>
    <xf numFmtId="0" fontId="20" fillId="0" borderId="0" xfId="3" applyFont="1" applyBorder="1" applyAlignment="1">
      <alignment vertical="top"/>
    </xf>
    <xf numFmtId="0" fontId="19" fillId="0" borderId="0" xfId="3" applyFont="1" applyAlignment="1">
      <alignment horizontal="center" vertical="top"/>
    </xf>
    <xf numFmtId="0" fontId="18" fillId="0" borderId="0" xfId="3" applyFont="1" applyAlignment="1">
      <alignment horizontal="center" vertical="top"/>
    </xf>
    <xf numFmtId="0" fontId="18" fillId="0" borderId="4" xfId="3" applyFont="1" applyBorder="1" applyAlignment="1">
      <alignment horizontal="left" vertical="top"/>
    </xf>
    <xf numFmtId="0" fontId="18" fillId="0" borderId="0" xfId="3" applyFont="1" applyAlignment="1">
      <alignment horizontal="left"/>
    </xf>
    <xf numFmtId="0" fontId="20" fillId="0" borderId="4" xfId="3" applyFont="1" applyBorder="1" applyAlignment="1">
      <alignment horizontal="right" vertical="top"/>
    </xf>
    <xf numFmtId="0" fontId="18" fillId="0" borderId="4" xfId="3" applyFont="1" applyBorder="1" applyAlignment="1">
      <alignment horizontal="right" vertical="top"/>
    </xf>
    <xf numFmtId="0" fontId="18" fillId="0" borderId="0" xfId="3" applyFont="1" applyAlignment="1">
      <alignment horizontal="center" vertical="top" wrapText="1"/>
    </xf>
    <xf numFmtId="0" fontId="18" fillId="0" borderId="7" xfId="3" applyFont="1" applyBorder="1"/>
    <xf numFmtId="0" fontId="18" fillId="0" borderId="7" xfId="3" applyFont="1" applyBorder="1" applyAlignment="1">
      <alignment horizontal="right" vertical="top"/>
    </xf>
    <xf numFmtId="0" fontId="34" fillId="0" borderId="7" xfId="3" applyFont="1" applyBorder="1" applyAlignment="1">
      <alignment horizontal="center" vertical="top"/>
    </xf>
    <xf numFmtId="0" fontId="20" fillId="0" borderId="0" xfId="3" applyFont="1" applyBorder="1" applyAlignment="1">
      <alignment horizontal="right" vertical="top"/>
    </xf>
    <xf numFmtId="0" fontId="18" fillId="0" borderId="0" xfId="3" applyFont="1" applyAlignment="1">
      <alignment vertical="justify"/>
    </xf>
    <xf numFmtId="0" fontId="18" fillId="0" borderId="0" xfId="3" applyFont="1" applyAlignment="1">
      <alignment vertical="top"/>
    </xf>
    <xf numFmtId="49" fontId="18" fillId="0" borderId="0" xfId="3" applyNumberFormat="1" applyFont="1" applyAlignment="1">
      <alignment vertical="justify"/>
    </xf>
    <xf numFmtId="0" fontId="18" fillId="0" borderId="0" xfId="3" applyFont="1" applyAlignment="1"/>
    <xf numFmtId="0" fontId="18" fillId="0" borderId="0" xfId="3" applyFont="1" applyAlignment="1">
      <alignment horizontal="center" vertical="justify"/>
    </xf>
    <xf numFmtId="49" fontId="18" fillId="0" borderId="0" xfId="3" applyNumberFormat="1" applyFont="1"/>
    <xf numFmtId="0" fontId="18" fillId="0" borderId="0" xfId="3" applyFont="1" applyBorder="1" applyAlignment="1">
      <alignment horizontal="right" vertical="top"/>
    </xf>
    <xf numFmtId="0" fontId="18" fillId="0" borderId="0" xfId="3" applyFont="1"/>
    <xf numFmtId="0" fontId="17" fillId="0" borderId="0" xfId="3" applyFont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16" fillId="0" borderId="0" xfId="3" applyFont="1"/>
    <xf numFmtId="0" fontId="23" fillId="0" borderId="1" xfId="3" applyFont="1" applyBorder="1" applyAlignment="1">
      <alignment horizontal="center" vertical="justify"/>
    </xf>
    <xf numFmtId="49" fontId="19" fillId="0" borderId="1" xfId="3" quotePrefix="1" applyNumberFormat="1" applyFont="1" applyBorder="1" applyAlignment="1">
      <alignment horizontal="center" vertical="top"/>
    </xf>
    <xf numFmtId="0" fontId="19" fillId="0" borderId="1" xfId="3" applyFont="1" applyBorder="1" applyAlignment="1">
      <alignment horizontal="left" vertical="top" wrapText="1"/>
    </xf>
    <xf numFmtId="49" fontId="19" fillId="0" borderId="1" xfId="3" applyNumberFormat="1" applyFont="1" applyBorder="1" applyAlignment="1">
      <alignment horizontal="left" vertical="justify" wrapText="1"/>
    </xf>
    <xf numFmtId="0" fontId="19" fillId="0" borderId="1" xfId="3" applyFont="1" applyBorder="1" applyAlignment="1">
      <alignment horizontal="center" vertical="top" wrapText="1"/>
    </xf>
    <xf numFmtId="0" fontId="19" fillId="0" borderId="1" xfId="3" applyFont="1" applyBorder="1" applyAlignment="1">
      <alignment horizontal="right" vertical="top" wrapText="1"/>
    </xf>
    <xf numFmtId="0" fontId="19" fillId="2" borderId="1" xfId="3" applyFont="1" applyFill="1" applyBorder="1" applyAlignment="1">
      <alignment horizontal="right" vertical="top" wrapText="1"/>
    </xf>
    <xf numFmtId="0" fontId="14" fillId="0" borderId="1" xfId="3" applyFont="1" applyBorder="1" applyAlignment="1">
      <alignment horizontal="right" vertical="top"/>
    </xf>
    <xf numFmtId="0" fontId="16" fillId="0" borderId="1" xfId="3" applyFont="1" applyBorder="1" applyAlignment="1">
      <alignment horizontal="right" vertical="top"/>
    </xf>
    <xf numFmtId="0" fontId="35" fillId="0" borderId="1" xfId="3" applyFont="1" applyBorder="1" applyAlignment="1">
      <alignment horizontal="right" vertical="top"/>
    </xf>
    <xf numFmtId="0" fontId="35" fillId="0" borderId="1" xfId="3" applyFont="1" applyBorder="1"/>
    <xf numFmtId="0" fontId="16" fillId="0" borderId="1" xfId="3" applyFont="1" applyBorder="1"/>
    <xf numFmtId="0" fontId="19" fillId="2" borderId="1" xfId="3" applyFont="1" applyFill="1" applyBorder="1" applyAlignment="1">
      <alignment horizontal="right" vertical="top"/>
    </xf>
    <xf numFmtId="0" fontId="23" fillId="12" borderId="1" xfId="3" applyFont="1" applyFill="1" applyBorder="1" applyAlignment="1">
      <alignment horizontal="center" vertical="justify"/>
    </xf>
    <xf numFmtId="49" fontId="19" fillId="12" borderId="1" xfId="3" quotePrefix="1" applyNumberFormat="1" applyFont="1" applyFill="1" applyBorder="1" applyAlignment="1">
      <alignment horizontal="center" vertical="top"/>
    </xf>
    <xf numFmtId="0" fontId="19" fillId="12" borderId="1" xfId="3" applyFont="1" applyFill="1" applyBorder="1" applyAlignment="1">
      <alignment horizontal="left" vertical="top" wrapText="1"/>
    </xf>
    <xf numFmtId="49" fontId="19" fillId="12" borderId="1" xfId="3" applyNumberFormat="1" applyFont="1" applyFill="1" applyBorder="1" applyAlignment="1">
      <alignment horizontal="left" vertical="justify" wrapText="1"/>
    </xf>
    <xf numFmtId="0" fontId="19" fillId="12" borderId="1" xfId="3" applyFont="1" applyFill="1" applyBorder="1" applyAlignment="1">
      <alignment horizontal="center" vertical="top" wrapText="1"/>
    </xf>
    <xf numFmtId="0" fontId="19" fillId="12" borderId="1" xfId="3" applyFont="1" applyFill="1" applyBorder="1" applyAlignment="1">
      <alignment horizontal="right" vertical="top" wrapText="1"/>
    </xf>
    <xf numFmtId="0" fontId="14" fillId="12" borderId="1" xfId="3" applyFont="1" applyFill="1" applyBorder="1" applyAlignment="1">
      <alignment horizontal="right" vertical="top"/>
    </xf>
    <xf numFmtId="0" fontId="16" fillId="12" borderId="1" xfId="3" applyFont="1" applyFill="1" applyBorder="1" applyAlignment="1">
      <alignment vertical="top"/>
    </xf>
    <xf numFmtId="0" fontId="16" fillId="12" borderId="1" xfId="3" applyFont="1" applyFill="1" applyBorder="1"/>
    <xf numFmtId="0" fontId="35" fillId="12" borderId="1" xfId="3" applyFont="1" applyFill="1" applyBorder="1"/>
    <xf numFmtId="0" fontId="35" fillId="12" borderId="1" xfId="3" applyFont="1" applyFill="1" applyBorder="1" applyAlignment="1">
      <alignment horizontal="right" vertical="top"/>
    </xf>
    <xf numFmtId="0" fontId="16" fillId="12" borderId="1" xfId="3" applyFont="1" applyFill="1" applyBorder="1" applyAlignment="1">
      <alignment horizontal="right" vertical="top"/>
    </xf>
    <xf numFmtId="0" fontId="16" fillId="0" borderId="1" xfId="3" applyFont="1" applyBorder="1" applyAlignment="1">
      <alignment vertical="top"/>
    </xf>
    <xf numFmtId="0" fontId="16" fillId="12" borderId="0" xfId="3" applyFont="1" applyFill="1"/>
    <xf numFmtId="0" fontId="23" fillId="5" borderId="1" xfId="3" applyFont="1" applyFill="1" applyBorder="1" applyAlignment="1">
      <alignment horizontal="center" vertical="justify"/>
    </xf>
    <xf numFmtId="49" fontId="19" fillId="5" borderId="1" xfId="3" quotePrefix="1" applyNumberFormat="1" applyFont="1" applyFill="1" applyBorder="1" applyAlignment="1">
      <alignment horizontal="center" vertical="top"/>
    </xf>
    <xf numFmtId="0" fontId="19" fillId="5" borderId="1" xfId="3" applyFont="1" applyFill="1" applyBorder="1" applyAlignment="1">
      <alignment horizontal="left" vertical="top" wrapText="1"/>
    </xf>
    <xf numFmtId="49" fontId="19" fillId="5" borderId="1" xfId="3" applyNumberFormat="1" applyFont="1" applyFill="1" applyBorder="1" applyAlignment="1">
      <alignment horizontal="left" vertical="justify" wrapText="1"/>
    </xf>
    <xf numFmtId="0" fontId="19" fillId="5" borderId="1" xfId="3" applyFont="1" applyFill="1" applyBorder="1" applyAlignment="1">
      <alignment horizontal="center" vertical="top" wrapText="1"/>
    </xf>
    <xf numFmtId="0" fontId="19" fillId="5" borderId="1" xfId="3" applyFont="1" applyFill="1" applyBorder="1" applyAlignment="1">
      <alignment horizontal="right" vertical="top" wrapText="1"/>
    </xf>
    <xf numFmtId="0" fontId="19" fillId="5" borderId="1" xfId="3" applyFont="1" applyFill="1" applyBorder="1" applyAlignment="1">
      <alignment horizontal="right" vertical="top"/>
    </xf>
    <xf numFmtId="0" fontId="14" fillId="5" borderId="1" xfId="3" applyFont="1" applyFill="1" applyBorder="1" applyAlignment="1">
      <alignment horizontal="right" vertical="top"/>
    </xf>
    <xf numFmtId="0" fontId="16" fillId="5" borderId="1" xfId="3" applyFont="1" applyFill="1" applyBorder="1" applyAlignment="1">
      <alignment vertical="top"/>
    </xf>
    <xf numFmtId="0" fontId="16" fillId="5" borderId="1" xfId="3" applyFont="1" applyFill="1" applyBorder="1"/>
    <xf numFmtId="0" fontId="35" fillId="5" borderId="1" xfId="3" applyFont="1" applyFill="1" applyBorder="1"/>
    <xf numFmtId="0" fontId="35" fillId="5" borderId="1" xfId="3" applyFont="1" applyFill="1" applyBorder="1" applyAlignment="1">
      <alignment horizontal="right" vertical="top"/>
    </xf>
    <xf numFmtId="0" fontId="16" fillId="5" borderId="1" xfId="3" applyFont="1" applyFill="1" applyBorder="1" applyAlignment="1">
      <alignment horizontal="right" vertical="top"/>
    </xf>
    <xf numFmtId="0" fontId="16" fillId="5" borderId="0" xfId="3" applyFont="1" applyFill="1"/>
    <xf numFmtId="0" fontId="18" fillId="0" borderId="1" xfId="3" applyFont="1" applyBorder="1" applyAlignment="1">
      <alignment horizontal="right" vertical="top"/>
    </xf>
    <xf numFmtId="3" fontId="14" fillId="0" borderId="1" xfId="3" applyNumberFormat="1" applyFont="1" applyBorder="1" applyAlignment="1">
      <alignment horizontal="right" vertical="top"/>
    </xf>
    <xf numFmtId="3" fontId="16" fillId="0" borderId="1" xfId="3" applyNumberFormat="1" applyFont="1" applyBorder="1" applyAlignment="1">
      <alignment vertical="top"/>
    </xf>
    <xf numFmtId="3" fontId="35" fillId="0" borderId="1" xfId="3" applyNumberFormat="1" applyFont="1" applyBorder="1"/>
    <xf numFmtId="49" fontId="18" fillId="0" borderId="0" xfId="3" applyNumberFormat="1" applyFont="1" applyAlignment="1">
      <alignment horizontal="center" vertical="justify"/>
    </xf>
    <xf numFmtId="0" fontId="16" fillId="0" borderId="0" xfId="3" applyFont="1" applyAlignment="1">
      <alignment vertical="top"/>
    </xf>
    <xf numFmtId="0" fontId="35" fillId="0" borderId="0" xfId="3" applyFont="1"/>
    <xf numFmtId="0" fontId="32" fillId="3" borderId="1" xfId="3" applyFont="1" applyFill="1" applyBorder="1" applyAlignment="1">
      <alignment vertical="center" wrapText="1"/>
    </xf>
    <xf numFmtId="0" fontId="32" fillId="0" borderId="0" xfId="3" applyFont="1" applyAlignment="1">
      <alignment horizontal="left" vertical="center" wrapText="1"/>
    </xf>
    <xf numFmtId="0" fontId="32" fillId="3" borderId="8" xfId="3" applyFont="1" applyFill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26" fillId="11" borderId="8" xfId="3" applyFont="1" applyFill="1" applyBorder="1" applyAlignment="1">
      <alignment horizontal="left" vertical="center" wrapText="1"/>
    </xf>
    <xf numFmtId="0" fontId="26" fillId="11" borderId="9" xfId="3" applyFont="1" applyFill="1" applyBorder="1" applyAlignment="1">
      <alignment horizontal="left" vertical="center" wrapText="1"/>
    </xf>
    <xf numFmtId="0" fontId="26" fillId="11" borderId="5" xfId="3" applyFont="1" applyFill="1" applyBorder="1" applyAlignment="1">
      <alignment horizontal="left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5" fillId="0" borderId="6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3" borderId="1" xfId="3" applyFont="1" applyFill="1" applyBorder="1" applyAlignment="1">
      <alignment horizontal="center" vertical="center" wrapText="1"/>
    </xf>
    <xf numFmtId="0" fontId="26" fillId="3" borderId="2" xfId="3" applyFont="1" applyFill="1" applyBorder="1" applyAlignment="1">
      <alignment horizontal="center" vertical="center" wrapText="1"/>
    </xf>
    <xf numFmtId="0" fontId="26" fillId="3" borderId="3" xfId="3" applyFont="1" applyFill="1" applyBorder="1" applyAlignment="1">
      <alignment horizontal="center" vertical="center" wrapText="1"/>
    </xf>
    <xf numFmtId="2" fontId="26" fillId="3" borderId="2" xfId="3" applyNumberFormat="1" applyFont="1" applyFill="1" applyBorder="1" applyAlignment="1">
      <alignment horizontal="center" vertical="center" wrapText="1"/>
    </xf>
    <xf numFmtId="2" fontId="26" fillId="3" borderId="3" xfId="3" applyNumberFormat="1" applyFont="1" applyFill="1" applyBorder="1" applyAlignment="1">
      <alignment horizontal="center" vertical="center" wrapText="1"/>
    </xf>
    <xf numFmtId="0" fontId="26" fillId="3" borderId="8" xfId="3" applyFont="1" applyFill="1" applyBorder="1" applyAlignment="1">
      <alignment horizontal="left" vertical="center" wrapText="1"/>
    </xf>
    <xf numFmtId="0" fontId="26" fillId="3" borderId="9" xfId="3" applyFont="1" applyFill="1" applyBorder="1" applyAlignment="1">
      <alignment horizontal="left" vertical="center" wrapText="1"/>
    </xf>
    <xf numFmtId="0" fontId="26" fillId="3" borderId="5" xfId="3" applyFont="1" applyFill="1" applyBorder="1" applyAlignment="1">
      <alignment horizontal="left" vertical="center" wrapText="1"/>
    </xf>
    <xf numFmtId="0" fontId="25" fillId="3" borderId="2" xfId="3" applyFont="1" applyFill="1" applyBorder="1" applyAlignment="1">
      <alignment horizontal="left" vertical="center" wrapText="1"/>
    </xf>
    <xf numFmtId="0" fontId="25" fillId="3" borderId="12" xfId="3" applyFont="1" applyFill="1" applyBorder="1" applyAlignment="1">
      <alignment horizontal="left" vertical="center" wrapText="1"/>
    </xf>
    <xf numFmtId="0" fontId="25" fillId="3" borderId="3" xfId="3" applyFont="1" applyFill="1" applyBorder="1" applyAlignment="1">
      <alignment horizontal="left" vertical="center" wrapText="1"/>
    </xf>
    <xf numFmtId="0" fontId="18" fillId="0" borderId="1" xfId="3" applyFont="1" applyBorder="1" applyAlignment="1">
      <alignment horizontal="right" vertical="top"/>
    </xf>
    <xf numFmtId="0" fontId="7" fillId="0" borderId="1" xfId="3" applyBorder="1" applyAlignment="1">
      <alignment horizontal="right" vertical="top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7" fillId="0" borderId="9" xfId="3" applyBorder="1" applyAlignment="1">
      <alignment horizontal="center" vertical="center" wrapText="1"/>
    </xf>
    <xf numFmtId="0" fontId="7" fillId="0" borderId="5" xfId="3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7" fillId="0" borderId="11" xfId="3" applyBorder="1" applyAlignment="1">
      <alignment horizontal="center" vertical="center" wrapText="1"/>
    </xf>
    <xf numFmtId="0" fontId="7" fillId="0" borderId="6" xfId="3" applyBorder="1" applyAlignment="1">
      <alignment horizontal="center" vertical="center" wrapText="1"/>
    </xf>
    <xf numFmtId="0" fontId="7" fillId="0" borderId="13" xfId="3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49" fontId="16" fillId="0" borderId="2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0" fontId="7" fillId="0" borderId="7" xfId="3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49" fontId="17" fillId="0" borderId="2" xfId="3" applyNumberFormat="1" applyFont="1" applyBorder="1" applyAlignment="1">
      <alignment horizontal="center" vertical="center" wrapText="1"/>
    </xf>
    <xf numFmtId="49" fontId="17" fillId="0" borderId="12" xfId="3" applyNumberFormat="1" applyFont="1" applyBorder="1" applyAlignment="1">
      <alignment horizontal="center" vertical="center" wrapText="1"/>
    </xf>
    <xf numFmtId="49" fontId="17" fillId="0" borderId="1" xfId="3" applyNumberFormat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22" fillId="0" borderId="1" xfId="3" applyFont="1" applyBorder="1" applyAlignment="1">
      <alignment horizontal="left" vertical="top"/>
    </xf>
    <xf numFmtId="0" fontId="7" fillId="0" borderId="1" xfId="3" applyBorder="1" applyAlignment="1"/>
    <xf numFmtId="0" fontId="19" fillId="0" borderId="1" xfId="3" applyFont="1" applyBorder="1" applyAlignment="1">
      <alignment horizontal="right" vertical="top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281" t="s">
        <v>4</v>
      </c>
      <c r="B1" s="281"/>
      <c r="C1" s="281"/>
      <c r="D1" s="281"/>
      <c r="E1" s="281"/>
      <c r="F1" s="281"/>
    </row>
    <row r="2" spans="1:6" x14ac:dyDescent="0.25">
      <c r="A2" s="2" t="s">
        <v>5</v>
      </c>
      <c r="B2" s="282" t="s">
        <v>6</v>
      </c>
      <c r="C2" s="282"/>
      <c r="D2" s="282"/>
      <c r="E2" s="282"/>
      <c r="F2" s="282"/>
    </row>
    <row r="3" spans="1:6" x14ac:dyDescent="0.25">
      <c r="A3" s="1" t="s">
        <v>7</v>
      </c>
      <c r="B3" s="3"/>
      <c r="C3" s="4"/>
      <c r="D3" s="4"/>
      <c r="E3" s="5"/>
      <c r="F3" s="6"/>
    </row>
    <row r="4" spans="1:6" ht="47.25" x14ac:dyDescent="0.25">
      <c r="A4" s="7" t="s">
        <v>8</v>
      </c>
      <c r="B4" s="7" t="s">
        <v>9</v>
      </c>
      <c r="C4" s="7" t="s">
        <v>10</v>
      </c>
      <c r="D4" s="7" t="s">
        <v>11</v>
      </c>
      <c r="E4" s="283" t="s">
        <v>12</v>
      </c>
      <c r="F4" s="283"/>
    </row>
    <row r="5" spans="1:6" s="10" customFormat="1" x14ac:dyDescent="0.25">
      <c r="A5" s="284" t="s">
        <v>13</v>
      </c>
      <c r="B5" s="8" t="s">
        <v>14</v>
      </c>
      <c r="C5" s="9">
        <v>1</v>
      </c>
      <c r="D5" s="9"/>
      <c r="E5" s="284" t="s">
        <v>15</v>
      </c>
      <c r="F5" s="285" t="s">
        <v>16</v>
      </c>
    </row>
    <row r="6" spans="1:6" s="10" customFormat="1" x14ac:dyDescent="0.25">
      <c r="A6" s="284"/>
      <c r="B6" s="11" t="s">
        <v>17</v>
      </c>
      <c r="C6" s="9">
        <v>1</v>
      </c>
      <c r="D6" s="9"/>
      <c r="E6" s="284"/>
      <c r="F6" s="285"/>
    </row>
    <row r="7" spans="1:6" s="10" customFormat="1" x14ac:dyDescent="0.25">
      <c r="A7" s="284"/>
      <c r="B7" s="11" t="s">
        <v>18</v>
      </c>
      <c r="C7" s="9">
        <v>1</v>
      </c>
      <c r="D7" s="9"/>
      <c r="E7" s="284"/>
      <c r="F7" s="285"/>
    </row>
    <row r="8" spans="1:6" s="10" customFormat="1" x14ac:dyDescent="0.25">
      <c r="A8" s="284"/>
      <c r="B8" s="12" t="s">
        <v>19</v>
      </c>
      <c r="C8" s="9">
        <v>1</v>
      </c>
      <c r="D8" s="9"/>
      <c r="E8" s="284"/>
      <c r="F8" s="285"/>
    </row>
    <row r="9" spans="1:6" s="10" customFormat="1" x14ac:dyDescent="0.25">
      <c r="A9" s="284"/>
      <c r="B9" s="12" t="s">
        <v>20</v>
      </c>
      <c r="C9" s="9">
        <v>1</v>
      </c>
      <c r="D9" s="9"/>
      <c r="E9" s="284"/>
      <c r="F9" s="285"/>
    </row>
    <row r="10" spans="1:6" s="10" customFormat="1" x14ac:dyDescent="0.25">
      <c r="A10" s="284" t="s">
        <v>13</v>
      </c>
      <c r="B10" s="8" t="s">
        <v>21</v>
      </c>
      <c r="C10" s="9">
        <v>1</v>
      </c>
      <c r="D10" s="9"/>
      <c r="E10" s="284" t="s">
        <v>22</v>
      </c>
      <c r="F10" s="285" t="s">
        <v>23</v>
      </c>
    </row>
    <row r="11" spans="1:6" s="10" customFormat="1" x14ac:dyDescent="0.25">
      <c r="A11" s="284"/>
      <c r="B11" s="10" t="s">
        <v>24</v>
      </c>
      <c r="C11" s="9">
        <v>1</v>
      </c>
      <c r="D11" s="9"/>
      <c r="E11" s="284"/>
      <c r="F11" s="285"/>
    </row>
    <row r="12" spans="1:6" s="10" customFormat="1" x14ac:dyDescent="0.25">
      <c r="A12" s="284"/>
      <c r="B12" s="11" t="s">
        <v>25</v>
      </c>
      <c r="C12" s="9">
        <v>1</v>
      </c>
      <c r="D12" s="9"/>
      <c r="E12" s="284"/>
      <c r="F12" s="285"/>
    </row>
    <row r="13" spans="1:6" s="10" customFormat="1" x14ac:dyDescent="0.25">
      <c r="A13" s="284"/>
      <c r="B13" s="11" t="s">
        <v>26</v>
      </c>
      <c r="C13" s="9">
        <v>1</v>
      </c>
      <c r="D13" s="9"/>
      <c r="E13" s="284"/>
      <c r="F13" s="285"/>
    </row>
    <row r="14" spans="1:6" s="10" customFormat="1" x14ac:dyDescent="0.25">
      <c r="A14" s="284"/>
      <c r="B14" s="11" t="s">
        <v>27</v>
      </c>
      <c r="C14" s="9">
        <v>1</v>
      </c>
      <c r="D14" s="9"/>
      <c r="E14" s="284"/>
      <c r="F14" s="285"/>
    </row>
    <row r="15" spans="1:6" s="10" customFormat="1" x14ac:dyDescent="0.25">
      <c r="A15" s="284" t="s">
        <v>13</v>
      </c>
      <c r="B15" s="8" t="s">
        <v>28</v>
      </c>
      <c r="C15" s="9">
        <v>1</v>
      </c>
      <c r="D15" s="9"/>
      <c r="E15" s="284" t="s">
        <v>29</v>
      </c>
      <c r="F15" s="285" t="s">
        <v>30</v>
      </c>
    </row>
    <row r="16" spans="1:6" s="10" customFormat="1" x14ac:dyDescent="0.25">
      <c r="A16" s="284"/>
      <c r="B16" s="11" t="s">
        <v>31</v>
      </c>
      <c r="C16" s="9">
        <v>1</v>
      </c>
      <c r="D16" s="9"/>
      <c r="E16" s="284"/>
      <c r="F16" s="285"/>
    </row>
    <row r="17" spans="1:6" s="10" customFormat="1" x14ac:dyDescent="0.25">
      <c r="A17" s="284"/>
      <c r="B17" s="11" t="s">
        <v>32</v>
      </c>
      <c r="C17" s="9">
        <v>30</v>
      </c>
      <c r="D17" s="9"/>
      <c r="E17" s="284"/>
      <c r="F17" s="285"/>
    </row>
    <row r="18" spans="1:6" s="10" customFormat="1" x14ac:dyDescent="0.25">
      <c r="A18" s="284" t="s">
        <v>13</v>
      </c>
      <c r="B18" s="8" t="s">
        <v>33</v>
      </c>
      <c r="C18" s="9">
        <v>1</v>
      </c>
      <c r="D18" s="9"/>
      <c r="E18" s="284" t="s">
        <v>34</v>
      </c>
      <c r="F18" s="285" t="s">
        <v>35</v>
      </c>
    </row>
    <row r="19" spans="1:6" s="10" customFormat="1" x14ac:dyDescent="0.25">
      <c r="A19" s="284"/>
      <c r="B19" s="11" t="s">
        <v>36</v>
      </c>
      <c r="C19" s="9">
        <v>1</v>
      </c>
      <c r="D19" s="9"/>
      <c r="E19" s="284"/>
      <c r="F19" s="285"/>
    </row>
    <row r="20" spans="1:6" s="10" customFormat="1" x14ac:dyDescent="0.25">
      <c r="A20" s="284"/>
      <c r="B20" s="11" t="s">
        <v>37</v>
      </c>
      <c r="C20" s="9">
        <v>1</v>
      </c>
      <c r="D20" s="9"/>
      <c r="E20" s="284"/>
      <c r="F20" s="285"/>
    </row>
    <row r="21" spans="1:6" s="10" customFormat="1" x14ac:dyDescent="0.25">
      <c r="A21" s="284"/>
      <c r="B21" s="12" t="s">
        <v>38</v>
      </c>
      <c r="C21" s="9">
        <v>1</v>
      </c>
      <c r="D21" s="9"/>
      <c r="E21" s="284"/>
      <c r="F21" s="285"/>
    </row>
    <row r="22" spans="1:6" s="10" customFormat="1" x14ac:dyDescent="0.25">
      <c r="A22" s="284" t="s">
        <v>13</v>
      </c>
      <c r="B22" s="8" t="s">
        <v>39</v>
      </c>
      <c r="C22" s="9">
        <v>1</v>
      </c>
      <c r="D22" s="9"/>
      <c r="E22" s="284" t="s">
        <v>40</v>
      </c>
      <c r="F22" s="285" t="s">
        <v>35</v>
      </c>
    </row>
    <row r="23" spans="1:6" s="10" customFormat="1" x14ac:dyDescent="0.25">
      <c r="A23" s="284"/>
      <c r="B23" s="11" t="s">
        <v>41</v>
      </c>
      <c r="C23" s="9">
        <v>1</v>
      </c>
      <c r="D23" s="9"/>
      <c r="E23" s="284"/>
      <c r="F23" s="285"/>
    </row>
    <row r="24" spans="1:6" s="10" customFormat="1" x14ac:dyDescent="0.25">
      <c r="A24" s="284"/>
      <c r="B24" s="11" t="s">
        <v>18</v>
      </c>
      <c r="C24" s="9">
        <v>1</v>
      </c>
      <c r="D24" s="9"/>
      <c r="E24" s="284"/>
      <c r="F24" s="285"/>
    </row>
    <row r="25" spans="1:6" s="10" customFormat="1" x14ac:dyDescent="0.25">
      <c r="A25" s="284"/>
      <c r="B25" s="12" t="s">
        <v>19</v>
      </c>
      <c r="C25" s="9">
        <v>1</v>
      </c>
      <c r="D25" s="9"/>
      <c r="E25" s="284"/>
      <c r="F25" s="285"/>
    </row>
    <row r="26" spans="1:6" s="10" customFormat="1" x14ac:dyDescent="0.25">
      <c r="A26" s="284"/>
      <c r="B26" s="12" t="s">
        <v>42</v>
      </c>
      <c r="C26" s="9">
        <v>1</v>
      </c>
      <c r="D26" s="9"/>
      <c r="E26" s="284"/>
      <c r="F26" s="285"/>
    </row>
    <row r="27" spans="1:6" s="10" customFormat="1" x14ac:dyDescent="0.25">
      <c r="A27" s="284" t="s">
        <v>13</v>
      </c>
      <c r="B27" s="8" t="s">
        <v>43</v>
      </c>
      <c r="C27" s="9">
        <v>1</v>
      </c>
      <c r="D27" s="9"/>
      <c r="E27" s="284" t="s">
        <v>44</v>
      </c>
      <c r="F27" s="285" t="s">
        <v>45</v>
      </c>
    </row>
    <row r="28" spans="1:6" s="10" customFormat="1" x14ac:dyDescent="0.25">
      <c r="A28" s="284"/>
      <c r="B28" s="10" t="s">
        <v>46</v>
      </c>
      <c r="C28" s="9">
        <v>1</v>
      </c>
      <c r="D28" s="9"/>
      <c r="E28" s="284"/>
      <c r="F28" s="285"/>
    </row>
    <row r="29" spans="1:6" s="10" customFormat="1" x14ac:dyDescent="0.25">
      <c r="A29" s="284"/>
      <c r="B29" s="11" t="s">
        <v>25</v>
      </c>
      <c r="C29" s="9">
        <v>1</v>
      </c>
      <c r="D29" s="9"/>
      <c r="E29" s="284"/>
      <c r="F29" s="285"/>
    </row>
    <row r="30" spans="1:6" s="10" customFormat="1" x14ac:dyDescent="0.25">
      <c r="A30" s="284"/>
      <c r="B30" s="11" t="s">
        <v>26</v>
      </c>
      <c r="C30" s="9">
        <v>1</v>
      </c>
      <c r="D30" s="9"/>
      <c r="E30" s="284"/>
      <c r="F30" s="285"/>
    </row>
    <row r="31" spans="1:6" s="10" customFormat="1" x14ac:dyDescent="0.25">
      <c r="A31" s="284"/>
      <c r="B31" s="11" t="s">
        <v>47</v>
      </c>
      <c r="C31" s="9">
        <v>1</v>
      </c>
      <c r="D31" s="9"/>
      <c r="E31" s="284"/>
      <c r="F31" s="285"/>
    </row>
    <row r="32" spans="1:6" s="10" customFormat="1" x14ac:dyDescent="0.25">
      <c r="A32" s="284" t="s">
        <v>13</v>
      </c>
      <c r="B32" s="8" t="s">
        <v>48</v>
      </c>
      <c r="C32" s="9">
        <v>1</v>
      </c>
      <c r="D32" s="9"/>
      <c r="E32" s="284" t="s">
        <v>49</v>
      </c>
      <c r="F32" s="285" t="s">
        <v>50</v>
      </c>
    </row>
    <row r="33" spans="1:6" s="10" customFormat="1" x14ac:dyDescent="0.25">
      <c r="A33" s="284"/>
      <c r="B33" s="11" t="s">
        <v>51</v>
      </c>
      <c r="C33" s="9">
        <v>1</v>
      </c>
      <c r="D33" s="9"/>
      <c r="E33" s="284"/>
      <c r="F33" s="285"/>
    </row>
    <row r="34" spans="1:6" s="10" customFormat="1" x14ac:dyDescent="0.25">
      <c r="A34" s="284"/>
      <c r="B34" s="11" t="s">
        <v>52</v>
      </c>
      <c r="C34" s="9">
        <v>30</v>
      </c>
      <c r="D34" s="9"/>
      <c r="E34" s="284"/>
      <c r="F34" s="285"/>
    </row>
    <row r="35" spans="1:6" s="10" customFormat="1" x14ac:dyDescent="0.25">
      <c r="A35" s="284" t="s">
        <v>13</v>
      </c>
      <c r="B35" s="8" t="s">
        <v>53</v>
      </c>
      <c r="C35" s="9">
        <v>1</v>
      </c>
      <c r="D35" s="9"/>
      <c r="E35" s="284" t="s">
        <v>54</v>
      </c>
      <c r="F35" s="285" t="s">
        <v>55</v>
      </c>
    </row>
    <row r="36" spans="1:6" s="10" customFormat="1" x14ac:dyDescent="0.25">
      <c r="A36" s="284"/>
      <c r="B36" s="11" t="s">
        <v>56</v>
      </c>
      <c r="C36" s="9">
        <v>1</v>
      </c>
      <c r="D36" s="9"/>
      <c r="E36" s="284"/>
      <c r="F36" s="285"/>
    </row>
    <row r="37" spans="1:6" s="10" customFormat="1" x14ac:dyDescent="0.25">
      <c r="A37" s="284" t="s">
        <v>13</v>
      </c>
      <c r="B37" s="8" t="s">
        <v>57</v>
      </c>
      <c r="C37" s="9">
        <v>1</v>
      </c>
      <c r="D37" s="9"/>
      <c r="E37" s="284" t="s">
        <v>58</v>
      </c>
      <c r="F37" s="285" t="s">
        <v>59</v>
      </c>
    </row>
    <row r="38" spans="1:6" s="10" customFormat="1" x14ac:dyDescent="0.25">
      <c r="A38" s="284"/>
      <c r="B38" s="11" t="s">
        <v>60</v>
      </c>
      <c r="C38" s="9">
        <v>1</v>
      </c>
      <c r="D38" s="9"/>
      <c r="E38" s="284"/>
      <c r="F38" s="285"/>
    </row>
    <row r="39" spans="1:6" s="10" customFormat="1" x14ac:dyDescent="0.25">
      <c r="A39" s="284"/>
      <c r="B39" s="11" t="s">
        <v>37</v>
      </c>
      <c r="C39" s="9">
        <v>1</v>
      </c>
      <c r="D39" s="9"/>
      <c r="E39" s="284"/>
      <c r="F39" s="285"/>
    </row>
    <row r="40" spans="1:6" s="10" customFormat="1" x14ac:dyDescent="0.25">
      <c r="A40" s="284"/>
      <c r="B40" s="12" t="s">
        <v>38</v>
      </c>
      <c r="C40" s="9">
        <v>1</v>
      </c>
      <c r="D40" s="9"/>
      <c r="E40" s="284"/>
      <c r="F40" s="285"/>
    </row>
    <row r="41" spans="1:6" s="10" customFormat="1" x14ac:dyDescent="0.25">
      <c r="A41" s="284" t="s">
        <v>13</v>
      </c>
      <c r="B41" s="8" t="s">
        <v>61</v>
      </c>
      <c r="C41" s="9">
        <v>1</v>
      </c>
      <c r="D41" s="9"/>
      <c r="E41" s="284" t="s">
        <v>62</v>
      </c>
      <c r="F41" s="285" t="s">
        <v>59</v>
      </c>
    </row>
    <row r="42" spans="1:6" s="10" customFormat="1" x14ac:dyDescent="0.25">
      <c r="A42" s="284"/>
      <c r="B42" s="11" t="s">
        <v>63</v>
      </c>
      <c r="C42" s="9">
        <v>1</v>
      </c>
      <c r="D42" s="9"/>
      <c r="E42" s="284"/>
      <c r="F42" s="285"/>
    </row>
    <row r="43" spans="1:6" s="10" customFormat="1" x14ac:dyDescent="0.25">
      <c r="A43" s="284"/>
      <c r="B43" s="11" t="s">
        <v>18</v>
      </c>
      <c r="C43" s="9">
        <v>1</v>
      </c>
      <c r="D43" s="9"/>
      <c r="E43" s="284"/>
      <c r="F43" s="285"/>
    </row>
    <row r="44" spans="1:6" s="10" customFormat="1" x14ac:dyDescent="0.25">
      <c r="A44" s="284"/>
      <c r="B44" s="12" t="s">
        <v>19</v>
      </c>
      <c r="C44" s="9">
        <v>1</v>
      </c>
      <c r="D44" s="9"/>
      <c r="E44" s="284"/>
      <c r="F44" s="285"/>
    </row>
    <row r="45" spans="1:6" s="10" customFormat="1" x14ac:dyDescent="0.25">
      <c r="A45" s="284"/>
      <c r="B45" s="12" t="s">
        <v>64</v>
      </c>
      <c r="C45" s="9">
        <v>1</v>
      </c>
      <c r="D45" s="9"/>
      <c r="E45" s="284"/>
      <c r="F45" s="285"/>
    </row>
    <row r="46" spans="1:6" s="10" customFormat="1" x14ac:dyDescent="0.25">
      <c r="A46" s="284" t="s">
        <v>13</v>
      </c>
      <c r="B46" s="8" t="s">
        <v>65</v>
      </c>
      <c r="C46" s="9">
        <v>1</v>
      </c>
      <c r="D46" s="9"/>
      <c r="E46" s="284" t="s">
        <v>66</v>
      </c>
      <c r="F46" s="285" t="s">
        <v>59</v>
      </c>
    </row>
    <row r="47" spans="1:6" s="10" customFormat="1" x14ac:dyDescent="0.25">
      <c r="A47" s="284"/>
      <c r="B47" s="10" t="s">
        <v>67</v>
      </c>
      <c r="C47" s="9">
        <v>1</v>
      </c>
      <c r="D47" s="9"/>
      <c r="E47" s="284"/>
      <c r="F47" s="285"/>
    </row>
    <row r="48" spans="1:6" s="10" customFormat="1" x14ac:dyDescent="0.25">
      <c r="A48" s="284"/>
      <c r="B48" s="11" t="s">
        <v>25</v>
      </c>
      <c r="C48" s="9">
        <v>1</v>
      </c>
      <c r="D48" s="9"/>
      <c r="E48" s="284"/>
      <c r="F48" s="285"/>
    </row>
    <row r="49" spans="1:6" s="10" customFormat="1" x14ac:dyDescent="0.25">
      <c r="A49" s="284"/>
      <c r="B49" s="11" t="s">
        <v>26</v>
      </c>
      <c r="C49" s="9">
        <v>1</v>
      </c>
      <c r="D49" s="9"/>
      <c r="E49" s="284"/>
      <c r="F49" s="285"/>
    </row>
    <row r="50" spans="1:6" s="10" customFormat="1" x14ac:dyDescent="0.25">
      <c r="A50" s="284"/>
      <c r="B50" s="11" t="s">
        <v>68</v>
      </c>
      <c r="C50" s="9">
        <v>1</v>
      </c>
      <c r="D50" s="9"/>
      <c r="E50" s="284"/>
      <c r="F50" s="285"/>
    </row>
    <row r="51" spans="1:6" s="10" customFormat="1" x14ac:dyDescent="0.25">
      <c r="A51" s="284" t="s">
        <v>13</v>
      </c>
      <c r="B51" s="8" t="s">
        <v>69</v>
      </c>
      <c r="C51" s="9">
        <v>1</v>
      </c>
      <c r="D51" s="9"/>
      <c r="E51" s="284" t="s">
        <v>70</v>
      </c>
      <c r="F51" s="285" t="s">
        <v>71</v>
      </c>
    </row>
    <row r="52" spans="1:6" s="10" customFormat="1" x14ac:dyDescent="0.25">
      <c r="A52" s="284"/>
      <c r="B52" s="11" t="s">
        <v>72</v>
      </c>
      <c r="C52" s="9">
        <v>1</v>
      </c>
      <c r="D52" s="9"/>
      <c r="E52" s="284"/>
      <c r="F52" s="285"/>
    </row>
    <row r="53" spans="1:6" s="10" customFormat="1" x14ac:dyDescent="0.25">
      <c r="A53" s="284"/>
      <c r="B53" s="11" t="s">
        <v>73</v>
      </c>
      <c r="C53" s="9">
        <v>24</v>
      </c>
      <c r="D53" s="9"/>
      <c r="E53" s="284"/>
      <c r="F53" s="285"/>
    </row>
    <row r="54" spans="1:6" s="10" customFormat="1" x14ac:dyDescent="0.25">
      <c r="A54" s="284" t="s">
        <v>13</v>
      </c>
      <c r="B54" s="8" t="s">
        <v>74</v>
      </c>
      <c r="C54" s="9">
        <v>1</v>
      </c>
      <c r="D54" s="9"/>
      <c r="E54" s="284" t="s">
        <v>75</v>
      </c>
      <c r="F54" s="285" t="s">
        <v>71</v>
      </c>
    </row>
    <row r="55" spans="1:6" s="10" customFormat="1" x14ac:dyDescent="0.25">
      <c r="A55" s="284"/>
      <c r="B55" s="10" t="s">
        <v>76</v>
      </c>
      <c r="C55" s="9">
        <v>1</v>
      </c>
      <c r="D55" s="9"/>
      <c r="E55" s="284"/>
      <c r="F55" s="285"/>
    </row>
    <row r="56" spans="1:6" s="10" customFormat="1" x14ac:dyDescent="0.25">
      <c r="A56" s="284"/>
      <c r="B56" s="11" t="s">
        <v>25</v>
      </c>
      <c r="C56" s="9">
        <v>1</v>
      </c>
      <c r="D56" s="9"/>
      <c r="E56" s="284"/>
      <c r="F56" s="285"/>
    </row>
    <row r="57" spans="1:6" s="10" customFormat="1" x14ac:dyDescent="0.25">
      <c r="A57" s="284"/>
      <c r="B57" s="11" t="s">
        <v>26</v>
      </c>
      <c r="C57" s="9">
        <v>1</v>
      </c>
      <c r="D57" s="9"/>
      <c r="E57" s="284"/>
      <c r="F57" s="285"/>
    </row>
    <row r="58" spans="1:6" s="10" customFormat="1" x14ac:dyDescent="0.25">
      <c r="A58" s="284" t="s">
        <v>13</v>
      </c>
      <c r="B58" s="8" t="s">
        <v>77</v>
      </c>
      <c r="C58" s="9">
        <v>1</v>
      </c>
      <c r="D58" s="9"/>
      <c r="E58" s="284" t="s">
        <v>78</v>
      </c>
      <c r="F58" s="285" t="s">
        <v>71</v>
      </c>
    </row>
    <row r="59" spans="1:6" s="10" customFormat="1" x14ac:dyDescent="0.25">
      <c r="A59" s="284"/>
      <c r="B59" s="12" t="s">
        <v>79</v>
      </c>
      <c r="C59" s="9">
        <v>1</v>
      </c>
      <c r="D59" s="9"/>
      <c r="E59" s="284"/>
      <c r="F59" s="285"/>
    </row>
    <row r="60" spans="1:6" s="10" customFormat="1" x14ac:dyDescent="0.25">
      <c r="A60" s="284" t="s">
        <v>13</v>
      </c>
      <c r="B60" s="8" t="s">
        <v>80</v>
      </c>
      <c r="C60" s="9">
        <v>1</v>
      </c>
      <c r="D60" s="9"/>
      <c r="E60" s="284" t="s">
        <v>81</v>
      </c>
      <c r="F60" s="285" t="s">
        <v>82</v>
      </c>
    </row>
    <row r="61" spans="1:6" s="10" customFormat="1" x14ac:dyDescent="0.25">
      <c r="A61" s="284"/>
      <c r="B61" s="11" t="s">
        <v>83</v>
      </c>
      <c r="C61" s="9">
        <v>1</v>
      </c>
      <c r="D61" s="9"/>
      <c r="E61" s="284"/>
      <c r="F61" s="285"/>
    </row>
    <row r="62" spans="1:6" s="10" customFormat="1" x14ac:dyDescent="0.25">
      <c r="A62" s="284"/>
      <c r="B62" s="11" t="s">
        <v>84</v>
      </c>
      <c r="C62" s="9">
        <v>1</v>
      </c>
      <c r="D62" s="9"/>
      <c r="E62" s="284"/>
      <c r="F62" s="285"/>
    </row>
    <row r="63" spans="1:6" s="10" customFormat="1" x14ac:dyDescent="0.25">
      <c r="A63" s="284"/>
      <c r="B63" s="12" t="s">
        <v>38</v>
      </c>
      <c r="C63" s="9">
        <v>1</v>
      </c>
      <c r="D63" s="9"/>
      <c r="E63" s="284"/>
      <c r="F63" s="285"/>
    </row>
    <row r="64" spans="1:6" s="10" customFormat="1" x14ac:dyDescent="0.25">
      <c r="A64" s="284" t="s">
        <v>13</v>
      </c>
      <c r="B64" s="8" t="s">
        <v>85</v>
      </c>
      <c r="C64" s="9">
        <v>1</v>
      </c>
      <c r="D64" s="9"/>
      <c r="E64" s="284" t="s">
        <v>86</v>
      </c>
      <c r="F64" s="285" t="s">
        <v>82</v>
      </c>
    </row>
    <row r="65" spans="1:6" s="10" customFormat="1" x14ac:dyDescent="0.25">
      <c r="A65" s="284"/>
      <c r="B65" s="11" t="s">
        <v>87</v>
      </c>
      <c r="C65" s="9">
        <v>1</v>
      </c>
      <c r="D65" s="9"/>
      <c r="E65" s="284"/>
      <c r="F65" s="285"/>
    </row>
    <row r="66" spans="1:6" s="10" customFormat="1" x14ac:dyDescent="0.25">
      <c r="A66" s="284"/>
      <c r="B66" s="11" t="s">
        <v>18</v>
      </c>
      <c r="C66" s="9">
        <v>1</v>
      </c>
      <c r="D66" s="9"/>
      <c r="E66" s="284"/>
      <c r="F66" s="285"/>
    </row>
    <row r="67" spans="1:6" s="10" customFormat="1" x14ac:dyDescent="0.25">
      <c r="A67" s="284"/>
      <c r="B67" s="12" t="s">
        <v>19</v>
      </c>
      <c r="C67" s="9">
        <v>1</v>
      </c>
      <c r="D67" s="9"/>
      <c r="E67" s="284"/>
      <c r="F67" s="285"/>
    </row>
    <row r="68" spans="1:6" s="10" customFormat="1" x14ac:dyDescent="0.25">
      <c r="A68" s="284"/>
      <c r="B68" s="12" t="s">
        <v>88</v>
      </c>
      <c r="C68" s="9">
        <v>1</v>
      </c>
      <c r="D68" s="9"/>
      <c r="E68" s="284"/>
      <c r="F68" s="285"/>
    </row>
    <row r="69" spans="1:6" s="10" customFormat="1" x14ac:dyDescent="0.25">
      <c r="A69" s="284" t="s">
        <v>13</v>
      </c>
      <c r="B69" s="8" t="s">
        <v>89</v>
      </c>
      <c r="C69" s="9">
        <v>1</v>
      </c>
      <c r="D69" s="9"/>
      <c r="E69" s="284" t="s">
        <v>90</v>
      </c>
      <c r="F69" s="285" t="s">
        <v>82</v>
      </c>
    </row>
    <row r="70" spans="1:6" s="10" customFormat="1" x14ac:dyDescent="0.25">
      <c r="A70" s="284"/>
      <c r="B70" s="10" t="s">
        <v>91</v>
      </c>
      <c r="C70" s="9">
        <v>1</v>
      </c>
      <c r="D70" s="9"/>
      <c r="E70" s="284"/>
      <c r="F70" s="285"/>
    </row>
    <row r="71" spans="1:6" s="10" customFormat="1" x14ac:dyDescent="0.25">
      <c r="A71" s="284"/>
      <c r="B71" s="11" t="s">
        <v>25</v>
      </c>
      <c r="C71" s="9">
        <v>1</v>
      </c>
      <c r="D71" s="9"/>
      <c r="E71" s="284"/>
      <c r="F71" s="285"/>
    </row>
    <row r="72" spans="1:6" s="10" customFormat="1" x14ac:dyDescent="0.25">
      <c r="A72" s="284"/>
      <c r="B72" s="11" t="s">
        <v>26</v>
      </c>
      <c r="C72" s="9">
        <v>1</v>
      </c>
      <c r="D72" s="9"/>
      <c r="E72" s="284"/>
      <c r="F72" s="285"/>
    </row>
    <row r="73" spans="1:6" s="10" customFormat="1" x14ac:dyDescent="0.25">
      <c r="A73" s="284"/>
      <c r="B73" s="12" t="s">
        <v>92</v>
      </c>
      <c r="C73" s="9">
        <v>1</v>
      </c>
      <c r="D73" s="9"/>
      <c r="E73" s="284"/>
      <c r="F73" s="285"/>
    </row>
    <row r="74" spans="1:6" s="10" customFormat="1" x14ac:dyDescent="0.25">
      <c r="A74" s="284" t="s">
        <v>13</v>
      </c>
      <c r="B74" s="8" t="s">
        <v>93</v>
      </c>
      <c r="C74" s="9">
        <v>1</v>
      </c>
      <c r="D74" s="9"/>
      <c r="E74" s="284" t="s">
        <v>94</v>
      </c>
      <c r="F74" s="285" t="s">
        <v>95</v>
      </c>
    </row>
    <row r="75" spans="1:6" s="10" customFormat="1" x14ac:dyDescent="0.25">
      <c r="A75" s="284"/>
      <c r="B75" s="11" t="s">
        <v>96</v>
      </c>
      <c r="C75" s="9">
        <v>1</v>
      </c>
      <c r="D75" s="9"/>
      <c r="E75" s="284"/>
      <c r="F75" s="285"/>
    </row>
    <row r="76" spans="1:6" s="10" customFormat="1" x14ac:dyDescent="0.25">
      <c r="A76" s="284"/>
      <c r="B76" s="11" t="s">
        <v>97</v>
      </c>
      <c r="C76" s="9">
        <v>23</v>
      </c>
      <c r="D76" s="9"/>
      <c r="E76" s="284"/>
      <c r="F76" s="285"/>
    </row>
    <row r="77" spans="1:6" s="10" customFormat="1" x14ac:dyDescent="0.25">
      <c r="A77" s="284" t="s">
        <v>13</v>
      </c>
      <c r="B77" s="8" t="s">
        <v>98</v>
      </c>
      <c r="C77" s="9">
        <v>1</v>
      </c>
      <c r="D77" s="9"/>
      <c r="E77" s="284" t="s">
        <v>99</v>
      </c>
      <c r="F77" s="285" t="s">
        <v>95</v>
      </c>
    </row>
    <row r="78" spans="1:6" s="10" customFormat="1" x14ac:dyDescent="0.25">
      <c r="A78" s="284"/>
      <c r="B78" s="12" t="s">
        <v>100</v>
      </c>
      <c r="C78" s="9">
        <v>1</v>
      </c>
      <c r="D78" s="9"/>
      <c r="E78" s="284"/>
      <c r="F78" s="285"/>
    </row>
    <row r="79" spans="1:6" s="10" customFormat="1" x14ac:dyDescent="0.25">
      <c r="A79" s="284" t="s">
        <v>13</v>
      </c>
      <c r="B79" s="8" t="s">
        <v>101</v>
      </c>
      <c r="C79" s="9">
        <v>1</v>
      </c>
      <c r="D79" s="9"/>
      <c r="E79" s="284" t="s">
        <v>102</v>
      </c>
      <c r="F79" s="285" t="s">
        <v>95</v>
      </c>
    </row>
    <row r="80" spans="1:6" s="10" customFormat="1" x14ac:dyDescent="0.25">
      <c r="A80" s="284"/>
      <c r="B80" s="11" t="s">
        <v>103</v>
      </c>
      <c r="C80" s="9">
        <v>1</v>
      </c>
      <c r="D80" s="9"/>
      <c r="E80" s="284"/>
      <c r="F80" s="285"/>
    </row>
    <row r="81" spans="1:6" s="10" customFormat="1" x14ac:dyDescent="0.25">
      <c r="A81" s="284"/>
      <c r="B81" s="11" t="s">
        <v>37</v>
      </c>
      <c r="C81" s="9">
        <v>1</v>
      </c>
      <c r="D81" s="9"/>
      <c r="E81" s="284"/>
      <c r="F81" s="285"/>
    </row>
    <row r="82" spans="1:6" s="10" customFormat="1" x14ac:dyDescent="0.25">
      <c r="A82" s="284"/>
      <c r="B82" s="12" t="s">
        <v>38</v>
      </c>
      <c r="C82" s="9">
        <v>1</v>
      </c>
      <c r="D82" s="9"/>
      <c r="E82" s="284"/>
      <c r="F82" s="285"/>
    </row>
    <row r="83" spans="1:6" s="10" customFormat="1" x14ac:dyDescent="0.25">
      <c r="A83" s="284" t="s">
        <v>13</v>
      </c>
      <c r="B83" s="8" t="s">
        <v>104</v>
      </c>
      <c r="C83" s="9">
        <v>1</v>
      </c>
      <c r="D83" s="9"/>
      <c r="E83" s="284" t="s">
        <v>105</v>
      </c>
      <c r="F83" s="285" t="s">
        <v>106</v>
      </c>
    </row>
    <row r="84" spans="1:6" s="10" customFormat="1" x14ac:dyDescent="0.25">
      <c r="A84" s="284"/>
      <c r="B84" s="11" t="s">
        <v>107</v>
      </c>
      <c r="C84" s="9">
        <v>1</v>
      </c>
      <c r="D84" s="9"/>
      <c r="E84" s="284"/>
      <c r="F84" s="285"/>
    </row>
    <row r="85" spans="1:6" s="10" customFormat="1" x14ac:dyDescent="0.25">
      <c r="A85" s="284"/>
      <c r="B85" s="11" t="s">
        <v>37</v>
      </c>
      <c r="C85" s="9">
        <v>1</v>
      </c>
      <c r="D85" s="9"/>
      <c r="E85" s="284"/>
      <c r="F85" s="285"/>
    </row>
    <row r="86" spans="1:6" s="10" customFormat="1" x14ac:dyDescent="0.25">
      <c r="A86" s="284"/>
      <c r="B86" s="12" t="s">
        <v>38</v>
      </c>
      <c r="C86" s="9">
        <v>1</v>
      </c>
      <c r="D86" s="9"/>
      <c r="E86" s="284"/>
      <c r="F86" s="285"/>
    </row>
    <row r="87" spans="1:6" s="10" customFormat="1" x14ac:dyDescent="0.25">
      <c r="A87" s="284" t="s">
        <v>13</v>
      </c>
      <c r="B87" s="8" t="s">
        <v>108</v>
      </c>
      <c r="C87" s="9">
        <v>1</v>
      </c>
      <c r="D87" s="9"/>
      <c r="E87" s="284" t="s">
        <v>109</v>
      </c>
      <c r="F87" s="285" t="s">
        <v>106</v>
      </c>
    </row>
    <row r="88" spans="1:6" s="10" customFormat="1" x14ac:dyDescent="0.25">
      <c r="A88" s="284"/>
      <c r="B88" s="11" t="s">
        <v>110</v>
      </c>
      <c r="C88" s="9">
        <v>1</v>
      </c>
      <c r="D88" s="9"/>
      <c r="E88" s="284"/>
      <c r="F88" s="285"/>
    </row>
    <row r="89" spans="1:6" s="10" customFormat="1" x14ac:dyDescent="0.25">
      <c r="A89" s="284"/>
      <c r="B89" s="11" t="s">
        <v>37</v>
      </c>
      <c r="C89" s="9">
        <v>1</v>
      </c>
      <c r="D89" s="9"/>
      <c r="E89" s="284"/>
      <c r="F89" s="285"/>
    </row>
    <row r="90" spans="1:6" s="10" customFormat="1" x14ac:dyDescent="0.25">
      <c r="A90" s="284"/>
      <c r="B90" s="12" t="s">
        <v>38</v>
      </c>
      <c r="C90" s="9">
        <v>1</v>
      </c>
      <c r="D90" s="9"/>
      <c r="E90" s="284"/>
      <c r="F90" s="285"/>
    </row>
    <row r="91" spans="1:6" s="10" customFormat="1" x14ac:dyDescent="0.25">
      <c r="A91" s="284" t="s">
        <v>13</v>
      </c>
      <c r="B91" s="8" t="s">
        <v>111</v>
      </c>
      <c r="C91" s="9">
        <v>1</v>
      </c>
      <c r="D91" s="9"/>
      <c r="E91" s="284" t="s">
        <v>112</v>
      </c>
      <c r="F91" s="285" t="s">
        <v>106</v>
      </c>
    </row>
    <row r="92" spans="1:6" s="10" customFormat="1" x14ac:dyDescent="0.25">
      <c r="A92" s="284"/>
      <c r="B92" s="11" t="s">
        <v>113</v>
      </c>
      <c r="C92" s="9">
        <v>1</v>
      </c>
      <c r="D92" s="9"/>
      <c r="E92" s="284"/>
      <c r="F92" s="285"/>
    </row>
    <row r="93" spans="1:6" s="10" customFormat="1" x14ac:dyDescent="0.25">
      <c r="A93" s="284"/>
      <c r="B93" s="11" t="s">
        <v>37</v>
      </c>
      <c r="C93" s="9">
        <v>1</v>
      </c>
      <c r="D93" s="9"/>
      <c r="E93" s="284"/>
      <c r="F93" s="285"/>
    </row>
    <row r="94" spans="1:6" s="10" customFormat="1" x14ac:dyDescent="0.25">
      <c r="A94" s="284"/>
      <c r="B94" s="12" t="s">
        <v>38</v>
      </c>
      <c r="C94" s="9">
        <v>1</v>
      </c>
      <c r="D94" s="9"/>
      <c r="E94" s="284"/>
      <c r="F94" s="285"/>
    </row>
    <row r="95" spans="1:6" s="10" customFormat="1" x14ac:dyDescent="0.25">
      <c r="A95" s="284" t="s">
        <v>13</v>
      </c>
      <c r="B95" s="8" t="s">
        <v>114</v>
      </c>
      <c r="C95" s="9">
        <v>1</v>
      </c>
      <c r="D95" s="9"/>
      <c r="E95" s="284" t="s">
        <v>115</v>
      </c>
      <c r="F95" s="285" t="s">
        <v>116</v>
      </c>
    </row>
    <row r="96" spans="1:6" s="10" customFormat="1" x14ac:dyDescent="0.25">
      <c r="A96" s="284"/>
      <c r="B96" s="11" t="s">
        <v>117</v>
      </c>
      <c r="C96" s="9">
        <v>1</v>
      </c>
      <c r="D96" s="9"/>
      <c r="E96" s="284"/>
      <c r="F96" s="285"/>
    </row>
    <row r="97" spans="1:8" s="10" customFormat="1" x14ac:dyDescent="0.25">
      <c r="A97" s="284"/>
      <c r="B97" s="11" t="s">
        <v>37</v>
      </c>
      <c r="C97" s="9">
        <v>1</v>
      </c>
      <c r="D97" s="9"/>
      <c r="E97" s="284"/>
      <c r="F97" s="285"/>
    </row>
    <row r="98" spans="1:8" s="10" customFormat="1" x14ac:dyDescent="0.25">
      <c r="A98" s="284"/>
      <c r="B98" s="12" t="s">
        <v>38</v>
      </c>
      <c r="C98" s="9">
        <v>1</v>
      </c>
      <c r="D98" s="9"/>
      <c r="E98" s="284"/>
      <c r="F98" s="285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118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119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101</v>
      </c>
      <c r="C106" s="13"/>
      <c r="D106" s="13"/>
      <c r="E106" s="12" t="s">
        <v>102</v>
      </c>
      <c r="F106" s="19" t="s">
        <v>95</v>
      </c>
      <c r="H106" s="10" t="s">
        <v>120</v>
      </c>
    </row>
    <row r="107" spans="1:8" s="10" customFormat="1" ht="13.5" customHeight="1" x14ac:dyDescent="0.25">
      <c r="A107" s="1"/>
      <c r="B107" s="11" t="s">
        <v>104</v>
      </c>
      <c r="C107" s="13"/>
      <c r="D107" s="13"/>
      <c r="E107" s="12" t="s">
        <v>105</v>
      </c>
      <c r="F107" s="19" t="s">
        <v>106</v>
      </c>
    </row>
    <row r="108" spans="1:8" s="10" customFormat="1" ht="13.5" customHeight="1" x14ac:dyDescent="0.25">
      <c r="A108" s="1"/>
      <c r="B108" s="11" t="s">
        <v>108</v>
      </c>
      <c r="C108" s="13"/>
      <c r="D108" s="13"/>
      <c r="E108" s="12" t="s">
        <v>105</v>
      </c>
      <c r="F108" s="19" t="s">
        <v>106</v>
      </c>
    </row>
    <row r="109" spans="1:8" s="10" customFormat="1" ht="13.5" customHeight="1" x14ac:dyDescent="0.25">
      <c r="A109" s="1"/>
      <c r="B109" s="11" t="s">
        <v>111</v>
      </c>
      <c r="C109" s="13"/>
      <c r="D109" s="13"/>
      <c r="E109" s="12" t="s">
        <v>105</v>
      </c>
      <c r="F109" s="19" t="s">
        <v>106</v>
      </c>
    </row>
    <row r="110" spans="1:8" s="10" customFormat="1" ht="13.5" customHeight="1" x14ac:dyDescent="0.25">
      <c r="A110" s="1"/>
      <c r="B110" s="11" t="s">
        <v>114</v>
      </c>
      <c r="C110" s="13"/>
      <c r="D110" s="13"/>
      <c r="E110" s="12" t="s">
        <v>105</v>
      </c>
      <c r="F110" s="19" t="s">
        <v>106</v>
      </c>
    </row>
    <row r="111" spans="1:8" s="10" customFormat="1" ht="13.5" customHeight="1" x14ac:dyDescent="0.25">
      <c r="A111" s="1"/>
      <c r="B111" s="11" t="s">
        <v>121</v>
      </c>
      <c r="C111" s="13"/>
      <c r="D111" s="13"/>
      <c r="E111" s="12" t="s">
        <v>105</v>
      </c>
      <c r="F111" s="19" t="s">
        <v>106</v>
      </c>
    </row>
    <row r="112" spans="1:8" s="10" customFormat="1" ht="13.5" customHeight="1" x14ac:dyDescent="0.25">
      <c r="A112" s="1"/>
      <c r="B112" s="11" t="s">
        <v>122</v>
      </c>
      <c r="C112" s="13"/>
      <c r="D112" s="13"/>
      <c r="E112" s="12" t="s">
        <v>123</v>
      </c>
      <c r="F112" s="19" t="s">
        <v>116</v>
      </c>
    </row>
    <row r="113" spans="1:8" s="10" customFormat="1" ht="13.5" customHeight="1" x14ac:dyDescent="0.25">
      <c r="A113" s="1"/>
      <c r="B113" s="11" t="s">
        <v>124</v>
      </c>
      <c r="C113" s="13"/>
      <c r="D113" s="13"/>
      <c r="E113" s="12" t="s">
        <v>123</v>
      </c>
      <c r="F113" s="19" t="s">
        <v>116</v>
      </c>
    </row>
    <row r="114" spans="1:8" s="10" customFormat="1" ht="13.5" customHeight="1" x14ac:dyDescent="0.25">
      <c r="A114" s="1"/>
      <c r="B114" s="11" t="s">
        <v>125</v>
      </c>
      <c r="C114" s="13"/>
      <c r="D114" s="13"/>
      <c r="E114" s="12" t="s">
        <v>126</v>
      </c>
      <c r="F114" s="19" t="s">
        <v>127</v>
      </c>
    </row>
    <row r="115" spans="1:8" s="10" customFormat="1" ht="13.5" customHeight="1" x14ac:dyDescent="0.25">
      <c r="A115" s="1"/>
      <c r="B115" s="11" t="s">
        <v>128</v>
      </c>
      <c r="C115" s="13"/>
      <c r="D115" s="13"/>
      <c r="E115" s="12" t="s">
        <v>126</v>
      </c>
      <c r="F115" s="19" t="s">
        <v>127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129</v>
      </c>
      <c r="C125" s="22"/>
      <c r="D125" s="22"/>
      <c r="E125" s="23" t="s">
        <v>130</v>
      </c>
      <c r="F125" s="24" t="s">
        <v>131</v>
      </c>
      <c r="H125" s="286" t="s">
        <v>132</v>
      </c>
    </row>
    <row r="126" spans="1:8" s="10" customFormat="1" ht="13.5" customHeight="1" x14ac:dyDescent="0.25">
      <c r="A126" s="20">
        <v>2</v>
      </c>
      <c r="B126" s="21" t="s">
        <v>133</v>
      </c>
      <c r="C126" s="22"/>
      <c r="D126" s="22"/>
      <c r="E126" s="23" t="s">
        <v>134</v>
      </c>
      <c r="F126" s="24" t="s">
        <v>131</v>
      </c>
      <c r="H126" s="286"/>
    </row>
    <row r="127" spans="1:8" s="10" customFormat="1" ht="13.5" customHeight="1" x14ac:dyDescent="0.25">
      <c r="A127" s="20">
        <v>3</v>
      </c>
      <c r="B127" s="21" t="s">
        <v>135</v>
      </c>
      <c r="C127" s="22"/>
      <c r="D127" s="22"/>
      <c r="E127" s="23" t="s">
        <v>136</v>
      </c>
      <c r="F127" s="24" t="s">
        <v>137</v>
      </c>
      <c r="H127" s="286"/>
    </row>
    <row r="128" spans="1:8" x14ac:dyDescent="0.25">
      <c r="A128" s="20">
        <v>4</v>
      </c>
      <c r="B128" s="25" t="s">
        <v>138</v>
      </c>
      <c r="C128" s="26"/>
      <c r="D128" s="26"/>
      <c r="E128" s="27" t="s">
        <v>139</v>
      </c>
      <c r="F128" s="28" t="s">
        <v>137</v>
      </c>
      <c r="H128" s="286" t="s">
        <v>140</v>
      </c>
    </row>
    <row r="129" spans="1:8" s="29" customFormat="1" ht="13.5" customHeight="1" x14ac:dyDescent="0.25">
      <c r="A129" s="20">
        <v>5</v>
      </c>
      <c r="B129" s="25" t="s">
        <v>141</v>
      </c>
      <c r="C129" s="26"/>
      <c r="D129" s="26"/>
      <c r="E129" s="27" t="s">
        <v>142</v>
      </c>
      <c r="F129" s="28" t="s">
        <v>137</v>
      </c>
      <c r="H129" s="286"/>
    </row>
    <row r="130" spans="1:8" x14ac:dyDescent="0.25">
      <c r="A130" s="20">
        <v>6</v>
      </c>
      <c r="B130" s="25" t="s">
        <v>143</v>
      </c>
      <c r="C130" s="26"/>
      <c r="D130" s="26"/>
      <c r="E130" s="27" t="s">
        <v>144</v>
      </c>
      <c r="F130" s="28" t="s">
        <v>137</v>
      </c>
      <c r="H130" s="286"/>
    </row>
    <row r="131" spans="1:8" x14ac:dyDescent="0.25">
      <c r="A131" s="20">
        <v>7</v>
      </c>
      <c r="B131" s="30" t="s">
        <v>145</v>
      </c>
      <c r="C131" s="31"/>
      <c r="D131" s="31"/>
      <c r="E131" s="32" t="s">
        <v>146</v>
      </c>
      <c r="F131" s="33" t="s">
        <v>137</v>
      </c>
      <c r="H131" s="286" t="s">
        <v>147</v>
      </c>
    </row>
    <row r="132" spans="1:8" x14ac:dyDescent="0.25">
      <c r="A132" s="20">
        <v>8</v>
      </c>
      <c r="B132" s="30" t="s">
        <v>148</v>
      </c>
      <c r="C132" s="31"/>
      <c r="D132" s="31"/>
      <c r="E132" s="32" t="s">
        <v>149</v>
      </c>
      <c r="F132" s="33" t="s">
        <v>137</v>
      </c>
      <c r="H132" s="286"/>
    </row>
    <row r="133" spans="1:8" x14ac:dyDescent="0.25">
      <c r="A133" s="20">
        <v>9</v>
      </c>
      <c r="B133" s="30" t="s">
        <v>150</v>
      </c>
      <c r="C133" s="31"/>
      <c r="D133" s="31"/>
      <c r="E133" s="32" t="s">
        <v>151</v>
      </c>
      <c r="F133" s="33" t="s">
        <v>137</v>
      </c>
      <c r="H133" s="286"/>
    </row>
    <row r="134" spans="1:8" x14ac:dyDescent="0.25">
      <c r="A134" s="20">
        <v>10</v>
      </c>
      <c r="B134" s="34" t="s">
        <v>152</v>
      </c>
      <c r="C134" s="35"/>
      <c r="D134" s="35"/>
      <c r="E134" s="36" t="s">
        <v>153</v>
      </c>
      <c r="F134" s="37" t="s">
        <v>137</v>
      </c>
      <c r="H134" s="286" t="s">
        <v>154</v>
      </c>
    </row>
    <row r="135" spans="1:8" x14ac:dyDescent="0.25">
      <c r="A135" s="20">
        <v>11</v>
      </c>
      <c r="B135" s="34" t="s">
        <v>155</v>
      </c>
      <c r="C135" s="35"/>
      <c r="D135" s="35"/>
      <c r="E135" s="36" t="s">
        <v>156</v>
      </c>
      <c r="F135" s="37" t="s">
        <v>137</v>
      </c>
      <c r="H135" s="286"/>
    </row>
    <row r="136" spans="1:8" x14ac:dyDescent="0.25">
      <c r="A136" s="20">
        <v>12</v>
      </c>
      <c r="B136" s="34" t="s">
        <v>157</v>
      </c>
      <c r="C136" s="35"/>
      <c r="D136" s="35"/>
      <c r="E136" s="36" t="s">
        <v>158</v>
      </c>
      <c r="F136" s="37" t="s">
        <v>137</v>
      </c>
      <c r="H136" s="286"/>
    </row>
    <row r="137" spans="1:8" x14ac:dyDescent="0.25">
      <c r="A137" s="20"/>
    </row>
    <row r="138" spans="1:8" x14ac:dyDescent="0.25">
      <c r="A138" s="20">
        <v>13</v>
      </c>
      <c r="B138" s="38" t="s">
        <v>101</v>
      </c>
      <c r="E138" s="12" t="s">
        <v>102</v>
      </c>
      <c r="F138" s="19" t="s">
        <v>95</v>
      </c>
      <c r="G138" s="10"/>
      <c r="H138" s="286" t="s">
        <v>120</v>
      </c>
    </row>
    <row r="139" spans="1:8" x14ac:dyDescent="0.25">
      <c r="A139" s="20">
        <v>14</v>
      </c>
      <c r="B139" s="38" t="s">
        <v>104</v>
      </c>
      <c r="E139" s="12" t="s">
        <v>105</v>
      </c>
      <c r="F139" s="19" t="s">
        <v>106</v>
      </c>
      <c r="G139" s="10"/>
      <c r="H139" s="286"/>
    </row>
    <row r="140" spans="1:8" x14ac:dyDescent="0.25">
      <c r="A140" s="20">
        <v>15</v>
      </c>
      <c r="B140" s="38" t="s">
        <v>108</v>
      </c>
      <c r="E140" s="12" t="s">
        <v>105</v>
      </c>
      <c r="F140" s="19" t="s">
        <v>106</v>
      </c>
      <c r="G140" s="10"/>
      <c r="H140" s="286"/>
    </row>
    <row r="141" spans="1:8" x14ac:dyDescent="0.25">
      <c r="A141" s="20">
        <v>16</v>
      </c>
      <c r="B141" s="38" t="s">
        <v>111</v>
      </c>
      <c r="E141" s="12" t="s">
        <v>105</v>
      </c>
      <c r="F141" s="19" t="s">
        <v>106</v>
      </c>
      <c r="G141" s="10"/>
      <c r="H141" s="286"/>
    </row>
    <row r="142" spans="1:8" x14ac:dyDescent="0.25">
      <c r="A142" s="20">
        <v>17</v>
      </c>
      <c r="B142" s="38" t="s">
        <v>114</v>
      </c>
      <c r="E142" s="12" t="s">
        <v>105</v>
      </c>
      <c r="F142" s="19" t="s">
        <v>106</v>
      </c>
      <c r="G142" s="10"/>
      <c r="H142" s="286"/>
    </row>
    <row r="143" spans="1:8" x14ac:dyDescent="0.25">
      <c r="A143" s="20">
        <v>18</v>
      </c>
      <c r="B143" s="38" t="s">
        <v>121</v>
      </c>
      <c r="E143" s="12" t="s">
        <v>105</v>
      </c>
      <c r="F143" s="19" t="s">
        <v>106</v>
      </c>
      <c r="G143" s="10"/>
      <c r="H143" s="286"/>
    </row>
    <row r="144" spans="1:8" x14ac:dyDescent="0.25">
      <c r="A144" s="20">
        <v>19</v>
      </c>
      <c r="B144" s="38" t="s">
        <v>122</v>
      </c>
      <c r="E144" s="12" t="s">
        <v>123</v>
      </c>
      <c r="F144" s="19" t="s">
        <v>116</v>
      </c>
      <c r="G144" s="10"/>
      <c r="H144" s="286"/>
    </row>
    <row r="145" spans="1:8" x14ac:dyDescent="0.25">
      <c r="A145" s="20">
        <v>20</v>
      </c>
      <c r="B145" s="38" t="s">
        <v>124</v>
      </c>
      <c r="E145" s="12" t="s">
        <v>123</v>
      </c>
      <c r="F145" s="19" t="s">
        <v>116</v>
      </c>
      <c r="G145" s="10"/>
      <c r="H145" s="286"/>
    </row>
    <row r="146" spans="1:8" x14ac:dyDescent="0.25">
      <c r="A146" s="20">
        <v>21</v>
      </c>
      <c r="B146" s="38" t="s">
        <v>125</v>
      </c>
      <c r="E146" s="12" t="s">
        <v>126</v>
      </c>
      <c r="F146" s="19" t="s">
        <v>127</v>
      </c>
      <c r="G146" s="10"/>
      <c r="H146" s="286"/>
    </row>
    <row r="147" spans="1:8" x14ac:dyDescent="0.25">
      <c r="A147" s="20">
        <v>22</v>
      </c>
      <c r="B147" s="38" t="s">
        <v>128</v>
      </c>
      <c r="E147" s="12" t="s">
        <v>126</v>
      </c>
      <c r="F147" s="19" t="s">
        <v>127</v>
      </c>
      <c r="G147" s="10"/>
      <c r="H147" s="286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74"/>
  <sheetViews>
    <sheetView tabSelected="1" view="pageBreakPreview" zoomScale="80" zoomScaleNormal="80" zoomScaleSheetLayoutView="80" workbookViewId="0">
      <selection activeCell="J27" sqref="J27"/>
    </sheetView>
  </sheetViews>
  <sheetFormatPr defaultRowHeight="12.75" x14ac:dyDescent="0.25"/>
  <cols>
    <col min="1" max="1" width="4.25" style="131" bestFit="1" customWidth="1"/>
    <col min="2" max="2" width="62.5" style="132" customWidth="1"/>
    <col min="3" max="3" width="9" style="131"/>
    <col min="4" max="4" width="12.25" style="133" customWidth="1"/>
    <col min="5" max="5" width="14.125" style="150" customWidth="1"/>
    <col min="6" max="6" width="12.25" style="131" customWidth="1"/>
    <col min="7" max="7" width="18.625" style="131" customWidth="1"/>
    <col min="8" max="8" width="30.875" style="134" customWidth="1"/>
    <col min="9" max="9" width="65.75" style="132" customWidth="1"/>
    <col min="10" max="10" width="32.75" style="132" customWidth="1"/>
    <col min="11" max="11" width="21.75" style="131" customWidth="1"/>
    <col min="12" max="16384" width="9" style="132"/>
  </cols>
  <sheetData>
    <row r="1" spans="1:11" ht="15" x14ac:dyDescent="0.25">
      <c r="E1" s="171"/>
      <c r="I1" s="137"/>
      <c r="J1" s="137"/>
    </row>
    <row r="2" spans="1:11" ht="19.5" customHeight="1" x14ac:dyDescent="0.25">
      <c r="E2" s="171"/>
      <c r="H2" s="178" t="s">
        <v>567</v>
      </c>
      <c r="I2" s="135"/>
      <c r="J2" s="151"/>
    </row>
    <row r="3" spans="1:11" ht="14.25" x14ac:dyDescent="0.25">
      <c r="B3" s="294" t="s">
        <v>559</v>
      </c>
      <c r="C3" s="294"/>
      <c r="D3" s="294"/>
      <c r="E3" s="294"/>
      <c r="F3" s="294"/>
      <c r="G3" s="294"/>
      <c r="H3" s="294"/>
      <c r="I3" s="294"/>
      <c r="J3" s="145"/>
    </row>
    <row r="4" spans="1:11" ht="44.25" customHeight="1" x14ac:dyDescent="0.25">
      <c r="B4" s="294" t="s">
        <v>591</v>
      </c>
      <c r="C4" s="294"/>
      <c r="D4" s="294"/>
      <c r="E4" s="294"/>
      <c r="F4" s="294"/>
      <c r="G4" s="294"/>
      <c r="H4" s="294"/>
      <c r="I4" s="294"/>
      <c r="J4" s="145"/>
    </row>
    <row r="6" spans="1:11" ht="42.75" customHeight="1" x14ac:dyDescent="0.25">
      <c r="A6" s="290" t="s">
        <v>544</v>
      </c>
      <c r="B6" s="295" t="s">
        <v>545</v>
      </c>
      <c r="C6" s="295" t="s">
        <v>546</v>
      </c>
      <c r="D6" s="295" t="s">
        <v>547</v>
      </c>
      <c r="E6" s="295"/>
      <c r="F6" s="295"/>
      <c r="G6" s="295"/>
      <c r="H6" s="295" t="s">
        <v>548</v>
      </c>
      <c r="I6" s="295" t="s">
        <v>549</v>
      </c>
      <c r="J6" s="152"/>
    </row>
    <row r="7" spans="1:11" ht="28.5" customHeight="1" x14ac:dyDescent="0.25">
      <c r="A7" s="291"/>
      <c r="B7" s="295"/>
      <c r="C7" s="295"/>
      <c r="D7" s="147" t="s">
        <v>550</v>
      </c>
      <c r="E7" s="147" t="s">
        <v>551</v>
      </c>
      <c r="F7" s="147" t="s">
        <v>552</v>
      </c>
      <c r="G7" s="147" t="s">
        <v>553</v>
      </c>
      <c r="H7" s="295"/>
      <c r="I7" s="295"/>
      <c r="J7" s="152"/>
    </row>
    <row r="8" spans="1:11" x14ac:dyDescent="0.25">
      <c r="A8" s="147">
        <v>1</v>
      </c>
      <c r="B8" s="147">
        <v>2</v>
      </c>
      <c r="C8" s="147">
        <v>3</v>
      </c>
      <c r="D8" s="148" t="s">
        <v>554</v>
      </c>
      <c r="E8" s="148" t="s">
        <v>555</v>
      </c>
      <c r="F8" s="148" t="s">
        <v>556</v>
      </c>
      <c r="G8" s="148" t="s">
        <v>557</v>
      </c>
      <c r="H8" s="180" t="s">
        <v>312</v>
      </c>
      <c r="I8" s="148" t="s">
        <v>314</v>
      </c>
      <c r="J8" s="153"/>
    </row>
    <row r="9" spans="1:11" s="136" customFormat="1" ht="21" customHeight="1" x14ac:dyDescent="0.25">
      <c r="A9" s="181"/>
      <c r="B9" s="287" t="s">
        <v>574</v>
      </c>
      <c r="C9" s="288"/>
      <c r="D9" s="289"/>
      <c r="E9" s="181"/>
      <c r="F9" s="181"/>
      <c r="G9" s="181"/>
      <c r="H9" s="183"/>
      <c r="I9" s="184"/>
      <c r="J9" s="154"/>
      <c r="K9" s="144"/>
    </row>
    <row r="10" spans="1:11" ht="27" customHeight="1" x14ac:dyDescent="0.25">
      <c r="A10" s="169">
        <v>1</v>
      </c>
      <c r="B10" s="195" t="s">
        <v>592</v>
      </c>
      <c r="C10" s="169" t="s">
        <v>2</v>
      </c>
      <c r="D10" s="147">
        <v>43.27</v>
      </c>
      <c r="E10" s="147"/>
      <c r="F10" s="194"/>
      <c r="G10" s="170">
        <f t="shared" ref="G10:G30" si="0">D10-E10</f>
        <v>43.27</v>
      </c>
      <c r="H10" s="169" t="s">
        <v>600</v>
      </c>
      <c r="I10" s="179" t="s">
        <v>596</v>
      </c>
      <c r="J10" s="155"/>
    </row>
    <row r="11" spans="1:11" ht="24" customHeight="1" x14ac:dyDescent="0.25">
      <c r="A11" s="169">
        <f>A10+1</f>
        <v>2</v>
      </c>
      <c r="B11" s="168" t="s">
        <v>593</v>
      </c>
      <c r="C11" s="169" t="s">
        <v>2</v>
      </c>
      <c r="D11" s="147">
        <v>83.73</v>
      </c>
      <c r="E11" s="147"/>
      <c r="G11" s="170">
        <f>D11-E11</f>
        <v>83.73</v>
      </c>
      <c r="H11" s="169" t="s">
        <v>601</v>
      </c>
      <c r="I11" s="179" t="s">
        <v>597</v>
      </c>
    </row>
    <row r="12" spans="1:11" ht="27.75" customHeight="1" x14ac:dyDescent="0.25">
      <c r="A12" s="169">
        <f>A11+1</f>
        <v>3</v>
      </c>
      <c r="B12" s="168" t="s">
        <v>594</v>
      </c>
      <c r="C12" s="169" t="s">
        <v>572</v>
      </c>
      <c r="D12" s="147">
        <v>285.44</v>
      </c>
      <c r="E12" s="147"/>
      <c r="F12" s="170"/>
      <c r="G12" s="170">
        <f t="shared" si="0"/>
        <v>285.44</v>
      </c>
      <c r="H12" s="169" t="s">
        <v>600</v>
      </c>
      <c r="I12" s="179" t="s">
        <v>598</v>
      </c>
      <c r="J12" s="155"/>
    </row>
    <row r="13" spans="1:11" ht="85.5" customHeight="1" x14ac:dyDescent="0.25">
      <c r="A13" s="169">
        <f t="shared" ref="A13" si="1">A12+1</f>
        <v>4</v>
      </c>
      <c r="B13" s="168" t="s">
        <v>595</v>
      </c>
      <c r="C13" s="169" t="s">
        <v>572</v>
      </c>
      <c r="D13" s="147">
        <v>457.96</v>
      </c>
      <c r="E13" s="147"/>
      <c r="F13" s="147"/>
      <c r="G13" s="170">
        <f t="shared" si="0"/>
        <v>457.96</v>
      </c>
      <c r="H13" s="169" t="s">
        <v>602</v>
      </c>
      <c r="I13" s="179" t="s">
        <v>680</v>
      </c>
      <c r="J13" s="155"/>
    </row>
    <row r="14" spans="1:11" s="192" customFormat="1" ht="24" customHeight="1" x14ac:dyDescent="0.25">
      <c r="A14" s="149"/>
      <c r="B14" s="300" t="s">
        <v>558</v>
      </c>
      <c r="C14" s="301"/>
      <c r="D14" s="302"/>
      <c r="E14" s="149"/>
      <c r="F14" s="149"/>
      <c r="G14" s="170"/>
      <c r="H14" s="175"/>
      <c r="I14" s="174"/>
      <c r="J14" s="190"/>
      <c r="K14" s="191"/>
    </row>
    <row r="15" spans="1:11" ht="30" customHeight="1" x14ac:dyDescent="0.25">
      <c r="A15" s="169">
        <f>A13+1</f>
        <v>5</v>
      </c>
      <c r="B15" s="168" t="s">
        <v>599</v>
      </c>
      <c r="C15" s="169" t="s">
        <v>197</v>
      </c>
      <c r="D15" s="147">
        <v>1158.6500000000001</v>
      </c>
      <c r="E15" s="147"/>
      <c r="F15" s="147"/>
      <c r="G15" s="170">
        <f t="shared" si="0"/>
        <v>1158.6500000000001</v>
      </c>
      <c r="H15" s="169"/>
      <c r="I15" s="303" t="s">
        <v>603</v>
      </c>
      <c r="J15" s="151"/>
    </row>
    <row r="16" spans="1:11" ht="28.5" customHeight="1" x14ac:dyDescent="0.25">
      <c r="A16" s="169">
        <f>A15+1</f>
        <v>6</v>
      </c>
      <c r="B16" s="168" t="s">
        <v>571</v>
      </c>
      <c r="C16" s="169" t="s">
        <v>197</v>
      </c>
      <c r="D16" s="147">
        <v>1158.6500000000001</v>
      </c>
      <c r="E16" s="147"/>
      <c r="F16" s="147"/>
      <c r="G16" s="170">
        <f t="shared" ref="G16:G17" si="2">D16-E16</f>
        <v>1158.6500000000001</v>
      </c>
      <c r="H16" s="169"/>
      <c r="I16" s="304"/>
      <c r="J16" s="151"/>
    </row>
    <row r="17" spans="1:11" ht="28.5" customHeight="1" x14ac:dyDescent="0.25">
      <c r="A17" s="169">
        <f>A16+1</f>
        <v>7</v>
      </c>
      <c r="B17" s="168" t="s">
        <v>570</v>
      </c>
      <c r="C17" s="169" t="s">
        <v>572</v>
      </c>
      <c r="D17" s="147">
        <v>744.99</v>
      </c>
      <c r="E17" s="147"/>
      <c r="F17" s="147"/>
      <c r="G17" s="170">
        <f t="shared" si="2"/>
        <v>744.99</v>
      </c>
      <c r="H17" s="169"/>
      <c r="I17" s="305"/>
      <c r="J17" s="151"/>
    </row>
    <row r="18" spans="1:11" s="136" customFormat="1" ht="21" customHeight="1" x14ac:dyDescent="0.25">
      <c r="A18" s="181"/>
      <c r="B18" s="287" t="s">
        <v>279</v>
      </c>
      <c r="C18" s="288"/>
      <c r="D18" s="289"/>
      <c r="E18" s="181"/>
      <c r="F18" s="181"/>
      <c r="G18" s="181"/>
      <c r="H18" s="183"/>
      <c r="I18" s="184"/>
      <c r="J18" s="154"/>
      <c r="K18" s="144"/>
    </row>
    <row r="19" spans="1:11" ht="46.5" customHeight="1" x14ac:dyDescent="0.25">
      <c r="A19" s="169">
        <f>A17+1</f>
        <v>8</v>
      </c>
      <c r="B19" s="168" t="s">
        <v>604</v>
      </c>
      <c r="C19" s="169" t="s">
        <v>572</v>
      </c>
      <c r="D19" s="147">
        <v>613.54999999999995</v>
      </c>
      <c r="E19" s="147">
        <v>2002.19</v>
      </c>
      <c r="F19" s="147">
        <v>493.58</v>
      </c>
      <c r="G19" s="170">
        <f t="shared" si="0"/>
        <v>-1388.64</v>
      </c>
      <c r="H19" s="169" t="s">
        <v>601</v>
      </c>
      <c r="I19" s="179" t="s">
        <v>682</v>
      </c>
      <c r="J19" s="151"/>
    </row>
    <row r="20" spans="1:11" ht="46.5" customHeight="1" x14ac:dyDescent="0.25">
      <c r="A20" s="169">
        <f>A19+1</f>
        <v>9</v>
      </c>
      <c r="B20" s="168" t="s">
        <v>683</v>
      </c>
      <c r="C20" s="169" t="s">
        <v>572</v>
      </c>
      <c r="D20" s="147">
        <v>18.98</v>
      </c>
      <c r="E20" s="147"/>
      <c r="F20" s="147"/>
      <c r="G20" s="170">
        <f t="shared" si="0"/>
        <v>18.98</v>
      </c>
      <c r="H20" s="169" t="s">
        <v>601</v>
      </c>
      <c r="I20" s="179" t="s">
        <v>681</v>
      </c>
      <c r="J20" s="151"/>
    </row>
    <row r="21" spans="1:11" s="192" customFormat="1" ht="24" customHeight="1" x14ac:dyDescent="0.25">
      <c r="A21" s="149"/>
      <c r="B21" s="300" t="s">
        <v>558</v>
      </c>
      <c r="C21" s="301"/>
      <c r="D21" s="302"/>
      <c r="E21" s="149"/>
      <c r="F21" s="149"/>
      <c r="G21" s="170"/>
      <c r="H21" s="175"/>
      <c r="I21" s="174"/>
      <c r="J21" s="190"/>
      <c r="K21" s="191"/>
    </row>
    <row r="22" spans="1:11" ht="24" customHeight="1" x14ac:dyDescent="0.25">
      <c r="A22" s="169">
        <f>A20+1</f>
        <v>10</v>
      </c>
      <c r="B22" s="168" t="s">
        <v>599</v>
      </c>
      <c r="C22" s="169" t="s">
        <v>197</v>
      </c>
      <c r="D22" s="147">
        <v>1502.46</v>
      </c>
      <c r="E22" s="147"/>
      <c r="F22" s="147">
        <v>779.86</v>
      </c>
      <c r="G22" s="170">
        <f t="shared" ref="G22" si="3">D22-E22</f>
        <v>1502.46</v>
      </c>
      <c r="H22" s="169"/>
      <c r="I22" s="303" t="s">
        <v>605</v>
      </c>
      <c r="J22" s="151"/>
    </row>
    <row r="23" spans="1:11" ht="24" customHeight="1" x14ac:dyDescent="0.25">
      <c r="A23" s="169">
        <f>A22+1</f>
        <v>11</v>
      </c>
      <c r="B23" s="168" t="s">
        <v>571</v>
      </c>
      <c r="C23" s="169" t="s">
        <v>197</v>
      </c>
      <c r="D23" s="147">
        <v>1502.46</v>
      </c>
      <c r="E23" s="296"/>
      <c r="F23" s="296">
        <v>493.58</v>
      </c>
      <c r="G23" s="298">
        <f>D24-E23</f>
        <v>790.77</v>
      </c>
      <c r="H23" s="169"/>
      <c r="I23" s="304"/>
      <c r="J23" s="151"/>
    </row>
    <row r="24" spans="1:11" ht="24" customHeight="1" x14ac:dyDescent="0.25">
      <c r="A24" s="169">
        <f>A23+1</f>
        <v>12</v>
      </c>
      <c r="B24" s="168" t="s">
        <v>570</v>
      </c>
      <c r="C24" s="169" t="s">
        <v>572</v>
      </c>
      <c r="D24" s="147">
        <v>790.77</v>
      </c>
      <c r="E24" s="297"/>
      <c r="F24" s="297"/>
      <c r="G24" s="299"/>
      <c r="H24" s="169"/>
      <c r="I24" s="305"/>
      <c r="J24" s="151"/>
    </row>
    <row r="25" spans="1:11" s="136" customFormat="1" ht="24" customHeight="1" x14ac:dyDescent="0.25">
      <c r="A25" s="181"/>
      <c r="B25" s="287" t="s">
        <v>606</v>
      </c>
      <c r="C25" s="288"/>
      <c r="D25" s="289"/>
      <c r="E25" s="181"/>
      <c r="F25" s="181"/>
      <c r="G25" s="181"/>
      <c r="H25" s="183"/>
      <c r="I25" s="184"/>
      <c r="J25" s="154"/>
      <c r="K25" s="144"/>
    </row>
    <row r="26" spans="1:11" ht="45" customHeight="1" x14ac:dyDescent="0.25">
      <c r="A26" s="169">
        <f>A20+1</f>
        <v>10</v>
      </c>
      <c r="B26" s="168" t="s">
        <v>607</v>
      </c>
      <c r="C26" s="169" t="s">
        <v>0</v>
      </c>
      <c r="D26" s="176">
        <v>1454.19</v>
      </c>
      <c r="E26" s="147"/>
      <c r="F26" s="147"/>
      <c r="G26" s="189">
        <f t="shared" si="0"/>
        <v>1454.19</v>
      </c>
      <c r="H26" s="169" t="s">
        <v>613</v>
      </c>
      <c r="I26" s="179" t="s">
        <v>668</v>
      </c>
      <c r="J26" s="151"/>
    </row>
    <row r="27" spans="1:11" ht="42.75" customHeight="1" x14ac:dyDescent="0.25">
      <c r="A27" s="169">
        <f t="shared" ref="A27:A33" si="4">A26+1</f>
        <v>11</v>
      </c>
      <c r="B27" s="168" t="s">
        <v>666</v>
      </c>
      <c r="C27" s="169" t="s">
        <v>572</v>
      </c>
      <c r="D27" s="147">
        <v>536.41</v>
      </c>
      <c r="E27" s="147"/>
      <c r="F27" s="147">
        <v>255.3</v>
      </c>
      <c r="G27" s="170">
        <f>D27-E27</f>
        <v>536.41</v>
      </c>
      <c r="H27" s="169" t="s">
        <v>613</v>
      </c>
      <c r="I27" s="179" t="s">
        <v>669</v>
      </c>
      <c r="J27" s="155"/>
    </row>
    <row r="28" spans="1:11" ht="29.25" customHeight="1" x14ac:dyDescent="0.25">
      <c r="A28" s="169">
        <f t="shared" si="4"/>
        <v>12</v>
      </c>
      <c r="B28" s="168" t="s">
        <v>667</v>
      </c>
      <c r="C28" s="169" t="s">
        <v>572</v>
      </c>
      <c r="D28" s="147">
        <v>536.41</v>
      </c>
      <c r="E28" s="147"/>
      <c r="F28" s="147"/>
      <c r="G28" s="170"/>
      <c r="H28" s="169"/>
      <c r="I28" s="179"/>
      <c r="J28" s="155"/>
    </row>
    <row r="29" spans="1:11" ht="41.25" customHeight="1" x14ac:dyDescent="0.25">
      <c r="A29" s="169">
        <f t="shared" si="4"/>
        <v>13</v>
      </c>
      <c r="B29" s="168" t="s">
        <v>608</v>
      </c>
      <c r="C29" s="169" t="s">
        <v>572</v>
      </c>
      <c r="D29" s="147">
        <v>257.77</v>
      </c>
      <c r="E29" s="147"/>
      <c r="F29" s="147">
        <v>127.65</v>
      </c>
      <c r="G29" s="170">
        <f t="shared" si="0"/>
        <v>257.77</v>
      </c>
      <c r="H29" s="169" t="s">
        <v>613</v>
      </c>
      <c r="I29" s="179" t="s">
        <v>670</v>
      </c>
      <c r="J29" s="155" t="s">
        <v>625</v>
      </c>
    </row>
    <row r="30" spans="1:11" ht="44.25" customHeight="1" x14ac:dyDescent="0.25">
      <c r="A30" s="169">
        <f t="shared" si="4"/>
        <v>14</v>
      </c>
      <c r="B30" s="168" t="s">
        <v>609</v>
      </c>
      <c r="C30" s="169" t="s">
        <v>572</v>
      </c>
      <c r="D30" s="147">
        <v>181.99</v>
      </c>
      <c r="E30" s="147"/>
      <c r="F30" s="193">
        <v>85.78</v>
      </c>
      <c r="G30" s="170">
        <f t="shared" si="0"/>
        <v>181.99</v>
      </c>
      <c r="H30" s="169" t="s">
        <v>613</v>
      </c>
      <c r="I30" s="179" t="s">
        <v>615</v>
      </c>
      <c r="J30" s="155" t="s">
        <v>626</v>
      </c>
    </row>
    <row r="31" spans="1:11" ht="53.25" customHeight="1" x14ac:dyDescent="0.25">
      <c r="A31" s="169">
        <f t="shared" si="4"/>
        <v>15</v>
      </c>
      <c r="B31" s="168" t="s">
        <v>610</v>
      </c>
      <c r="C31" s="169" t="s">
        <v>0</v>
      </c>
      <c r="D31" s="147">
        <v>2430.73</v>
      </c>
      <c r="E31" s="147"/>
      <c r="F31" s="147"/>
      <c r="G31" s="170">
        <f>D31-E31</f>
        <v>2430.73</v>
      </c>
      <c r="H31" s="169" t="s">
        <v>613</v>
      </c>
      <c r="I31" s="179" t="s">
        <v>616</v>
      </c>
      <c r="J31" s="293"/>
    </row>
    <row r="32" spans="1:11" ht="74.25" customHeight="1" x14ac:dyDescent="0.25">
      <c r="A32" s="169">
        <f t="shared" si="4"/>
        <v>16</v>
      </c>
      <c r="B32" s="168" t="s">
        <v>611</v>
      </c>
      <c r="C32" s="169" t="s">
        <v>0</v>
      </c>
      <c r="D32" s="147">
        <v>2406.1999999999998</v>
      </c>
      <c r="E32" s="147"/>
      <c r="F32" s="147">
        <v>851</v>
      </c>
      <c r="G32" s="194">
        <f>D32-E32</f>
        <v>2406.1999999999998</v>
      </c>
      <c r="H32" s="169" t="s">
        <v>613</v>
      </c>
      <c r="I32" s="179" t="s">
        <v>671</v>
      </c>
      <c r="J32" s="293"/>
    </row>
    <row r="33" spans="1:11" ht="30" customHeight="1" x14ac:dyDescent="0.25">
      <c r="A33" s="169">
        <f t="shared" si="4"/>
        <v>17</v>
      </c>
      <c r="B33" s="168" t="s">
        <v>612</v>
      </c>
      <c r="C33" s="169" t="s">
        <v>2</v>
      </c>
      <c r="D33" s="147">
        <v>58.89</v>
      </c>
      <c r="E33" s="147"/>
      <c r="F33" s="147"/>
      <c r="G33" s="170">
        <f t="shared" ref="G33" si="5">D33-E33</f>
        <v>58.89</v>
      </c>
      <c r="H33" s="169" t="s">
        <v>614</v>
      </c>
      <c r="I33" s="179" t="s">
        <v>617</v>
      </c>
      <c r="J33" s="293"/>
    </row>
    <row r="34" spans="1:11" ht="24" customHeight="1" x14ac:dyDescent="0.25">
      <c r="A34" s="185"/>
      <c r="B34" s="287" t="s">
        <v>618</v>
      </c>
      <c r="C34" s="288"/>
      <c r="D34" s="289"/>
      <c r="E34" s="186"/>
      <c r="F34" s="186"/>
      <c r="G34" s="182"/>
      <c r="H34" s="187"/>
      <c r="I34" s="188"/>
      <c r="J34" s="151"/>
    </row>
    <row r="35" spans="1:11" ht="81" customHeight="1" x14ac:dyDescent="0.25">
      <c r="A35" s="169">
        <f>A33+1</f>
        <v>18</v>
      </c>
      <c r="B35" s="168" t="s">
        <v>619</v>
      </c>
      <c r="C35" s="169" t="s">
        <v>572</v>
      </c>
      <c r="D35" s="147">
        <v>18.399999999999999</v>
      </c>
      <c r="E35" s="147"/>
      <c r="F35" s="147"/>
      <c r="G35" s="189">
        <f>D35-E35</f>
        <v>18.399999999999999</v>
      </c>
      <c r="H35" s="169" t="s">
        <v>621</v>
      </c>
      <c r="I35" s="179" t="s">
        <v>622</v>
      </c>
      <c r="J35" s="151"/>
    </row>
    <row r="36" spans="1:11" ht="81" customHeight="1" x14ac:dyDescent="0.25">
      <c r="A36" s="169">
        <f>A35+1</f>
        <v>19</v>
      </c>
      <c r="B36" s="168" t="s">
        <v>620</v>
      </c>
      <c r="C36" s="169" t="s">
        <v>572</v>
      </c>
      <c r="D36" s="147">
        <v>36.79</v>
      </c>
      <c r="E36" s="147"/>
      <c r="F36" s="147"/>
      <c r="G36" s="170">
        <f>D36-E36</f>
        <v>36.79</v>
      </c>
      <c r="H36" s="169" t="s">
        <v>621</v>
      </c>
      <c r="I36" s="179" t="s">
        <v>672</v>
      </c>
      <c r="J36" s="151"/>
    </row>
    <row r="37" spans="1:11" ht="29.25" customHeight="1" x14ac:dyDescent="0.25">
      <c r="A37" s="169">
        <f>A36+1</f>
        <v>20</v>
      </c>
      <c r="B37" s="168" t="s">
        <v>673</v>
      </c>
      <c r="C37" s="169" t="s">
        <v>2</v>
      </c>
      <c r="D37" s="147">
        <v>81.31</v>
      </c>
      <c r="E37" s="147"/>
      <c r="F37" s="147"/>
      <c r="G37" s="170">
        <f>D37-E37</f>
        <v>81.31</v>
      </c>
      <c r="H37" s="169" t="s">
        <v>621</v>
      </c>
      <c r="I37" s="179"/>
      <c r="J37" s="151"/>
    </row>
    <row r="38" spans="1:11" ht="24" customHeight="1" x14ac:dyDescent="0.25">
      <c r="A38" s="185"/>
      <c r="B38" s="287" t="s">
        <v>623</v>
      </c>
      <c r="C38" s="288"/>
      <c r="D38" s="289"/>
      <c r="E38" s="186"/>
      <c r="F38" s="186"/>
      <c r="G38" s="182"/>
      <c r="H38" s="187"/>
      <c r="I38" s="188"/>
      <c r="J38" s="151"/>
    </row>
    <row r="39" spans="1:11" ht="24" customHeight="1" x14ac:dyDescent="0.25">
      <c r="A39" s="169">
        <f>A37+1</f>
        <v>21</v>
      </c>
      <c r="B39" s="168" t="s">
        <v>674</v>
      </c>
      <c r="C39" s="169" t="s">
        <v>1</v>
      </c>
      <c r="D39" s="147">
        <v>55.36</v>
      </c>
      <c r="E39" s="147"/>
      <c r="F39" s="196"/>
      <c r="G39" s="170">
        <f t="shared" ref="G39:G41" si="6">D39-E39</f>
        <v>55.36</v>
      </c>
      <c r="H39" s="169" t="s">
        <v>614</v>
      </c>
      <c r="I39" s="279" t="s">
        <v>675</v>
      </c>
      <c r="J39" s="151"/>
    </row>
    <row r="40" spans="1:11" ht="24" customHeight="1" x14ac:dyDescent="0.25">
      <c r="A40" s="169">
        <f>A39+1</f>
        <v>22</v>
      </c>
      <c r="B40" s="168" t="s">
        <v>667</v>
      </c>
      <c r="C40" s="169" t="s">
        <v>1</v>
      </c>
      <c r="D40" s="147">
        <v>55.36</v>
      </c>
      <c r="E40" s="147"/>
      <c r="F40" s="196"/>
      <c r="G40" s="170">
        <f t="shared" si="6"/>
        <v>55.36</v>
      </c>
      <c r="H40" s="169" t="s">
        <v>614</v>
      </c>
      <c r="I40" s="278" t="s">
        <v>675</v>
      </c>
      <c r="J40" s="151"/>
    </row>
    <row r="41" spans="1:11" ht="24" customHeight="1" x14ac:dyDescent="0.25">
      <c r="A41" s="169">
        <f t="shared" ref="A41:A43" si="7">A40+1</f>
        <v>23</v>
      </c>
      <c r="B41" s="168" t="s">
        <v>676</v>
      </c>
      <c r="C41" s="169" t="s">
        <v>0</v>
      </c>
      <c r="D41" s="147">
        <v>528.17999999999995</v>
      </c>
      <c r="E41" s="147"/>
      <c r="F41" s="196"/>
      <c r="G41" s="170">
        <f t="shared" si="6"/>
        <v>528.17999999999995</v>
      </c>
      <c r="H41" s="169" t="s">
        <v>614</v>
      </c>
      <c r="I41" s="280" t="s">
        <v>678</v>
      </c>
      <c r="J41" s="151"/>
    </row>
    <row r="42" spans="1:11" ht="30" customHeight="1" x14ac:dyDescent="0.25">
      <c r="A42" s="169">
        <f t="shared" si="7"/>
        <v>24</v>
      </c>
      <c r="B42" s="168" t="s">
        <v>677</v>
      </c>
      <c r="C42" s="169" t="s">
        <v>0</v>
      </c>
      <c r="D42" s="170">
        <v>276.8</v>
      </c>
      <c r="E42" s="147"/>
      <c r="F42" s="196">
        <f>363.2+90.8</f>
        <v>454</v>
      </c>
      <c r="G42" s="170">
        <f>D42-E42</f>
        <v>276.8</v>
      </c>
      <c r="H42" s="169" t="s">
        <v>614</v>
      </c>
      <c r="I42" s="132" t="s">
        <v>675</v>
      </c>
      <c r="J42" s="155" t="s">
        <v>627</v>
      </c>
    </row>
    <row r="43" spans="1:11" ht="58.5" customHeight="1" x14ac:dyDescent="0.25">
      <c r="A43" s="169">
        <f t="shared" si="7"/>
        <v>25</v>
      </c>
      <c r="B43" s="168" t="s">
        <v>624</v>
      </c>
      <c r="C43" s="169" t="s">
        <v>0</v>
      </c>
      <c r="D43" s="147">
        <v>804.98</v>
      </c>
      <c r="E43" s="147"/>
      <c r="F43" s="196">
        <f>363.2+90.8</f>
        <v>454</v>
      </c>
      <c r="G43" s="170">
        <f>D43-E43</f>
        <v>804.98</v>
      </c>
      <c r="H43" s="169" t="s">
        <v>614</v>
      </c>
      <c r="I43" s="278" t="s">
        <v>679</v>
      </c>
      <c r="J43" s="155" t="s">
        <v>627</v>
      </c>
    </row>
    <row r="44" spans="1:11" x14ac:dyDescent="0.25">
      <c r="E44" s="172"/>
      <c r="F44" s="133"/>
      <c r="G44" s="177"/>
    </row>
    <row r="46" spans="1:11" s="141" customFormat="1" ht="15" x14ac:dyDescent="0.25">
      <c r="A46" s="137"/>
      <c r="B46" s="138" t="s">
        <v>560</v>
      </c>
      <c r="C46" s="137"/>
      <c r="D46" s="139"/>
      <c r="E46" s="173"/>
      <c r="F46" s="137"/>
      <c r="G46" s="137"/>
      <c r="H46" s="140"/>
      <c r="K46" s="137"/>
    </row>
    <row r="47" spans="1:11" s="141" customFormat="1" ht="15" x14ac:dyDescent="0.25">
      <c r="A47" s="137"/>
      <c r="B47" s="138" t="s">
        <v>561</v>
      </c>
      <c r="C47" s="137"/>
      <c r="D47" s="139"/>
      <c r="E47" s="173"/>
      <c r="F47" s="137"/>
      <c r="G47" s="137"/>
      <c r="H47" s="140"/>
      <c r="K47" s="137"/>
    </row>
    <row r="48" spans="1:11" s="141" customFormat="1" ht="15" x14ac:dyDescent="0.25">
      <c r="A48" s="137"/>
      <c r="B48" s="138" t="s">
        <v>562</v>
      </c>
      <c r="C48" s="137"/>
      <c r="D48" s="139"/>
      <c r="E48" s="173"/>
      <c r="F48" s="137"/>
      <c r="G48" s="137"/>
      <c r="H48" s="140"/>
      <c r="K48" s="137"/>
    </row>
    <row r="49" spans="1:11" s="141" customFormat="1" ht="15" x14ac:dyDescent="0.25">
      <c r="A49" s="137"/>
      <c r="B49" s="138" t="s">
        <v>563</v>
      </c>
      <c r="C49" s="137"/>
      <c r="D49" s="139"/>
      <c r="E49" s="173"/>
      <c r="F49" s="137"/>
      <c r="G49" s="137"/>
      <c r="H49" s="140"/>
      <c r="K49" s="137"/>
    </row>
    <row r="50" spans="1:11" s="141" customFormat="1" ht="15" x14ac:dyDescent="0.25">
      <c r="A50" s="137"/>
      <c r="B50" s="138" t="s">
        <v>564</v>
      </c>
      <c r="C50" s="137"/>
      <c r="D50" s="139"/>
      <c r="E50" s="173"/>
      <c r="F50" s="137"/>
      <c r="G50" s="137"/>
      <c r="H50" s="140"/>
      <c r="K50" s="137"/>
    </row>
    <row r="51" spans="1:11" s="141" customFormat="1" ht="15" x14ac:dyDescent="0.25">
      <c r="A51" s="137"/>
      <c r="B51" s="138" t="s">
        <v>566</v>
      </c>
      <c r="C51" s="137"/>
      <c r="D51" s="139"/>
      <c r="E51" s="173"/>
      <c r="F51" s="137"/>
      <c r="G51" s="137"/>
      <c r="H51" s="140"/>
      <c r="K51" s="137"/>
    </row>
    <row r="52" spans="1:11" s="141" customFormat="1" ht="15" x14ac:dyDescent="0.25">
      <c r="A52" s="137"/>
      <c r="B52" s="138" t="s">
        <v>565</v>
      </c>
      <c r="C52" s="137"/>
      <c r="D52" s="139"/>
      <c r="E52" s="173"/>
      <c r="F52" s="137"/>
      <c r="G52" s="137"/>
      <c r="H52" s="140"/>
      <c r="K52" s="137"/>
    </row>
    <row r="53" spans="1:11" s="141" customFormat="1" ht="15" x14ac:dyDescent="0.25">
      <c r="A53" s="137"/>
      <c r="B53" s="138"/>
      <c r="C53" s="137"/>
      <c r="D53" s="139"/>
      <c r="E53" s="173"/>
      <c r="F53" s="137"/>
      <c r="G53" s="137"/>
      <c r="H53" s="140"/>
      <c r="K53" s="137"/>
    </row>
    <row r="54" spans="1:11" s="141" customFormat="1" ht="15" x14ac:dyDescent="0.25">
      <c r="A54" s="137"/>
      <c r="B54" s="138" t="s">
        <v>568</v>
      </c>
      <c r="C54" s="292"/>
      <c r="D54" s="292"/>
      <c r="E54" s="292"/>
      <c r="F54" s="292"/>
      <c r="G54" s="292"/>
      <c r="H54" s="292"/>
      <c r="K54" s="137"/>
    </row>
    <row r="55" spans="1:11" s="141" customFormat="1" ht="15" x14ac:dyDescent="0.25">
      <c r="A55" s="137"/>
      <c r="B55" s="138"/>
      <c r="C55" s="137"/>
      <c r="D55" s="139"/>
      <c r="E55" s="173"/>
      <c r="F55" s="137"/>
      <c r="G55" s="137"/>
      <c r="H55" s="140"/>
      <c r="K55" s="137"/>
    </row>
    <row r="56" spans="1:11" s="141" customFormat="1" ht="15" x14ac:dyDescent="0.25">
      <c r="A56" s="137"/>
      <c r="B56" s="138" t="s">
        <v>569</v>
      </c>
      <c r="C56" s="292"/>
      <c r="D56" s="292"/>
      <c r="E56" s="292"/>
      <c r="F56" s="292"/>
      <c r="G56" s="292"/>
      <c r="H56" s="292"/>
      <c r="K56" s="137"/>
    </row>
    <row r="57" spans="1:11" s="141" customFormat="1" ht="15" x14ac:dyDescent="0.25">
      <c r="A57" s="137"/>
      <c r="C57" s="137"/>
      <c r="D57" s="139"/>
      <c r="E57" s="173"/>
      <c r="F57" s="137"/>
      <c r="G57" s="137"/>
      <c r="H57" s="140"/>
      <c r="K57" s="137"/>
    </row>
    <row r="58" spans="1:11" s="141" customFormat="1" ht="15" x14ac:dyDescent="0.25">
      <c r="A58" s="137"/>
      <c r="C58" s="137"/>
      <c r="D58" s="139"/>
      <c r="E58" s="173"/>
      <c r="F58" s="137"/>
      <c r="G58" s="137"/>
      <c r="H58" s="140"/>
      <c r="K58" s="137"/>
    </row>
    <row r="59" spans="1:11" s="141" customFormat="1" ht="15" x14ac:dyDescent="0.25">
      <c r="A59" s="137"/>
      <c r="C59" s="137"/>
      <c r="D59" s="139"/>
      <c r="E59" s="173"/>
      <c r="F59" s="137"/>
      <c r="G59" s="137"/>
      <c r="H59" s="140"/>
      <c r="K59" s="137"/>
    </row>
    <row r="74" spans="4:7" x14ac:dyDescent="0.25">
      <c r="D74" s="142"/>
      <c r="E74" s="171"/>
      <c r="F74" s="143"/>
      <c r="G74" s="146"/>
    </row>
  </sheetData>
  <autoFilter ref="A6:I43" xr:uid="{4E2A7A68-1B81-4DE1-8B9D-732C7C2B5A59}">
    <filterColumn colId="3" showButton="0"/>
    <filterColumn colId="4" showButton="0"/>
    <filterColumn colId="5" showButton="0"/>
  </autoFilter>
  <mergeCells count="23">
    <mergeCell ref="J31:J33"/>
    <mergeCell ref="B3:I3"/>
    <mergeCell ref="B6:B7"/>
    <mergeCell ref="C6:C7"/>
    <mergeCell ref="D6:G6"/>
    <mergeCell ref="H6:H7"/>
    <mergeCell ref="I6:I7"/>
    <mergeCell ref="B4:I4"/>
    <mergeCell ref="F23:F24"/>
    <mergeCell ref="E23:E24"/>
    <mergeCell ref="G23:G24"/>
    <mergeCell ref="B14:D14"/>
    <mergeCell ref="I15:I17"/>
    <mergeCell ref="B21:D21"/>
    <mergeCell ref="I22:I24"/>
    <mergeCell ref="B25:D25"/>
    <mergeCell ref="B9:D9"/>
    <mergeCell ref="A6:A7"/>
    <mergeCell ref="C54:H54"/>
    <mergeCell ref="C56:H56"/>
    <mergeCell ref="B38:D38"/>
    <mergeCell ref="B34:D34"/>
    <mergeCell ref="B18:D18"/>
  </mergeCells>
  <printOptions horizontalCentered="1"/>
  <pageMargins left="0.39370078740157483" right="0.39370078740157483" top="0.78740157480314965" bottom="0.39370078740157483" header="0" footer="0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701E-510E-4665-8823-4C20493591A4}">
  <sheetPr>
    <pageSetUpPr autoPageBreaks="0"/>
  </sheetPr>
  <dimension ref="A1:O57"/>
  <sheetViews>
    <sheetView showGridLines="0" topLeftCell="A13" zoomScaleNormal="100" zoomScaleSheetLayoutView="100" workbookViewId="0">
      <selection activeCell="C38" sqref="C38"/>
    </sheetView>
  </sheetViews>
  <sheetFormatPr defaultColWidth="8" defaultRowHeight="12.75" outlineLevelRow="1" x14ac:dyDescent="0.2"/>
  <cols>
    <col min="1" max="1" width="4.125" style="222" customWidth="1"/>
    <col min="2" max="2" width="4.125" style="198" customWidth="1"/>
    <col min="3" max="3" width="26.875" style="199" customWidth="1"/>
    <col min="4" max="4" width="9.375" style="275" customWidth="1"/>
    <col min="5" max="5" width="7.375" style="203" customWidth="1"/>
    <col min="6" max="6" width="8.125" style="203" customWidth="1"/>
    <col min="7" max="7" width="8" style="203" customWidth="1"/>
    <col min="8" max="9" width="8" style="276" customWidth="1"/>
    <col min="10" max="11" width="8" style="229"/>
    <col min="12" max="12" width="8" style="277"/>
    <col min="13" max="13" width="8" style="229"/>
    <col min="14" max="14" width="8" style="277"/>
    <col min="15" max="16384" width="8" style="229"/>
  </cols>
  <sheetData>
    <row r="1" spans="1:15" s="201" customFormat="1" x14ac:dyDescent="0.25">
      <c r="A1" s="197"/>
      <c r="B1" s="198"/>
      <c r="C1" s="199"/>
      <c r="D1" s="39"/>
      <c r="E1" s="199"/>
      <c r="F1" s="200"/>
      <c r="G1" s="200"/>
      <c r="I1" s="202"/>
      <c r="J1" s="203"/>
      <c r="K1" s="203"/>
      <c r="L1" s="204"/>
      <c r="M1" s="205"/>
      <c r="N1" s="206"/>
    </row>
    <row r="2" spans="1:15" s="201" customFormat="1" x14ac:dyDescent="0.25">
      <c r="A2" s="197"/>
      <c r="B2" s="198"/>
      <c r="C2" s="199"/>
      <c r="D2" s="39"/>
      <c r="E2" s="199"/>
      <c r="H2" s="207" t="s">
        <v>575</v>
      </c>
      <c r="I2" s="202"/>
      <c r="J2" s="203"/>
      <c r="K2" s="203"/>
      <c r="L2" s="204"/>
      <c r="M2" s="205"/>
      <c r="N2" s="206"/>
    </row>
    <row r="3" spans="1:15" s="201" customFormat="1" x14ac:dyDescent="0.25">
      <c r="A3" s="197"/>
      <c r="B3" s="198"/>
      <c r="C3" s="199"/>
      <c r="D3" s="39"/>
      <c r="E3" s="199"/>
      <c r="H3" s="208" t="s">
        <v>576</v>
      </c>
      <c r="I3" s="202"/>
      <c r="J3" s="203"/>
      <c r="K3" s="203"/>
      <c r="L3" s="204"/>
      <c r="M3" s="205"/>
      <c r="N3" s="206"/>
    </row>
    <row r="4" spans="1:15" s="201" customFormat="1" x14ac:dyDescent="0.25">
      <c r="A4" s="197"/>
      <c r="B4" s="198"/>
      <c r="C4" s="199"/>
      <c r="D4" s="39"/>
      <c r="E4" s="199"/>
      <c r="F4" s="200"/>
      <c r="G4" s="200"/>
      <c r="H4" s="40"/>
      <c r="I4" s="202"/>
      <c r="J4" s="203"/>
      <c r="K4" s="203"/>
      <c r="L4" s="204"/>
      <c r="M4" s="205"/>
      <c r="N4" s="206"/>
    </row>
    <row r="5" spans="1:15" s="201" customFormat="1" outlineLevel="1" x14ac:dyDescent="0.2">
      <c r="A5" s="197"/>
      <c r="B5" s="198"/>
      <c r="C5" s="199"/>
      <c r="D5" s="202" t="s">
        <v>577</v>
      </c>
      <c r="E5" s="209" t="s">
        <v>628</v>
      </c>
      <c r="F5" s="210"/>
      <c r="G5" s="203"/>
      <c r="H5" s="203"/>
      <c r="I5" s="208"/>
      <c r="J5" s="203"/>
      <c r="K5" s="203"/>
      <c r="L5" s="211"/>
      <c r="M5" s="212"/>
      <c r="N5" s="206"/>
    </row>
    <row r="6" spans="1:15" s="201" customFormat="1" outlineLevel="1" x14ac:dyDescent="0.2">
      <c r="A6" s="197"/>
      <c r="B6" s="198"/>
      <c r="C6" s="199"/>
      <c r="D6" s="39"/>
      <c r="E6" s="213"/>
      <c r="F6" s="214"/>
      <c r="G6" s="215"/>
      <c r="H6" s="215"/>
      <c r="I6" s="216" t="s">
        <v>578</v>
      </c>
      <c r="J6" s="216"/>
      <c r="K6" s="215"/>
      <c r="L6" s="217"/>
      <c r="M6" s="203"/>
      <c r="N6" s="206"/>
    </row>
    <row r="7" spans="1:15" s="221" customFormat="1" ht="12.75" customHeight="1" x14ac:dyDescent="0.2">
      <c r="A7" s="218"/>
      <c r="B7" s="198"/>
      <c r="C7" s="219"/>
      <c r="D7" s="220"/>
      <c r="E7" s="219"/>
      <c r="G7" s="219"/>
      <c r="H7" s="219"/>
      <c r="I7" s="202"/>
      <c r="J7" s="203"/>
      <c r="K7" s="203"/>
      <c r="L7" s="204"/>
      <c r="M7" s="205"/>
      <c r="N7" s="206"/>
    </row>
    <row r="8" spans="1:15" s="225" customFormat="1" x14ac:dyDescent="0.2">
      <c r="A8" s="222"/>
      <c r="B8" s="223"/>
      <c r="C8" s="199"/>
      <c r="D8" s="223"/>
      <c r="E8" s="41" t="s">
        <v>629</v>
      </c>
      <c r="F8" s="203"/>
      <c r="G8" s="203"/>
      <c r="H8" s="219"/>
      <c r="I8" s="203"/>
      <c r="J8" s="203"/>
      <c r="K8" s="203"/>
      <c r="L8" s="204"/>
      <c r="M8" s="224"/>
      <c r="N8" s="217"/>
    </row>
    <row r="9" spans="1:15" s="226" customFormat="1" ht="27.75" customHeight="1" x14ac:dyDescent="0.25">
      <c r="A9" s="311" t="s">
        <v>287</v>
      </c>
      <c r="B9" s="323"/>
      <c r="C9" s="308" t="s">
        <v>288</v>
      </c>
      <c r="D9" s="324" t="s">
        <v>289</v>
      </c>
      <c r="E9" s="308" t="s">
        <v>290</v>
      </c>
      <c r="F9" s="327" t="s">
        <v>291</v>
      </c>
      <c r="G9" s="327" t="s">
        <v>292</v>
      </c>
      <c r="H9" s="308" t="s">
        <v>293</v>
      </c>
      <c r="I9" s="311" t="s">
        <v>294</v>
      </c>
      <c r="J9" s="312"/>
      <c r="K9" s="312"/>
      <c r="L9" s="312"/>
      <c r="M9" s="313"/>
      <c r="N9" s="314" t="s">
        <v>295</v>
      </c>
      <c r="O9" s="315"/>
    </row>
    <row r="10" spans="1:15" s="226" customFormat="1" ht="21.75" customHeight="1" x14ac:dyDescent="0.25">
      <c r="A10" s="318" t="s">
        <v>296</v>
      </c>
      <c r="B10" s="320" t="s">
        <v>297</v>
      </c>
      <c r="C10" s="309"/>
      <c r="D10" s="325"/>
      <c r="E10" s="309"/>
      <c r="F10" s="328"/>
      <c r="G10" s="328"/>
      <c r="H10" s="309"/>
      <c r="I10" s="314" t="s">
        <v>579</v>
      </c>
      <c r="J10" s="322"/>
      <c r="K10" s="315"/>
      <c r="L10" s="314" t="s">
        <v>300</v>
      </c>
      <c r="M10" s="315"/>
      <c r="N10" s="316"/>
      <c r="O10" s="317"/>
    </row>
    <row r="11" spans="1:15" s="226" customFormat="1" ht="120" customHeight="1" x14ac:dyDescent="0.25">
      <c r="A11" s="319"/>
      <c r="B11" s="321"/>
      <c r="C11" s="310"/>
      <c r="D11" s="326"/>
      <c r="E11" s="310"/>
      <c r="F11" s="329"/>
      <c r="G11" s="329"/>
      <c r="H11" s="310"/>
      <c r="I11" s="227" t="s">
        <v>301</v>
      </c>
      <c r="J11" s="227" t="s">
        <v>302</v>
      </c>
      <c r="K11" s="227" t="s">
        <v>303</v>
      </c>
      <c r="L11" s="228" t="s">
        <v>301</v>
      </c>
      <c r="M11" s="227" t="s">
        <v>302</v>
      </c>
      <c r="N11" s="228" t="s">
        <v>301</v>
      </c>
      <c r="O11" s="227" t="s">
        <v>302</v>
      </c>
    </row>
    <row r="12" spans="1:15" s="47" customFormat="1" x14ac:dyDescent="0.25">
      <c r="A12" s="44">
        <v>1</v>
      </c>
      <c r="B12" s="45">
        <v>2</v>
      </c>
      <c r="C12" s="44">
        <v>3</v>
      </c>
      <c r="D12" s="45">
        <v>4</v>
      </c>
      <c r="E12" s="44">
        <v>5</v>
      </c>
      <c r="F12" s="44">
        <v>6</v>
      </c>
      <c r="G12" s="44">
        <v>7</v>
      </c>
      <c r="H12" s="46">
        <v>8</v>
      </c>
      <c r="I12" s="227">
        <v>9</v>
      </c>
      <c r="J12" s="227">
        <v>10</v>
      </c>
      <c r="K12" s="227">
        <v>11</v>
      </c>
      <c r="L12" s="228">
        <v>12</v>
      </c>
      <c r="M12" s="227">
        <v>13</v>
      </c>
      <c r="N12" s="228">
        <v>14</v>
      </c>
      <c r="O12" s="227">
        <v>15</v>
      </c>
    </row>
    <row r="13" spans="1:15" ht="22.5" customHeight="1" x14ac:dyDescent="0.2">
      <c r="A13" s="330" t="s">
        <v>630</v>
      </c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</row>
    <row r="14" spans="1:15" ht="51" x14ac:dyDescent="0.2">
      <c r="A14" s="230">
        <v>1</v>
      </c>
      <c r="B14" s="231" t="s">
        <v>304</v>
      </c>
      <c r="C14" s="232" t="s">
        <v>580</v>
      </c>
      <c r="D14" s="233" t="s">
        <v>631</v>
      </c>
      <c r="E14" s="234" t="s">
        <v>161</v>
      </c>
      <c r="F14" s="235">
        <v>538.47</v>
      </c>
      <c r="G14" s="236">
        <v>1.109</v>
      </c>
      <c r="H14" s="237">
        <v>858.42</v>
      </c>
      <c r="I14" s="238">
        <v>1.109</v>
      </c>
      <c r="J14" s="238">
        <v>858.42</v>
      </c>
      <c r="K14" s="238">
        <v>858.42</v>
      </c>
      <c r="L14" s="239">
        <v>1.109</v>
      </c>
      <c r="M14" s="238">
        <v>858.42</v>
      </c>
      <c r="N14" s="240"/>
      <c r="O14" s="241"/>
    </row>
    <row r="15" spans="1:15" ht="51" x14ac:dyDescent="0.2">
      <c r="A15" s="230">
        <v>2</v>
      </c>
      <c r="B15" s="231" t="s">
        <v>306</v>
      </c>
      <c r="C15" s="232" t="s">
        <v>581</v>
      </c>
      <c r="D15" s="233" t="s">
        <v>632</v>
      </c>
      <c r="E15" s="234" t="s">
        <v>161</v>
      </c>
      <c r="F15" s="235">
        <v>426.19</v>
      </c>
      <c r="G15" s="236">
        <v>1.109</v>
      </c>
      <c r="H15" s="237">
        <v>2717.71</v>
      </c>
      <c r="I15" s="238">
        <v>1.109</v>
      </c>
      <c r="J15" s="238">
        <v>2717.71</v>
      </c>
      <c r="K15" s="238">
        <v>2717.71</v>
      </c>
      <c r="L15" s="239">
        <v>1.109</v>
      </c>
      <c r="M15" s="238">
        <v>2717.71</v>
      </c>
      <c r="N15" s="240"/>
      <c r="O15" s="241"/>
    </row>
    <row r="16" spans="1:15" ht="63.75" x14ac:dyDescent="0.2">
      <c r="A16" s="230">
        <v>3</v>
      </c>
      <c r="B16" s="231" t="s">
        <v>308</v>
      </c>
      <c r="C16" s="232" t="s">
        <v>282</v>
      </c>
      <c r="D16" s="233" t="s">
        <v>529</v>
      </c>
      <c r="E16" s="234" t="s">
        <v>166</v>
      </c>
      <c r="F16" s="235">
        <v>3.96</v>
      </c>
      <c r="G16" s="236">
        <v>1752.22</v>
      </c>
      <c r="H16" s="237">
        <v>6938.79</v>
      </c>
      <c r="I16" s="238">
        <v>1752.22</v>
      </c>
      <c r="J16" s="238">
        <v>6938.79</v>
      </c>
      <c r="K16" s="238">
        <v>6938.79</v>
      </c>
      <c r="L16" s="239">
        <v>1752.22</v>
      </c>
      <c r="M16" s="238">
        <v>6938.79</v>
      </c>
      <c r="N16" s="240"/>
      <c r="O16" s="241"/>
    </row>
    <row r="17" spans="1:15" ht="63.75" x14ac:dyDescent="0.2">
      <c r="A17" s="230">
        <v>4</v>
      </c>
      <c r="B17" s="231" t="s">
        <v>310</v>
      </c>
      <c r="C17" s="232" t="s">
        <v>167</v>
      </c>
      <c r="D17" s="233" t="s">
        <v>356</v>
      </c>
      <c r="E17" s="234" t="s">
        <v>1</v>
      </c>
      <c r="F17" s="235">
        <v>162.38</v>
      </c>
      <c r="G17" s="242">
        <f>1109</f>
        <v>1109</v>
      </c>
      <c r="H17" s="237">
        <v>180079.42</v>
      </c>
      <c r="I17" s="238">
        <v>1109</v>
      </c>
      <c r="J17" s="238">
        <v>180079.42</v>
      </c>
      <c r="K17" s="238">
        <v>180079.42</v>
      </c>
      <c r="L17" s="239">
        <v>1109</v>
      </c>
      <c r="M17" s="238">
        <v>180079.42</v>
      </c>
      <c r="N17" s="240"/>
      <c r="O17" s="238"/>
    </row>
    <row r="18" spans="1:15" ht="38.25" x14ac:dyDescent="0.2">
      <c r="A18" s="243">
        <v>5</v>
      </c>
      <c r="B18" s="244" t="s">
        <v>312</v>
      </c>
      <c r="C18" s="245" t="s">
        <v>168</v>
      </c>
      <c r="D18" s="246" t="s">
        <v>315</v>
      </c>
      <c r="E18" s="247" t="s">
        <v>169</v>
      </c>
      <c r="F18" s="248">
        <v>18.190000000000001</v>
      </c>
      <c r="G18" s="248">
        <v>2.637</v>
      </c>
      <c r="H18" s="249">
        <v>68.95</v>
      </c>
      <c r="I18" s="250"/>
      <c r="J18" s="251"/>
      <c r="K18" s="251"/>
      <c r="L18" s="252"/>
      <c r="M18" s="251"/>
      <c r="N18" s="253">
        <v>2.637</v>
      </c>
      <c r="O18" s="254">
        <v>68.95</v>
      </c>
    </row>
    <row r="19" spans="1:15" ht="22.5" customHeight="1" x14ac:dyDescent="0.2">
      <c r="A19" s="330" t="s">
        <v>633</v>
      </c>
      <c r="B19" s="331"/>
      <c r="C19" s="331"/>
      <c r="D19" s="331"/>
      <c r="E19" s="331"/>
      <c r="F19" s="331"/>
      <c r="G19" s="331"/>
      <c r="H19" s="331"/>
      <c r="I19" s="331"/>
      <c r="J19" s="331"/>
      <c r="K19" s="331"/>
      <c r="L19" s="331"/>
      <c r="M19" s="331"/>
      <c r="N19" s="331"/>
      <c r="O19" s="331"/>
    </row>
    <row r="20" spans="1:15" ht="51" x14ac:dyDescent="0.2">
      <c r="A20" s="230">
        <v>6</v>
      </c>
      <c r="B20" s="231" t="s">
        <v>314</v>
      </c>
      <c r="C20" s="232" t="s">
        <v>580</v>
      </c>
      <c r="D20" s="233" t="s">
        <v>631</v>
      </c>
      <c r="E20" s="234" t="s">
        <v>161</v>
      </c>
      <c r="F20" s="235">
        <v>538.47</v>
      </c>
      <c r="G20" s="236">
        <v>0.49358000000000002</v>
      </c>
      <c r="H20" s="237">
        <v>382.06</v>
      </c>
      <c r="I20" s="255"/>
      <c r="J20" s="241"/>
      <c r="K20" s="241"/>
      <c r="L20" s="240"/>
      <c r="M20" s="241"/>
      <c r="N20" s="239">
        <v>0.49358000000000002</v>
      </c>
      <c r="O20" s="238">
        <v>382.06</v>
      </c>
    </row>
    <row r="21" spans="1:15" ht="63.75" x14ac:dyDescent="0.2">
      <c r="A21" s="230">
        <v>7</v>
      </c>
      <c r="B21" s="231" t="s">
        <v>316</v>
      </c>
      <c r="C21" s="232" t="s">
        <v>282</v>
      </c>
      <c r="D21" s="233" t="s">
        <v>529</v>
      </c>
      <c r="E21" s="234" t="s">
        <v>166</v>
      </c>
      <c r="F21" s="235">
        <v>3.96</v>
      </c>
      <c r="G21" s="236">
        <v>779.86</v>
      </c>
      <c r="H21" s="237">
        <v>3088.25</v>
      </c>
      <c r="I21" s="255"/>
      <c r="J21" s="241"/>
      <c r="K21" s="241"/>
      <c r="L21" s="240"/>
      <c r="M21" s="241"/>
      <c r="N21" s="239">
        <v>779.86</v>
      </c>
      <c r="O21" s="238">
        <v>3088.25</v>
      </c>
    </row>
    <row r="22" spans="1:15" ht="63.75" x14ac:dyDescent="0.2">
      <c r="A22" s="230">
        <v>8</v>
      </c>
      <c r="B22" s="231" t="s">
        <v>318</v>
      </c>
      <c r="C22" s="232" t="s">
        <v>167</v>
      </c>
      <c r="D22" s="233" t="s">
        <v>356</v>
      </c>
      <c r="E22" s="234" t="s">
        <v>1</v>
      </c>
      <c r="F22" s="235">
        <v>162.38</v>
      </c>
      <c r="G22" s="242">
        <f>493.58</f>
        <v>493.58</v>
      </c>
      <c r="H22" s="237">
        <v>80147.520000000004</v>
      </c>
      <c r="I22" s="255"/>
      <c r="J22" s="241"/>
      <c r="K22" s="241"/>
      <c r="L22" s="240"/>
      <c r="M22" s="241"/>
      <c r="N22" s="239">
        <v>493.58</v>
      </c>
      <c r="O22" s="238">
        <v>80147.520000000004</v>
      </c>
    </row>
    <row r="23" spans="1:15" ht="38.25" x14ac:dyDescent="0.2">
      <c r="A23" s="230">
        <v>9</v>
      </c>
      <c r="B23" s="231" t="s">
        <v>320</v>
      </c>
      <c r="C23" s="232" t="s">
        <v>172</v>
      </c>
      <c r="D23" s="233" t="s">
        <v>322</v>
      </c>
      <c r="E23" s="234" t="s">
        <v>163</v>
      </c>
      <c r="F23" s="235">
        <v>3390.48</v>
      </c>
      <c r="G23" s="236">
        <v>2.5529999999999999</v>
      </c>
      <c r="H23" s="237">
        <v>12395.32</v>
      </c>
      <c r="I23" s="255"/>
      <c r="J23" s="241"/>
      <c r="K23" s="241"/>
      <c r="L23" s="240"/>
      <c r="M23" s="241"/>
      <c r="N23" s="239">
        <v>2.5529999999999999</v>
      </c>
      <c r="O23" s="238">
        <v>12395.32</v>
      </c>
    </row>
    <row r="24" spans="1:15" ht="76.5" x14ac:dyDescent="0.2">
      <c r="A24" s="230">
        <v>10</v>
      </c>
      <c r="B24" s="231" t="s">
        <v>321</v>
      </c>
      <c r="C24" s="232" t="s">
        <v>173</v>
      </c>
      <c r="D24" s="233" t="s">
        <v>481</v>
      </c>
      <c r="E24" s="234" t="s">
        <v>1</v>
      </c>
      <c r="F24" s="235">
        <v>99.98</v>
      </c>
      <c r="G24" s="236">
        <v>280.83</v>
      </c>
      <c r="H24" s="237">
        <v>28414.31</v>
      </c>
      <c r="I24" s="255"/>
      <c r="J24" s="241"/>
      <c r="K24" s="241"/>
      <c r="L24" s="240"/>
      <c r="M24" s="241"/>
      <c r="N24" s="239">
        <v>280.83</v>
      </c>
      <c r="O24" s="238">
        <v>28414.31</v>
      </c>
    </row>
    <row r="25" spans="1:15" ht="38.25" x14ac:dyDescent="0.2">
      <c r="A25" s="230">
        <v>11</v>
      </c>
      <c r="B25" s="231" t="s">
        <v>323</v>
      </c>
      <c r="C25" s="232" t="s">
        <v>174</v>
      </c>
      <c r="D25" s="233" t="s">
        <v>326</v>
      </c>
      <c r="E25" s="234" t="s">
        <v>163</v>
      </c>
      <c r="F25" s="235">
        <v>5459.07</v>
      </c>
      <c r="G25" s="236">
        <v>1.2765</v>
      </c>
      <c r="H25" s="237">
        <v>9982.25</v>
      </c>
      <c r="I25" s="255"/>
      <c r="J25" s="241"/>
      <c r="K25" s="241"/>
      <c r="L25" s="240"/>
      <c r="M25" s="241"/>
      <c r="N25" s="239">
        <v>1.2765</v>
      </c>
      <c r="O25" s="238">
        <v>9982.25</v>
      </c>
    </row>
    <row r="26" spans="1:15" ht="76.5" x14ac:dyDescent="0.2">
      <c r="A26" s="230">
        <v>12</v>
      </c>
      <c r="B26" s="231" t="s">
        <v>325</v>
      </c>
      <c r="C26" s="232" t="s">
        <v>634</v>
      </c>
      <c r="D26" s="233" t="s">
        <v>481</v>
      </c>
      <c r="E26" s="234" t="s">
        <v>1</v>
      </c>
      <c r="F26" s="235">
        <v>486.98</v>
      </c>
      <c r="G26" s="236">
        <v>160.84</v>
      </c>
      <c r="H26" s="237">
        <v>79265.77</v>
      </c>
      <c r="I26" s="255"/>
      <c r="J26" s="241"/>
      <c r="K26" s="241"/>
      <c r="L26" s="240"/>
      <c r="M26" s="241"/>
      <c r="N26" s="239">
        <v>160.84</v>
      </c>
      <c r="O26" s="238">
        <v>79265.77</v>
      </c>
    </row>
    <row r="27" spans="1:15" s="256" customFormat="1" ht="51" x14ac:dyDescent="0.2">
      <c r="A27" s="243">
        <v>13</v>
      </c>
      <c r="B27" s="244" t="s">
        <v>327</v>
      </c>
      <c r="C27" s="245" t="s">
        <v>573</v>
      </c>
      <c r="D27" s="246" t="s">
        <v>635</v>
      </c>
      <c r="E27" s="247" t="s">
        <v>169</v>
      </c>
      <c r="F27" s="248">
        <v>20311.46</v>
      </c>
      <c r="G27" s="248">
        <v>0.85099999999999998</v>
      </c>
      <c r="H27" s="249">
        <v>18586.95</v>
      </c>
      <c r="I27" s="250"/>
      <c r="J27" s="251"/>
      <c r="K27" s="251"/>
      <c r="L27" s="252"/>
      <c r="M27" s="251"/>
      <c r="N27" s="253">
        <v>0.85099999999999998</v>
      </c>
      <c r="O27" s="254">
        <v>18586.95</v>
      </c>
    </row>
    <row r="28" spans="1:15" ht="51" x14ac:dyDescent="0.2">
      <c r="A28" s="230">
        <v>14</v>
      </c>
      <c r="B28" s="231" t="s">
        <v>329</v>
      </c>
      <c r="C28" s="232" t="s">
        <v>583</v>
      </c>
      <c r="D28" s="233" t="s">
        <v>636</v>
      </c>
      <c r="E28" s="234" t="s">
        <v>1</v>
      </c>
      <c r="F28" s="235">
        <v>166.8</v>
      </c>
      <c r="G28" s="236">
        <v>-10.89</v>
      </c>
      <c r="H28" s="237">
        <v>-1816.45</v>
      </c>
      <c r="I28" s="255"/>
      <c r="J28" s="241"/>
      <c r="K28" s="241"/>
      <c r="L28" s="240"/>
      <c r="M28" s="241"/>
      <c r="N28" s="239">
        <v>-10.89</v>
      </c>
      <c r="O28" s="238">
        <v>-1816.45</v>
      </c>
    </row>
    <row r="29" spans="1:15" ht="51" x14ac:dyDescent="0.2">
      <c r="A29" s="230">
        <v>15</v>
      </c>
      <c r="B29" s="231" t="s">
        <v>331</v>
      </c>
      <c r="C29" s="232" t="s">
        <v>582</v>
      </c>
      <c r="D29" s="233" t="s">
        <v>637</v>
      </c>
      <c r="E29" s="234" t="s">
        <v>1</v>
      </c>
      <c r="F29" s="235">
        <v>155.94</v>
      </c>
      <c r="G29" s="236">
        <v>-78.12</v>
      </c>
      <c r="H29" s="237">
        <v>-12182.03</v>
      </c>
      <c r="I29" s="255"/>
      <c r="J29" s="241"/>
      <c r="K29" s="241"/>
      <c r="L29" s="240"/>
      <c r="M29" s="241"/>
      <c r="N29" s="239">
        <v>-78.12</v>
      </c>
      <c r="O29" s="238">
        <v>-12182.03</v>
      </c>
    </row>
    <row r="30" spans="1:15" ht="76.5" x14ac:dyDescent="0.2">
      <c r="A30" s="230">
        <v>16</v>
      </c>
      <c r="B30" s="231" t="s">
        <v>333</v>
      </c>
      <c r="C30" s="232" t="s">
        <v>634</v>
      </c>
      <c r="D30" s="233" t="s">
        <v>481</v>
      </c>
      <c r="E30" s="234" t="s">
        <v>1</v>
      </c>
      <c r="F30" s="235">
        <v>486.98</v>
      </c>
      <c r="G30" s="236">
        <v>85.78</v>
      </c>
      <c r="H30" s="237">
        <v>42274.42</v>
      </c>
      <c r="I30" s="255"/>
      <c r="J30" s="241"/>
      <c r="K30" s="241"/>
      <c r="L30" s="240"/>
      <c r="M30" s="241"/>
      <c r="N30" s="239">
        <v>85.78</v>
      </c>
      <c r="O30" s="238">
        <v>42274.42</v>
      </c>
    </row>
    <row r="31" spans="1:15" ht="51" x14ac:dyDescent="0.2">
      <c r="A31" s="257">
        <v>17</v>
      </c>
      <c r="B31" s="258" t="s">
        <v>335</v>
      </c>
      <c r="C31" s="259" t="s">
        <v>638</v>
      </c>
      <c r="D31" s="260" t="s">
        <v>639</v>
      </c>
      <c r="E31" s="261" t="s">
        <v>197</v>
      </c>
      <c r="F31" s="262">
        <v>1487.6</v>
      </c>
      <c r="G31" s="263">
        <v>1.07</v>
      </c>
      <c r="H31" s="264">
        <v>1591.73</v>
      </c>
      <c r="I31" s="265"/>
      <c r="J31" s="266"/>
      <c r="K31" s="266"/>
      <c r="L31" s="267"/>
      <c r="M31" s="266"/>
      <c r="N31" s="268">
        <v>1.07</v>
      </c>
      <c r="O31" s="269">
        <v>1591.73</v>
      </c>
    </row>
    <row r="32" spans="1:15" ht="76.5" x14ac:dyDescent="0.2">
      <c r="A32" s="230">
        <v>18</v>
      </c>
      <c r="B32" s="231" t="s">
        <v>337</v>
      </c>
      <c r="C32" s="232" t="s">
        <v>640</v>
      </c>
      <c r="D32" s="233" t="s">
        <v>641</v>
      </c>
      <c r="E32" s="234" t="s">
        <v>169</v>
      </c>
      <c r="F32" s="235">
        <v>8536.1299999999992</v>
      </c>
      <c r="G32" s="236">
        <v>0.85099999999999998</v>
      </c>
      <c r="H32" s="237">
        <v>10098.82</v>
      </c>
      <c r="I32" s="255"/>
      <c r="J32" s="241"/>
      <c r="K32" s="241"/>
      <c r="L32" s="240"/>
      <c r="M32" s="241"/>
      <c r="N32" s="239">
        <v>0.85099999999999998</v>
      </c>
      <c r="O32" s="238">
        <v>10098.82</v>
      </c>
    </row>
    <row r="33" spans="1:15" ht="51" x14ac:dyDescent="0.2">
      <c r="A33" s="230">
        <v>19</v>
      </c>
      <c r="B33" s="231" t="s">
        <v>339</v>
      </c>
      <c r="C33" s="232" t="s">
        <v>642</v>
      </c>
      <c r="D33" s="233" t="s">
        <v>643</v>
      </c>
      <c r="E33" s="234" t="s">
        <v>169</v>
      </c>
      <c r="F33" s="235">
        <v>261.12</v>
      </c>
      <c r="G33" s="236">
        <v>0.85099999999999998</v>
      </c>
      <c r="H33" s="237">
        <v>636.03</v>
      </c>
      <c r="I33" s="255"/>
      <c r="J33" s="241"/>
      <c r="K33" s="241"/>
      <c r="L33" s="240"/>
      <c r="M33" s="241"/>
      <c r="N33" s="239">
        <v>0.85099999999999998</v>
      </c>
      <c r="O33" s="238">
        <v>636.03</v>
      </c>
    </row>
    <row r="34" spans="1:15" ht="51" x14ac:dyDescent="0.2">
      <c r="A34" s="230">
        <v>20</v>
      </c>
      <c r="B34" s="231" t="s">
        <v>341</v>
      </c>
      <c r="C34" s="232" t="s">
        <v>584</v>
      </c>
      <c r="D34" s="233" t="s">
        <v>644</v>
      </c>
      <c r="E34" s="234" t="s">
        <v>197</v>
      </c>
      <c r="F34" s="235">
        <v>480.09</v>
      </c>
      <c r="G34" s="242">
        <v>104.8</v>
      </c>
      <c r="H34" s="237">
        <v>50313.43</v>
      </c>
      <c r="I34" s="255"/>
      <c r="J34" s="241"/>
      <c r="K34" s="241"/>
      <c r="L34" s="240"/>
      <c r="M34" s="241"/>
      <c r="N34" s="239">
        <v>104.8</v>
      </c>
      <c r="O34" s="238">
        <v>50313.43</v>
      </c>
    </row>
    <row r="35" spans="1:15" ht="22.5" customHeight="1" x14ac:dyDescent="0.2">
      <c r="A35" s="330" t="s">
        <v>645</v>
      </c>
      <c r="B35" s="331"/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1"/>
    </row>
    <row r="36" spans="1:15" ht="76.5" x14ac:dyDescent="0.2">
      <c r="A36" s="230">
        <v>21</v>
      </c>
      <c r="B36" s="231" t="s">
        <v>343</v>
      </c>
      <c r="C36" s="232" t="s">
        <v>646</v>
      </c>
      <c r="D36" s="233" t="s">
        <v>647</v>
      </c>
      <c r="E36" s="234" t="s">
        <v>585</v>
      </c>
      <c r="F36" s="235">
        <v>36.26</v>
      </c>
      <c r="G36" s="236">
        <v>3.6320000000000001</v>
      </c>
      <c r="H36" s="237">
        <v>176.29</v>
      </c>
      <c r="I36" s="255"/>
      <c r="J36" s="241"/>
      <c r="K36" s="241"/>
      <c r="L36" s="240"/>
      <c r="M36" s="241"/>
      <c r="N36" s="239">
        <v>3.6320000000000001</v>
      </c>
      <c r="O36" s="238">
        <v>176.29</v>
      </c>
    </row>
    <row r="37" spans="1:15" s="270" customFormat="1" ht="63.75" x14ac:dyDescent="0.2">
      <c r="A37" s="257">
        <v>22</v>
      </c>
      <c r="B37" s="258" t="s">
        <v>345</v>
      </c>
      <c r="C37" s="259" t="s">
        <v>648</v>
      </c>
      <c r="D37" s="260" t="s">
        <v>649</v>
      </c>
      <c r="E37" s="261" t="s">
        <v>585</v>
      </c>
      <c r="F37" s="262">
        <v>134.71</v>
      </c>
      <c r="G37" s="262">
        <v>0.90800000000000003</v>
      </c>
      <c r="H37" s="264">
        <v>161.76</v>
      </c>
      <c r="I37" s="265"/>
      <c r="J37" s="266"/>
      <c r="K37" s="266"/>
      <c r="L37" s="266"/>
      <c r="M37" s="266"/>
      <c r="N37" s="269">
        <v>0.90800000000000003</v>
      </c>
      <c r="O37" s="269">
        <v>161.76</v>
      </c>
    </row>
    <row r="38" spans="1:15" ht="38.25" x14ac:dyDescent="0.2">
      <c r="A38" s="257">
        <v>23</v>
      </c>
      <c r="B38" s="258" t="s">
        <v>347</v>
      </c>
      <c r="C38" s="259" t="s">
        <v>586</v>
      </c>
      <c r="D38" s="260" t="s">
        <v>650</v>
      </c>
      <c r="E38" s="261" t="s">
        <v>585</v>
      </c>
      <c r="F38" s="262">
        <v>149.13</v>
      </c>
      <c r="G38" s="262">
        <v>3.6320000000000001</v>
      </c>
      <c r="H38" s="264">
        <v>776.02</v>
      </c>
      <c r="I38" s="265"/>
      <c r="J38" s="266"/>
      <c r="K38" s="266"/>
      <c r="L38" s="267"/>
      <c r="M38" s="266"/>
      <c r="N38" s="268">
        <v>3.6320000000000001</v>
      </c>
      <c r="O38" s="269">
        <v>776.02</v>
      </c>
    </row>
    <row r="39" spans="1:15" ht="38.25" x14ac:dyDescent="0.2">
      <c r="A39" s="230">
        <v>24</v>
      </c>
      <c r="B39" s="231" t="s">
        <v>349</v>
      </c>
      <c r="C39" s="232" t="s">
        <v>587</v>
      </c>
      <c r="D39" s="233" t="s">
        <v>651</v>
      </c>
      <c r="E39" s="234" t="s">
        <v>585</v>
      </c>
      <c r="F39" s="235">
        <v>370.22</v>
      </c>
      <c r="G39" s="236">
        <v>0.90800000000000003</v>
      </c>
      <c r="H39" s="237">
        <v>468.9</v>
      </c>
      <c r="I39" s="255"/>
      <c r="J39" s="241"/>
      <c r="K39" s="241"/>
      <c r="L39" s="240"/>
      <c r="M39" s="241"/>
      <c r="N39" s="239">
        <v>0.90800000000000003</v>
      </c>
      <c r="O39" s="238">
        <v>468.9</v>
      </c>
    </row>
    <row r="40" spans="1:15" ht="51" x14ac:dyDescent="0.2">
      <c r="A40" s="230">
        <v>25</v>
      </c>
      <c r="B40" s="231" t="s">
        <v>351</v>
      </c>
      <c r="C40" s="232" t="s">
        <v>588</v>
      </c>
      <c r="D40" s="233" t="s">
        <v>652</v>
      </c>
      <c r="E40" s="234" t="s">
        <v>230</v>
      </c>
      <c r="F40" s="235">
        <v>58.2</v>
      </c>
      <c r="G40" s="242">
        <v>1.3</v>
      </c>
      <c r="H40" s="237">
        <v>75.66</v>
      </c>
      <c r="I40" s="255"/>
      <c r="J40" s="241"/>
      <c r="K40" s="241"/>
      <c r="L40" s="240"/>
      <c r="M40" s="241"/>
      <c r="N40" s="239">
        <v>1.3</v>
      </c>
      <c r="O40" s="238">
        <v>75.66</v>
      </c>
    </row>
    <row r="41" spans="1:15" ht="51" x14ac:dyDescent="0.2">
      <c r="A41" s="230">
        <v>26</v>
      </c>
      <c r="B41" s="231" t="s">
        <v>353</v>
      </c>
      <c r="C41" s="232" t="s">
        <v>589</v>
      </c>
      <c r="D41" s="233" t="s">
        <v>653</v>
      </c>
      <c r="E41" s="234" t="s">
        <v>230</v>
      </c>
      <c r="F41" s="235">
        <v>77.59</v>
      </c>
      <c r="G41" s="242">
        <v>1</v>
      </c>
      <c r="H41" s="237">
        <v>77.59</v>
      </c>
      <c r="I41" s="255"/>
      <c r="J41" s="241"/>
      <c r="K41" s="241"/>
      <c r="L41" s="240"/>
      <c r="M41" s="241"/>
      <c r="N41" s="239">
        <v>1</v>
      </c>
      <c r="O41" s="238">
        <v>77.59</v>
      </c>
    </row>
    <row r="42" spans="1:15" ht="51" x14ac:dyDescent="0.2">
      <c r="A42" s="230">
        <v>27</v>
      </c>
      <c r="B42" s="231" t="s">
        <v>355</v>
      </c>
      <c r="C42" s="232" t="s">
        <v>590</v>
      </c>
      <c r="D42" s="233" t="s">
        <v>654</v>
      </c>
      <c r="E42" s="234" t="s">
        <v>230</v>
      </c>
      <c r="F42" s="235">
        <v>58.76</v>
      </c>
      <c r="G42" s="242">
        <v>0.9</v>
      </c>
      <c r="H42" s="237">
        <v>52.88</v>
      </c>
      <c r="I42" s="255"/>
      <c r="J42" s="241"/>
      <c r="K42" s="241"/>
      <c r="L42" s="240"/>
      <c r="M42" s="241"/>
      <c r="N42" s="239">
        <v>0.9</v>
      </c>
      <c r="O42" s="238">
        <v>52.88</v>
      </c>
    </row>
    <row r="43" spans="1:15" ht="22.5" customHeight="1" x14ac:dyDescent="0.2">
      <c r="A43" s="330" t="s">
        <v>655</v>
      </c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</row>
    <row r="44" spans="1:15" ht="38.25" x14ac:dyDescent="0.2">
      <c r="A44" s="230">
        <v>28</v>
      </c>
      <c r="B44" s="231" t="s">
        <v>357</v>
      </c>
      <c r="C44" s="232" t="s">
        <v>656</v>
      </c>
      <c r="D44" s="233" t="s">
        <v>657</v>
      </c>
      <c r="E44" s="234" t="s">
        <v>178</v>
      </c>
      <c r="F44" s="235">
        <v>88.82</v>
      </c>
      <c r="G44" s="242">
        <v>3</v>
      </c>
      <c r="H44" s="237">
        <v>333.88</v>
      </c>
      <c r="I44" s="255"/>
      <c r="J44" s="241"/>
      <c r="K44" s="241"/>
      <c r="L44" s="240"/>
      <c r="M44" s="241"/>
      <c r="N44" s="239">
        <v>3</v>
      </c>
      <c r="O44" s="238">
        <v>333.88</v>
      </c>
    </row>
    <row r="45" spans="1:15" ht="63.75" x14ac:dyDescent="0.2">
      <c r="A45" s="230">
        <v>29</v>
      </c>
      <c r="B45" s="231" t="s">
        <v>359</v>
      </c>
      <c r="C45" s="232" t="s">
        <v>658</v>
      </c>
      <c r="D45" s="233" t="s">
        <v>659</v>
      </c>
      <c r="E45" s="234" t="s">
        <v>178</v>
      </c>
      <c r="F45" s="235">
        <v>297.79000000000002</v>
      </c>
      <c r="G45" s="242">
        <v>3</v>
      </c>
      <c r="H45" s="237">
        <v>931.21</v>
      </c>
      <c r="I45" s="255"/>
      <c r="J45" s="241"/>
      <c r="K45" s="241"/>
      <c r="L45" s="240"/>
      <c r="M45" s="241"/>
      <c r="N45" s="239">
        <v>3</v>
      </c>
      <c r="O45" s="238">
        <v>931.21</v>
      </c>
    </row>
    <row r="46" spans="1:15" ht="38.25" x14ac:dyDescent="0.2">
      <c r="A46" s="230">
        <v>30</v>
      </c>
      <c r="B46" s="231" t="s">
        <v>361</v>
      </c>
      <c r="C46" s="232" t="s">
        <v>660</v>
      </c>
      <c r="D46" s="233" t="s">
        <v>661</v>
      </c>
      <c r="E46" s="234" t="s">
        <v>163</v>
      </c>
      <c r="F46" s="235">
        <v>13547.39</v>
      </c>
      <c r="G46" s="236">
        <v>8.0999999999999996E-3</v>
      </c>
      <c r="H46" s="237">
        <v>151.02000000000001</v>
      </c>
      <c r="I46" s="255"/>
      <c r="J46" s="241"/>
      <c r="K46" s="241"/>
      <c r="L46" s="240"/>
      <c r="M46" s="241"/>
      <c r="N46" s="239">
        <v>8.0999999999999996E-3</v>
      </c>
      <c r="O46" s="238">
        <v>151.02000000000001</v>
      </c>
    </row>
    <row r="47" spans="1:15" ht="51" x14ac:dyDescent="0.2">
      <c r="A47" s="230">
        <v>31</v>
      </c>
      <c r="B47" s="231" t="s">
        <v>363</v>
      </c>
      <c r="C47" s="232" t="s">
        <v>662</v>
      </c>
      <c r="D47" s="233" t="s">
        <v>663</v>
      </c>
      <c r="E47" s="234" t="s">
        <v>178</v>
      </c>
      <c r="F47" s="235">
        <v>372.65</v>
      </c>
      <c r="G47" s="242">
        <v>3</v>
      </c>
      <c r="H47" s="237">
        <v>1117.95</v>
      </c>
      <c r="I47" s="255"/>
      <c r="J47" s="241"/>
      <c r="K47" s="241"/>
      <c r="L47" s="240"/>
      <c r="M47" s="241"/>
      <c r="N47" s="239">
        <v>3</v>
      </c>
      <c r="O47" s="238">
        <v>1117.95</v>
      </c>
    </row>
    <row r="48" spans="1:15" x14ac:dyDescent="0.2">
      <c r="A48" s="332" t="s">
        <v>537</v>
      </c>
      <c r="B48" s="307"/>
      <c r="C48" s="307"/>
      <c r="D48" s="307"/>
      <c r="E48" s="271"/>
      <c r="F48" s="271"/>
      <c r="G48" s="271"/>
      <c r="H48" s="238">
        <v>518164.83</v>
      </c>
      <c r="I48" s="255"/>
      <c r="J48" s="238">
        <v>190594.34</v>
      </c>
      <c r="K48" s="238">
        <v>190594.34</v>
      </c>
      <c r="L48" s="240"/>
      <c r="M48" s="238">
        <v>190594.34</v>
      </c>
      <c r="N48" s="240"/>
      <c r="O48" s="238">
        <v>327570.49</v>
      </c>
    </row>
    <row r="49" spans="1:15" outlineLevel="1" x14ac:dyDescent="0.2">
      <c r="A49" s="306" t="s">
        <v>538</v>
      </c>
      <c r="B49" s="307"/>
      <c r="C49" s="307"/>
      <c r="D49" s="307"/>
      <c r="E49" s="271"/>
      <c r="F49" s="271"/>
      <c r="G49" s="271"/>
      <c r="H49" s="238">
        <v>475514.79</v>
      </c>
      <c r="I49" s="255"/>
      <c r="J49" s="238">
        <v>187018.21</v>
      </c>
      <c r="K49" s="238">
        <v>187018.21</v>
      </c>
      <c r="L49" s="240"/>
      <c r="M49" s="238">
        <v>187018.21</v>
      </c>
      <c r="N49" s="240"/>
      <c r="O49" s="238">
        <v>288496.58</v>
      </c>
    </row>
    <row r="50" spans="1:15" outlineLevel="1" x14ac:dyDescent="0.2">
      <c r="A50" s="306" t="s">
        <v>539</v>
      </c>
      <c r="B50" s="307"/>
      <c r="C50" s="307"/>
      <c r="D50" s="307"/>
      <c r="E50" s="271"/>
      <c r="F50" s="271"/>
      <c r="G50" s="271"/>
      <c r="H50" s="238">
        <v>40770.68</v>
      </c>
      <c r="I50" s="255"/>
      <c r="J50" s="238">
        <v>3576.13</v>
      </c>
      <c r="K50" s="238">
        <v>3576.13</v>
      </c>
      <c r="L50" s="240"/>
      <c r="M50" s="238">
        <v>3576.13</v>
      </c>
      <c r="N50" s="240"/>
      <c r="O50" s="238">
        <v>37194.550000000003</v>
      </c>
    </row>
    <row r="51" spans="1:15" outlineLevel="1" x14ac:dyDescent="0.2">
      <c r="A51" s="306" t="s">
        <v>540</v>
      </c>
      <c r="B51" s="307"/>
      <c r="C51" s="307"/>
      <c r="D51" s="307"/>
      <c r="E51" s="271"/>
      <c r="F51" s="271"/>
      <c r="G51" s="271"/>
      <c r="H51" s="238">
        <v>4430.47</v>
      </c>
      <c r="I51" s="255"/>
      <c r="J51" s="238">
        <v>610.61</v>
      </c>
      <c r="K51" s="238">
        <v>610.61</v>
      </c>
      <c r="L51" s="240"/>
      <c r="M51" s="238">
        <v>610.61</v>
      </c>
      <c r="N51" s="240"/>
      <c r="O51" s="238">
        <v>3819.86</v>
      </c>
    </row>
    <row r="52" spans="1:15" x14ac:dyDescent="0.2">
      <c r="A52" s="332" t="s">
        <v>541</v>
      </c>
      <c r="B52" s="307"/>
      <c r="C52" s="307"/>
      <c r="D52" s="307"/>
      <c r="E52" s="271"/>
      <c r="F52" s="271"/>
      <c r="G52" s="271"/>
      <c r="H52" s="238">
        <v>5873.83</v>
      </c>
      <c r="I52" s="255"/>
      <c r="J52" s="238">
        <v>561.76</v>
      </c>
      <c r="K52" s="238">
        <v>561.76</v>
      </c>
      <c r="L52" s="240"/>
      <c r="M52" s="238">
        <v>561.76</v>
      </c>
      <c r="N52" s="240"/>
      <c r="O52" s="238">
        <v>5312.07</v>
      </c>
    </row>
    <row r="53" spans="1:15" x14ac:dyDescent="0.2">
      <c r="A53" s="332" t="s">
        <v>542</v>
      </c>
      <c r="B53" s="307"/>
      <c r="C53" s="307"/>
      <c r="D53" s="307"/>
      <c r="E53" s="271"/>
      <c r="F53" s="271"/>
      <c r="G53" s="271"/>
      <c r="H53" s="238">
        <v>4195.91</v>
      </c>
      <c r="I53" s="255"/>
      <c r="J53" s="238">
        <v>238.75</v>
      </c>
      <c r="K53" s="238">
        <v>238.75</v>
      </c>
      <c r="L53" s="240"/>
      <c r="M53" s="238">
        <v>238.75</v>
      </c>
      <c r="N53" s="240"/>
      <c r="O53" s="238">
        <v>3957.16</v>
      </c>
    </row>
    <row r="54" spans="1:15" x14ac:dyDescent="0.2">
      <c r="A54" s="332" t="s">
        <v>543</v>
      </c>
      <c r="B54" s="307"/>
      <c r="C54" s="307"/>
      <c r="D54" s="307"/>
      <c r="E54" s="271"/>
      <c r="F54" s="271"/>
      <c r="G54" s="271"/>
      <c r="H54" s="238">
        <v>528234.56999999995</v>
      </c>
      <c r="I54" s="255"/>
      <c r="J54" s="238">
        <v>191394.85</v>
      </c>
      <c r="K54" s="238">
        <v>191394.85</v>
      </c>
      <c r="L54" s="240"/>
      <c r="M54" s="238">
        <v>191394.85</v>
      </c>
      <c r="N54" s="240"/>
      <c r="O54" s="238">
        <v>336839.72</v>
      </c>
    </row>
    <row r="55" spans="1:15" x14ac:dyDescent="0.2">
      <c r="A55" s="332" t="s">
        <v>3</v>
      </c>
      <c r="B55" s="307"/>
      <c r="C55" s="307"/>
      <c r="D55" s="307"/>
      <c r="E55" s="271"/>
      <c r="F55" s="271"/>
      <c r="G55" s="271"/>
      <c r="H55" s="237">
        <v>5831465.1600000001</v>
      </c>
      <c r="I55" s="255"/>
      <c r="J55" s="237">
        <v>1915712.07</v>
      </c>
      <c r="K55" s="237">
        <v>1915712.07</v>
      </c>
      <c r="L55" s="240"/>
      <c r="M55" s="237">
        <v>1915712.07</v>
      </c>
      <c r="N55" s="240"/>
      <c r="O55" s="237">
        <v>3915753.09</v>
      </c>
    </row>
    <row r="56" spans="1:15" x14ac:dyDescent="0.2">
      <c r="A56" s="332" t="s">
        <v>664</v>
      </c>
      <c r="B56" s="307"/>
      <c r="C56" s="307"/>
      <c r="D56" s="307"/>
      <c r="E56" s="271"/>
      <c r="F56" s="271"/>
      <c r="G56" s="271"/>
      <c r="H56" s="272">
        <f>H55*0.2</f>
        <v>1166293.0320000001</v>
      </c>
      <c r="I56" s="273"/>
      <c r="J56" s="272">
        <f>J55*0.2</f>
        <v>383142.41400000005</v>
      </c>
      <c r="K56" s="272">
        <f>K55*0.2</f>
        <v>383142.41400000005</v>
      </c>
      <c r="L56" s="274"/>
      <c r="M56" s="272">
        <f>M55*0.2</f>
        <v>383142.41400000005</v>
      </c>
      <c r="N56" s="274"/>
      <c r="O56" s="272">
        <f>O55*0.2</f>
        <v>783150.61800000002</v>
      </c>
    </row>
    <row r="57" spans="1:15" x14ac:dyDescent="0.2">
      <c r="A57" s="332" t="s">
        <v>665</v>
      </c>
      <c r="B57" s="307"/>
      <c r="C57" s="307"/>
      <c r="D57" s="307"/>
      <c r="E57" s="271"/>
      <c r="F57" s="271"/>
      <c r="G57" s="271"/>
      <c r="H57" s="272">
        <f>H55+H56</f>
        <v>6997758.1919999998</v>
      </c>
      <c r="I57" s="273"/>
      <c r="J57" s="272">
        <f>J55+J56</f>
        <v>2298854.4840000002</v>
      </c>
      <c r="K57" s="272">
        <f>K55+K56</f>
        <v>2298854.4840000002</v>
      </c>
      <c r="L57" s="274"/>
      <c r="M57" s="272">
        <f>M55+M56</f>
        <v>2298854.4840000002</v>
      </c>
      <c r="N57" s="274"/>
      <c r="O57" s="272">
        <f>O55+O56</f>
        <v>4698903.7079999996</v>
      </c>
    </row>
  </sheetData>
  <mergeCells count="27">
    <mergeCell ref="A35:O35"/>
    <mergeCell ref="A43:O43"/>
    <mergeCell ref="A48:D48"/>
    <mergeCell ref="A56:D56"/>
    <mergeCell ref="A57:D57"/>
    <mergeCell ref="A50:D50"/>
    <mergeCell ref="A51:D51"/>
    <mergeCell ref="A52:D52"/>
    <mergeCell ref="A53:D53"/>
    <mergeCell ref="A54:D54"/>
    <mergeCell ref="A55:D55"/>
    <mergeCell ref="A49:D49"/>
    <mergeCell ref="H9:H11"/>
    <mergeCell ref="I9:M9"/>
    <mergeCell ref="N9:O10"/>
    <mergeCell ref="A10:A11"/>
    <mergeCell ref="B10:B11"/>
    <mergeCell ref="I10:K10"/>
    <mergeCell ref="L10:M10"/>
    <mergeCell ref="A9:B9"/>
    <mergeCell ref="C9:C11"/>
    <mergeCell ref="D9:D11"/>
    <mergeCell ref="E9:E11"/>
    <mergeCell ref="F9:F11"/>
    <mergeCell ref="G9:G11"/>
    <mergeCell ref="A13:O13"/>
    <mergeCell ref="A19:O19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4" activePane="bottomLeft" state="frozen"/>
      <selection pane="bottomLeft" activeCell="D15" sqref="D15"/>
    </sheetView>
  </sheetViews>
  <sheetFormatPr defaultColWidth="8" defaultRowHeight="12.75" outlineLevelRow="1" outlineLevelCol="1" x14ac:dyDescent="0.25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 x14ac:dyDescent="0.25">
      <c r="A1" s="61" t="s">
        <v>287</v>
      </c>
      <c r="B1" s="62"/>
      <c r="C1" s="48" t="s">
        <v>288</v>
      </c>
      <c r="D1" s="63" t="s">
        <v>289</v>
      </c>
      <c r="E1" s="64" t="s">
        <v>290</v>
      </c>
      <c r="F1" s="115" t="s">
        <v>291</v>
      </c>
      <c r="G1" s="65" t="s">
        <v>292</v>
      </c>
      <c r="H1" s="64" t="s">
        <v>293</v>
      </c>
      <c r="I1" s="61" t="s">
        <v>294</v>
      </c>
      <c r="J1" s="66"/>
      <c r="K1" s="66"/>
      <c r="L1" s="66"/>
      <c r="M1" s="66"/>
      <c r="N1" s="66"/>
      <c r="O1" s="76"/>
      <c r="P1" s="77"/>
      <c r="Q1" s="78" t="s">
        <v>295</v>
      </c>
      <c r="R1" s="68"/>
    </row>
    <row r="2" spans="1:18" s="47" customFormat="1" x14ac:dyDescent="0.25">
      <c r="A2" s="69" t="s">
        <v>296</v>
      </c>
      <c r="B2" s="70" t="s">
        <v>297</v>
      </c>
      <c r="C2" s="49"/>
      <c r="D2" s="71"/>
      <c r="E2" s="72"/>
      <c r="F2" s="116"/>
      <c r="G2" s="73"/>
      <c r="H2" s="72"/>
      <c r="I2" s="67" t="s">
        <v>298</v>
      </c>
      <c r="J2" s="74"/>
      <c r="K2" s="68"/>
      <c r="L2" s="67" t="s">
        <v>299</v>
      </c>
      <c r="M2" s="74"/>
      <c r="N2" s="68"/>
      <c r="O2" s="78" t="s">
        <v>300</v>
      </c>
      <c r="P2" s="79"/>
      <c r="Q2" s="80"/>
      <c r="R2" s="75"/>
    </row>
    <row r="3" spans="1:18" s="47" customFormat="1" x14ac:dyDescent="0.25">
      <c r="A3" s="52"/>
      <c r="B3" s="53"/>
      <c r="C3" s="51"/>
      <c r="D3" s="55"/>
      <c r="E3" s="54"/>
      <c r="F3" s="117"/>
      <c r="G3" s="56"/>
      <c r="H3" s="54"/>
      <c r="I3" s="46" t="s">
        <v>301</v>
      </c>
      <c r="J3" s="46" t="s">
        <v>302</v>
      </c>
      <c r="K3" s="46" t="s">
        <v>303</v>
      </c>
      <c r="L3" s="46" t="s">
        <v>301</v>
      </c>
      <c r="M3" s="46" t="s">
        <v>302</v>
      </c>
      <c r="N3" s="46" t="s">
        <v>303</v>
      </c>
      <c r="O3" s="81" t="s">
        <v>301</v>
      </c>
      <c r="P3" s="44" t="s">
        <v>302</v>
      </c>
      <c r="Q3" s="81" t="s">
        <v>301</v>
      </c>
      <c r="R3" s="46" t="s">
        <v>302</v>
      </c>
    </row>
    <row r="4" spans="1:18" s="47" customFormat="1" x14ac:dyDescent="0.25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 x14ac:dyDescent="0.25">
      <c r="A5" s="82" t="s">
        <v>159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 x14ac:dyDescent="0.25">
      <c r="A6" s="125">
        <v>1</v>
      </c>
      <c r="B6" s="87" t="s">
        <v>304</v>
      </c>
      <c r="C6" s="58" t="s">
        <v>160</v>
      </c>
      <c r="D6" s="88" t="s">
        <v>305</v>
      </c>
      <c r="E6" s="89" t="s">
        <v>161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 x14ac:dyDescent="0.25">
      <c r="A7" s="125">
        <v>2</v>
      </c>
      <c r="B7" s="87" t="s">
        <v>306</v>
      </c>
      <c r="C7" s="58" t="s">
        <v>162</v>
      </c>
      <c r="D7" s="88" t="s">
        <v>307</v>
      </c>
      <c r="E7" s="89" t="s">
        <v>163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 x14ac:dyDescent="0.25">
      <c r="A8" s="125">
        <v>3</v>
      </c>
      <c r="B8" s="87" t="s">
        <v>308</v>
      </c>
      <c r="C8" s="58" t="s">
        <v>164</v>
      </c>
      <c r="D8" s="88" t="s">
        <v>309</v>
      </c>
      <c r="E8" s="89" t="s">
        <v>163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 x14ac:dyDescent="0.25">
      <c r="A9" s="125">
        <v>4</v>
      </c>
      <c r="B9" s="87" t="s">
        <v>310</v>
      </c>
      <c r="C9" s="58" t="s">
        <v>165</v>
      </c>
      <c r="D9" s="88" t="s">
        <v>311</v>
      </c>
      <c r="E9" s="89" t="s">
        <v>166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 x14ac:dyDescent="0.25">
      <c r="A10" s="125">
        <v>5</v>
      </c>
      <c r="B10" s="87" t="s">
        <v>312</v>
      </c>
      <c r="C10" s="58" t="s">
        <v>167</v>
      </c>
      <c r="D10" s="88" t="s">
        <v>313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 x14ac:dyDescent="0.25">
      <c r="A11" s="125">
        <v>6</v>
      </c>
      <c r="B11" s="87" t="s">
        <v>314</v>
      </c>
      <c r="C11" s="58" t="s">
        <v>168</v>
      </c>
      <c r="D11" s="88" t="s">
        <v>315</v>
      </c>
      <c r="E11" s="89" t="s">
        <v>169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 x14ac:dyDescent="0.25">
      <c r="A12" s="125">
        <v>7</v>
      </c>
      <c r="B12" s="87" t="s">
        <v>316</v>
      </c>
      <c r="C12" s="58" t="s">
        <v>170</v>
      </c>
      <c r="D12" s="88" t="s">
        <v>317</v>
      </c>
      <c r="E12" s="89" t="s">
        <v>169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 x14ac:dyDescent="0.25">
      <c r="A13" s="125">
        <v>8</v>
      </c>
      <c r="B13" s="87" t="s">
        <v>318</v>
      </c>
      <c r="C13" s="58" t="s">
        <v>171</v>
      </c>
      <c r="D13" s="88" t="s">
        <v>319</v>
      </c>
      <c r="E13" s="89" t="s">
        <v>169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 x14ac:dyDescent="0.25">
      <c r="A14" s="125">
        <v>9</v>
      </c>
      <c r="B14" s="87" t="s">
        <v>320</v>
      </c>
      <c r="C14" s="58" t="s">
        <v>170</v>
      </c>
      <c r="D14" s="88" t="s">
        <v>317</v>
      </c>
      <c r="E14" s="89" t="s">
        <v>169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 x14ac:dyDescent="0.25">
      <c r="A15" s="125">
        <v>10</v>
      </c>
      <c r="B15" s="87" t="s">
        <v>321</v>
      </c>
      <c r="C15" s="58" t="s">
        <v>172</v>
      </c>
      <c r="D15" s="88" t="s">
        <v>322</v>
      </c>
      <c r="E15" s="89" t="s">
        <v>163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 x14ac:dyDescent="0.25">
      <c r="A16" s="125">
        <v>11</v>
      </c>
      <c r="B16" s="87" t="s">
        <v>323</v>
      </c>
      <c r="C16" s="58" t="s">
        <v>173</v>
      </c>
      <c r="D16" s="88" t="s">
        <v>324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 x14ac:dyDescent="0.25">
      <c r="A17" s="125">
        <v>12</v>
      </c>
      <c r="B17" s="87" t="s">
        <v>325</v>
      </c>
      <c r="C17" s="58" t="s">
        <v>174</v>
      </c>
      <c r="D17" s="88" t="s">
        <v>326</v>
      </c>
      <c r="E17" s="89" t="s">
        <v>163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 x14ac:dyDescent="0.25">
      <c r="A18" s="125">
        <v>13</v>
      </c>
      <c r="B18" s="87" t="s">
        <v>327</v>
      </c>
      <c r="C18" s="58" t="s">
        <v>175</v>
      </c>
      <c r="D18" s="88" t="s">
        <v>328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 x14ac:dyDescent="0.25">
      <c r="A19" s="82" t="s">
        <v>176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 x14ac:dyDescent="0.25">
      <c r="A20" s="125">
        <v>14</v>
      </c>
      <c r="B20" s="87" t="s">
        <v>329</v>
      </c>
      <c r="C20" s="58" t="s">
        <v>177</v>
      </c>
      <c r="D20" s="88" t="s">
        <v>330</v>
      </c>
      <c r="E20" s="89" t="s">
        <v>178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 x14ac:dyDescent="0.25">
      <c r="A21" s="125">
        <v>15</v>
      </c>
      <c r="B21" s="87" t="s">
        <v>331</v>
      </c>
      <c r="C21" s="58" t="s">
        <v>179</v>
      </c>
      <c r="D21" s="88" t="s">
        <v>332</v>
      </c>
      <c r="E21" s="89" t="s">
        <v>180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 x14ac:dyDescent="0.25">
      <c r="A22" s="125">
        <v>16</v>
      </c>
      <c r="B22" s="87" t="s">
        <v>333</v>
      </c>
      <c r="C22" s="58" t="s">
        <v>181</v>
      </c>
      <c r="D22" s="88" t="s">
        <v>334</v>
      </c>
      <c r="E22" s="89" t="s">
        <v>182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 x14ac:dyDescent="0.25">
      <c r="A23" s="125">
        <v>17</v>
      </c>
      <c r="B23" s="87" t="s">
        <v>335</v>
      </c>
      <c r="C23" s="58" t="s">
        <v>183</v>
      </c>
      <c r="D23" s="88" t="s">
        <v>336</v>
      </c>
      <c r="E23" s="89" t="s">
        <v>182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 x14ac:dyDescent="0.25">
      <c r="A24" s="125">
        <v>18</v>
      </c>
      <c r="B24" s="87" t="s">
        <v>337</v>
      </c>
      <c r="C24" s="58" t="s">
        <v>184</v>
      </c>
      <c r="D24" s="88" t="s">
        <v>338</v>
      </c>
      <c r="E24" s="89" t="s">
        <v>166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 x14ac:dyDescent="0.25">
      <c r="A25" s="125">
        <v>19</v>
      </c>
      <c r="B25" s="87" t="s">
        <v>339</v>
      </c>
      <c r="C25" s="58" t="s">
        <v>185</v>
      </c>
      <c r="D25" s="88" t="s">
        <v>340</v>
      </c>
      <c r="E25" s="89" t="s">
        <v>166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 x14ac:dyDescent="0.25">
      <c r="A26" s="125">
        <v>20</v>
      </c>
      <c r="B26" s="87" t="s">
        <v>341</v>
      </c>
      <c r="C26" s="58" t="s">
        <v>186</v>
      </c>
      <c r="D26" s="88" t="s">
        <v>342</v>
      </c>
      <c r="E26" s="89" t="s">
        <v>166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 x14ac:dyDescent="0.25">
      <c r="A27" s="125">
        <v>21</v>
      </c>
      <c r="B27" s="87" t="s">
        <v>343</v>
      </c>
      <c r="C27" s="58" t="s">
        <v>187</v>
      </c>
      <c r="D27" s="88" t="s">
        <v>344</v>
      </c>
      <c r="E27" s="89" t="s">
        <v>166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 x14ac:dyDescent="0.25">
      <c r="A28" s="125">
        <v>22</v>
      </c>
      <c r="B28" s="87" t="s">
        <v>345</v>
      </c>
      <c r="C28" s="58" t="s">
        <v>188</v>
      </c>
      <c r="D28" s="88" t="s">
        <v>346</v>
      </c>
      <c r="E28" s="89" t="s">
        <v>166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 x14ac:dyDescent="0.25">
      <c r="A29" s="98">
        <v>23</v>
      </c>
      <c r="B29" s="99" t="s">
        <v>347</v>
      </c>
      <c r="C29" s="59" t="s">
        <v>189</v>
      </c>
      <c r="D29" s="100" t="s">
        <v>348</v>
      </c>
      <c r="E29" s="101" t="s">
        <v>166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 x14ac:dyDescent="0.25">
      <c r="A30" s="125">
        <v>24</v>
      </c>
      <c r="B30" s="87" t="s">
        <v>349</v>
      </c>
      <c r="C30" s="58" t="s">
        <v>190</v>
      </c>
      <c r="D30" s="88" t="s">
        <v>350</v>
      </c>
      <c r="E30" s="89" t="s">
        <v>166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 x14ac:dyDescent="0.25">
      <c r="A31" s="98">
        <v>25</v>
      </c>
      <c r="B31" s="99" t="s">
        <v>351</v>
      </c>
      <c r="C31" s="59" t="s">
        <v>191</v>
      </c>
      <c r="D31" s="100" t="s">
        <v>352</v>
      </c>
      <c r="E31" s="101" t="s">
        <v>166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 x14ac:dyDescent="0.25">
      <c r="A32" s="98">
        <v>26</v>
      </c>
      <c r="B32" s="99" t="s">
        <v>353</v>
      </c>
      <c r="C32" s="59" t="s">
        <v>192</v>
      </c>
      <c r="D32" s="100" t="s">
        <v>354</v>
      </c>
      <c r="E32" s="101" t="s">
        <v>166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 x14ac:dyDescent="0.25">
      <c r="A33" s="98">
        <v>27</v>
      </c>
      <c r="B33" s="99" t="s">
        <v>355</v>
      </c>
      <c r="C33" s="59" t="s">
        <v>167</v>
      </c>
      <c r="D33" s="100" t="s">
        <v>356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 x14ac:dyDescent="0.25">
      <c r="A34" s="82" t="s">
        <v>193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 x14ac:dyDescent="0.25">
      <c r="A35" s="130">
        <v>28</v>
      </c>
      <c r="B35" s="87" t="s">
        <v>357</v>
      </c>
      <c r="C35" s="58" t="s">
        <v>194</v>
      </c>
      <c r="D35" s="88" t="s">
        <v>358</v>
      </c>
      <c r="E35" s="89" t="s">
        <v>182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 x14ac:dyDescent="0.25">
      <c r="A36" s="128">
        <v>29</v>
      </c>
      <c r="B36" s="87" t="s">
        <v>359</v>
      </c>
      <c r="C36" s="58" t="s">
        <v>195</v>
      </c>
      <c r="D36" s="88" t="s">
        <v>360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67" customFormat="1" x14ac:dyDescent="0.25">
      <c r="A37" s="156">
        <v>30</v>
      </c>
      <c r="B37" s="157" t="s">
        <v>361</v>
      </c>
      <c r="C37" s="158" t="s">
        <v>196</v>
      </c>
      <c r="D37" s="159" t="s">
        <v>362</v>
      </c>
      <c r="E37" s="160" t="s">
        <v>197</v>
      </c>
      <c r="F37" s="161">
        <v>138391.01</v>
      </c>
      <c r="G37" s="162">
        <v>126.51600000000001</v>
      </c>
      <c r="H37" s="163">
        <v>2145671.25</v>
      </c>
      <c r="I37" s="164">
        <v>113.1</v>
      </c>
      <c r="J37" s="164">
        <v>1918140.14</v>
      </c>
      <c r="K37" s="164">
        <v>1918140.14</v>
      </c>
      <c r="L37" s="164">
        <v>10.26</v>
      </c>
      <c r="M37" s="164">
        <v>174006.35</v>
      </c>
      <c r="N37" s="164">
        <v>2092146.49</v>
      </c>
      <c r="O37" s="165">
        <v>123.36</v>
      </c>
      <c r="P37" s="166">
        <v>2092146.49</v>
      </c>
      <c r="Q37" s="165">
        <v>3.1560000000000099</v>
      </c>
      <c r="R37" s="164">
        <v>53524.76</v>
      </c>
    </row>
    <row r="38" spans="1:18" x14ac:dyDescent="0.25">
      <c r="A38" s="128">
        <v>31</v>
      </c>
      <c r="B38" s="87" t="s">
        <v>363</v>
      </c>
      <c r="C38" s="58" t="s">
        <v>198</v>
      </c>
      <c r="D38" s="88" t="s">
        <v>364</v>
      </c>
      <c r="E38" s="89" t="s">
        <v>178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67" customFormat="1" ht="38.25" x14ac:dyDescent="0.25">
      <c r="A39" s="156">
        <v>32</v>
      </c>
      <c r="B39" s="157" t="s">
        <v>365</v>
      </c>
      <c r="C39" s="158" t="s">
        <v>199</v>
      </c>
      <c r="D39" s="159" t="s">
        <v>362</v>
      </c>
      <c r="E39" s="160" t="s">
        <v>178</v>
      </c>
      <c r="F39" s="161">
        <v>2024.02</v>
      </c>
      <c r="G39" s="162">
        <v>1755</v>
      </c>
      <c r="H39" s="163">
        <v>435312.31</v>
      </c>
      <c r="I39" s="164">
        <v>1603</v>
      </c>
      <c r="J39" s="164">
        <v>397610.04</v>
      </c>
      <c r="K39" s="164">
        <v>397610.04</v>
      </c>
      <c r="L39" s="164">
        <v>146</v>
      </c>
      <c r="M39" s="164">
        <v>36214.019999999997</v>
      </c>
      <c r="N39" s="164">
        <v>433824.06</v>
      </c>
      <c r="O39" s="165">
        <v>1749</v>
      </c>
      <c r="P39" s="166">
        <v>433824.06</v>
      </c>
      <c r="Q39" s="165">
        <v>6</v>
      </c>
      <c r="R39" s="164">
        <v>1488.25</v>
      </c>
    </row>
    <row r="40" spans="1:18" x14ac:dyDescent="0.25">
      <c r="A40" s="128">
        <v>33</v>
      </c>
      <c r="B40" s="87" t="s">
        <v>366</v>
      </c>
      <c r="C40" s="58" t="s">
        <v>200</v>
      </c>
      <c r="D40" s="88" t="s">
        <v>367</v>
      </c>
      <c r="E40" s="89" t="s">
        <v>178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 x14ac:dyDescent="0.25">
      <c r="A41" s="125">
        <v>34</v>
      </c>
      <c r="B41" s="87" t="s">
        <v>368</v>
      </c>
      <c r="C41" s="58" t="s">
        <v>201</v>
      </c>
      <c r="D41" s="88" t="s">
        <v>362</v>
      </c>
      <c r="E41" s="89" t="s">
        <v>197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 x14ac:dyDescent="0.25">
      <c r="A42" s="128">
        <v>35</v>
      </c>
      <c r="B42" s="87" t="s">
        <v>369</v>
      </c>
      <c r="C42" s="58" t="s">
        <v>202</v>
      </c>
      <c r="D42" s="88" t="s">
        <v>370</v>
      </c>
      <c r="E42" s="89" t="s">
        <v>178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 x14ac:dyDescent="0.25">
      <c r="A43" s="128">
        <v>36</v>
      </c>
      <c r="B43" s="87" t="s">
        <v>371</v>
      </c>
      <c r="C43" s="58" t="s">
        <v>203</v>
      </c>
      <c r="D43" s="88" t="s">
        <v>372</v>
      </c>
      <c r="E43" s="89" t="s">
        <v>197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 x14ac:dyDescent="0.25">
      <c r="A44" s="128">
        <v>37</v>
      </c>
      <c r="B44" s="87" t="s">
        <v>373</v>
      </c>
      <c r="C44" s="58" t="s">
        <v>204</v>
      </c>
      <c r="D44" s="88" t="s">
        <v>374</v>
      </c>
      <c r="E44" s="89" t="s">
        <v>197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 x14ac:dyDescent="0.25">
      <c r="A45" s="128">
        <v>38</v>
      </c>
      <c r="B45" s="87" t="s">
        <v>375</v>
      </c>
      <c r="C45" s="58" t="s">
        <v>205</v>
      </c>
      <c r="D45" s="88" t="s">
        <v>376</v>
      </c>
      <c r="E45" s="89" t="s">
        <v>178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 x14ac:dyDescent="0.25">
      <c r="A46" s="125">
        <v>39</v>
      </c>
      <c r="B46" s="87" t="s">
        <v>377</v>
      </c>
      <c r="C46" s="58" t="s">
        <v>206</v>
      </c>
      <c r="D46" s="88" t="s">
        <v>362</v>
      </c>
      <c r="E46" s="89" t="s">
        <v>180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 x14ac:dyDescent="0.25">
      <c r="A47" s="130">
        <v>40</v>
      </c>
      <c r="B47" s="87" t="s">
        <v>378</v>
      </c>
      <c r="C47" s="58" t="s">
        <v>207</v>
      </c>
      <c r="D47" s="88" t="s">
        <v>358</v>
      </c>
      <c r="E47" s="89" t="s">
        <v>182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 x14ac:dyDescent="0.25">
      <c r="A48" s="128">
        <v>41</v>
      </c>
      <c r="B48" s="87" t="s">
        <v>379</v>
      </c>
      <c r="C48" s="58" t="s">
        <v>200</v>
      </c>
      <c r="D48" s="88" t="s">
        <v>367</v>
      </c>
      <c r="E48" s="89" t="s">
        <v>178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 x14ac:dyDescent="0.25">
      <c r="A49" s="125">
        <v>42</v>
      </c>
      <c r="B49" s="87" t="s">
        <v>380</v>
      </c>
      <c r="C49" s="58" t="s">
        <v>208</v>
      </c>
      <c r="D49" s="88" t="s">
        <v>381</v>
      </c>
      <c r="E49" s="89" t="s">
        <v>197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 x14ac:dyDescent="0.25">
      <c r="A50" s="128">
        <v>43</v>
      </c>
      <c r="B50" s="87" t="s">
        <v>382</v>
      </c>
      <c r="C50" s="58" t="s">
        <v>195</v>
      </c>
      <c r="D50" s="88" t="s">
        <v>360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 x14ac:dyDescent="0.25">
      <c r="A51" s="128">
        <v>44</v>
      </c>
      <c r="B51" s="87" t="s">
        <v>383</v>
      </c>
      <c r="C51" s="58" t="s">
        <v>198</v>
      </c>
      <c r="D51" s="88" t="s">
        <v>364</v>
      </c>
      <c r="E51" s="89" t="s">
        <v>178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 x14ac:dyDescent="0.25">
      <c r="A52" s="125">
        <v>45</v>
      </c>
      <c r="B52" s="87" t="s">
        <v>384</v>
      </c>
      <c r="C52" s="58" t="s">
        <v>199</v>
      </c>
      <c r="D52" s="88" t="s">
        <v>385</v>
      </c>
      <c r="E52" s="89" t="s">
        <v>178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 x14ac:dyDescent="0.25">
      <c r="A53" s="128">
        <v>46</v>
      </c>
      <c r="B53" s="87" t="s">
        <v>386</v>
      </c>
      <c r="C53" s="58" t="s">
        <v>202</v>
      </c>
      <c r="D53" s="88" t="s">
        <v>370</v>
      </c>
      <c r="E53" s="89" t="s">
        <v>178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 x14ac:dyDescent="0.25">
      <c r="A54" s="128">
        <v>47</v>
      </c>
      <c r="B54" s="87" t="s">
        <v>387</v>
      </c>
      <c r="C54" s="58" t="s">
        <v>203</v>
      </c>
      <c r="D54" s="88" t="s">
        <v>372</v>
      </c>
      <c r="E54" s="89" t="s">
        <v>197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 x14ac:dyDescent="0.25">
      <c r="A55" s="128">
        <v>48</v>
      </c>
      <c r="B55" s="87" t="s">
        <v>388</v>
      </c>
      <c r="C55" s="58" t="s">
        <v>204</v>
      </c>
      <c r="D55" s="88" t="s">
        <v>374</v>
      </c>
      <c r="E55" s="89" t="s">
        <v>197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 x14ac:dyDescent="0.25">
      <c r="A56" s="128">
        <v>49</v>
      </c>
      <c r="B56" s="87" t="s">
        <v>389</v>
      </c>
      <c r="C56" s="58" t="s">
        <v>205</v>
      </c>
      <c r="D56" s="88" t="s">
        <v>376</v>
      </c>
      <c r="E56" s="89" t="s">
        <v>178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 x14ac:dyDescent="0.25">
      <c r="A57" s="125">
        <v>50</v>
      </c>
      <c r="B57" s="87" t="s">
        <v>390</v>
      </c>
      <c r="C57" s="58" t="s">
        <v>206</v>
      </c>
      <c r="D57" s="88" t="s">
        <v>391</v>
      </c>
      <c r="E57" s="89" t="s">
        <v>180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 x14ac:dyDescent="0.25">
      <c r="A58" s="130">
        <v>51</v>
      </c>
      <c r="B58" s="87" t="s">
        <v>392</v>
      </c>
      <c r="C58" s="58" t="s">
        <v>209</v>
      </c>
      <c r="D58" s="129" t="s">
        <v>393</v>
      </c>
      <c r="E58" s="89" t="s">
        <v>182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 x14ac:dyDescent="0.25">
      <c r="A59" s="128">
        <v>52</v>
      </c>
      <c r="B59" s="87" t="s">
        <v>394</v>
      </c>
      <c r="C59" s="58" t="s">
        <v>195</v>
      </c>
      <c r="D59" s="88" t="s">
        <v>360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 x14ac:dyDescent="0.25">
      <c r="A60" s="125">
        <v>53</v>
      </c>
      <c r="B60" s="87" t="s">
        <v>395</v>
      </c>
      <c r="C60" s="58" t="s">
        <v>210</v>
      </c>
      <c r="D60" s="88" t="s">
        <v>396</v>
      </c>
      <c r="E60" s="89" t="s">
        <v>197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 x14ac:dyDescent="0.25">
      <c r="A61" s="128">
        <v>54</v>
      </c>
      <c r="B61" s="87" t="s">
        <v>397</v>
      </c>
      <c r="C61" s="58" t="s">
        <v>211</v>
      </c>
      <c r="D61" s="88" t="s">
        <v>398</v>
      </c>
      <c r="E61" s="89" t="s">
        <v>178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 x14ac:dyDescent="0.25">
      <c r="A62" s="125">
        <v>55</v>
      </c>
      <c r="B62" s="87" t="s">
        <v>399</v>
      </c>
      <c r="C62" s="58" t="s">
        <v>212</v>
      </c>
      <c r="D62" s="88" t="s">
        <v>400</v>
      </c>
      <c r="E62" s="89" t="s">
        <v>178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 x14ac:dyDescent="0.25">
      <c r="A63" s="128">
        <v>56</v>
      </c>
      <c r="B63" s="87" t="s">
        <v>401</v>
      </c>
      <c r="C63" s="58" t="s">
        <v>200</v>
      </c>
      <c r="D63" s="88" t="s">
        <v>367</v>
      </c>
      <c r="E63" s="89" t="s">
        <v>178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 x14ac:dyDescent="0.25">
      <c r="A64" s="125">
        <v>57</v>
      </c>
      <c r="B64" s="87" t="s">
        <v>402</v>
      </c>
      <c r="C64" s="58" t="s">
        <v>213</v>
      </c>
      <c r="D64" s="88" t="s">
        <v>381</v>
      </c>
      <c r="E64" s="89" t="s">
        <v>197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 x14ac:dyDescent="0.25">
      <c r="A65" s="128">
        <v>58</v>
      </c>
      <c r="B65" s="87" t="s">
        <v>403</v>
      </c>
      <c r="C65" s="58" t="s">
        <v>214</v>
      </c>
      <c r="D65" s="88" t="s">
        <v>404</v>
      </c>
      <c r="E65" s="89" t="s">
        <v>197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 x14ac:dyDescent="0.25">
      <c r="A66" s="128">
        <v>59</v>
      </c>
      <c r="B66" s="87" t="s">
        <v>405</v>
      </c>
      <c r="C66" s="58" t="s">
        <v>203</v>
      </c>
      <c r="D66" s="88" t="s">
        <v>372</v>
      </c>
      <c r="E66" s="89" t="s">
        <v>197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38.25" x14ac:dyDescent="0.25">
      <c r="A67" s="128">
        <v>60</v>
      </c>
      <c r="B67" s="87" t="s">
        <v>406</v>
      </c>
      <c r="C67" s="58" t="s">
        <v>215</v>
      </c>
      <c r="D67" s="88" t="s">
        <v>407</v>
      </c>
      <c r="E67" s="89" t="s">
        <v>197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 x14ac:dyDescent="0.25">
      <c r="A68" s="128">
        <v>61</v>
      </c>
      <c r="B68" s="87" t="s">
        <v>408</v>
      </c>
      <c r="C68" s="58" t="s">
        <v>216</v>
      </c>
      <c r="D68" s="88" t="s">
        <v>409</v>
      </c>
      <c r="E68" s="89" t="s">
        <v>178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38.25" x14ac:dyDescent="0.25">
      <c r="A69" s="128">
        <v>62</v>
      </c>
      <c r="B69" s="87" t="s">
        <v>410</v>
      </c>
      <c r="C69" s="58" t="s">
        <v>217</v>
      </c>
      <c r="D69" s="88" t="s">
        <v>411</v>
      </c>
      <c r="E69" s="89" t="s">
        <v>178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 x14ac:dyDescent="0.25">
      <c r="A70" s="128">
        <v>63</v>
      </c>
      <c r="B70" s="87" t="s">
        <v>412</v>
      </c>
      <c r="C70" s="58" t="s">
        <v>218</v>
      </c>
      <c r="D70" s="88" t="s">
        <v>413</v>
      </c>
      <c r="E70" s="89" t="s">
        <v>178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 x14ac:dyDescent="0.25">
      <c r="A71" s="125">
        <v>64</v>
      </c>
      <c r="B71" s="87" t="s">
        <v>414</v>
      </c>
      <c r="C71" s="58" t="s">
        <v>219</v>
      </c>
      <c r="D71" s="88" t="s">
        <v>415</v>
      </c>
      <c r="E71" s="89" t="s">
        <v>180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 x14ac:dyDescent="0.25">
      <c r="A72" s="98">
        <v>65</v>
      </c>
      <c r="B72" s="99" t="s">
        <v>416</v>
      </c>
      <c r="C72" s="59" t="s">
        <v>220</v>
      </c>
      <c r="D72" s="100" t="s">
        <v>417</v>
      </c>
      <c r="E72" s="101" t="s">
        <v>182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 x14ac:dyDescent="0.25">
      <c r="A73" s="98">
        <v>66</v>
      </c>
      <c r="B73" s="99" t="s">
        <v>418</v>
      </c>
      <c r="C73" s="59" t="s">
        <v>221</v>
      </c>
      <c r="D73" s="100" t="s">
        <v>419</v>
      </c>
      <c r="E73" s="101" t="s">
        <v>197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 x14ac:dyDescent="0.25">
      <c r="A74" s="98">
        <v>67</v>
      </c>
      <c r="B74" s="99" t="s">
        <v>420</v>
      </c>
      <c r="C74" s="59" t="s">
        <v>198</v>
      </c>
      <c r="D74" s="100" t="s">
        <v>364</v>
      </c>
      <c r="E74" s="101" t="s">
        <v>178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 x14ac:dyDescent="0.25">
      <c r="A75" s="98">
        <v>68</v>
      </c>
      <c r="B75" s="99" t="s">
        <v>421</v>
      </c>
      <c r="C75" s="59" t="s">
        <v>199</v>
      </c>
      <c r="D75" s="100" t="s">
        <v>385</v>
      </c>
      <c r="E75" s="101" t="s">
        <v>178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 x14ac:dyDescent="0.25">
      <c r="A76" s="98">
        <v>69</v>
      </c>
      <c r="B76" s="99" t="s">
        <v>422</v>
      </c>
      <c r="C76" s="59" t="s">
        <v>222</v>
      </c>
      <c r="D76" s="100" t="s">
        <v>423</v>
      </c>
      <c r="E76" s="101" t="s">
        <v>197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 x14ac:dyDescent="0.25">
      <c r="A77" s="98">
        <v>70</v>
      </c>
      <c r="B77" s="99" t="s">
        <v>424</v>
      </c>
      <c r="C77" s="59" t="s">
        <v>223</v>
      </c>
      <c r="D77" s="100" t="s">
        <v>381</v>
      </c>
      <c r="E77" s="101" t="s">
        <v>197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 x14ac:dyDescent="0.25">
      <c r="A78" s="98">
        <v>71</v>
      </c>
      <c r="B78" s="99" t="s">
        <v>425</v>
      </c>
      <c r="C78" s="59" t="s">
        <v>224</v>
      </c>
      <c r="D78" s="100" t="s">
        <v>426</v>
      </c>
      <c r="E78" s="101" t="s">
        <v>178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 x14ac:dyDescent="0.25">
      <c r="A79" s="98">
        <v>72</v>
      </c>
      <c r="B79" s="99" t="s">
        <v>427</v>
      </c>
      <c r="C79" s="59" t="s">
        <v>203</v>
      </c>
      <c r="D79" s="100" t="s">
        <v>372</v>
      </c>
      <c r="E79" s="101" t="s">
        <v>197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 x14ac:dyDescent="0.25">
      <c r="A80" s="98">
        <v>73</v>
      </c>
      <c r="B80" s="99" t="s">
        <v>428</v>
      </c>
      <c r="C80" s="59" t="s">
        <v>204</v>
      </c>
      <c r="D80" s="100" t="s">
        <v>374</v>
      </c>
      <c r="E80" s="101" t="s">
        <v>197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 x14ac:dyDescent="0.25">
      <c r="A81" s="98">
        <v>74</v>
      </c>
      <c r="B81" s="99" t="s">
        <v>429</v>
      </c>
      <c r="C81" s="59" t="s">
        <v>225</v>
      </c>
      <c r="D81" s="100" t="s">
        <v>430</v>
      </c>
      <c r="E81" s="101" t="s">
        <v>197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 x14ac:dyDescent="0.25">
      <c r="A82" s="98">
        <v>75</v>
      </c>
      <c r="B82" s="99" t="s">
        <v>431</v>
      </c>
      <c r="C82" s="59" t="s">
        <v>226</v>
      </c>
      <c r="D82" s="100" t="s">
        <v>432</v>
      </c>
      <c r="E82" s="101" t="s">
        <v>180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 x14ac:dyDescent="0.25">
      <c r="A83" s="98">
        <v>76</v>
      </c>
      <c r="B83" s="99" t="s">
        <v>433</v>
      </c>
      <c r="C83" s="59" t="s">
        <v>227</v>
      </c>
      <c r="D83" s="100" t="s">
        <v>434</v>
      </c>
      <c r="E83" s="101" t="s">
        <v>182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 x14ac:dyDescent="0.25">
      <c r="A84" s="98">
        <v>77</v>
      </c>
      <c r="B84" s="99" t="s">
        <v>435</v>
      </c>
      <c r="C84" s="59" t="s">
        <v>228</v>
      </c>
      <c r="D84" s="100" t="s">
        <v>436</v>
      </c>
      <c r="E84" s="101" t="s">
        <v>197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 x14ac:dyDescent="0.25">
      <c r="A85" s="98">
        <v>78</v>
      </c>
      <c r="B85" s="99" t="s">
        <v>437</v>
      </c>
      <c r="C85" s="59" t="s">
        <v>229</v>
      </c>
      <c r="D85" s="100" t="s">
        <v>438</v>
      </c>
      <c r="E85" s="101" t="s">
        <v>230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 x14ac:dyDescent="0.25">
      <c r="A86" s="98">
        <v>79</v>
      </c>
      <c r="B86" s="99" t="s">
        <v>439</v>
      </c>
      <c r="C86" s="59" t="s">
        <v>231</v>
      </c>
      <c r="D86" s="100" t="s">
        <v>440</v>
      </c>
      <c r="E86" s="101" t="s">
        <v>197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 x14ac:dyDescent="0.25">
      <c r="A87" s="98">
        <v>80</v>
      </c>
      <c r="B87" s="99" t="s">
        <v>441</v>
      </c>
      <c r="C87" s="59" t="s">
        <v>204</v>
      </c>
      <c r="D87" s="100" t="s">
        <v>374</v>
      </c>
      <c r="E87" s="101" t="s">
        <v>197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 x14ac:dyDescent="0.25">
      <c r="A88" s="98">
        <v>81</v>
      </c>
      <c r="B88" s="99" t="s">
        <v>442</v>
      </c>
      <c r="C88" s="59" t="s">
        <v>232</v>
      </c>
      <c r="D88" s="100" t="s">
        <v>443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 x14ac:dyDescent="0.25">
      <c r="A89" s="98">
        <v>82</v>
      </c>
      <c r="B89" s="99" t="s">
        <v>444</v>
      </c>
      <c r="C89" s="59" t="s">
        <v>233</v>
      </c>
      <c r="D89" s="100" t="s">
        <v>445</v>
      </c>
      <c r="E89" s="101" t="s">
        <v>178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 x14ac:dyDescent="0.25">
      <c r="A90" s="98">
        <v>83</v>
      </c>
      <c r="B90" s="99" t="s">
        <v>446</v>
      </c>
      <c r="C90" s="59" t="s">
        <v>234</v>
      </c>
      <c r="D90" s="100" t="s">
        <v>447</v>
      </c>
      <c r="E90" s="101" t="s">
        <v>178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 x14ac:dyDescent="0.25">
      <c r="A91" s="98">
        <v>84</v>
      </c>
      <c r="B91" s="99" t="s">
        <v>448</v>
      </c>
      <c r="C91" s="59" t="s">
        <v>235</v>
      </c>
      <c r="D91" s="100" t="s">
        <v>449</v>
      </c>
      <c r="E91" s="101" t="s">
        <v>236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 x14ac:dyDescent="0.25">
      <c r="A92" s="125">
        <v>85</v>
      </c>
      <c r="B92" s="87" t="s">
        <v>450</v>
      </c>
      <c r="C92" s="58" t="s">
        <v>237</v>
      </c>
      <c r="D92" s="88" t="s">
        <v>451</v>
      </c>
      <c r="E92" s="89" t="s">
        <v>180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 x14ac:dyDescent="0.25">
      <c r="A93" s="125">
        <v>86</v>
      </c>
      <c r="B93" s="87" t="s">
        <v>452</v>
      </c>
      <c r="C93" s="58" t="s">
        <v>238</v>
      </c>
      <c r="D93" s="88" t="s">
        <v>453</v>
      </c>
      <c r="E93" s="89" t="s">
        <v>180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 x14ac:dyDescent="0.25">
      <c r="A94" s="125">
        <v>87</v>
      </c>
      <c r="B94" s="87" t="s">
        <v>454</v>
      </c>
      <c r="C94" s="58" t="s">
        <v>199</v>
      </c>
      <c r="D94" s="88" t="s">
        <v>385</v>
      </c>
      <c r="E94" s="89" t="s">
        <v>178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 x14ac:dyDescent="0.25">
      <c r="A95" s="125">
        <v>88</v>
      </c>
      <c r="B95" s="87" t="s">
        <v>455</v>
      </c>
      <c r="C95" s="58" t="s">
        <v>239</v>
      </c>
      <c r="D95" s="88" t="s">
        <v>456</v>
      </c>
      <c r="E95" s="89" t="s">
        <v>180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 x14ac:dyDescent="0.25">
      <c r="A96" s="125">
        <v>89</v>
      </c>
      <c r="B96" s="87" t="s">
        <v>457</v>
      </c>
      <c r="C96" s="58" t="s">
        <v>240</v>
      </c>
      <c r="D96" s="88" t="s">
        <v>458</v>
      </c>
      <c r="E96" s="89" t="s">
        <v>180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 x14ac:dyDescent="0.25">
      <c r="A97" s="125">
        <v>90</v>
      </c>
      <c r="B97" s="87" t="s">
        <v>459</v>
      </c>
      <c r="C97" s="58" t="s">
        <v>241</v>
      </c>
      <c r="D97" s="88" t="s">
        <v>460</v>
      </c>
      <c r="E97" s="89" t="s">
        <v>180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 x14ac:dyDescent="0.25">
      <c r="A98" s="125">
        <v>91</v>
      </c>
      <c r="B98" s="87" t="s">
        <v>461</v>
      </c>
      <c r="C98" s="58" t="s">
        <v>242</v>
      </c>
      <c r="D98" s="88" t="s">
        <v>460</v>
      </c>
      <c r="E98" s="89" t="s">
        <v>180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 x14ac:dyDescent="0.25">
      <c r="A99" s="125">
        <v>92</v>
      </c>
      <c r="B99" s="87" t="s">
        <v>462</v>
      </c>
      <c r="C99" s="58" t="s">
        <v>243</v>
      </c>
      <c r="D99" s="88" t="s">
        <v>460</v>
      </c>
      <c r="E99" s="89" t="s">
        <v>180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 x14ac:dyDescent="0.25">
      <c r="A100" s="125">
        <v>93</v>
      </c>
      <c r="B100" s="87" t="s">
        <v>463</v>
      </c>
      <c r="C100" s="58" t="s">
        <v>244</v>
      </c>
      <c r="D100" s="88" t="s">
        <v>464</v>
      </c>
      <c r="E100" s="89" t="s">
        <v>180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 x14ac:dyDescent="0.25">
      <c r="A101" s="125">
        <v>94</v>
      </c>
      <c r="B101" s="87" t="s">
        <v>465</v>
      </c>
      <c r="C101" s="58" t="s">
        <v>245</v>
      </c>
      <c r="D101" s="88" t="s">
        <v>466</v>
      </c>
      <c r="E101" s="89" t="s">
        <v>180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 x14ac:dyDescent="0.25">
      <c r="A102" s="125">
        <v>95</v>
      </c>
      <c r="B102" s="87" t="s">
        <v>467</v>
      </c>
      <c r="C102" s="58" t="s">
        <v>241</v>
      </c>
      <c r="D102" s="88" t="s">
        <v>460</v>
      </c>
      <c r="E102" s="89" t="s">
        <v>180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 x14ac:dyDescent="0.25">
      <c r="A103" s="125">
        <v>96</v>
      </c>
      <c r="B103" s="87" t="s">
        <v>468</v>
      </c>
      <c r="C103" s="58" t="s">
        <v>246</v>
      </c>
      <c r="D103" s="88" t="s">
        <v>460</v>
      </c>
      <c r="E103" s="89" t="s">
        <v>180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 x14ac:dyDescent="0.25">
      <c r="A104" s="125">
        <v>97</v>
      </c>
      <c r="B104" s="87" t="s">
        <v>469</v>
      </c>
      <c r="C104" s="58" t="s">
        <v>247</v>
      </c>
      <c r="D104" s="88" t="s">
        <v>460</v>
      </c>
      <c r="E104" s="89" t="s">
        <v>180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 x14ac:dyDescent="0.25">
      <c r="A105" s="125">
        <v>98</v>
      </c>
      <c r="B105" s="87" t="s">
        <v>470</v>
      </c>
      <c r="C105" s="58" t="s">
        <v>248</v>
      </c>
      <c r="D105" s="88" t="s">
        <v>471</v>
      </c>
      <c r="E105" s="89" t="s">
        <v>180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 x14ac:dyDescent="0.25">
      <c r="A106" s="125">
        <v>99</v>
      </c>
      <c r="B106" s="87" t="s">
        <v>472</v>
      </c>
      <c r="C106" s="58" t="s">
        <v>249</v>
      </c>
      <c r="D106" s="88" t="s">
        <v>473</v>
      </c>
      <c r="E106" s="89" t="s">
        <v>180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 x14ac:dyDescent="0.25">
      <c r="A107" s="125">
        <v>100</v>
      </c>
      <c r="B107" s="87" t="s">
        <v>474</v>
      </c>
      <c r="C107" s="58" t="s">
        <v>250</v>
      </c>
      <c r="D107" s="88" t="s">
        <v>453</v>
      </c>
      <c r="E107" s="89" t="s">
        <v>180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 x14ac:dyDescent="0.25">
      <c r="A108" s="125">
        <v>101</v>
      </c>
      <c r="B108" s="87" t="s">
        <v>475</v>
      </c>
      <c r="C108" s="58" t="s">
        <v>251</v>
      </c>
      <c r="D108" s="88" t="s">
        <v>453</v>
      </c>
      <c r="E108" s="89" t="s">
        <v>180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 x14ac:dyDescent="0.25">
      <c r="A109" s="125">
        <v>102</v>
      </c>
      <c r="B109" s="99" t="s">
        <v>476</v>
      </c>
      <c r="C109" s="59" t="s">
        <v>252</v>
      </c>
      <c r="D109" s="100" t="s">
        <v>477</v>
      </c>
      <c r="E109" s="101" t="s">
        <v>178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 x14ac:dyDescent="0.25">
      <c r="A110" s="98">
        <v>103</v>
      </c>
      <c r="B110" s="99" t="s">
        <v>478</v>
      </c>
      <c r="C110" s="59" t="s">
        <v>253</v>
      </c>
      <c r="D110" s="100" t="s">
        <v>479</v>
      </c>
      <c r="E110" s="101" t="s">
        <v>197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 x14ac:dyDescent="0.25">
      <c r="A111" s="98">
        <v>104</v>
      </c>
      <c r="B111" s="99" t="s">
        <v>480</v>
      </c>
      <c r="C111" s="59" t="s">
        <v>175</v>
      </c>
      <c r="D111" s="100" t="s">
        <v>481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 x14ac:dyDescent="0.25">
      <c r="A112" s="125">
        <v>105</v>
      </c>
      <c r="B112" s="87" t="s">
        <v>482</v>
      </c>
      <c r="C112" s="58" t="s">
        <v>254</v>
      </c>
      <c r="D112" s="88" t="s">
        <v>477</v>
      </c>
      <c r="E112" s="89" t="s">
        <v>178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 x14ac:dyDescent="0.25">
      <c r="A113" s="128">
        <v>106</v>
      </c>
      <c r="B113" s="87" t="s">
        <v>483</v>
      </c>
      <c r="C113" s="58" t="s">
        <v>255</v>
      </c>
      <c r="D113" s="88" t="s">
        <v>484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 x14ac:dyDescent="0.25">
      <c r="A114" s="128">
        <v>107</v>
      </c>
      <c r="B114" s="87" t="s">
        <v>485</v>
      </c>
      <c r="C114" s="58" t="s">
        <v>256</v>
      </c>
      <c r="D114" s="88" t="s">
        <v>486</v>
      </c>
      <c r="E114" s="89" t="s">
        <v>178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 x14ac:dyDescent="0.25">
      <c r="A115" s="128">
        <v>108</v>
      </c>
      <c r="B115" s="87" t="s">
        <v>487</v>
      </c>
      <c r="C115" s="58" t="s">
        <v>257</v>
      </c>
      <c r="D115" s="88" t="s">
        <v>488</v>
      </c>
      <c r="E115" s="89" t="s">
        <v>197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 x14ac:dyDescent="0.25">
      <c r="A116" s="128">
        <v>109</v>
      </c>
      <c r="B116" s="87" t="s">
        <v>489</v>
      </c>
      <c r="C116" s="58" t="s">
        <v>231</v>
      </c>
      <c r="D116" s="88" t="s">
        <v>440</v>
      </c>
      <c r="E116" s="89" t="s">
        <v>197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 x14ac:dyDescent="0.25">
      <c r="A117" s="128">
        <v>110</v>
      </c>
      <c r="B117" s="87" t="s">
        <v>490</v>
      </c>
      <c r="C117" s="58" t="s">
        <v>222</v>
      </c>
      <c r="D117" s="88" t="s">
        <v>423</v>
      </c>
      <c r="E117" s="89" t="s">
        <v>197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 x14ac:dyDescent="0.25">
      <c r="A118" s="128">
        <v>111</v>
      </c>
      <c r="B118" s="87" t="s">
        <v>491</v>
      </c>
      <c r="C118" s="58" t="s">
        <v>258</v>
      </c>
      <c r="D118" s="88" t="s">
        <v>492</v>
      </c>
      <c r="E118" s="89" t="s">
        <v>197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 x14ac:dyDescent="0.25">
      <c r="A119" s="128">
        <v>112</v>
      </c>
      <c r="B119" s="87" t="s">
        <v>493</v>
      </c>
      <c r="C119" s="58" t="s">
        <v>253</v>
      </c>
      <c r="D119" s="88" t="s">
        <v>479</v>
      </c>
      <c r="E119" s="89" t="s">
        <v>197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 x14ac:dyDescent="0.25">
      <c r="A120" s="125">
        <v>113</v>
      </c>
      <c r="B120" s="87" t="s">
        <v>494</v>
      </c>
      <c r="C120" s="58" t="s">
        <v>175</v>
      </c>
      <c r="D120" s="88" t="s">
        <v>481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 x14ac:dyDescent="0.25">
      <c r="A121" s="125">
        <v>114</v>
      </c>
      <c r="B121" s="87" t="s">
        <v>495</v>
      </c>
      <c r="C121" s="58" t="s">
        <v>259</v>
      </c>
      <c r="D121" s="88" t="s">
        <v>453</v>
      </c>
      <c r="E121" s="89" t="s">
        <v>180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51" x14ac:dyDescent="0.25">
      <c r="A122" s="98">
        <v>115</v>
      </c>
      <c r="B122" s="99" t="s">
        <v>496</v>
      </c>
      <c r="C122" s="59" t="s">
        <v>260</v>
      </c>
      <c r="D122" s="100" t="s">
        <v>497</v>
      </c>
      <c r="E122" s="101" t="s">
        <v>182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 x14ac:dyDescent="0.25">
      <c r="A123" s="110" t="s">
        <v>261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76.5" x14ac:dyDescent="0.25">
      <c r="A124" s="125">
        <v>116</v>
      </c>
      <c r="B124" s="87" t="s">
        <v>498</v>
      </c>
      <c r="C124" s="58" t="s">
        <v>262</v>
      </c>
      <c r="D124" s="88" t="s">
        <v>499</v>
      </c>
      <c r="E124" s="89" t="s">
        <v>182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 x14ac:dyDescent="0.25">
      <c r="A125" s="125">
        <v>117</v>
      </c>
      <c r="B125" s="87" t="s">
        <v>500</v>
      </c>
      <c r="C125" s="58" t="s">
        <v>175</v>
      </c>
      <c r="D125" s="88" t="s">
        <v>481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 x14ac:dyDescent="0.25">
      <c r="A126" s="86">
        <v>118</v>
      </c>
      <c r="B126" s="87" t="s">
        <v>501</v>
      </c>
      <c r="C126" s="58" t="s">
        <v>263</v>
      </c>
      <c r="D126" s="88" t="s">
        <v>502</v>
      </c>
      <c r="E126" s="89" t="s">
        <v>161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 x14ac:dyDescent="0.25">
      <c r="A127" s="98">
        <v>119</v>
      </c>
      <c r="B127" s="99" t="s">
        <v>503</v>
      </c>
      <c r="C127" s="59" t="s">
        <v>263</v>
      </c>
      <c r="D127" s="100" t="s">
        <v>502</v>
      </c>
      <c r="E127" s="101" t="s">
        <v>161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 x14ac:dyDescent="0.25">
      <c r="A128" s="86">
        <v>120</v>
      </c>
      <c r="B128" s="87" t="s">
        <v>504</v>
      </c>
      <c r="C128" s="58" t="s">
        <v>264</v>
      </c>
      <c r="D128" s="88" t="s">
        <v>505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 x14ac:dyDescent="0.25">
      <c r="A129" s="86">
        <v>121</v>
      </c>
      <c r="B129" s="87" t="s">
        <v>506</v>
      </c>
      <c r="C129" s="58" t="s">
        <v>175</v>
      </c>
      <c r="D129" s="88" t="s">
        <v>481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 x14ac:dyDescent="0.25">
      <c r="A130" s="98">
        <v>122</v>
      </c>
      <c r="B130" s="99" t="s">
        <v>507</v>
      </c>
      <c r="C130" s="59" t="s">
        <v>265</v>
      </c>
      <c r="D130" s="100" t="s">
        <v>508</v>
      </c>
      <c r="E130" s="101" t="s">
        <v>182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 x14ac:dyDescent="0.25">
      <c r="A131" s="82" t="s">
        <v>266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 x14ac:dyDescent="0.25">
      <c r="A132" s="110" t="s">
        <v>267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 x14ac:dyDescent="0.25">
      <c r="A133" s="110" t="s">
        <v>268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 x14ac:dyDescent="0.25">
      <c r="A134" s="86">
        <v>123</v>
      </c>
      <c r="B134" s="87" t="s">
        <v>509</v>
      </c>
      <c r="C134" s="58" t="s">
        <v>269</v>
      </c>
      <c r="D134" s="88" t="s">
        <v>510</v>
      </c>
      <c r="E134" s="89" t="s">
        <v>197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 x14ac:dyDescent="0.25">
      <c r="A135" s="86">
        <v>124</v>
      </c>
      <c r="B135" s="87" t="s">
        <v>511</v>
      </c>
      <c r="C135" s="58" t="s">
        <v>270</v>
      </c>
      <c r="D135" s="88" t="s">
        <v>512</v>
      </c>
      <c r="E135" s="89" t="s">
        <v>197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 x14ac:dyDescent="0.25">
      <c r="A136" s="86">
        <v>125</v>
      </c>
      <c r="B136" s="87" t="s">
        <v>513</v>
      </c>
      <c r="C136" s="58" t="s">
        <v>271</v>
      </c>
      <c r="D136" s="88" t="s">
        <v>340</v>
      </c>
      <c r="E136" s="89" t="s">
        <v>166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 x14ac:dyDescent="0.25">
      <c r="A137" s="86">
        <v>126</v>
      </c>
      <c r="B137" s="87" t="s">
        <v>514</v>
      </c>
      <c r="C137" s="58" t="s">
        <v>272</v>
      </c>
      <c r="D137" s="88" t="s">
        <v>344</v>
      </c>
      <c r="E137" s="89" t="s">
        <v>166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 x14ac:dyDescent="0.25">
      <c r="A138" s="86">
        <v>127</v>
      </c>
      <c r="B138" s="87" t="s">
        <v>515</v>
      </c>
      <c r="C138" s="58" t="s">
        <v>273</v>
      </c>
      <c r="D138" s="88" t="s">
        <v>311</v>
      </c>
      <c r="E138" s="89" t="s">
        <v>166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 x14ac:dyDescent="0.25">
      <c r="A139" s="110" t="s">
        <v>274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 x14ac:dyDescent="0.25">
      <c r="A140" s="86">
        <v>128</v>
      </c>
      <c r="B140" s="87" t="s">
        <v>516</v>
      </c>
      <c r="C140" s="58" t="s">
        <v>275</v>
      </c>
      <c r="D140" s="88" t="s">
        <v>517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 x14ac:dyDescent="0.25">
      <c r="A141" s="86">
        <v>129</v>
      </c>
      <c r="B141" s="87" t="s">
        <v>518</v>
      </c>
      <c r="C141" s="58" t="s">
        <v>276</v>
      </c>
      <c r="D141" s="88" t="s">
        <v>517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 x14ac:dyDescent="0.25">
      <c r="A142" s="86">
        <v>130</v>
      </c>
      <c r="B142" s="87" t="s">
        <v>519</v>
      </c>
      <c r="C142" s="58" t="s">
        <v>277</v>
      </c>
      <c r="D142" s="88" t="s">
        <v>352</v>
      </c>
      <c r="E142" s="89" t="s">
        <v>166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 x14ac:dyDescent="0.25">
      <c r="A143" s="86">
        <v>131</v>
      </c>
      <c r="B143" s="87" t="s">
        <v>520</v>
      </c>
      <c r="C143" s="58" t="s">
        <v>278</v>
      </c>
      <c r="D143" s="88" t="s">
        <v>354</v>
      </c>
      <c r="E143" s="89" t="s">
        <v>166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 x14ac:dyDescent="0.25">
      <c r="A144" s="86">
        <v>132</v>
      </c>
      <c r="B144" s="87" t="s">
        <v>521</v>
      </c>
      <c r="C144" s="58" t="s">
        <v>167</v>
      </c>
      <c r="D144" s="88" t="s">
        <v>356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 x14ac:dyDescent="0.25">
      <c r="A145" s="110" t="s">
        <v>279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 x14ac:dyDescent="0.25">
      <c r="A146" s="86">
        <v>133</v>
      </c>
      <c r="B146" s="87" t="s">
        <v>522</v>
      </c>
      <c r="C146" s="58" t="s">
        <v>280</v>
      </c>
      <c r="D146" s="88" t="s">
        <v>523</v>
      </c>
      <c r="E146" s="89" t="s">
        <v>161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 x14ac:dyDescent="0.25">
      <c r="A147" s="86">
        <v>134</v>
      </c>
      <c r="B147" s="87" t="s">
        <v>524</v>
      </c>
      <c r="C147" s="58" t="s">
        <v>281</v>
      </c>
      <c r="D147" s="88" t="s">
        <v>525</v>
      </c>
      <c r="E147" s="89" t="s">
        <v>163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 x14ac:dyDescent="0.25">
      <c r="A148" s="86">
        <v>135</v>
      </c>
      <c r="B148" s="87" t="s">
        <v>526</v>
      </c>
      <c r="C148" s="58" t="s">
        <v>164</v>
      </c>
      <c r="D148" s="88" t="s">
        <v>309</v>
      </c>
      <c r="E148" s="89" t="s">
        <v>163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 x14ac:dyDescent="0.25">
      <c r="A149" s="86">
        <v>136</v>
      </c>
      <c r="B149" s="87" t="s">
        <v>527</v>
      </c>
      <c r="C149" s="58" t="s">
        <v>165</v>
      </c>
      <c r="D149" s="88" t="s">
        <v>311</v>
      </c>
      <c r="E149" s="89" t="s">
        <v>166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 x14ac:dyDescent="0.25">
      <c r="A150" s="86">
        <v>137</v>
      </c>
      <c r="B150" s="87" t="s">
        <v>528</v>
      </c>
      <c r="C150" s="58" t="s">
        <v>282</v>
      </c>
      <c r="D150" s="88" t="s">
        <v>529</v>
      </c>
      <c r="E150" s="89" t="s">
        <v>166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 x14ac:dyDescent="0.25">
      <c r="A151" s="86">
        <v>138</v>
      </c>
      <c r="B151" s="87" t="s">
        <v>530</v>
      </c>
      <c r="C151" s="58" t="s">
        <v>273</v>
      </c>
      <c r="D151" s="88" t="s">
        <v>311</v>
      </c>
      <c r="E151" s="89" t="s">
        <v>166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 x14ac:dyDescent="0.25">
      <c r="A152" s="86">
        <v>139</v>
      </c>
      <c r="B152" s="87" t="s">
        <v>531</v>
      </c>
      <c r="C152" s="58" t="s">
        <v>283</v>
      </c>
      <c r="D152" s="88" t="s">
        <v>532</v>
      </c>
      <c r="E152" s="89" t="s">
        <v>161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 x14ac:dyDescent="0.25">
      <c r="A153" s="86">
        <v>140</v>
      </c>
      <c r="B153" s="87" t="s">
        <v>533</v>
      </c>
      <c r="C153" s="58" t="s">
        <v>284</v>
      </c>
      <c r="D153" s="88" t="s">
        <v>534</v>
      </c>
      <c r="E153" s="89" t="s">
        <v>161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 x14ac:dyDescent="0.25">
      <c r="A154" s="86">
        <v>141</v>
      </c>
      <c r="B154" s="87" t="s">
        <v>535</v>
      </c>
      <c r="C154" s="58" t="s">
        <v>285</v>
      </c>
      <c r="D154" s="88" t="s">
        <v>536</v>
      </c>
      <c r="E154" s="89" t="s">
        <v>161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 x14ac:dyDescent="0.25">
      <c r="A155" s="96" t="s">
        <v>537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 x14ac:dyDescent="0.25">
      <c r="A156" s="56" t="s">
        <v>538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 x14ac:dyDescent="0.25">
      <c r="A157" s="56" t="s">
        <v>539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 x14ac:dyDescent="0.25">
      <c r="A158" s="56" t="s">
        <v>540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 x14ac:dyDescent="0.25">
      <c r="A159" s="96" t="s">
        <v>541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 x14ac:dyDescent="0.25">
      <c r="A160" s="96" t="s">
        <v>542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 x14ac:dyDescent="0.25">
      <c r="A161" s="96" t="s">
        <v>543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 x14ac:dyDescent="0.25">
      <c r="A162" s="96" t="s">
        <v>3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 x14ac:dyDescent="0.25">
      <c r="A163" s="96" t="s">
        <v>286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 x14ac:dyDescent="0.25">
      <c r="A164" s="96" t="s">
        <v>3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Лист3</vt:lpstr>
      <vt:lpstr>ВОР-на подпись после согл</vt:lpstr>
      <vt:lpstr>Журнал учета выполненных ра (2)</vt:lpstr>
      <vt:lpstr>КС-6а ПЖ</vt:lpstr>
      <vt:lpstr>'Журнал учета выполненных ра (2)'!Заголовки_для_печати</vt:lpstr>
      <vt:lpstr>'КС-6а ПЖ'!Заголовки_для_печати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2024-06-05T08:17:24Z</cp:lastPrinted>
  <dcterms:created xsi:type="dcterms:W3CDTF">2023-11-29T06:14:45Z</dcterms:created>
  <dcterms:modified xsi:type="dcterms:W3CDTF">2024-07-09T10:04:46Z</dcterms:modified>
</cp:coreProperties>
</file>