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Сдаем ПЖ ПЖ ПЖ\+ 15.05.2024 Ситуация\"/>
    </mc:Choice>
  </mc:AlternateContent>
  <xr:revisionPtr revIDLastSave="0" documentId="13_ncr:1_{8302A6CA-C5D3-4C24-AB0A-AAF07B936F15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Лист3" sheetId="3" state="hidden" r:id="rId1"/>
    <sheet name="ВОР-на подпись после согл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'ВОР-на подпись после согл'!$G$1:$G$136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согл'!$A$1:$I$135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1" l="1"/>
  <c r="E50" i="11"/>
  <c r="E51" i="11"/>
  <c r="E52" i="11"/>
  <c r="G52" i="11" s="1"/>
  <c r="E53" i="11"/>
  <c r="G53" i="11" s="1"/>
  <c r="E54" i="11"/>
  <c r="G54" i="11" s="1"/>
  <c r="E49" i="11"/>
  <c r="E36" i="11"/>
  <c r="G36" i="11" s="1"/>
  <c r="E37" i="11"/>
  <c r="G37" i="11" s="1"/>
  <c r="E38" i="11"/>
  <c r="G38" i="11" s="1"/>
  <c r="E39" i="11"/>
  <c r="G39" i="11" s="1"/>
  <c r="E40" i="11"/>
  <c r="G40" i="11" s="1"/>
  <c r="E35" i="11"/>
  <c r="F28" i="11"/>
  <c r="E26" i="11"/>
  <c r="E25" i="11"/>
  <c r="F26" i="11"/>
  <c r="F25" i="11"/>
  <c r="G26" i="11"/>
  <c r="G24" i="11"/>
  <c r="G25" i="11"/>
  <c r="G27" i="11"/>
  <c r="G28" i="11"/>
  <c r="G30" i="11"/>
  <c r="G31" i="11"/>
  <c r="G32" i="11"/>
  <c r="G33" i="11"/>
  <c r="G35" i="11"/>
  <c r="G42" i="11"/>
  <c r="G43" i="11"/>
  <c r="G45" i="11"/>
  <c r="G47" i="11"/>
  <c r="G49" i="11"/>
  <c r="G50" i="11"/>
  <c r="G51" i="11"/>
  <c r="G55" i="11"/>
  <c r="G56" i="11"/>
  <c r="G58" i="11"/>
  <c r="G59" i="11"/>
  <c r="G62" i="11"/>
  <c r="G63" i="11"/>
  <c r="G64" i="11"/>
  <c r="G65" i="11"/>
  <c r="G95" i="11"/>
  <c r="G96" i="11"/>
  <c r="G97" i="11"/>
  <c r="G98" i="11"/>
  <c r="G99" i="11"/>
  <c r="G100" i="11"/>
  <c r="G101" i="11"/>
  <c r="G102" i="11"/>
  <c r="G106" i="11"/>
  <c r="G107" i="11"/>
  <c r="G108" i="11"/>
  <c r="G110" i="11"/>
  <c r="G111" i="11"/>
  <c r="G112" i="11"/>
  <c r="G113" i="11"/>
  <c r="G114" i="11"/>
  <c r="G116" i="11"/>
  <c r="G117" i="11"/>
  <c r="G118" i="11"/>
  <c r="G119" i="11"/>
  <c r="G120" i="11"/>
  <c r="G15" i="11"/>
  <c r="G16" i="11"/>
  <c r="G17" i="11"/>
  <c r="G18" i="11"/>
  <c r="G19" i="11"/>
  <c r="G20" i="11"/>
  <c r="G21" i="11"/>
  <c r="G22" i="11"/>
  <c r="G14" i="11"/>
</calcChain>
</file>

<file path=xl/sharedStrings.xml><?xml version="1.0" encoding="utf-8"?>
<sst xmlns="http://schemas.openxmlformats.org/spreadsheetml/2006/main" count="630" uniqueCount="383">
  <si>
    <t>м2</t>
  </si>
  <si>
    <t>м3</t>
  </si>
  <si>
    <t>м</t>
  </si>
  <si>
    <t>Рихтовка пути</t>
  </si>
  <si>
    <t>шт.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</si>
  <si>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</si>
  <si>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</si>
  <si>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</si>
  <si>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</si>
  <si>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</si>
  <si>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</si>
  <si>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</si>
  <si>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</si>
  <si>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</si>
  <si>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</si>
  <si>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</si>
  <si>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</si>
  <si>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</si>
  <si>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</si>
  <si>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</si>
  <si>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</si>
  <si>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</si>
  <si>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</si>
  <si>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</si>
  <si>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</si>
  <si>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</si>
  <si>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</si>
  <si>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</si>
  <si>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</si>
  <si>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</si>
  <si>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</si>
  <si>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</si>
  <si>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</si>
  <si>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</si>
  <si>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</si>
  <si>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</si>
  <si>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</si>
  <si>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</si>
  <si>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</si>
  <si>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</si>
  <si>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</si>
  <si>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</si>
  <si>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</si>
  <si>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</si>
  <si>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</si>
  <si>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</si>
  <si>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</si>
  <si>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</si>
  <si>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</si>
  <si>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</si>
  <si>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</si>
  <si>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</si>
  <si>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</si>
  <si>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</si>
  <si>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</si>
  <si>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</si>
  <si>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</si>
  <si>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</si>
  <si>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</si>
  <si>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</si>
  <si>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</si>
  <si>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</si>
  <si>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</si>
  <si>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</si>
  <si>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</si>
  <si>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</si>
  <si>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</si>
  <si>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</si>
  <si>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</si>
  <si>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</si>
  <si>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</si>
  <si>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</si>
  <si>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</si>
  <si>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</si>
  <si>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</si>
  <si>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</si>
  <si>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</si>
  <si>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</si>
  <si>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</si>
  <si>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</si>
  <si>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</si>
  <si>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</si>
  <si>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</si>
  <si>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</si>
  <si>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</si>
  <si>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</si>
  <si>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</si>
  <si>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</si>
  <si>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</si>
  <si>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</si>
  <si>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</si>
  <si>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</si>
  <si>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</si>
  <si>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</si>
  <si>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</si>
  <si>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</si>
  <si>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</si>
  <si>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</si>
  <si>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</si>
  <si>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</si>
  <si>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</si>
  <si>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</si>
  <si>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</si>
  <si>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</si>
  <si>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</si>
  <si>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</si>
  <si>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</si>
  <si>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</si>
  <si>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</si>
  <si>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</si>
  <si>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</si>
  <si>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</si>
  <si>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</si>
  <si>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</si>
  <si>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</si>
  <si>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</si>
  <si>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</si>
  <si>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</si>
  <si>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</si>
  <si>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</si>
  <si>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</si>
  <si>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</si>
  <si>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</si>
  <si>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</si>
  <si>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</si>
  <si>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</si>
  <si>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</si>
  <si>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</si>
  <si>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</si>
  <si>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</si>
  <si>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</si>
  <si>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</si>
  <si>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</si>
  <si>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</si>
  <si>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</si>
  <si>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</si>
  <si>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</si>
  <si>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</si>
  <si>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</si>
  <si>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</si>
  <si>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</si>
  <si>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</si>
  <si>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</si>
  <si>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</si>
  <si>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</si>
  <si>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</si>
  <si>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</si>
  <si>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</si>
  <si>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</si>
  <si>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</si>
  <si>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</si>
  <si>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</si>
  <si>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</si>
  <si>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</si>
  <si>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</si>
  <si>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</si>
  <si>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</si>
  <si>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</si>
  <si>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</si>
  <si>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</si>
  <si>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131-23-ПЖ-31-Д-01</t>
  </si>
  <si>
    <t>131-23-ПЖ-30-Д-01</t>
  </si>
  <si>
    <t>131-23-ПЖ-31-Д-02</t>
  </si>
  <si>
    <t>131-23-ПЖ-31-У-03</t>
  </si>
  <si>
    <t>131-23-ПЖ-31-У-04</t>
  </si>
  <si>
    <t>131-23-ПЖ-31-У-05</t>
  </si>
  <si>
    <t>131-23-ПЖ-ОП-Щ-01</t>
  </si>
  <si>
    <t>131-23-ПЖ-Т-Д-01</t>
  </si>
  <si>
    <t>131-23-ПЖ-Т-У-03</t>
  </si>
  <si>
    <t>131-23-ПЖ-Ш-У-01</t>
  </si>
  <si>
    <t>Раздел 1. Сооружение земляного полотна</t>
  </si>
  <si>
    <t>Перевозка и утилизация отходов 4-5 класса опасности</t>
  </si>
  <si>
    <t>шт</t>
  </si>
  <si>
    <t>т</t>
  </si>
  <si>
    <t>Укладка контррельсов</t>
  </si>
  <si>
    <t>Земляные работы</t>
  </si>
  <si>
    <t>5</t>
  </si>
  <si>
    <t>6</t>
  </si>
  <si>
    <t>№ п/п</t>
  </si>
  <si>
    <t>шт/т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</si>
  <si>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</si>
  <si>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</si>
  <si>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</si>
  <si>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</si>
  <si>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</si>
  <si>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</si>
  <si>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</si>
  <si>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</si>
  <si>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</si>
  <si>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</si>
  <si>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</si>
  <si>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</si>
  <si>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</si>
  <si>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 xml:space="preserve">Разработка грунта с погрузкой мех способом экскаваторами с ковшом 0,5 м3, гр грунтов 2 </t>
  </si>
  <si>
    <t>4.1-4.2</t>
  </si>
  <si>
    <t>131-23-ПЖ-30-Р-01
131-23-ПЖ-31-Р-01
131-23-ПЖ-31-Р-02
131-23-ПЖ-31-Р-03
131-23-ПЖ-ОП-Р-01
131-23-ПЖ-ОП-Р-02
131-23-ПЖ-Т-Р-01
131-23-ПЖ-Т-Р-02
131-23-ПЖ-Ш-Р-01</t>
  </si>
  <si>
    <t>619,4+2998,4+250,81+209,3+1332,41+208,05+88,59+414,64+171,65+66,98+57,3+85+13,73+2165,68+65,85= 8747,79м3</t>
  </si>
  <si>
    <t>Разработка грунта вручную в траншеях</t>
  </si>
  <si>
    <t>32,6+157,81+13,2+11,02+70,13+4,66+21,82+9,03+3,52+3,02+4,47+0,72+113,98+3,47= 449,45м3</t>
  </si>
  <si>
    <t>Погрузка вручную грунта от ручной разработки</t>
  </si>
  <si>
    <t>Перевозка грунта на расстояние до 1 км</t>
  </si>
  <si>
    <t>8747,79+449,45= 9197,24м3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</si>
  <si>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</si>
  <si>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</si>
  <si>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</si>
  <si>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оснований под ж/д пути</t>
  </si>
  <si>
    <t>Устройство разделяющей прослойки под песчаным основанием жд. путей из геотекстиля 500 г/м?</t>
  </si>
  <si>
    <t>131-23-ПЖ-30-Г-01
131-23-ПЖ-31-Г-01
131-23-ПЖ-31-Г-02
131-23-ПЖ-31-Г-03
131-23-ПЖ-ОП-Г-01
131-23-ПЖ-ОП-Г-02
131-23-ПЖ-Т-Г-01
131-23-ПЖ-Т-Г-02
131-23-ПЖ-Т-Г-03
131-23-ПЖ-Ш-Г-01</t>
  </si>
  <si>
    <t>978+1222,3+185,9+188,5+78+24+51+78+78+153,17+150,6+123,9+124,24+107+270,4+107+107+107+25,5+107+25,5+107+375,39+622,6+13,26+374,7+36+103,98= 5924,94м2</t>
  </si>
  <si>
    <t>Устройство подстилающих и выравнивающих слоев оснований из песка</t>
  </si>
  <si>
    <t>131-23-ПЖ-30-П-01
131-23-ПЖ-31-П-01
131-23-ПЖ-31-П-02
131-23-ПЖ-31-П-03
131-23-ПЖ-ОП-П-01
131-23-ПЖ-ОП-П-02
131-23-ПЖ-Т-П-01
131-23-ПЖ-Т-П-02
131-23-ПЖ-Т-П-03
131-23-ПЖ-Ш-П-01</t>
  </si>
  <si>
    <t>260,8+325,94+49,56+349,7+27,9+72,1+27,9+27,9+27,9+6,8+27,9+6,8+27,9+
100,1+166,03+163,48+99,91+9,6+27,73= 1805,95м3</t>
  </si>
  <si>
    <t>Устройство подстилающих и выравнивающих слоев оснований из щебня</t>
  </si>
  <si>
    <t>131-23-ПЖ-30-Щ-01
131-23-ПЖ-31-Щ-01
131-23-ПЖ-31-Щ-02
131-23-ПЖ-31-Щ-03
131-23-ПЖ-ОП-Щ-01
131-23-ПЖ-ОП-Щ-02
131-23-ПЖ-Т-Щ-01
131-23-ПЖ-Т-Щ-02
131-23-ПЖ-Т-Щ-03
131-23-ПЖ-Ш-Щ-01</t>
  </si>
  <si>
    <t>391,2+488,91+74,34+524,56+41,85+108,15+41,85+41,85+48,83+11,9+48,83+11,9+48,83+175,18+290,06+284,79+174,84+9,12+41,59= 2858,58м3
Щебень фр.25-60 (балластный 2 кат.) ГОСТ 7392 для ЖД пути</t>
  </si>
  <si>
    <t>Отсыпка щебнем призмы под тупиковые упоры</t>
  </si>
  <si>
    <t>Под проектируемые тупиковые упоры №1, №2, №3 (32,54х3=97,62м3)
Щебень фр.25-60 (балластный 2 кат.) ГОСТ 7392 для ЖД пути</t>
  </si>
  <si>
    <t>Замена балласта в пути, шпалы деревянные, число шпал на 1 км: 1840, без укладки разделительного слоя</t>
  </si>
  <si>
    <t>м / м3</t>
  </si>
  <si>
    <t>Щебень фр.25-60 (балластный 2 кат.) ГОСТ 7392 для ЖД пути</t>
  </si>
  <si>
    <t>Демонтажные работы</t>
  </si>
  <si>
    <t>Разборка тупикового упора</t>
  </si>
  <si>
    <t xml:space="preserve">Демонтаж тупиковых упоров подкранового пути </t>
  </si>
  <si>
    <t>Разборка стрелочных переводов на деревянных брусьях на базе, марка перевода 1/9</t>
  </si>
  <si>
    <t>131-23-ПЖ-ОП-Д-01
131-23-ПЖ-Ш-Д-01
131-23-ПЖ-Ш-Д-02</t>
  </si>
  <si>
    <t>Разборка пути звеньями рельсошпальной решетки, шпалы железобетонные</t>
  </si>
  <si>
    <t>131-23-ПЖ-ОП-Д-01
131-23-ПЖ-Т-Д-01
131-23-ПЖ-Т-Д-02</t>
  </si>
  <si>
    <t>113+31,035+175,97+74,03+331,48 = 725,52м</t>
  </si>
  <si>
    <t>Разборка пути поэлементно на деревянных шпалах тип рельсов Р65</t>
  </si>
  <si>
    <t>Прочие работы</t>
  </si>
  <si>
    <t>Погрузка переводов стрелочных и пересечений, рельс</t>
  </si>
  <si>
    <t>СП8, СП22, СП14, СП б/н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</si>
  <si>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</si>
  <si>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</si>
  <si>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</si>
  <si>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</si>
  <si>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>Погрузка деревянных шпал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</si>
  <si>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</si>
  <si>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тип скрепления КД-65.</t>
  </si>
  <si>
    <t>131-23-ПЖ-30-У-01
131-23-ПЖ-31-У-01
131-23-ПЖ-31-У-02
131-23-ПЖ-31-У-03
131-23-ПЖ-ОП-У-01
131-23-ПЖ-Ш-У-02</t>
  </si>
  <si>
    <t>316,77+407,43+62+62,84+8+17+51,06+50,2+41,3+41,41+37,5+90,1+34,66=1220,27м3
Рельсы Р65 L=12,5м=2440,54м/196шт (из них 24шт давальческие)
Шпалы деревянные=2247шт 
Накладка Р-65=220шт (из них 16шт давальческие)
Болт стыковой М27 в компл. с шайбой и гайкой=1320шт
Комплект скреплений КД-65=2247шт</t>
  </si>
  <si>
    <t>Укладка пути отдельными элементами на железобетонных шпалах тип рельсов: Р65</t>
  </si>
  <si>
    <t>131-23-ПЖ-Т-У-01
131-23-ПЖ-Т-У-02</t>
  </si>
  <si>
    <t>8,5+8,5+13,6+13,05+125,13+193,93+191,35+124,89+9,05=688,0м
Рельсы Р65 L=12,5м = 89,21т/110шт
Шпалы железобетонные  = 1274шт
Накладка Р-65 = 110шт/3,245т
Комплект скреплений ЖБР-65 = 2546шт</t>
  </si>
  <si>
    <t>9,3х4=37,2м
Контррельсовый уголок (с комплектом крепления) СП850 длина 9,3м ПКЖД-65-4компл.</t>
  </si>
  <si>
    <t>Укладка глухого пересечения</t>
  </si>
  <si>
    <t>Укладка глухого пересечения на деревянных брусьях поэлементно при типе рельсов Р65</t>
  </si>
  <si>
    <t>Глухое пересечение (угол 45º) тип Р65-1компл
Шпала деревян. пропит. II тип-2шт</t>
  </si>
  <si>
    <t>Укладка стрелочных переводов</t>
  </si>
  <si>
    <t>Сборка стрелочного перевода блоками при типе рельсов Р65 на железобетонных брусьях, марка перевода: 1/9</t>
  </si>
  <si>
    <t>СП №46 1/9 прав
СП №48 1/9 лев
СП №50 1/9 прав
Стрелочный перевод, Р65 марка 1/9 правый-2шт
Стрелочный перевод, Р65 марка 1/9 левый-1шт
Брус ж.б. пр. 2769-3компл</t>
  </si>
  <si>
    <t xml:space="preserve">Укладка стрелочного перевода типа Р65 блоками кранами на железнодорожном ходу, брусья железобетонные, марка перевода: 1/9 </t>
  </si>
  <si>
    <t xml:space="preserve">Сборка стрелочного перевода блоками при типе рельсов Р65 на деревянных брусьях, марка перевода: 1/9 </t>
  </si>
  <si>
    <t>131-23-ПЖ-ОП-У-01
131-23-ПЖ-ОП-У-02</t>
  </si>
  <si>
    <t>СП №40 1/9 (старогодний СП №8), 
СП №42 1/9 лев
СП №41 1/9 прав 
Стрелочный перевод, Р65 марка 1/9 правый-1шт
Стрелочный перевод, Р65 марка 1/9 левый-1шт
Брус дерев. А4 тип II, пропитка 3-5мм,160х250-3компл</t>
  </si>
  <si>
    <t xml:space="preserve">Укладка стрелочного перевода типа Р65 блоками кранами на железнодорожном ходу, брусья деревянные, марка перевода: 1/9 </t>
  </si>
  <si>
    <t>Сборка стрелочного перевода блоками при типе рельсов Р65 на деревянных брусьях, марка перевода: 1/7</t>
  </si>
  <si>
    <t>СП №43 1/7
СП №45 1/7 
СП №47 1/7
Стрелочный перевод, Р65 марка 1/7 левый-3шт
Брус дерев. А4 тип II, пропитка 3-5мм,160х250-3компл</t>
  </si>
  <si>
    <t>Укладка стрелочного перевода типа Р65 блоками кранами на железнодорожном ходу, брусья деревянные, марка перевода: 1/7</t>
  </si>
  <si>
    <t>СП №б/н 1/9 – старогодний
СП №14 1/9 – старогодний</t>
  </si>
  <si>
    <t>Укладка стрелочного перевода типа Р65 блоками кранами на железнодорожном ходу, брусья деревянные, марка перевода: 1/9</t>
  </si>
  <si>
    <t>Устройство упоров тупиковых</t>
  </si>
  <si>
    <t xml:space="preserve">Устройство упоров тупиковых </t>
  </si>
  <si>
    <t>Старогодний, подкрановые пути</t>
  </si>
  <si>
    <t>Устройство упоров тупиковых рельсовых</t>
  </si>
  <si>
    <t>Туп. упоры №1, №2, №3 на путях №32,34,36
Тупиковый упор ТУ 5264-001-83875090-2016 (в комплекте: стойка упора, деревянные брусья, крепеж, знак "Путевое заграждение")-3компл
Щебень фр.25-60 (балластный 2 кат.) ГОСТ 7392 для ЖД пути-60м3</t>
  </si>
  <si>
    <t xml:space="preserve">Изготовление и монтаж обрамления призм тупиковых упоров </t>
  </si>
  <si>
    <t>5 / 5,98</t>
  </si>
  <si>
    <t>Пути 32, 34, 36, обкаточные (2 шт):
лист ст 3мм – 25,44м2*23,57кг*5шт = 2998,1 кг
уголок 50х50х4мм – 149,70м*3,05кг*5шт =2282,89 кг</t>
  </si>
  <si>
    <t>Рихтовка, выправка и балластировка путей</t>
  </si>
  <si>
    <t>131-23-ПЖ-30-Б-01
131-23-ПЖ-31-Б-01
131-23-ПЖ-ОП-Б-01
131-23-ПЖ-Т-Б-01
131-23-ПЖ-Ш-Б-01</t>
  </si>
  <si>
    <t>316,77+425,93+62+271,8+17+245,8+70,56+670,5+34,66 = 2115,02м</t>
  </si>
  <si>
    <t>Балластировка и выправка пути и стрелочных переводов, балласт: щебеночный</t>
  </si>
  <si>
    <t>136,21+13,62+(175,19+17,52)+(26,66+2,67)+(166,16+16,62)+(7,31+0,73)+114,94+11,49+(36,32+3,63)+(304,75+30,48)+14,9+1,49= 1080,69м3
Щебень фр.25-60 (балластный 2 кат.) ГОСТ 7392 для ЖД пути</t>
  </si>
  <si>
    <t>Балластировка междупутья</t>
  </si>
  <si>
    <t>По письму №179 от 21.05.2024</t>
  </si>
  <si>
    <t>Уч.5+уч.6
Песок карьерный = 50,4+49,6 = 100м3
Щебень фр.25-60 (балластный 2 кат.) ГОСТ 7392 для ЖД пути =
63+62 = 125м3</t>
  </si>
  <si>
    <t>Послеусадочный ремонт пути</t>
  </si>
  <si>
    <t>Изготовление и устройство закладных конструкций</t>
  </si>
  <si>
    <t>Изготовление в построечных условиях конструкций закладных МС2 (резка и сверление)</t>
  </si>
  <si>
    <t>131-23-ПЖ-31-У-07</t>
  </si>
  <si>
    <t>МС2- 380шт. * 0,15 = 57м * 4,79кг/м = 273,03кг, уголок 75х50х5</t>
  </si>
  <si>
    <t>Сверление рельс для установки МС2</t>
  </si>
  <si>
    <t>Установка МС2 на болтовых соединениях к рельсам</t>
  </si>
  <si>
    <t>Болт М14х45, Гайка М14, Шайба М14 = 380 компл.</t>
  </si>
  <si>
    <t xml:space="preserve">Монтаж в проектное положение МС1 с приваркой к МС2 </t>
  </si>
  <si>
    <t>м/ т</t>
  </si>
  <si>
    <t>936/ 5,429</t>
  </si>
  <si>
    <t>936*5,8 = 5429кг, уголок 75х75х5</t>
  </si>
  <si>
    <t>ПОДГОТОВИТЕЛЬНЫЕ и ДЕМОНТАЖНЫЕ РАБОТЫ</t>
  </si>
  <si>
    <t>Разборка асфальтобетонного покрытия Путь №31</t>
  </si>
  <si>
    <t>Нарезка швов</t>
  </si>
  <si>
    <t>участок 2: L= 201,3 м, путь №31
участок 4: L= 12,9 м, путь №31
участок 5: L= 11,8 м, путь №31</t>
  </si>
  <si>
    <t>Разборка асфальтобетонного покрытия отбойными молотками</t>
  </si>
  <si>
    <t>Уч. 2: асф. основание: S = 507,1 м2; h = 0,24 м; V= 121,7 м3, путь 31
Уч. 4: асф. основание: S = 33,35 м2; h = 0,44 м; V= 14,68м3, путь 31
Уч. 5: асф. основание: S = 35,34 м2; h = 0,41 м; V= 14,5м3, путь 31</t>
  </si>
  <si>
    <t>Разборка асфальтобетонного покрытия ковшом экскаватора</t>
  </si>
  <si>
    <t>Участок 3: асфальт. покрытие S = 180,4 м2; h = 0,04 м; V= 7,22 м3</t>
  </si>
  <si>
    <t>Демонтаж ж/б плит (3,0х1,75х0,17)</t>
  </si>
  <si>
    <t>Участок 3: ж/б плиты S= 180,4м2х0,17м = 30,67м3</t>
  </si>
  <si>
    <t>Разборка бетонного основания отбойными молотками, h = 0,1 м</t>
  </si>
  <si>
    <t>Уч. 1: бетон. основание: S = 1093,2 м2; h = 0,1 м; V= 109,32 м3, путь 31
Участок 3: бетон. основание: V= 180,4*0,1 = 18,04 м3, путь 31</t>
  </si>
  <si>
    <t>Погрузка асфальтобетона механизир. способом</t>
  </si>
  <si>
    <t xml:space="preserve">т </t>
  </si>
  <si>
    <t>(150,88+7,22)*1,8=284,54м3</t>
  </si>
  <si>
    <t>Погрузка бетонного лома механизир. способом</t>
  </si>
  <si>
    <t>(30,67+127,36)*2,4=379,27м3</t>
  </si>
  <si>
    <t>Перевозка и утилизация</t>
  </si>
  <si>
    <t>Разборка бетонных конструкций Путь №30</t>
  </si>
  <si>
    <t>Разборка бетонных оснований в котловане под устройство жд пути №30 отбойными молотками</t>
  </si>
  <si>
    <t>Бетонное основание 3,0х3,0х1,25(h) -2шт. V1 = (3*3*1,25) *2 = 22,5 м3
Бетонное основание 3,0х1,5х1,25(h) -11шт. V1 = (3*1,5*1,25) *11 = 61,9 м3</t>
  </si>
  <si>
    <t>84,4*2,4=202,56т</t>
  </si>
  <si>
    <t>Разборка тупиков ж/б конструкций Путь №31</t>
  </si>
  <si>
    <t>Разборка бетонных блоков отбойными молотками (тупики)</t>
  </si>
  <si>
    <t>тупики на пути №18: бетонные блоки 3,0х0,6х0,6 (м) - 20шт./ 21,6м3
тупики на уч. подкранового пути: бет. блоки 3,0х0,6х0,6 (м) - 20шт./ 21,6м3</t>
  </si>
  <si>
    <t>Разборка асфальтобетонного покрытия отбойными молотками (тупики)</t>
  </si>
  <si>
    <t>м2/ м3</t>
  </si>
  <si>
    <t>151 / 6,04</t>
  </si>
  <si>
    <t>S = 151 м2, h = 0,04м2, V= 6,04 м3</t>
  </si>
  <si>
    <t xml:space="preserve">Разборка бетонных плит  </t>
  </si>
  <si>
    <t>151 / 25,67</t>
  </si>
  <si>
    <t>S = 151 м2, h = 0,17м2, V= 25,67м3</t>
  </si>
  <si>
    <t>Разборка бетонного основания: h = 0,1 м отбойными молотками (тупики</t>
  </si>
  <si>
    <t>толщина слоя бетонного основания: h = 0,1 м, 
V= 151*0,1 = 15,1 м3</t>
  </si>
  <si>
    <t>6,04*1,8=10,87т</t>
  </si>
  <si>
    <t>(43,2+25,67+15,1)*2,4=201,53т</t>
  </si>
  <si>
    <t>Демонтаж опор Пути 33, 35, 37, 39. СП №47</t>
  </si>
  <si>
    <t>Разработка грунта с погрузкой мех способом</t>
  </si>
  <si>
    <t>26,24м3*6шт.</t>
  </si>
  <si>
    <t>Разработка и обратная засыпка грунта вручную при подводке, смене или усилении фундаментов</t>
  </si>
  <si>
    <t>0,5м3*6шт.</t>
  </si>
  <si>
    <t>Погрузка грунта вручную</t>
  </si>
  <si>
    <t>(41,5+0,5)*6</t>
  </si>
  <si>
    <t>Погрузка грунта</t>
  </si>
  <si>
    <t>7,9*6шт.</t>
  </si>
  <si>
    <t>(41,5+0,5+7,9)*6</t>
  </si>
  <si>
    <t>Обратная засыпка грунтом бульдозерами</t>
  </si>
  <si>
    <t>31,1*6</t>
  </si>
  <si>
    <t>Уплотнение грунта трамбовками</t>
  </si>
  <si>
    <t>Демонтаж ж/б конструкций опор</t>
  </si>
  <si>
    <t>Разборка монолитного ж/б фундамента</t>
  </si>
  <si>
    <t>м3/т</t>
  </si>
  <si>
    <t>30/75</t>
  </si>
  <si>
    <t>5м3*6 = 30м3
12,5т *6 = 75т</t>
  </si>
  <si>
    <t>Демонтаж ж/б опор (6шт.)</t>
  </si>
  <si>
    <t>шт./м3</t>
  </si>
  <si>
    <t>6/19,2</t>
  </si>
  <si>
    <t>Погрузка бетонного лома механизир.  способом</t>
  </si>
  <si>
    <t>Погрузка бетонного лома вручную</t>
  </si>
  <si>
    <t>Перевозка и утилизация бетонного лома</t>
  </si>
  <si>
    <t xml:space="preserve">Демонтаж м/ конструкций </t>
  </si>
  <si>
    <t xml:space="preserve">Демонтаж металлоконструкций опоры (опоры под трубопроводы) </t>
  </si>
  <si>
    <t>металлоконструкции: 0,76т + 0,68т + 0,597т + 0,582т + 1,136т + 0,865т = 4,62т</t>
  </si>
  <si>
    <t>Демонтаж металлоконструкций фермы</t>
  </si>
  <si>
    <t>Погрузка металлического лома</t>
  </si>
  <si>
    <t>4,62т +6,82т =11,44</t>
  </si>
  <si>
    <t>Перевозка металлического лома</t>
  </si>
  <si>
    <t>Разгрузка металлического лома</t>
  </si>
  <si>
    <t>Стыковка с путями 417 цеха</t>
  </si>
  <si>
    <t>путь №35 – 5,25м, №37 – 1,21м, №39- 2,0м (1,09777 + 1,12т + 0,4934т)</t>
  </si>
  <si>
    <t>Укладка пути отдельными элементами на деревянных шпалах при раздельном шурупном скреплении тип рельсов: Р65, тип скрепления КД-65</t>
  </si>
  <si>
    <t>Старогодние  
путь №35 – 6,25м (0,811 + 0,2617т + 0,37)</t>
  </si>
  <si>
    <t>Соединение рельсошпальной решетки на деревянных шпалах с рельсовыми путями цеха 417</t>
  </si>
  <si>
    <t>стык</t>
  </si>
  <si>
    <t>Путь №37 -1 стык (130,9кг)
Путь №39 -1 стык (130,9кг)
Накладка Р-65 = 8шт
Болт стыковой М27х160 в комплекте с шайбой и гайкой = 24шт</t>
  </si>
  <si>
    <t xml:space="preserve">Сверление отверстий в рельсах после подрезки под монтаж накладки </t>
  </si>
  <si>
    <t>Ж.д. путь 35 + путь цеха 417 - 16 отверстий
Ж.д. путь 37 + путь цеха 417 - 8 отверстий
Ж.д. путь 39 + путь цеха 417 - 8 отверстий</t>
  </si>
  <si>
    <t>Демонтаж бетонного основания отбойными молотками</t>
  </si>
  <si>
    <t>0,27м х 2,97м х 0,4м =0,32м3</t>
  </si>
  <si>
    <t>Утверждаю</t>
  </si>
  <si>
    <t>Ведомость объемов работ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</si>
  <si>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Пути железнодорожные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</si>
  <si>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</si>
  <si>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</si>
  <si>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</si>
  <si>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</si>
  <si>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</si>
  <si>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</si>
  <si>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</si>
  <si>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Представитель заказчика:</t>
  </si>
  <si>
    <t xml:space="preserve">Представитель технического заказчика: </t>
  </si>
  <si>
    <t>КС-6</t>
  </si>
  <si>
    <t>было</t>
  </si>
  <si>
    <t>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</si>
</sst>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4" fillId="0" borderId="0"/>
    <xf numFmtId="0" fontId="13" fillId="0" borderId="0"/>
  </cellStyleXfs>
  <cellXfs count="86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0" fontId="15" fillId="0" borderId="0" xfId="3" applyFont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16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top" wrapText="1"/>
    </xf>
    <xf numFmtId="0" fontId="15" fillId="0" borderId="4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left" vertical="center" wrapText="1"/>
    </xf>
    <xf numFmtId="0" fontId="17" fillId="0" borderId="1" xfId="3" applyFont="1" applyBorder="1" applyAlignment="1">
      <alignment horizontal="center" vertical="top" wrapText="1"/>
    </xf>
    <xf numFmtId="0" fontId="17" fillId="0" borderId="0" xfId="3" applyFont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49" fontId="19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top" wrapText="1"/>
    </xf>
    <xf numFmtId="0" fontId="19" fillId="0" borderId="0" xfId="3" applyFont="1" applyAlignment="1">
      <alignment horizontal="left" vertical="center" wrapText="1"/>
    </xf>
    <xf numFmtId="0" fontId="20" fillId="2" borderId="0" xfId="3" applyFont="1" applyFill="1" applyAlignment="1">
      <alignment horizontal="center" vertical="center" wrapText="1"/>
    </xf>
    <xf numFmtId="0" fontId="21" fillId="2" borderId="0" xfId="3" applyFont="1" applyFill="1" applyAlignment="1">
      <alignment horizontal="center" vertical="center" wrapText="1"/>
    </xf>
    <xf numFmtId="2" fontId="16" fillId="0" borderId="1" xfId="3" applyNumberFormat="1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2" fontId="16" fillId="0" borderId="1" xfId="3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0" fontId="16" fillId="0" borderId="0" xfId="3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top" wrapText="1"/>
    </xf>
    <xf numFmtId="0" fontId="15" fillId="0" borderId="3" xfId="3" applyFont="1" applyBorder="1" applyAlignment="1">
      <alignment horizontal="center" vertical="top" wrapText="1"/>
    </xf>
    <xf numFmtId="0" fontId="15" fillId="0" borderId="2" xfId="3" applyFont="1" applyBorder="1" applyAlignment="1">
      <alignment horizontal="left" vertical="center" wrapText="1"/>
    </xf>
    <xf numFmtId="0" fontId="15" fillId="0" borderId="3" xfId="3" applyFont="1" applyBorder="1" applyAlignment="1">
      <alignment horizontal="left" vertical="center" wrapText="1"/>
    </xf>
    <xf numFmtId="0" fontId="18" fillId="0" borderId="0" xfId="3" applyFont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2" fontId="16" fillId="2" borderId="1" xfId="3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12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69" t="s">
        <v>5</v>
      </c>
      <c r="B1" s="69"/>
      <c r="C1" s="69"/>
      <c r="D1" s="69"/>
      <c r="E1" s="69"/>
      <c r="F1" s="69"/>
    </row>
    <row r="2" spans="1:6" x14ac:dyDescent="0.25">
      <c r="A2" s="2" t="s">
        <v>6</v>
      </c>
      <c r="B2" s="70" t="s">
        <v>7</v>
      </c>
      <c r="C2" s="70"/>
      <c r="D2" s="70"/>
      <c r="E2" s="70"/>
      <c r="F2" s="70"/>
    </row>
    <row r="3" spans="1:6" x14ac:dyDescent="0.25">
      <c r="A3" s="1" t="s">
        <v>8</v>
      </c>
      <c r="B3" s="3"/>
      <c r="C3" s="4"/>
      <c r="D3" s="4"/>
      <c r="E3" s="5"/>
      <c r="F3" s="6"/>
    </row>
    <row r="4" spans="1:6" ht="47.25" x14ac:dyDescent="0.25">
      <c r="A4" s="7" t="s">
        <v>9</v>
      </c>
      <c r="B4" s="7" t="s">
        <v>10</v>
      </c>
      <c r="C4" s="7" t="s">
        <v>11</v>
      </c>
      <c r="D4" s="7" t="s">
        <v>12</v>
      </c>
      <c r="E4" s="71" t="s">
        <v>13</v>
      </c>
      <c r="F4" s="71"/>
    </row>
    <row r="5" spans="1:6" s="10" customFormat="1" x14ac:dyDescent="0.25">
      <c r="A5" s="72" t="s">
        <v>14</v>
      </c>
      <c r="B5" s="8" t="s">
        <v>15</v>
      </c>
      <c r="C5" s="9">
        <v>1</v>
      </c>
      <c r="D5" s="9"/>
      <c r="E5" s="72" t="s">
        <v>16</v>
      </c>
      <c r="F5" s="73" t="s">
        <v>17</v>
      </c>
    </row>
    <row r="6" spans="1:6" s="10" customFormat="1" x14ac:dyDescent="0.25">
      <c r="A6" s="72"/>
      <c r="B6" s="11" t="s">
        <v>18</v>
      </c>
      <c r="C6" s="9">
        <v>1</v>
      </c>
      <c r="D6" s="9"/>
      <c r="E6" s="72"/>
      <c r="F6" s="73"/>
    </row>
    <row r="7" spans="1:6" s="10" customFormat="1" x14ac:dyDescent="0.25">
      <c r="A7" s="72"/>
      <c r="B7" s="11" t="s">
        <v>19</v>
      </c>
      <c r="C7" s="9">
        <v>1</v>
      </c>
      <c r="D7" s="9"/>
      <c r="E7" s="72"/>
      <c r="F7" s="73"/>
    </row>
    <row r="8" spans="1:6" s="10" customFormat="1" x14ac:dyDescent="0.25">
      <c r="A8" s="72"/>
      <c r="B8" s="12" t="s">
        <v>20</v>
      </c>
      <c r="C8" s="9">
        <v>1</v>
      </c>
      <c r="D8" s="9"/>
      <c r="E8" s="72"/>
      <c r="F8" s="73"/>
    </row>
    <row r="9" spans="1:6" s="10" customFormat="1" x14ac:dyDescent="0.25">
      <c r="A9" s="72"/>
      <c r="B9" s="12" t="s">
        <v>21</v>
      </c>
      <c r="C9" s="9">
        <v>1</v>
      </c>
      <c r="D9" s="9"/>
      <c r="E9" s="72"/>
      <c r="F9" s="73"/>
    </row>
    <row r="10" spans="1:6" s="10" customFormat="1" x14ac:dyDescent="0.25">
      <c r="A10" s="72" t="s">
        <v>14</v>
      </c>
      <c r="B10" s="8" t="s">
        <v>22</v>
      </c>
      <c r="C10" s="9">
        <v>1</v>
      </c>
      <c r="D10" s="9"/>
      <c r="E10" s="72" t="s">
        <v>23</v>
      </c>
      <c r="F10" s="73" t="s">
        <v>24</v>
      </c>
    </row>
    <row r="11" spans="1:6" s="10" customFormat="1" x14ac:dyDescent="0.25">
      <c r="A11" s="72"/>
      <c r="B11" s="10" t="s">
        <v>25</v>
      </c>
      <c r="C11" s="9">
        <v>1</v>
      </c>
      <c r="D11" s="9"/>
      <c r="E11" s="72"/>
      <c r="F11" s="73"/>
    </row>
    <row r="12" spans="1:6" s="10" customFormat="1" x14ac:dyDescent="0.25">
      <c r="A12" s="72"/>
      <c r="B12" s="11" t="s">
        <v>26</v>
      </c>
      <c r="C12" s="9">
        <v>1</v>
      </c>
      <c r="D12" s="9"/>
      <c r="E12" s="72"/>
      <c r="F12" s="73"/>
    </row>
    <row r="13" spans="1:6" s="10" customFormat="1" x14ac:dyDescent="0.25">
      <c r="A13" s="72"/>
      <c r="B13" s="11" t="s">
        <v>27</v>
      </c>
      <c r="C13" s="9">
        <v>1</v>
      </c>
      <c r="D13" s="9"/>
      <c r="E13" s="72"/>
      <c r="F13" s="73"/>
    </row>
    <row r="14" spans="1:6" s="10" customFormat="1" x14ac:dyDescent="0.25">
      <c r="A14" s="72"/>
      <c r="B14" s="11" t="s">
        <v>28</v>
      </c>
      <c r="C14" s="9">
        <v>1</v>
      </c>
      <c r="D14" s="9"/>
      <c r="E14" s="72"/>
      <c r="F14" s="73"/>
    </row>
    <row r="15" spans="1:6" s="10" customFormat="1" x14ac:dyDescent="0.25">
      <c r="A15" s="72" t="s">
        <v>14</v>
      </c>
      <c r="B15" s="8" t="s">
        <v>29</v>
      </c>
      <c r="C15" s="9">
        <v>1</v>
      </c>
      <c r="D15" s="9"/>
      <c r="E15" s="72" t="s">
        <v>30</v>
      </c>
      <c r="F15" s="73" t="s">
        <v>31</v>
      </c>
    </row>
    <row r="16" spans="1:6" s="10" customFormat="1" x14ac:dyDescent="0.25">
      <c r="A16" s="72"/>
      <c r="B16" s="11" t="s">
        <v>32</v>
      </c>
      <c r="C16" s="9">
        <v>1</v>
      </c>
      <c r="D16" s="9"/>
      <c r="E16" s="72"/>
      <c r="F16" s="73"/>
    </row>
    <row r="17" spans="1:6" s="10" customFormat="1" x14ac:dyDescent="0.25">
      <c r="A17" s="72"/>
      <c r="B17" s="11" t="s">
        <v>33</v>
      </c>
      <c r="C17" s="9">
        <v>30</v>
      </c>
      <c r="D17" s="9"/>
      <c r="E17" s="72"/>
      <c r="F17" s="73"/>
    </row>
    <row r="18" spans="1:6" s="10" customFormat="1" x14ac:dyDescent="0.25">
      <c r="A18" s="72" t="s">
        <v>14</v>
      </c>
      <c r="B18" s="8" t="s">
        <v>34</v>
      </c>
      <c r="C18" s="9">
        <v>1</v>
      </c>
      <c r="D18" s="9"/>
      <c r="E18" s="72" t="s">
        <v>35</v>
      </c>
      <c r="F18" s="73" t="s">
        <v>36</v>
      </c>
    </row>
    <row r="19" spans="1:6" s="10" customFormat="1" x14ac:dyDescent="0.25">
      <c r="A19" s="72"/>
      <c r="B19" s="11" t="s">
        <v>37</v>
      </c>
      <c r="C19" s="9">
        <v>1</v>
      </c>
      <c r="D19" s="9"/>
      <c r="E19" s="72"/>
      <c r="F19" s="73"/>
    </row>
    <row r="20" spans="1:6" s="10" customFormat="1" x14ac:dyDescent="0.25">
      <c r="A20" s="72"/>
      <c r="B20" s="11" t="s">
        <v>38</v>
      </c>
      <c r="C20" s="9">
        <v>1</v>
      </c>
      <c r="D20" s="9"/>
      <c r="E20" s="72"/>
      <c r="F20" s="73"/>
    </row>
    <row r="21" spans="1:6" s="10" customFormat="1" x14ac:dyDescent="0.25">
      <c r="A21" s="72"/>
      <c r="B21" s="12" t="s">
        <v>39</v>
      </c>
      <c r="C21" s="9">
        <v>1</v>
      </c>
      <c r="D21" s="9"/>
      <c r="E21" s="72"/>
      <c r="F21" s="73"/>
    </row>
    <row r="22" spans="1:6" s="10" customFormat="1" x14ac:dyDescent="0.25">
      <c r="A22" s="72" t="s">
        <v>14</v>
      </c>
      <c r="B22" s="8" t="s">
        <v>40</v>
      </c>
      <c r="C22" s="9">
        <v>1</v>
      </c>
      <c r="D22" s="9"/>
      <c r="E22" s="72" t="s">
        <v>41</v>
      </c>
      <c r="F22" s="73" t="s">
        <v>36</v>
      </c>
    </row>
    <row r="23" spans="1:6" s="10" customFormat="1" x14ac:dyDescent="0.25">
      <c r="A23" s="72"/>
      <c r="B23" s="11" t="s">
        <v>42</v>
      </c>
      <c r="C23" s="9">
        <v>1</v>
      </c>
      <c r="D23" s="9"/>
      <c r="E23" s="72"/>
      <c r="F23" s="73"/>
    </row>
    <row r="24" spans="1:6" s="10" customFormat="1" x14ac:dyDescent="0.25">
      <c r="A24" s="72"/>
      <c r="B24" s="11" t="s">
        <v>19</v>
      </c>
      <c r="C24" s="9">
        <v>1</v>
      </c>
      <c r="D24" s="9"/>
      <c r="E24" s="72"/>
      <c r="F24" s="73"/>
    </row>
    <row r="25" spans="1:6" s="10" customFormat="1" x14ac:dyDescent="0.25">
      <c r="A25" s="72"/>
      <c r="B25" s="12" t="s">
        <v>20</v>
      </c>
      <c r="C25" s="9">
        <v>1</v>
      </c>
      <c r="D25" s="9"/>
      <c r="E25" s="72"/>
      <c r="F25" s="73"/>
    </row>
    <row r="26" spans="1:6" s="10" customFormat="1" x14ac:dyDescent="0.25">
      <c r="A26" s="72"/>
      <c r="B26" s="12" t="s">
        <v>43</v>
      </c>
      <c r="C26" s="9">
        <v>1</v>
      </c>
      <c r="D26" s="9"/>
      <c r="E26" s="72"/>
      <c r="F26" s="73"/>
    </row>
    <row r="27" spans="1:6" s="10" customFormat="1" x14ac:dyDescent="0.25">
      <c r="A27" s="72" t="s">
        <v>14</v>
      </c>
      <c r="B27" s="8" t="s">
        <v>44</v>
      </c>
      <c r="C27" s="9">
        <v>1</v>
      </c>
      <c r="D27" s="9"/>
      <c r="E27" s="72" t="s">
        <v>45</v>
      </c>
      <c r="F27" s="73" t="s">
        <v>46</v>
      </c>
    </row>
    <row r="28" spans="1:6" s="10" customFormat="1" x14ac:dyDescent="0.25">
      <c r="A28" s="72"/>
      <c r="B28" s="10" t="s">
        <v>47</v>
      </c>
      <c r="C28" s="9">
        <v>1</v>
      </c>
      <c r="D28" s="9"/>
      <c r="E28" s="72"/>
      <c r="F28" s="73"/>
    </row>
    <row r="29" spans="1:6" s="10" customFormat="1" x14ac:dyDescent="0.25">
      <c r="A29" s="72"/>
      <c r="B29" s="11" t="s">
        <v>26</v>
      </c>
      <c r="C29" s="9">
        <v>1</v>
      </c>
      <c r="D29" s="9"/>
      <c r="E29" s="72"/>
      <c r="F29" s="73"/>
    </row>
    <row r="30" spans="1:6" s="10" customFormat="1" x14ac:dyDescent="0.25">
      <c r="A30" s="72"/>
      <c r="B30" s="11" t="s">
        <v>27</v>
      </c>
      <c r="C30" s="9">
        <v>1</v>
      </c>
      <c r="D30" s="9"/>
      <c r="E30" s="72"/>
      <c r="F30" s="73"/>
    </row>
    <row r="31" spans="1:6" s="10" customFormat="1" x14ac:dyDescent="0.25">
      <c r="A31" s="72"/>
      <c r="B31" s="11" t="s">
        <v>48</v>
      </c>
      <c r="C31" s="9">
        <v>1</v>
      </c>
      <c r="D31" s="9"/>
      <c r="E31" s="72"/>
      <c r="F31" s="73"/>
    </row>
    <row r="32" spans="1:6" s="10" customFormat="1" x14ac:dyDescent="0.25">
      <c r="A32" s="72" t="s">
        <v>14</v>
      </c>
      <c r="B32" s="8" t="s">
        <v>49</v>
      </c>
      <c r="C32" s="9">
        <v>1</v>
      </c>
      <c r="D32" s="9"/>
      <c r="E32" s="72" t="s">
        <v>50</v>
      </c>
      <c r="F32" s="73" t="s">
        <v>51</v>
      </c>
    </row>
    <row r="33" spans="1:6" s="10" customFormat="1" x14ac:dyDescent="0.25">
      <c r="A33" s="72"/>
      <c r="B33" s="11" t="s">
        <v>52</v>
      </c>
      <c r="C33" s="9">
        <v>1</v>
      </c>
      <c r="D33" s="9"/>
      <c r="E33" s="72"/>
      <c r="F33" s="73"/>
    </row>
    <row r="34" spans="1:6" s="10" customFormat="1" x14ac:dyDescent="0.25">
      <c r="A34" s="72"/>
      <c r="B34" s="11" t="s">
        <v>53</v>
      </c>
      <c r="C34" s="9">
        <v>30</v>
      </c>
      <c r="D34" s="9"/>
      <c r="E34" s="72"/>
      <c r="F34" s="73"/>
    </row>
    <row r="35" spans="1:6" s="10" customFormat="1" x14ac:dyDescent="0.25">
      <c r="A35" s="72" t="s">
        <v>14</v>
      </c>
      <c r="B35" s="8" t="s">
        <v>54</v>
      </c>
      <c r="C35" s="9">
        <v>1</v>
      </c>
      <c r="D35" s="9"/>
      <c r="E35" s="72" t="s">
        <v>55</v>
      </c>
      <c r="F35" s="73" t="s">
        <v>56</v>
      </c>
    </row>
    <row r="36" spans="1:6" s="10" customFormat="1" x14ac:dyDescent="0.25">
      <c r="A36" s="72"/>
      <c r="B36" s="11" t="s">
        <v>57</v>
      </c>
      <c r="C36" s="9">
        <v>1</v>
      </c>
      <c r="D36" s="9"/>
      <c r="E36" s="72"/>
      <c r="F36" s="73"/>
    </row>
    <row r="37" spans="1:6" s="10" customFormat="1" x14ac:dyDescent="0.25">
      <c r="A37" s="72" t="s">
        <v>14</v>
      </c>
      <c r="B37" s="8" t="s">
        <v>58</v>
      </c>
      <c r="C37" s="9">
        <v>1</v>
      </c>
      <c r="D37" s="9"/>
      <c r="E37" s="72" t="s">
        <v>59</v>
      </c>
      <c r="F37" s="73" t="s">
        <v>60</v>
      </c>
    </row>
    <row r="38" spans="1:6" s="10" customFormat="1" x14ac:dyDescent="0.25">
      <c r="A38" s="72"/>
      <c r="B38" s="11" t="s">
        <v>61</v>
      </c>
      <c r="C38" s="9">
        <v>1</v>
      </c>
      <c r="D38" s="9"/>
      <c r="E38" s="72"/>
      <c r="F38" s="73"/>
    </row>
    <row r="39" spans="1:6" s="10" customFormat="1" x14ac:dyDescent="0.25">
      <c r="A39" s="72"/>
      <c r="B39" s="11" t="s">
        <v>38</v>
      </c>
      <c r="C39" s="9">
        <v>1</v>
      </c>
      <c r="D39" s="9"/>
      <c r="E39" s="72"/>
      <c r="F39" s="73"/>
    </row>
    <row r="40" spans="1:6" s="10" customFormat="1" x14ac:dyDescent="0.25">
      <c r="A40" s="72"/>
      <c r="B40" s="12" t="s">
        <v>39</v>
      </c>
      <c r="C40" s="9">
        <v>1</v>
      </c>
      <c r="D40" s="9"/>
      <c r="E40" s="72"/>
      <c r="F40" s="73"/>
    </row>
    <row r="41" spans="1:6" s="10" customFormat="1" x14ac:dyDescent="0.25">
      <c r="A41" s="72" t="s">
        <v>14</v>
      </c>
      <c r="B41" s="8" t="s">
        <v>62</v>
      </c>
      <c r="C41" s="9">
        <v>1</v>
      </c>
      <c r="D41" s="9"/>
      <c r="E41" s="72" t="s">
        <v>63</v>
      </c>
      <c r="F41" s="73" t="s">
        <v>60</v>
      </c>
    </row>
    <row r="42" spans="1:6" s="10" customFormat="1" x14ac:dyDescent="0.25">
      <c r="A42" s="72"/>
      <c r="B42" s="11" t="s">
        <v>64</v>
      </c>
      <c r="C42" s="9">
        <v>1</v>
      </c>
      <c r="D42" s="9"/>
      <c r="E42" s="72"/>
      <c r="F42" s="73"/>
    </row>
    <row r="43" spans="1:6" s="10" customFormat="1" x14ac:dyDescent="0.25">
      <c r="A43" s="72"/>
      <c r="B43" s="11" t="s">
        <v>19</v>
      </c>
      <c r="C43" s="9">
        <v>1</v>
      </c>
      <c r="D43" s="9"/>
      <c r="E43" s="72"/>
      <c r="F43" s="73"/>
    </row>
    <row r="44" spans="1:6" s="10" customFormat="1" x14ac:dyDescent="0.25">
      <c r="A44" s="72"/>
      <c r="B44" s="12" t="s">
        <v>20</v>
      </c>
      <c r="C44" s="9">
        <v>1</v>
      </c>
      <c r="D44" s="9"/>
      <c r="E44" s="72"/>
      <c r="F44" s="73"/>
    </row>
    <row r="45" spans="1:6" s="10" customFormat="1" x14ac:dyDescent="0.25">
      <c r="A45" s="72"/>
      <c r="B45" s="12" t="s">
        <v>65</v>
      </c>
      <c r="C45" s="9">
        <v>1</v>
      </c>
      <c r="D45" s="9"/>
      <c r="E45" s="72"/>
      <c r="F45" s="73"/>
    </row>
    <row r="46" spans="1:6" s="10" customFormat="1" x14ac:dyDescent="0.25">
      <c r="A46" s="72" t="s">
        <v>14</v>
      </c>
      <c r="B46" s="8" t="s">
        <v>66</v>
      </c>
      <c r="C46" s="9">
        <v>1</v>
      </c>
      <c r="D46" s="9"/>
      <c r="E46" s="72" t="s">
        <v>67</v>
      </c>
      <c r="F46" s="73" t="s">
        <v>60</v>
      </c>
    </row>
    <row r="47" spans="1:6" s="10" customFormat="1" x14ac:dyDescent="0.25">
      <c r="A47" s="72"/>
      <c r="B47" s="10" t="s">
        <v>68</v>
      </c>
      <c r="C47" s="9">
        <v>1</v>
      </c>
      <c r="D47" s="9"/>
      <c r="E47" s="72"/>
      <c r="F47" s="73"/>
    </row>
    <row r="48" spans="1:6" s="10" customFormat="1" x14ac:dyDescent="0.25">
      <c r="A48" s="72"/>
      <c r="B48" s="11" t="s">
        <v>26</v>
      </c>
      <c r="C48" s="9">
        <v>1</v>
      </c>
      <c r="D48" s="9"/>
      <c r="E48" s="72"/>
      <c r="F48" s="73"/>
    </row>
    <row r="49" spans="1:6" s="10" customFormat="1" x14ac:dyDescent="0.25">
      <c r="A49" s="72"/>
      <c r="B49" s="11" t="s">
        <v>27</v>
      </c>
      <c r="C49" s="9">
        <v>1</v>
      </c>
      <c r="D49" s="9"/>
      <c r="E49" s="72"/>
      <c r="F49" s="73"/>
    </row>
    <row r="50" spans="1:6" s="10" customFormat="1" x14ac:dyDescent="0.25">
      <c r="A50" s="72"/>
      <c r="B50" s="11" t="s">
        <v>69</v>
      </c>
      <c r="C50" s="9">
        <v>1</v>
      </c>
      <c r="D50" s="9"/>
      <c r="E50" s="72"/>
      <c r="F50" s="73"/>
    </row>
    <row r="51" spans="1:6" s="10" customFormat="1" x14ac:dyDescent="0.25">
      <c r="A51" s="72" t="s">
        <v>14</v>
      </c>
      <c r="B51" s="8" t="s">
        <v>70</v>
      </c>
      <c r="C51" s="9">
        <v>1</v>
      </c>
      <c r="D51" s="9"/>
      <c r="E51" s="72" t="s">
        <v>71</v>
      </c>
      <c r="F51" s="73" t="s">
        <v>72</v>
      </c>
    </row>
    <row r="52" spans="1:6" s="10" customFormat="1" x14ac:dyDescent="0.25">
      <c r="A52" s="72"/>
      <c r="B52" s="11" t="s">
        <v>73</v>
      </c>
      <c r="C52" s="9">
        <v>1</v>
      </c>
      <c r="D52" s="9"/>
      <c r="E52" s="72"/>
      <c r="F52" s="73"/>
    </row>
    <row r="53" spans="1:6" s="10" customFormat="1" x14ac:dyDescent="0.25">
      <c r="A53" s="72"/>
      <c r="B53" s="11" t="s">
        <v>74</v>
      </c>
      <c r="C53" s="9">
        <v>24</v>
      </c>
      <c r="D53" s="9"/>
      <c r="E53" s="72"/>
      <c r="F53" s="73"/>
    </row>
    <row r="54" spans="1:6" s="10" customFormat="1" x14ac:dyDescent="0.25">
      <c r="A54" s="72" t="s">
        <v>14</v>
      </c>
      <c r="B54" s="8" t="s">
        <v>75</v>
      </c>
      <c r="C54" s="9">
        <v>1</v>
      </c>
      <c r="D54" s="9"/>
      <c r="E54" s="72" t="s">
        <v>76</v>
      </c>
      <c r="F54" s="73" t="s">
        <v>72</v>
      </c>
    </row>
    <row r="55" spans="1:6" s="10" customFormat="1" x14ac:dyDescent="0.25">
      <c r="A55" s="72"/>
      <c r="B55" s="10" t="s">
        <v>77</v>
      </c>
      <c r="C55" s="9">
        <v>1</v>
      </c>
      <c r="D55" s="9"/>
      <c r="E55" s="72"/>
      <c r="F55" s="73"/>
    </row>
    <row r="56" spans="1:6" s="10" customFormat="1" x14ac:dyDescent="0.25">
      <c r="A56" s="72"/>
      <c r="B56" s="11" t="s">
        <v>26</v>
      </c>
      <c r="C56" s="9">
        <v>1</v>
      </c>
      <c r="D56" s="9"/>
      <c r="E56" s="72"/>
      <c r="F56" s="73"/>
    </row>
    <row r="57" spans="1:6" s="10" customFormat="1" x14ac:dyDescent="0.25">
      <c r="A57" s="72"/>
      <c r="B57" s="11" t="s">
        <v>27</v>
      </c>
      <c r="C57" s="9">
        <v>1</v>
      </c>
      <c r="D57" s="9"/>
      <c r="E57" s="72"/>
      <c r="F57" s="73"/>
    </row>
    <row r="58" spans="1:6" s="10" customFormat="1" x14ac:dyDescent="0.25">
      <c r="A58" s="72" t="s">
        <v>14</v>
      </c>
      <c r="B58" s="8" t="s">
        <v>78</v>
      </c>
      <c r="C58" s="9">
        <v>1</v>
      </c>
      <c r="D58" s="9"/>
      <c r="E58" s="72" t="s">
        <v>79</v>
      </c>
      <c r="F58" s="73" t="s">
        <v>72</v>
      </c>
    </row>
    <row r="59" spans="1:6" s="10" customFormat="1" x14ac:dyDescent="0.25">
      <c r="A59" s="72"/>
      <c r="B59" s="12" t="s">
        <v>80</v>
      </c>
      <c r="C59" s="9">
        <v>1</v>
      </c>
      <c r="D59" s="9"/>
      <c r="E59" s="72"/>
      <c r="F59" s="73"/>
    </row>
    <row r="60" spans="1:6" s="10" customFormat="1" x14ac:dyDescent="0.25">
      <c r="A60" s="72" t="s">
        <v>14</v>
      </c>
      <c r="B60" s="8" t="s">
        <v>81</v>
      </c>
      <c r="C60" s="9">
        <v>1</v>
      </c>
      <c r="D60" s="9"/>
      <c r="E60" s="72" t="s">
        <v>82</v>
      </c>
      <c r="F60" s="73" t="s">
        <v>83</v>
      </c>
    </row>
    <row r="61" spans="1:6" s="10" customFormat="1" x14ac:dyDescent="0.25">
      <c r="A61" s="72"/>
      <c r="B61" s="11" t="s">
        <v>84</v>
      </c>
      <c r="C61" s="9">
        <v>1</v>
      </c>
      <c r="D61" s="9"/>
      <c r="E61" s="72"/>
      <c r="F61" s="73"/>
    </row>
    <row r="62" spans="1:6" s="10" customFormat="1" x14ac:dyDescent="0.25">
      <c r="A62" s="72"/>
      <c r="B62" s="11" t="s">
        <v>85</v>
      </c>
      <c r="C62" s="9">
        <v>1</v>
      </c>
      <c r="D62" s="9"/>
      <c r="E62" s="72"/>
      <c r="F62" s="73"/>
    </row>
    <row r="63" spans="1:6" s="10" customFormat="1" x14ac:dyDescent="0.25">
      <c r="A63" s="72"/>
      <c r="B63" s="12" t="s">
        <v>39</v>
      </c>
      <c r="C63" s="9">
        <v>1</v>
      </c>
      <c r="D63" s="9"/>
      <c r="E63" s="72"/>
      <c r="F63" s="73"/>
    </row>
    <row r="64" spans="1:6" s="10" customFormat="1" x14ac:dyDescent="0.25">
      <c r="A64" s="72" t="s">
        <v>14</v>
      </c>
      <c r="B64" s="8" t="s">
        <v>86</v>
      </c>
      <c r="C64" s="9">
        <v>1</v>
      </c>
      <c r="D64" s="9"/>
      <c r="E64" s="72" t="s">
        <v>87</v>
      </c>
      <c r="F64" s="73" t="s">
        <v>83</v>
      </c>
    </row>
    <row r="65" spans="1:6" s="10" customFormat="1" x14ac:dyDescent="0.25">
      <c r="A65" s="72"/>
      <c r="B65" s="11" t="s">
        <v>88</v>
      </c>
      <c r="C65" s="9">
        <v>1</v>
      </c>
      <c r="D65" s="9"/>
      <c r="E65" s="72"/>
      <c r="F65" s="73"/>
    </row>
    <row r="66" spans="1:6" s="10" customFormat="1" x14ac:dyDescent="0.25">
      <c r="A66" s="72"/>
      <c r="B66" s="11" t="s">
        <v>19</v>
      </c>
      <c r="C66" s="9">
        <v>1</v>
      </c>
      <c r="D66" s="9"/>
      <c r="E66" s="72"/>
      <c r="F66" s="73"/>
    </row>
    <row r="67" spans="1:6" s="10" customFormat="1" x14ac:dyDescent="0.25">
      <c r="A67" s="72"/>
      <c r="B67" s="12" t="s">
        <v>20</v>
      </c>
      <c r="C67" s="9">
        <v>1</v>
      </c>
      <c r="D67" s="9"/>
      <c r="E67" s="72"/>
      <c r="F67" s="73"/>
    </row>
    <row r="68" spans="1:6" s="10" customFormat="1" x14ac:dyDescent="0.25">
      <c r="A68" s="72"/>
      <c r="B68" s="12" t="s">
        <v>89</v>
      </c>
      <c r="C68" s="9">
        <v>1</v>
      </c>
      <c r="D68" s="9"/>
      <c r="E68" s="72"/>
      <c r="F68" s="73"/>
    </row>
    <row r="69" spans="1:6" s="10" customFormat="1" x14ac:dyDescent="0.25">
      <c r="A69" s="72" t="s">
        <v>14</v>
      </c>
      <c r="B69" s="8" t="s">
        <v>90</v>
      </c>
      <c r="C69" s="9">
        <v>1</v>
      </c>
      <c r="D69" s="9"/>
      <c r="E69" s="72" t="s">
        <v>91</v>
      </c>
      <c r="F69" s="73" t="s">
        <v>83</v>
      </c>
    </row>
    <row r="70" spans="1:6" s="10" customFormat="1" x14ac:dyDescent="0.25">
      <c r="A70" s="72"/>
      <c r="B70" s="10" t="s">
        <v>92</v>
      </c>
      <c r="C70" s="9">
        <v>1</v>
      </c>
      <c r="D70" s="9"/>
      <c r="E70" s="72"/>
      <c r="F70" s="73"/>
    </row>
    <row r="71" spans="1:6" s="10" customFormat="1" x14ac:dyDescent="0.25">
      <c r="A71" s="72"/>
      <c r="B71" s="11" t="s">
        <v>26</v>
      </c>
      <c r="C71" s="9">
        <v>1</v>
      </c>
      <c r="D71" s="9"/>
      <c r="E71" s="72"/>
      <c r="F71" s="73"/>
    </row>
    <row r="72" spans="1:6" s="10" customFormat="1" x14ac:dyDescent="0.25">
      <c r="A72" s="72"/>
      <c r="B72" s="11" t="s">
        <v>27</v>
      </c>
      <c r="C72" s="9">
        <v>1</v>
      </c>
      <c r="D72" s="9"/>
      <c r="E72" s="72"/>
      <c r="F72" s="73"/>
    </row>
    <row r="73" spans="1:6" s="10" customFormat="1" x14ac:dyDescent="0.25">
      <c r="A73" s="72"/>
      <c r="B73" s="12" t="s">
        <v>93</v>
      </c>
      <c r="C73" s="9">
        <v>1</v>
      </c>
      <c r="D73" s="9"/>
      <c r="E73" s="72"/>
      <c r="F73" s="73"/>
    </row>
    <row r="74" spans="1:6" s="10" customFormat="1" x14ac:dyDescent="0.25">
      <c r="A74" s="72" t="s">
        <v>14</v>
      </c>
      <c r="B74" s="8" t="s">
        <v>94</v>
      </c>
      <c r="C74" s="9">
        <v>1</v>
      </c>
      <c r="D74" s="9"/>
      <c r="E74" s="72" t="s">
        <v>95</v>
      </c>
      <c r="F74" s="73" t="s">
        <v>96</v>
      </c>
    </row>
    <row r="75" spans="1:6" s="10" customFormat="1" x14ac:dyDescent="0.25">
      <c r="A75" s="72"/>
      <c r="B75" s="11" t="s">
        <v>97</v>
      </c>
      <c r="C75" s="9">
        <v>1</v>
      </c>
      <c r="D75" s="9"/>
      <c r="E75" s="72"/>
      <c r="F75" s="73"/>
    </row>
    <row r="76" spans="1:6" s="10" customFormat="1" x14ac:dyDescent="0.25">
      <c r="A76" s="72"/>
      <c r="B76" s="11" t="s">
        <v>98</v>
      </c>
      <c r="C76" s="9">
        <v>23</v>
      </c>
      <c r="D76" s="9"/>
      <c r="E76" s="72"/>
      <c r="F76" s="73"/>
    </row>
    <row r="77" spans="1:6" s="10" customFormat="1" x14ac:dyDescent="0.25">
      <c r="A77" s="72" t="s">
        <v>14</v>
      </c>
      <c r="B77" s="8" t="s">
        <v>99</v>
      </c>
      <c r="C77" s="9">
        <v>1</v>
      </c>
      <c r="D77" s="9"/>
      <c r="E77" s="72" t="s">
        <v>100</v>
      </c>
      <c r="F77" s="73" t="s">
        <v>96</v>
      </c>
    </row>
    <row r="78" spans="1:6" s="10" customFormat="1" x14ac:dyDescent="0.25">
      <c r="A78" s="72"/>
      <c r="B78" s="12" t="s">
        <v>101</v>
      </c>
      <c r="C78" s="9">
        <v>1</v>
      </c>
      <c r="D78" s="9"/>
      <c r="E78" s="72"/>
      <c r="F78" s="73"/>
    </row>
    <row r="79" spans="1:6" s="10" customFormat="1" x14ac:dyDescent="0.25">
      <c r="A79" s="72" t="s">
        <v>14</v>
      </c>
      <c r="B79" s="8" t="s">
        <v>102</v>
      </c>
      <c r="C79" s="9">
        <v>1</v>
      </c>
      <c r="D79" s="9"/>
      <c r="E79" s="72" t="s">
        <v>103</v>
      </c>
      <c r="F79" s="73" t="s">
        <v>96</v>
      </c>
    </row>
    <row r="80" spans="1:6" s="10" customFormat="1" x14ac:dyDescent="0.25">
      <c r="A80" s="72"/>
      <c r="B80" s="11" t="s">
        <v>104</v>
      </c>
      <c r="C80" s="9">
        <v>1</v>
      </c>
      <c r="D80" s="9"/>
      <c r="E80" s="72"/>
      <c r="F80" s="73"/>
    </row>
    <row r="81" spans="1:6" s="10" customFormat="1" x14ac:dyDescent="0.25">
      <c r="A81" s="72"/>
      <c r="B81" s="11" t="s">
        <v>38</v>
      </c>
      <c r="C81" s="9">
        <v>1</v>
      </c>
      <c r="D81" s="9"/>
      <c r="E81" s="72"/>
      <c r="F81" s="73"/>
    </row>
    <row r="82" spans="1:6" s="10" customFormat="1" x14ac:dyDescent="0.25">
      <c r="A82" s="72"/>
      <c r="B82" s="12" t="s">
        <v>39</v>
      </c>
      <c r="C82" s="9">
        <v>1</v>
      </c>
      <c r="D82" s="9"/>
      <c r="E82" s="72"/>
      <c r="F82" s="73"/>
    </row>
    <row r="83" spans="1:6" s="10" customFormat="1" x14ac:dyDescent="0.25">
      <c r="A83" s="72" t="s">
        <v>14</v>
      </c>
      <c r="B83" s="8" t="s">
        <v>105</v>
      </c>
      <c r="C83" s="9">
        <v>1</v>
      </c>
      <c r="D83" s="9"/>
      <c r="E83" s="72" t="s">
        <v>106</v>
      </c>
      <c r="F83" s="73" t="s">
        <v>107</v>
      </c>
    </row>
    <row r="84" spans="1:6" s="10" customFormat="1" x14ac:dyDescent="0.25">
      <c r="A84" s="72"/>
      <c r="B84" s="11" t="s">
        <v>108</v>
      </c>
      <c r="C84" s="9">
        <v>1</v>
      </c>
      <c r="D84" s="9"/>
      <c r="E84" s="72"/>
      <c r="F84" s="73"/>
    </row>
    <row r="85" spans="1:6" s="10" customFormat="1" x14ac:dyDescent="0.25">
      <c r="A85" s="72"/>
      <c r="B85" s="11" t="s">
        <v>38</v>
      </c>
      <c r="C85" s="9">
        <v>1</v>
      </c>
      <c r="D85" s="9"/>
      <c r="E85" s="72"/>
      <c r="F85" s="73"/>
    </row>
    <row r="86" spans="1:6" s="10" customFormat="1" x14ac:dyDescent="0.25">
      <c r="A86" s="72"/>
      <c r="B86" s="12" t="s">
        <v>39</v>
      </c>
      <c r="C86" s="9">
        <v>1</v>
      </c>
      <c r="D86" s="9"/>
      <c r="E86" s="72"/>
      <c r="F86" s="73"/>
    </row>
    <row r="87" spans="1:6" s="10" customFormat="1" x14ac:dyDescent="0.25">
      <c r="A87" s="72" t="s">
        <v>14</v>
      </c>
      <c r="B87" s="8" t="s">
        <v>109</v>
      </c>
      <c r="C87" s="9">
        <v>1</v>
      </c>
      <c r="D87" s="9"/>
      <c r="E87" s="72" t="s">
        <v>110</v>
      </c>
      <c r="F87" s="73" t="s">
        <v>107</v>
      </c>
    </row>
    <row r="88" spans="1:6" s="10" customFormat="1" x14ac:dyDescent="0.25">
      <c r="A88" s="72"/>
      <c r="B88" s="11" t="s">
        <v>111</v>
      </c>
      <c r="C88" s="9">
        <v>1</v>
      </c>
      <c r="D88" s="9"/>
      <c r="E88" s="72"/>
      <c r="F88" s="73"/>
    </row>
    <row r="89" spans="1:6" s="10" customFormat="1" x14ac:dyDescent="0.25">
      <c r="A89" s="72"/>
      <c r="B89" s="11" t="s">
        <v>38</v>
      </c>
      <c r="C89" s="9">
        <v>1</v>
      </c>
      <c r="D89" s="9"/>
      <c r="E89" s="72"/>
      <c r="F89" s="73"/>
    </row>
    <row r="90" spans="1:6" s="10" customFormat="1" x14ac:dyDescent="0.25">
      <c r="A90" s="72"/>
      <c r="B90" s="12" t="s">
        <v>39</v>
      </c>
      <c r="C90" s="9">
        <v>1</v>
      </c>
      <c r="D90" s="9"/>
      <c r="E90" s="72"/>
      <c r="F90" s="73"/>
    </row>
    <row r="91" spans="1:6" s="10" customFormat="1" x14ac:dyDescent="0.25">
      <c r="A91" s="72" t="s">
        <v>14</v>
      </c>
      <c r="B91" s="8" t="s">
        <v>112</v>
      </c>
      <c r="C91" s="9">
        <v>1</v>
      </c>
      <c r="D91" s="9"/>
      <c r="E91" s="72" t="s">
        <v>113</v>
      </c>
      <c r="F91" s="73" t="s">
        <v>107</v>
      </c>
    </row>
    <row r="92" spans="1:6" s="10" customFormat="1" x14ac:dyDescent="0.25">
      <c r="A92" s="72"/>
      <c r="B92" s="11" t="s">
        <v>114</v>
      </c>
      <c r="C92" s="9">
        <v>1</v>
      </c>
      <c r="D92" s="9"/>
      <c r="E92" s="72"/>
      <c r="F92" s="73"/>
    </row>
    <row r="93" spans="1:6" s="10" customFormat="1" x14ac:dyDescent="0.25">
      <c r="A93" s="72"/>
      <c r="B93" s="11" t="s">
        <v>38</v>
      </c>
      <c r="C93" s="9">
        <v>1</v>
      </c>
      <c r="D93" s="9"/>
      <c r="E93" s="72"/>
      <c r="F93" s="73"/>
    </row>
    <row r="94" spans="1:6" s="10" customFormat="1" x14ac:dyDescent="0.25">
      <c r="A94" s="72"/>
      <c r="B94" s="12" t="s">
        <v>39</v>
      </c>
      <c r="C94" s="9">
        <v>1</v>
      </c>
      <c r="D94" s="9"/>
      <c r="E94" s="72"/>
      <c r="F94" s="73"/>
    </row>
    <row r="95" spans="1:6" s="10" customFormat="1" x14ac:dyDescent="0.25">
      <c r="A95" s="72" t="s">
        <v>14</v>
      </c>
      <c r="B95" s="8" t="s">
        <v>115</v>
      </c>
      <c r="C95" s="9">
        <v>1</v>
      </c>
      <c r="D95" s="9"/>
      <c r="E95" s="72" t="s">
        <v>116</v>
      </c>
      <c r="F95" s="73" t="s">
        <v>117</v>
      </c>
    </row>
    <row r="96" spans="1:6" s="10" customFormat="1" x14ac:dyDescent="0.25">
      <c r="A96" s="72"/>
      <c r="B96" s="11" t="s">
        <v>118</v>
      </c>
      <c r="C96" s="9">
        <v>1</v>
      </c>
      <c r="D96" s="9"/>
      <c r="E96" s="72"/>
      <c r="F96" s="73"/>
    </row>
    <row r="97" spans="1:8" s="10" customFormat="1" x14ac:dyDescent="0.25">
      <c r="A97" s="72"/>
      <c r="B97" s="11" t="s">
        <v>38</v>
      </c>
      <c r="C97" s="9">
        <v>1</v>
      </c>
      <c r="D97" s="9"/>
      <c r="E97" s="72"/>
      <c r="F97" s="73"/>
    </row>
    <row r="98" spans="1:8" s="10" customFormat="1" x14ac:dyDescent="0.25">
      <c r="A98" s="72"/>
      <c r="B98" s="12" t="s">
        <v>39</v>
      </c>
      <c r="C98" s="9">
        <v>1</v>
      </c>
      <c r="D98" s="9"/>
      <c r="E98" s="72"/>
      <c r="F98" s="73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119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120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102</v>
      </c>
      <c r="C106" s="13"/>
      <c r="D106" s="13"/>
      <c r="E106" s="12" t="s">
        <v>103</v>
      </c>
      <c r="F106" s="19" t="s">
        <v>96</v>
      </c>
      <c r="H106" s="10" t="s">
        <v>121</v>
      </c>
    </row>
    <row r="107" spans="1:8" s="10" customFormat="1" ht="13.5" customHeight="1" x14ac:dyDescent="0.25">
      <c r="A107" s="1"/>
      <c r="B107" s="11" t="s">
        <v>105</v>
      </c>
      <c r="C107" s="13"/>
      <c r="D107" s="13"/>
      <c r="E107" s="12" t="s">
        <v>106</v>
      </c>
      <c r="F107" s="19" t="s">
        <v>107</v>
      </c>
    </row>
    <row r="108" spans="1:8" s="10" customFormat="1" ht="13.5" customHeight="1" x14ac:dyDescent="0.25">
      <c r="A108" s="1"/>
      <c r="B108" s="11" t="s">
        <v>109</v>
      </c>
      <c r="C108" s="13"/>
      <c r="D108" s="13"/>
      <c r="E108" s="12" t="s">
        <v>106</v>
      </c>
      <c r="F108" s="19" t="s">
        <v>107</v>
      </c>
    </row>
    <row r="109" spans="1:8" s="10" customFormat="1" ht="13.5" customHeight="1" x14ac:dyDescent="0.25">
      <c r="A109" s="1"/>
      <c r="B109" s="11" t="s">
        <v>112</v>
      </c>
      <c r="C109" s="13"/>
      <c r="D109" s="13"/>
      <c r="E109" s="12" t="s">
        <v>106</v>
      </c>
      <c r="F109" s="19" t="s">
        <v>107</v>
      </c>
    </row>
    <row r="110" spans="1:8" s="10" customFormat="1" ht="13.5" customHeight="1" x14ac:dyDescent="0.25">
      <c r="A110" s="1"/>
      <c r="B110" s="11" t="s">
        <v>115</v>
      </c>
      <c r="C110" s="13"/>
      <c r="D110" s="13"/>
      <c r="E110" s="12" t="s">
        <v>106</v>
      </c>
      <c r="F110" s="19" t="s">
        <v>107</v>
      </c>
    </row>
    <row r="111" spans="1:8" s="10" customFormat="1" ht="13.5" customHeight="1" x14ac:dyDescent="0.25">
      <c r="A111" s="1"/>
      <c r="B111" s="11" t="s">
        <v>122</v>
      </c>
      <c r="C111" s="13"/>
      <c r="D111" s="13"/>
      <c r="E111" s="12" t="s">
        <v>106</v>
      </c>
      <c r="F111" s="19" t="s">
        <v>107</v>
      </c>
    </row>
    <row r="112" spans="1:8" s="10" customFormat="1" ht="13.5" customHeight="1" x14ac:dyDescent="0.25">
      <c r="A112" s="1"/>
      <c r="B112" s="11" t="s">
        <v>123</v>
      </c>
      <c r="C112" s="13"/>
      <c r="D112" s="13"/>
      <c r="E112" s="12" t="s">
        <v>124</v>
      </c>
      <c r="F112" s="19" t="s">
        <v>117</v>
      </c>
    </row>
    <row r="113" spans="1:8" s="10" customFormat="1" ht="13.5" customHeight="1" x14ac:dyDescent="0.25">
      <c r="A113" s="1"/>
      <c r="B113" s="11" t="s">
        <v>125</v>
      </c>
      <c r="C113" s="13"/>
      <c r="D113" s="13"/>
      <c r="E113" s="12" t="s">
        <v>124</v>
      </c>
      <c r="F113" s="19" t="s">
        <v>117</v>
      </c>
    </row>
    <row r="114" spans="1:8" s="10" customFormat="1" ht="13.5" customHeight="1" x14ac:dyDescent="0.25">
      <c r="A114" s="1"/>
      <c r="B114" s="11" t="s">
        <v>126</v>
      </c>
      <c r="C114" s="13"/>
      <c r="D114" s="13"/>
      <c r="E114" s="12" t="s">
        <v>127</v>
      </c>
      <c r="F114" s="19" t="s">
        <v>128</v>
      </c>
    </row>
    <row r="115" spans="1:8" s="10" customFormat="1" ht="13.5" customHeight="1" x14ac:dyDescent="0.25">
      <c r="A115" s="1"/>
      <c r="B115" s="11" t="s">
        <v>129</v>
      </c>
      <c r="C115" s="13"/>
      <c r="D115" s="13"/>
      <c r="E115" s="12" t="s">
        <v>127</v>
      </c>
      <c r="F115" s="19" t="s">
        <v>128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130</v>
      </c>
      <c r="C125" s="22"/>
      <c r="D125" s="22"/>
      <c r="E125" s="23" t="s">
        <v>131</v>
      </c>
      <c r="F125" s="24" t="s">
        <v>132</v>
      </c>
      <c r="H125" s="74" t="s">
        <v>133</v>
      </c>
    </row>
    <row r="126" spans="1:8" s="10" customFormat="1" ht="13.5" customHeight="1" x14ac:dyDescent="0.25">
      <c r="A126" s="20">
        <v>2</v>
      </c>
      <c r="B126" s="21" t="s">
        <v>134</v>
      </c>
      <c r="C126" s="22"/>
      <c r="D126" s="22"/>
      <c r="E126" s="23" t="s">
        <v>135</v>
      </c>
      <c r="F126" s="24" t="s">
        <v>132</v>
      </c>
      <c r="H126" s="74"/>
    </row>
    <row r="127" spans="1:8" s="10" customFormat="1" ht="13.5" customHeight="1" x14ac:dyDescent="0.25">
      <c r="A127" s="20">
        <v>3</v>
      </c>
      <c r="B127" s="21" t="s">
        <v>136</v>
      </c>
      <c r="C127" s="22"/>
      <c r="D127" s="22"/>
      <c r="E127" s="23" t="s">
        <v>137</v>
      </c>
      <c r="F127" s="24" t="s">
        <v>138</v>
      </c>
      <c r="H127" s="74"/>
    </row>
    <row r="128" spans="1:8" x14ac:dyDescent="0.25">
      <c r="A128" s="20">
        <v>4</v>
      </c>
      <c r="B128" s="25" t="s">
        <v>139</v>
      </c>
      <c r="C128" s="26"/>
      <c r="D128" s="26"/>
      <c r="E128" s="27" t="s">
        <v>140</v>
      </c>
      <c r="F128" s="28" t="s">
        <v>138</v>
      </c>
      <c r="H128" s="74" t="s">
        <v>141</v>
      </c>
    </row>
    <row r="129" spans="1:8" s="29" customFormat="1" ht="13.5" customHeight="1" x14ac:dyDescent="0.25">
      <c r="A129" s="20">
        <v>5</v>
      </c>
      <c r="B129" s="25" t="s">
        <v>142</v>
      </c>
      <c r="C129" s="26"/>
      <c r="D129" s="26"/>
      <c r="E129" s="27" t="s">
        <v>143</v>
      </c>
      <c r="F129" s="28" t="s">
        <v>138</v>
      </c>
      <c r="H129" s="74"/>
    </row>
    <row r="130" spans="1:8" x14ac:dyDescent="0.25">
      <c r="A130" s="20">
        <v>6</v>
      </c>
      <c r="B130" s="25" t="s">
        <v>144</v>
      </c>
      <c r="C130" s="26"/>
      <c r="D130" s="26"/>
      <c r="E130" s="27" t="s">
        <v>145</v>
      </c>
      <c r="F130" s="28" t="s">
        <v>138</v>
      </c>
      <c r="H130" s="74"/>
    </row>
    <row r="131" spans="1:8" x14ac:dyDescent="0.25">
      <c r="A131" s="20">
        <v>7</v>
      </c>
      <c r="B131" s="30" t="s">
        <v>146</v>
      </c>
      <c r="C131" s="31"/>
      <c r="D131" s="31"/>
      <c r="E131" s="32" t="s">
        <v>147</v>
      </c>
      <c r="F131" s="33" t="s">
        <v>138</v>
      </c>
      <c r="H131" s="74" t="s">
        <v>148</v>
      </c>
    </row>
    <row r="132" spans="1:8" x14ac:dyDescent="0.25">
      <c r="A132" s="20">
        <v>8</v>
      </c>
      <c r="B132" s="30" t="s">
        <v>149</v>
      </c>
      <c r="C132" s="31"/>
      <c r="D132" s="31"/>
      <c r="E132" s="32" t="s">
        <v>150</v>
      </c>
      <c r="F132" s="33" t="s">
        <v>138</v>
      </c>
      <c r="H132" s="74"/>
    </row>
    <row r="133" spans="1:8" x14ac:dyDescent="0.25">
      <c r="A133" s="20">
        <v>9</v>
      </c>
      <c r="B133" s="30" t="s">
        <v>151</v>
      </c>
      <c r="C133" s="31"/>
      <c r="D133" s="31"/>
      <c r="E133" s="32" t="s">
        <v>152</v>
      </c>
      <c r="F133" s="33" t="s">
        <v>138</v>
      </c>
      <c r="H133" s="74"/>
    </row>
    <row r="134" spans="1:8" x14ac:dyDescent="0.25">
      <c r="A134" s="20">
        <v>10</v>
      </c>
      <c r="B134" s="34" t="s">
        <v>153</v>
      </c>
      <c r="C134" s="35"/>
      <c r="D134" s="35"/>
      <c r="E134" s="36" t="s">
        <v>154</v>
      </c>
      <c r="F134" s="37" t="s">
        <v>138</v>
      </c>
      <c r="H134" s="74" t="s">
        <v>155</v>
      </c>
    </row>
    <row r="135" spans="1:8" x14ac:dyDescent="0.25">
      <c r="A135" s="20">
        <v>11</v>
      </c>
      <c r="B135" s="34" t="s">
        <v>156</v>
      </c>
      <c r="C135" s="35"/>
      <c r="D135" s="35"/>
      <c r="E135" s="36" t="s">
        <v>157</v>
      </c>
      <c r="F135" s="37" t="s">
        <v>138</v>
      </c>
      <c r="H135" s="74"/>
    </row>
    <row r="136" spans="1:8" x14ac:dyDescent="0.25">
      <c r="A136" s="20">
        <v>12</v>
      </c>
      <c r="B136" s="34" t="s">
        <v>158</v>
      </c>
      <c r="C136" s="35"/>
      <c r="D136" s="35"/>
      <c r="E136" s="36" t="s">
        <v>159</v>
      </c>
      <c r="F136" s="37" t="s">
        <v>138</v>
      </c>
      <c r="H136" s="74"/>
    </row>
    <row r="137" spans="1:8" x14ac:dyDescent="0.25">
      <c r="A137" s="20"/>
    </row>
    <row r="138" spans="1:8" x14ac:dyDescent="0.25">
      <c r="A138" s="20">
        <v>13</v>
      </c>
      <c r="B138" s="38" t="s">
        <v>102</v>
      </c>
      <c r="E138" s="12" t="s">
        <v>103</v>
      </c>
      <c r="F138" s="19" t="s">
        <v>96</v>
      </c>
      <c r="G138" s="10"/>
      <c r="H138" s="74" t="s">
        <v>121</v>
      </c>
    </row>
    <row r="139" spans="1:8" x14ac:dyDescent="0.25">
      <c r="A139" s="20">
        <v>14</v>
      </c>
      <c r="B139" s="38" t="s">
        <v>105</v>
      </c>
      <c r="E139" s="12" t="s">
        <v>106</v>
      </c>
      <c r="F139" s="19" t="s">
        <v>107</v>
      </c>
      <c r="G139" s="10"/>
      <c r="H139" s="74"/>
    </row>
    <row r="140" spans="1:8" x14ac:dyDescent="0.25">
      <c r="A140" s="20">
        <v>15</v>
      </c>
      <c r="B140" s="38" t="s">
        <v>109</v>
      </c>
      <c r="E140" s="12" t="s">
        <v>106</v>
      </c>
      <c r="F140" s="19" t="s">
        <v>107</v>
      </c>
      <c r="G140" s="10"/>
      <c r="H140" s="74"/>
    </row>
    <row r="141" spans="1:8" x14ac:dyDescent="0.25">
      <c r="A141" s="20">
        <v>16</v>
      </c>
      <c r="B141" s="38" t="s">
        <v>112</v>
      </c>
      <c r="E141" s="12" t="s">
        <v>106</v>
      </c>
      <c r="F141" s="19" t="s">
        <v>107</v>
      </c>
      <c r="G141" s="10"/>
      <c r="H141" s="74"/>
    </row>
    <row r="142" spans="1:8" x14ac:dyDescent="0.25">
      <c r="A142" s="20">
        <v>17</v>
      </c>
      <c r="B142" s="38" t="s">
        <v>115</v>
      </c>
      <c r="E142" s="12" t="s">
        <v>106</v>
      </c>
      <c r="F142" s="19" t="s">
        <v>107</v>
      </c>
      <c r="G142" s="10"/>
      <c r="H142" s="74"/>
    </row>
    <row r="143" spans="1:8" x14ac:dyDescent="0.25">
      <c r="A143" s="20">
        <v>18</v>
      </c>
      <c r="B143" s="38" t="s">
        <v>122</v>
      </c>
      <c r="E143" s="12" t="s">
        <v>106</v>
      </c>
      <c r="F143" s="19" t="s">
        <v>107</v>
      </c>
      <c r="G143" s="10"/>
      <c r="H143" s="74"/>
    </row>
    <row r="144" spans="1:8" x14ac:dyDescent="0.25">
      <c r="A144" s="20">
        <v>19</v>
      </c>
      <c r="B144" s="38" t="s">
        <v>123</v>
      </c>
      <c r="E144" s="12" t="s">
        <v>124</v>
      </c>
      <c r="F144" s="19" t="s">
        <v>117</v>
      </c>
      <c r="G144" s="10"/>
      <c r="H144" s="74"/>
    </row>
    <row r="145" spans="1:8" x14ac:dyDescent="0.25">
      <c r="A145" s="20">
        <v>20</v>
      </c>
      <c r="B145" s="38" t="s">
        <v>125</v>
      </c>
      <c r="E145" s="12" t="s">
        <v>124</v>
      </c>
      <c r="F145" s="19" t="s">
        <v>117</v>
      </c>
      <c r="G145" s="10"/>
      <c r="H145" s="74"/>
    </row>
    <row r="146" spans="1:8" x14ac:dyDescent="0.25">
      <c r="A146" s="20">
        <v>21</v>
      </c>
      <c r="B146" s="38" t="s">
        <v>126</v>
      </c>
      <c r="E146" s="12" t="s">
        <v>127</v>
      </c>
      <c r="F146" s="19" t="s">
        <v>128</v>
      </c>
      <c r="G146" s="10"/>
      <c r="H146" s="74"/>
    </row>
    <row r="147" spans="1:8" x14ac:dyDescent="0.25">
      <c r="A147" s="20">
        <v>22</v>
      </c>
      <c r="B147" s="38" t="s">
        <v>129</v>
      </c>
      <c r="E147" s="12" t="s">
        <v>127</v>
      </c>
      <c r="F147" s="19" t="s">
        <v>128</v>
      </c>
      <c r="G147" s="10"/>
      <c r="H147" s="74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J151"/>
  <sheetViews>
    <sheetView tabSelected="1" zoomScaleNormal="100" zoomScaleSheetLayoutView="80" workbookViewId="0">
      <pane ySplit="10" topLeftCell="A11" activePane="bottomLeft" state="frozen"/>
      <selection pane="bottomLeft" activeCell="D14" sqref="D14"/>
    </sheetView>
  </sheetViews>
  <sheetFormatPr defaultRowHeight="12.75" x14ac:dyDescent="0.25"/>
  <cols>
    <col min="1" max="1" width="3.625" style="39" bestFit="1" customWidth="1"/>
    <col min="2" max="2" width="47.75" style="40" customWidth="1"/>
    <col min="3" max="3" width="9" style="39"/>
    <col min="4" max="4" width="12.25" style="41" customWidth="1"/>
    <col min="5" max="5" width="14.125" style="39" customWidth="1"/>
    <col min="6" max="6" width="12.25" style="39" customWidth="1"/>
    <col min="7" max="7" width="14.125" style="39" customWidth="1"/>
    <col min="8" max="8" width="19.75" style="42" customWidth="1"/>
    <col min="9" max="9" width="53.875" style="40" customWidth="1"/>
    <col min="10" max="10" width="13.875" style="39" customWidth="1"/>
    <col min="11" max="16384" width="9" style="40"/>
  </cols>
  <sheetData>
    <row r="1" spans="1:10" ht="15" x14ac:dyDescent="0.25">
      <c r="I1" s="56" t="s">
        <v>368</v>
      </c>
    </row>
    <row r="2" spans="1:10" x14ac:dyDescent="0.25">
      <c r="I2" s="43"/>
    </row>
    <row r="3" spans="1:10" x14ac:dyDescent="0.25">
      <c r="I3" s="43"/>
    </row>
    <row r="4" spans="1:10" x14ac:dyDescent="0.25">
      <c r="I4" s="43"/>
    </row>
    <row r="5" spans="1:10" x14ac:dyDescent="0.25">
      <c r="I5" s="43"/>
    </row>
    <row r="6" spans="1:10" ht="14.25" x14ac:dyDescent="0.25">
      <c r="B6" s="82" t="s">
        <v>369</v>
      </c>
      <c r="C6" s="82"/>
      <c r="D6" s="82"/>
      <c r="E6" s="82"/>
      <c r="F6" s="82"/>
      <c r="G6" s="82"/>
      <c r="H6" s="82"/>
      <c r="I6" s="82"/>
    </row>
    <row r="7" spans="1:10" ht="44.25" customHeight="1" x14ac:dyDescent="0.25">
      <c r="B7" s="82" t="s">
        <v>370</v>
      </c>
      <c r="C7" s="82"/>
      <c r="D7" s="82"/>
      <c r="E7" s="82"/>
      <c r="F7" s="82"/>
      <c r="G7" s="82"/>
      <c r="H7" s="82"/>
      <c r="I7" s="82"/>
    </row>
    <row r="9" spans="1:10" ht="42.75" customHeight="1" x14ac:dyDescent="0.25">
      <c r="A9" s="75" t="s">
        <v>178</v>
      </c>
      <c r="B9" s="83" t="s">
        <v>180</v>
      </c>
      <c r="C9" s="83" t="s">
        <v>181</v>
      </c>
      <c r="D9" s="83" t="s">
        <v>182</v>
      </c>
      <c r="E9" s="83"/>
      <c r="F9" s="83"/>
      <c r="G9" s="83"/>
      <c r="H9" s="83" t="s">
        <v>183</v>
      </c>
      <c r="I9" s="83" t="s">
        <v>184</v>
      </c>
    </row>
    <row r="10" spans="1:10" ht="48.75" customHeight="1" x14ac:dyDescent="0.25">
      <c r="A10" s="76"/>
      <c r="B10" s="83"/>
      <c r="C10" s="83"/>
      <c r="D10" s="45" t="s">
        <v>185</v>
      </c>
      <c r="E10" s="45" t="s">
        <v>186</v>
      </c>
      <c r="F10" s="45" t="s">
        <v>187</v>
      </c>
      <c r="G10" s="45" t="s">
        <v>188</v>
      </c>
      <c r="H10" s="83"/>
      <c r="I10" s="83"/>
    </row>
    <row r="11" spans="1:10" x14ac:dyDescent="0.25">
      <c r="A11" s="44">
        <v>1</v>
      </c>
      <c r="B11" s="44">
        <v>2</v>
      </c>
      <c r="C11" s="44">
        <v>3</v>
      </c>
      <c r="D11" s="46" t="s">
        <v>189</v>
      </c>
      <c r="E11" s="46" t="s">
        <v>190</v>
      </c>
      <c r="F11" s="46" t="s">
        <v>191</v>
      </c>
      <c r="G11" s="46" t="s">
        <v>192</v>
      </c>
      <c r="H11" s="48" t="s">
        <v>176</v>
      </c>
      <c r="I11" s="47" t="s">
        <v>177</v>
      </c>
    </row>
    <row r="12" spans="1:10" s="52" customFormat="1" ht="13.5" x14ac:dyDescent="0.25">
      <c r="A12" s="49"/>
      <c r="B12" s="50" t="s">
        <v>170</v>
      </c>
      <c r="C12" s="49"/>
      <c r="D12" s="49"/>
      <c r="E12" s="49"/>
      <c r="F12" s="49"/>
      <c r="G12" s="49"/>
      <c r="H12" s="51"/>
      <c r="I12" s="50"/>
      <c r="J12" s="64"/>
    </row>
    <row r="13" spans="1:10" s="52" customFormat="1" ht="13.5" x14ac:dyDescent="0.25">
      <c r="A13" s="49"/>
      <c r="B13" s="50" t="s">
        <v>175</v>
      </c>
      <c r="C13" s="49"/>
      <c r="D13" s="49"/>
      <c r="E13" s="49"/>
      <c r="F13" s="49"/>
      <c r="G13" s="49"/>
      <c r="H13" s="51"/>
      <c r="I13" s="50"/>
      <c r="J13" s="64"/>
    </row>
    <row r="14" spans="1:10" ht="114.75" x14ac:dyDescent="0.25">
      <c r="A14" s="44">
        <v>1</v>
      </c>
      <c r="B14" s="53" t="s">
        <v>193</v>
      </c>
      <c r="C14" s="44" t="s">
        <v>1</v>
      </c>
      <c r="D14" s="45">
        <v>8747.7900000000009</v>
      </c>
      <c r="E14" s="45">
        <v>7421</v>
      </c>
      <c r="F14" s="63">
        <v>7421</v>
      </c>
      <c r="G14" s="65">
        <f>D14-E14</f>
        <v>1326.7900000000009</v>
      </c>
      <c r="H14" s="54" t="s">
        <v>195</v>
      </c>
      <c r="I14" s="53" t="s">
        <v>196</v>
      </c>
    </row>
    <row r="15" spans="1:10" ht="114.75" x14ac:dyDescent="0.25">
      <c r="A15" s="44">
        <v>2</v>
      </c>
      <c r="B15" s="53" t="s">
        <v>197</v>
      </c>
      <c r="C15" s="44" t="s">
        <v>1</v>
      </c>
      <c r="D15" s="45">
        <v>449.45</v>
      </c>
      <c r="E15" s="45">
        <v>441</v>
      </c>
      <c r="F15" s="63">
        <v>534.4</v>
      </c>
      <c r="G15" s="65">
        <f t="shared" ref="G15:G65" si="0">D15-E15</f>
        <v>8.4499999999999886</v>
      </c>
      <c r="H15" s="54" t="s">
        <v>195</v>
      </c>
      <c r="I15" s="53" t="s">
        <v>198</v>
      </c>
    </row>
    <row r="16" spans="1:10" x14ac:dyDescent="0.25">
      <c r="A16" s="44">
        <v>3</v>
      </c>
      <c r="B16" s="53" t="s">
        <v>199</v>
      </c>
      <c r="C16" s="44" t="s">
        <v>1</v>
      </c>
      <c r="D16" s="45">
        <v>449.45</v>
      </c>
      <c r="E16" s="45">
        <v>441</v>
      </c>
      <c r="F16" s="45">
        <v>534.4</v>
      </c>
      <c r="G16" s="65">
        <f t="shared" si="0"/>
        <v>8.4499999999999886</v>
      </c>
      <c r="H16" s="54"/>
      <c r="I16" s="53"/>
    </row>
    <row r="17" spans="1:10" x14ac:dyDescent="0.25">
      <c r="A17" s="44">
        <v>4</v>
      </c>
      <c r="B17" s="53" t="s">
        <v>200</v>
      </c>
      <c r="C17" s="44" t="s">
        <v>173</v>
      </c>
      <c r="D17" s="45">
        <v>313.85399999999998</v>
      </c>
      <c r="E17" s="45">
        <v>313.85399999999998</v>
      </c>
      <c r="F17" s="45">
        <v>313.85399999999998</v>
      </c>
      <c r="G17" s="65">
        <f t="shared" si="0"/>
        <v>0</v>
      </c>
      <c r="H17" s="54"/>
      <c r="I17" s="53"/>
    </row>
    <row r="18" spans="1:10" x14ac:dyDescent="0.25">
      <c r="A18" s="44">
        <v>5</v>
      </c>
      <c r="B18" s="53" t="s">
        <v>171</v>
      </c>
      <c r="C18" s="44" t="s">
        <v>1</v>
      </c>
      <c r="D18" s="45">
        <v>9197.24</v>
      </c>
      <c r="E18" s="45">
        <v>7782.36</v>
      </c>
      <c r="F18" s="45">
        <v>7782.36</v>
      </c>
      <c r="G18" s="65">
        <f t="shared" si="0"/>
        <v>1414.88</v>
      </c>
      <c r="H18" s="54"/>
      <c r="I18" s="53" t="s">
        <v>201</v>
      </c>
    </row>
    <row r="19" spans="1:10" x14ac:dyDescent="0.25">
      <c r="A19" s="44">
        <v>6</v>
      </c>
      <c r="B19" s="53" t="s">
        <v>202</v>
      </c>
      <c r="C19" s="44" t="s">
        <v>0</v>
      </c>
      <c r="D19" s="45">
        <v>7278.6</v>
      </c>
      <c r="E19" s="45">
        <v>7278.6</v>
      </c>
      <c r="F19" s="45">
        <v>7278.6</v>
      </c>
      <c r="G19" s="65">
        <f t="shared" si="0"/>
        <v>0</v>
      </c>
      <c r="H19" s="54"/>
      <c r="I19" s="53"/>
    </row>
    <row r="20" spans="1:10" x14ac:dyDescent="0.25">
      <c r="A20" s="44">
        <v>7</v>
      </c>
      <c r="B20" s="53" t="s">
        <v>203</v>
      </c>
      <c r="C20" s="44" t="s">
        <v>0</v>
      </c>
      <c r="D20" s="45">
        <v>1819.6420000000001</v>
      </c>
      <c r="E20" s="45">
        <v>1819.6420000000001</v>
      </c>
      <c r="F20" s="45">
        <v>1819.6420000000001</v>
      </c>
      <c r="G20" s="65">
        <f t="shared" si="0"/>
        <v>0</v>
      </c>
      <c r="H20" s="54"/>
      <c r="I20" s="53"/>
    </row>
    <row r="21" spans="1:10" x14ac:dyDescent="0.25">
      <c r="A21" s="44">
        <v>8</v>
      </c>
      <c r="B21" s="53" t="s">
        <v>204</v>
      </c>
      <c r="C21" s="44" t="s">
        <v>0</v>
      </c>
      <c r="D21" s="45">
        <v>3708</v>
      </c>
      <c r="E21" s="45">
        <v>3708</v>
      </c>
      <c r="F21" s="45">
        <v>3708</v>
      </c>
      <c r="G21" s="65">
        <f t="shared" si="0"/>
        <v>0</v>
      </c>
      <c r="H21" s="54"/>
      <c r="I21" s="53"/>
    </row>
    <row r="22" spans="1:10" x14ac:dyDescent="0.25">
      <c r="A22" s="44">
        <v>9</v>
      </c>
      <c r="B22" s="53" t="s">
        <v>203</v>
      </c>
      <c r="C22" s="44" t="s">
        <v>0</v>
      </c>
      <c r="D22" s="45">
        <v>927</v>
      </c>
      <c r="E22" s="45">
        <v>927</v>
      </c>
      <c r="F22" s="45">
        <v>927</v>
      </c>
      <c r="G22" s="65">
        <f t="shared" si="0"/>
        <v>0</v>
      </c>
      <c r="H22" s="54"/>
      <c r="I22" s="53"/>
    </row>
    <row r="23" spans="1:10" s="52" customFormat="1" ht="13.5" x14ac:dyDescent="0.25">
      <c r="A23" s="49"/>
      <c r="B23" s="50" t="s">
        <v>205</v>
      </c>
      <c r="C23" s="49"/>
      <c r="D23" s="49"/>
      <c r="E23" s="49"/>
      <c r="F23" s="49"/>
      <c r="G23" s="65"/>
      <c r="H23" s="51"/>
      <c r="I23" s="50"/>
      <c r="J23" s="64"/>
    </row>
    <row r="24" spans="1:10" ht="127.5" x14ac:dyDescent="0.25">
      <c r="A24" s="44">
        <v>10</v>
      </c>
      <c r="B24" s="53" t="s">
        <v>206</v>
      </c>
      <c r="C24" s="44" t="s">
        <v>0</v>
      </c>
      <c r="D24" s="45">
        <v>5924.94</v>
      </c>
      <c r="E24" s="45">
        <v>0</v>
      </c>
      <c r="F24" s="84">
        <v>0</v>
      </c>
      <c r="G24" s="85">
        <f t="shared" si="0"/>
        <v>5924.94</v>
      </c>
      <c r="H24" s="54" t="s">
        <v>207</v>
      </c>
      <c r="I24" s="53" t="s">
        <v>208</v>
      </c>
    </row>
    <row r="25" spans="1:10" ht="127.5" x14ac:dyDescent="0.25">
      <c r="A25" s="44">
        <v>11</v>
      </c>
      <c r="B25" s="53" t="s">
        <v>209</v>
      </c>
      <c r="C25" s="44" t="s">
        <v>1</v>
      </c>
      <c r="D25" s="55">
        <v>1805.95</v>
      </c>
      <c r="E25" s="45">
        <f>100*5.9814</f>
        <v>598.14</v>
      </c>
      <c r="F25" s="45">
        <f>100*5.9814</f>
        <v>598.14</v>
      </c>
      <c r="G25" s="65">
        <f t="shared" si="0"/>
        <v>1207.81</v>
      </c>
      <c r="H25" s="54" t="s">
        <v>210</v>
      </c>
      <c r="I25" s="53" t="s">
        <v>211</v>
      </c>
    </row>
    <row r="26" spans="1:10" ht="127.5" x14ac:dyDescent="0.25">
      <c r="A26" s="44">
        <v>12</v>
      </c>
      <c r="B26" s="53" t="s">
        <v>212</v>
      </c>
      <c r="C26" s="44" t="s">
        <v>1</v>
      </c>
      <c r="D26" s="45">
        <v>2858.58</v>
      </c>
      <c r="E26" s="45">
        <f>100*28.05</f>
        <v>2805</v>
      </c>
      <c r="F26" s="45">
        <f>100*36.15</f>
        <v>3615</v>
      </c>
      <c r="G26" s="65">
        <f t="shared" si="0"/>
        <v>53.579999999999927</v>
      </c>
      <c r="H26" s="54" t="s">
        <v>213</v>
      </c>
      <c r="I26" s="53" t="s">
        <v>214</v>
      </c>
    </row>
    <row r="27" spans="1:10" ht="25.5" x14ac:dyDescent="0.25">
      <c r="A27" s="44">
        <v>13</v>
      </c>
      <c r="B27" s="53" t="s">
        <v>215</v>
      </c>
      <c r="C27" s="44" t="s">
        <v>1</v>
      </c>
      <c r="D27" s="45">
        <v>97.62</v>
      </c>
      <c r="E27" s="45">
        <v>60</v>
      </c>
      <c r="F27" s="45">
        <v>60</v>
      </c>
      <c r="G27" s="65">
        <f t="shared" si="0"/>
        <v>37.620000000000005</v>
      </c>
      <c r="H27" s="54" t="s">
        <v>168</v>
      </c>
      <c r="I27" s="53" t="s">
        <v>216</v>
      </c>
      <c r="J27" s="39">
        <v>113</v>
      </c>
    </row>
    <row r="28" spans="1:10" ht="25.5" x14ac:dyDescent="0.25">
      <c r="A28" s="44">
        <v>14</v>
      </c>
      <c r="B28" s="53" t="s">
        <v>217</v>
      </c>
      <c r="C28" s="44" t="s">
        <v>218</v>
      </c>
      <c r="D28" s="45">
        <v>43</v>
      </c>
      <c r="E28" s="45">
        <v>40</v>
      </c>
      <c r="F28" s="45">
        <f>1000*0.35756</f>
        <v>357.56</v>
      </c>
      <c r="G28" s="65">
        <f t="shared" si="0"/>
        <v>3</v>
      </c>
      <c r="H28" s="54" t="s">
        <v>166</v>
      </c>
      <c r="I28" s="53" t="s">
        <v>219</v>
      </c>
      <c r="J28" s="39">
        <v>116</v>
      </c>
    </row>
    <row r="29" spans="1:10" ht="13.5" x14ac:dyDescent="0.25">
      <c r="A29" s="44"/>
      <c r="B29" s="50" t="s">
        <v>220</v>
      </c>
      <c r="C29" s="44"/>
      <c r="D29" s="45"/>
      <c r="E29" s="45"/>
      <c r="F29" s="45"/>
      <c r="G29" s="65"/>
      <c r="H29" s="54"/>
      <c r="I29" s="53"/>
    </row>
    <row r="30" spans="1:10" x14ac:dyDescent="0.25">
      <c r="A30" s="44">
        <v>15</v>
      </c>
      <c r="B30" s="53" t="s">
        <v>221</v>
      </c>
      <c r="C30" s="44" t="s">
        <v>4</v>
      </c>
      <c r="D30" s="45">
        <v>2</v>
      </c>
      <c r="E30" s="45">
        <v>1</v>
      </c>
      <c r="F30" s="45">
        <v>1</v>
      </c>
      <c r="G30" s="65">
        <f t="shared" si="0"/>
        <v>1</v>
      </c>
      <c r="H30" s="54" t="s">
        <v>160</v>
      </c>
      <c r="I30" s="53" t="s">
        <v>222</v>
      </c>
      <c r="J30" s="39">
        <v>14</v>
      </c>
    </row>
    <row r="31" spans="1:10" ht="38.25" x14ac:dyDescent="0.25">
      <c r="A31" s="44">
        <v>16</v>
      </c>
      <c r="B31" s="53" t="s">
        <v>223</v>
      </c>
      <c r="C31" s="44" t="s">
        <v>4</v>
      </c>
      <c r="D31" s="45">
        <v>4</v>
      </c>
      <c r="E31" s="45">
        <v>4</v>
      </c>
      <c r="F31" s="45">
        <v>4</v>
      </c>
      <c r="G31" s="65">
        <f t="shared" si="0"/>
        <v>0</v>
      </c>
      <c r="H31" s="54" t="s">
        <v>224</v>
      </c>
      <c r="I31" s="53"/>
    </row>
    <row r="32" spans="1:10" ht="38.25" x14ac:dyDescent="0.25">
      <c r="A32" s="44">
        <v>17</v>
      </c>
      <c r="B32" s="53" t="s">
        <v>225</v>
      </c>
      <c r="C32" s="44" t="s">
        <v>2</v>
      </c>
      <c r="D32" s="45">
        <v>725.52</v>
      </c>
      <c r="E32" s="45">
        <v>514</v>
      </c>
      <c r="F32" s="45">
        <v>514</v>
      </c>
      <c r="G32" s="65">
        <f t="shared" si="0"/>
        <v>211.51999999999998</v>
      </c>
      <c r="H32" s="54" t="s">
        <v>226</v>
      </c>
      <c r="I32" s="53" t="s">
        <v>227</v>
      </c>
      <c r="J32" s="39">
        <v>16</v>
      </c>
    </row>
    <row r="33" spans="1:10" ht="25.5" x14ac:dyDescent="0.25">
      <c r="A33" s="44">
        <v>18</v>
      </c>
      <c r="B33" s="53" t="s">
        <v>228</v>
      </c>
      <c r="C33" s="44" t="s">
        <v>2</v>
      </c>
      <c r="D33" s="45">
        <v>80</v>
      </c>
      <c r="E33" s="45">
        <v>80</v>
      </c>
      <c r="F33" s="45">
        <v>295</v>
      </c>
      <c r="G33" s="65">
        <f t="shared" si="0"/>
        <v>0</v>
      </c>
      <c r="H33" s="54" t="s">
        <v>167</v>
      </c>
      <c r="I33" s="53"/>
      <c r="J33" s="39">
        <v>17</v>
      </c>
    </row>
    <row r="34" spans="1:10" ht="13.5" x14ac:dyDescent="0.25">
      <c r="A34" s="44"/>
      <c r="B34" s="50" t="s">
        <v>229</v>
      </c>
      <c r="C34" s="44"/>
      <c r="D34" s="45"/>
      <c r="E34" s="45"/>
      <c r="F34" s="45"/>
      <c r="G34" s="65"/>
      <c r="H34" s="54"/>
      <c r="I34" s="53"/>
    </row>
    <row r="35" spans="1:10" x14ac:dyDescent="0.25">
      <c r="A35" s="44">
        <v>19</v>
      </c>
      <c r="B35" s="53" t="s">
        <v>230</v>
      </c>
      <c r="C35" s="44" t="s">
        <v>173</v>
      </c>
      <c r="D35" s="45">
        <v>48.36</v>
      </c>
      <c r="E35" s="45">
        <f>D35</f>
        <v>48.36</v>
      </c>
      <c r="F35" s="45">
        <v>163.95</v>
      </c>
      <c r="G35" s="65">
        <f t="shared" si="0"/>
        <v>0</v>
      </c>
      <c r="H35" s="54"/>
      <c r="I35" s="53" t="s">
        <v>231</v>
      </c>
    </row>
    <row r="36" spans="1:10" x14ac:dyDescent="0.25">
      <c r="A36" s="44">
        <v>20</v>
      </c>
      <c r="B36" s="53" t="s">
        <v>232</v>
      </c>
      <c r="C36" s="44" t="s">
        <v>173</v>
      </c>
      <c r="D36" s="45">
        <v>7.81</v>
      </c>
      <c r="E36" s="45">
        <f t="shared" ref="E36:E40" si="1">D36</f>
        <v>7.81</v>
      </c>
      <c r="F36" s="45">
        <v>45.91</v>
      </c>
      <c r="G36" s="65">
        <f t="shared" si="0"/>
        <v>0</v>
      </c>
      <c r="H36" s="54"/>
      <c r="I36" s="53" t="s">
        <v>231</v>
      </c>
    </row>
    <row r="37" spans="1:10" x14ac:dyDescent="0.25">
      <c r="A37" s="44">
        <v>21</v>
      </c>
      <c r="B37" s="53" t="s">
        <v>233</v>
      </c>
      <c r="C37" s="44" t="s">
        <v>173</v>
      </c>
      <c r="D37" s="45">
        <v>56.17</v>
      </c>
      <c r="E37" s="45">
        <f t="shared" si="1"/>
        <v>56.17</v>
      </c>
      <c r="F37" s="45">
        <v>209.86</v>
      </c>
      <c r="G37" s="65">
        <f t="shared" si="0"/>
        <v>0</v>
      </c>
      <c r="H37" s="54"/>
      <c r="I37" s="53" t="s">
        <v>231</v>
      </c>
    </row>
    <row r="38" spans="1:10" x14ac:dyDescent="0.25">
      <c r="A38" s="44">
        <v>22</v>
      </c>
      <c r="B38" s="53" t="s">
        <v>234</v>
      </c>
      <c r="C38" s="44" t="s">
        <v>173</v>
      </c>
      <c r="D38" s="45">
        <v>7.81</v>
      </c>
      <c r="E38" s="45">
        <f t="shared" si="1"/>
        <v>7.81</v>
      </c>
      <c r="F38" s="45">
        <v>45.91</v>
      </c>
      <c r="G38" s="65">
        <f t="shared" si="0"/>
        <v>0</v>
      </c>
      <c r="H38" s="54"/>
      <c r="I38" s="53" t="s">
        <v>231</v>
      </c>
    </row>
    <row r="39" spans="1:10" x14ac:dyDescent="0.25">
      <c r="A39" s="44">
        <v>23</v>
      </c>
      <c r="B39" s="53" t="s">
        <v>235</v>
      </c>
      <c r="C39" s="44" t="s">
        <v>173</v>
      </c>
      <c r="D39" s="45">
        <v>48.36</v>
      </c>
      <c r="E39" s="45">
        <f t="shared" si="1"/>
        <v>48.36</v>
      </c>
      <c r="F39" s="45">
        <v>163.95</v>
      </c>
      <c r="G39" s="65">
        <f t="shared" si="0"/>
        <v>0</v>
      </c>
      <c r="H39" s="54"/>
      <c r="I39" s="53" t="s">
        <v>231</v>
      </c>
    </row>
    <row r="40" spans="1:10" x14ac:dyDescent="0.25">
      <c r="A40" s="44">
        <v>24</v>
      </c>
      <c r="B40" s="53" t="s">
        <v>236</v>
      </c>
      <c r="C40" s="44" t="s">
        <v>173</v>
      </c>
      <c r="D40" s="45">
        <v>26.34</v>
      </c>
      <c r="E40" s="45">
        <f t="shared" si="1"/>
        <v>26.34</v>
      </c>
      <c r="F40" s="45">
        <v>68.17</v>
      </c>
      <c r="G40" s="65">
        <f t="shared" si="0"/>
        <v>0</v>
      </c>
      <c r="H40" s="54"/>
      <c r="I40" s="53" t="s">
        <v>231</v>
      </c>
    </row>
    <row r="41" spans="1:10" ht="13.5" x14ac:dyDescent="0.25">
      <c r="A41" s="44"/>
      <c r="B41" s="50" t="s">
        <v>237</v>
      </c>
      <c r="C41" s="44"/>
      <c r="D41" s="45"/>
      <c r="E41" s="45"/>
      <c r="F41" s="45"/>
      <c r="G41" s="65"/>
      <c r="H41" s="54"/>
      <c r="I41" s="53"/>
    </row>
    <row r="42" spans="1:10" ht="89.25" x14ac:dyDescent="0.25">
      <c r="A42" s="44">
        <v>25</v>
      </c>
      <c r="B42" s="53" t="s">
        <v>238</v>
      </c>
      <c r="C42" s="44" t="s">
        <v>2</v>
      </c>
      <c r="D42" s="55">
        <v>1220.27</v>
      </c>
      <c r="E42" s="45">
        <v>949</v>
      </c>
      <c r="F42" s="45">
        <v>1211</v>
      </c>
      <c r="G42" s="65">
        <f t="shared" si="0"/>
        <v>271.27</v>
      </c>
      <c r="H42" s="54" t="s">
        <v>239</v>
      </c>
      <c r="I42" s="53" t="s">
        <v>240</v>
      </c>
    </row>
    <row r="43" spans="1:10" ht="63.75" x14ac:dyDescent="0.25">
      <c r="A43" s="44">
        <v>26</v>
      </c>
      <c r="B43" s="53" t="s">
        <v>241</v>
      </c>
      <c r="C43" s="44" t="s">
        <v>2</v>
      </c>
      <c r="D43" s="45">
        <v>688</v>
      </c>
      <c r="E43" s="45">
        <v>688</v>
      </c>
      <c r="F43" s="45">
        <v>688</v>
      </c>
      <c r="G43" s="65">
        <f t="shared" si="0"/>
        <v>0</v>
      </c>
      <c r="H43" s="54" t="s">
        <v>242</v>
      </c>
      <c r="I43" s="53" t="s">
        <v>243</v>
      </c>
    </row>
    <row r="44" spans="1:10" s="52" customFormat="1" ht="13.5" x14ac:dyDescent="0.25">
      <c r="A44" s="49"/>
      <c r="B44" s="50" t="s">
        <v>174</v>
      </c>
      <c r="C44" s="49"/>
      <c r="D44" s="49"/>
      <c r="E44" s="49"/>
      <c r="F44" s="49"/>
      <c r="G44" s="65"/>
      <c r="H44" s="51"/>
      <c r="I44" s="50"/>
      <c r="J44" s="64"/>
    </row>
    <row r="45" spans="1:10" ht="38.25" x14ac:dyDescent="0.25">
      <c r="A45" s="44">
        <v>27</v>
      </c>
      <c r="B45" s="53" t="s">
        <v>174</v>
      </c>
      <c r="C45" s="44" t="s">
        <v>2</v>
      </c>
      <c r="D45" s="45">
        <v>37.200000000000003</v>
      </c>
      <c r="E45" s="45">
        <v>0</v>
      </c>
      <c r="F45" s="45">
        <v>31</v>
      </c>
      <c r="G45" s="65">
        <f t="shared" si="0"/>
        <v>37.200000000000003</v>
      </c>
      <c r="H45" s="54"/>
      <c r="I45" s="53" t="s">
        <v>244</v>
      </c>
      <c r="J45" s="39">
        <v>76</v>
      </c>
    </row>
    <row r="46" spans="1:10" s="52" customFormat="1" ht="13.5" x14ac:dyDescent="0.25">
      <c r="A46" s="49"/>
      <c r="B46" s="50" t="s">
        <v>245</v>
      </c>
      <c r="C46" s="49"/>
      <c r="D46" s="49"/>
      <c r="E46" s="49"/>
      <c r="F46" s="49"/>
      <c r="G46" s="65"/>
      <c r="H46" s="51"/>
      <c r="I46" s="50"/>
      <c r="J46" s="64"/>
    </row>
    <row r="47" spans="1:10" ht="25.5" x14ac:dyDescent="0.25">
      <c r="A47" s="44">
        <v>28</v>
      </c>
      <c r="B47" s="53" t="s">
        <v>246</v>
      </c>
      <c r="C47" s="44" t="s">
        <v>4</v>
      </c>
      <c r="D47" s="45">
        <v>1</v>
      </c>
      <c r="E47" s="45">
        <v>1</v>
      </c>
      <c r="F47" s="45">
        <v>1</v>
      </c>
      <c r="G47" s="65">
        <f t="shared" si="0"/>
        <v>0</v>
      </c>
      <c r="H47" s="54" t="s">
        <v>164</v>
      </c>
      <c r="I47" s="53" t="s">
        <v>247</v>
      </c>
    </row>
    <row r="48" spans="1:10" s="52" customFormat="1" ht="13.5" x14ac:dyDescent="0.25">
      <c r="A48" s="49"/>
      <c r="B48" s="50" t="s">
        <v>248</v>
      </c>
      <c r="C48" s="49"/>
      <c r="D48" s="49"/>
      <c r="E48" s="49"/>
      <c r="F48" s="45"/>
      <c r="G48" s="65"/>
      <c r="H48" s="51"/>
      <c r="I48" s="50"/>
      <c r="J48" s="64"/>
    </row>
    <row r="49" spans="1:10" ht="25.5" x14ac:dyDescent="0.25">
      <c r="A49" s="44">
        <v>29</v>
      </c>
      <c r="B49" s="53" t="s">
        <v>249</v>
      </c>
      <c r="C49" s="44" t="s">
        <v>4</v>
      </c>
      <c r="D49" s="45">
        <v>3</v>
      </c>
      <c r="E49" s="45">
        <f>D49</f>
        <v>3</v>
      </c>
      <c r="F49" s="45">
        <v>3</v>
      </c>
      <c r="G49" s="65">
        <f t="shared" si="0"/>
        <v>0</v>
      </c>
      <c r="H49" s="78" t="s">
        <v>242</v>
      </c>
      <c r="I49" s="80" t="s">
        <v>250</v>
      </c>
    </row>
    <row r="50" spans="1:10" ht="38.25" x14ac:dyDescent="0.25">
      <c r="A50" s="44">
        <v>30</v>
      </c>
      <c r="B50" s="53" t="s">
        <v>251</v>
      </c>
      <c r="C50" s="44" t="s">
        <v>4</v>
      </c>
      <c r="D50" s="45">
        <v>3</v>
      </c>
      <c r="E50" s="45">
        <f t="shared" ref="E50:E54" si="2">D50</f>
        <v>3</v>
      </c>
      <c r="F50" s="45">
        <v>3</v>
      </c>
      <c r="G50" s="65">
        <f t="shared" si="0"/>
        <v>0</v>
      </c>
      <c r="H50" s="79"/>
      <c r="I50" s="81"/>
    </row>
    <row r="51" spans="1:10" ht="25.5" x14ac:dyDescent="0.25">
      <c r="A51" s="44">
        <v>31</v>
      </c>
      <c r="B51" s="53" t="s">
        <v>252</v>
      </c>
      <c r="C51" s="44" t="s">
        <v>4</v>
      </c>
      <c r="D51" s="45">
        <v>3</v>
      </c>
      <c r="E51" s="45">
        <f t="shared" si="2"/>
        <v>3</v>
      </c>
      <c r="F51" s="45">
        <v>3</v>
      </c>
      <c r="G51" s="65">
        <f t="shared" si="0"/>
        <v>0</v>
      </c>
      <c r="H51" s="78" t="s">
        <v>253</v>
      </c>
      <c r="I51" s="80" t="s">
        <v>254</v>
      </c>
    </row>
    <row r="52" spans="1:10" ht="25.5" x14ac:dyDescent="0.25">
      <c r="A52" s="44">
        <v>32</v>
      </c>
      <c r="B52" s="53" t="s">
        <v>255</v>
      </c>
      <c r="C52" s="44" t="s">
        <v>4</v>
      </c>
      <c r="D52" s="45">
        <v>3</v>
      </c>
      <c r="E52" s="45">
        <f t="shared" si="2"/>
        <v>3</v>
      </c>
      <c r="F52" s="45">
        <v>3</v>
      </c>
      <c r="G52" s="65">
        <f t="shared" si="0"/>
        <v>0</v>
      </c>
      <c r="H52" s="79"/>
      <c r="I52" s="81"/>
    </row>
    <row r="53" spans="1:10" ht="25.5" x14ac:dyDescent="0.25">
      <c r="A53" s="44">
        <v>33</v>
      </c>
      <c r="B53" s="53" t="s">
        <v>256</v>
      </c>
      <c r="C53" s="44" t="s">
        <v>4</v>
      </c>
      <c r="D53" s="45">
        <v>3</v>
      </c>
      <c r="E53" s="45">
        <f t="shared" si="2"/>
        <v>3</v>
      </c>
      <c r="F53" s="45">
        <v>3</v>
      </c>
      <c r="G53" s="65">
        <f t="shared" si="0"/>
        <v>0</v>
      </c>
      <c r="H53" s="78" t="s">
        <v>163</v>
      </c>
      <c r="I53" s="80" t="s">
        <v>257</v>
      </c>
    </row>
    <row r="54" spans="1:10" ht="25.5" x14ac:dyDescent="0.25">
      <c r="A54" s="44">
        <v>34</v>
      </c>
      <c r="B54" s="53" t="s">
        <v>258</v>
      </c>
      <c r="C54" s="44" t="s">
        <v>4</v>
      </c>
      <c r="D54" s="45">
        <v>3</v>
      </c>
      <c r="E54" s="45">
        <f t="shared" si="2"/>
        <v>3</v>
      </c>
      <c r="F54" s="45">
        <v>3</v>
      </c>
      <c r="G54" s="65">
        <f t="shared" si="0"/>
        <v>0</v>
      </c>
      <c r="H54" s="79"/>
      <c r="I54" s="81"/>
    </row>
    <row r="55" spans="1:10" ht="25.5" x14ac:dyDescent="0.25">
      <c r="A55" s="44">
        <v>35</v>
      </c>
      <c r="B55" s="53" t="s">
        <v>252</v>
      </c>
      <c r="C55" s="44" t="s">
        <v>4</v>
      </c>
      <c r="D55" s="45">
        <v>2</v>
      </c>
      <c r="E55" s="45">
        <v>0</v>
      </c>
      <c r="F55" s="45">
        <v>0</v>
      </c>
      <c r="G55" s="65">
        <f t="shared" si="0"/>
        <v>2</v>
      </c>
      <c r="H55" s="78" t="s">
        <v>169</v>
      </c>
      <c r="I55" s="80" t="s">
        <v>259</v>
      </c>
    </row>
    <row r="56" spans="1:10" ht="25.5" x14ac:dyDescent="0.25">
      <c r="A56" s="44">
        <v>36</v>
      </c>
      <c r="B56" s="53" t="s">
        <v>260</v>
      </c>
      <c r="C56" s="44" t="s">
        <v>4</v>
      </c>
      <c r="D56" s="45">
        <v>2</v>
      </c>
      <c r="E56" s="45">
        <v>0</v>
      </c>
      <c r="F56" s="45">
        <v>0</v>
      </c>
      <c r="G56" s="65">
        <f t="shared" si="0"/>
        <v>2</v>
      </c>
      <c r="H56" s="79"/>
      <c r="I56" s="81"/>
    </row>
    <row r="57" spans="1:10" s="52" customFormat="1" ht="13.5" x14ac:dyDescent="0.25">
      <c r="A57" s="49"/>
      <c r="B57" s="50" t="s">
        <v>261</v>
      </c>
      <c r="C57" s="49"/>
      <c r="D57" s="49"/>
      <c r="E57" s="49"/>
      <c r="F57" s="49"/>
      <c r="G57" s="65"/>
      <c r="H57" s="51"/>
      <c r="I57" s="50"/>
      <c r="J57" s="64"/>
    </row>
    <row r="58" spans="1:10" x14ac:dyDescent="0.25">
      <c r="A58" s="44">
        <v>37</v>
      </c>
      <c r="B58" s="53" t="s">
        <v>262</v>
      </c>
      <c r="C58" s="44" t="s">
        <v>4</v>
      </c>
      <c r="D58" s="45">
        <v>1</v>
      </c>
      <c r="E58" s="45">
        <v>0</v>
      </c>
      <c r="F58" s="45">
        <v>1</v>
      </c>
      <c r="G58" s="65">
        <f t="shared" si="0"/>
        <v>1</v>
      </c>
      <c r="H58" s="54" t="s">
        <v>169</v>
      </c>
      <c r="I58" s="53" t="s">
        <v>263</v>
      </c>
    </row>
    <row r="59" spans="1:10" ht="51" x14ac:dyDescent="0.25">
      <c r="A59" s="44">
        <v>38</v>
      </c>
      <c r="B59" s="53" t="s">
        <v>264</v>
      </c>
      <c r="C59" s="44" t="s">
        <v>4</v>
      </c>
      <c r="D59" s="45">
        <v>3</v>
      </c>
      <c r="E59" s="45">
        <v>3</v>
      </c>
      <c r="F59" s="45">
        <v>3</v>
      </c>
      <c r="G59" s="65">
        <f t="shared" si="0"/>
        <v>0</v>
      </c>
      <c r="H59" s="54" t="s">
        <v>168</v>
      </c>
      <c r="I59" s="53" t="s">
        <v>265</v>
      </c>
    </row>
    <row r="60" spans="1:10" ht="38.25" x14ac:dyDescent="0.25">
      <c r="A60" s="44">
        <v>39</v>
      </c>
      <c r="B60" s="53" t="s">
        <v>266</v>
      </c>
      <c r="C60" s="44" t="s">
        <v>179</v>
      </c>
      <c r="D60" s="45" t="s">
        <v>267</v>
      </c>
      <c r="E60" s="45">
        <v>0</v>
      </c>
      <c r="F60" s="45">
        <v>0</v>
      </c>
      <c r="G60" s="65" t="str">
        <f>D60</f>
        <v>5 / 5,98</v>
      </c>
      <c r="H60" s="54"/>
      <c r="I60" s="53" t="s">
        <v>268</v>
      </c>
    </row>
    <row r="61" spans="1:10" s="52" customFormat="1" ht="13.5" x14ac:dyDescent="0.25">
      <c r="A61" s="49"/>
      <c r="B61" s="50" t="s">
        <v>269</v>
      </c>
      <c r="C61" s="49"/>
      <c r="D61" s="49"/>
      <c r="E61" s="49"/>
      <c r="F61" s="49"/>
      <c r="G61" s="65"/>
      <c r="H61" s="51"/>
      <c r="I61" s="50"/>
      <c r="J61" s="64"/>
    </row>
    <row r="62" spans="1:10" ht="63.75" x14ac:dyDescent="0.25">
      <c r="A62" s="44">
        <v>40</v>
      </c>
      <c r="B62" s="53" t="s">
        <v>3</v>
      </c>
      <c r="C62" s="44" t="s">
        <v>2</v>
      </c>
      <c r="D62" s="45">
        <v>2115.02</v>
      </c>
      <c r="E62" s="45">
        <v>0</v>
      </c>
      <c r="F62" s="45">
        <v>0</v>
      </c>
      <c r="G62" s="65">
        <f t="shared" si="0"/>
        <v>2115.02</v>
      </c>
      <c r="H62" s="54" t="s">
        <v>270</v>
      </c>
      <c r="I62" s="53" t="s">
        <v>271</v>
      </c>
    </row>
    <row r="63" spans="1:10" ht="63.75" x14ac:dyDescent="0.25">
      <c r="A63" s="44">
        <v>41</v>
      </c>
      <c r="B63" s="53" t="s">
        <v>272</v>
      </c>
      <c r="C63" s="44" t="s">
        <v>1</v>
      </c>
      <c r="D63" s="45">
        <v>1080.69</v>
      </c>
      <c r="E63" s="45">
        <v>990</v>
      </c>
      <c r="F63" s="45">
        <v>1097</v>
      </c>
      <c r="G63" s="65">
        <f t="shared" si="0"/>
        <v>90.690000000000055</v>
      </c>
      <c r="H63" s="54" t="s">
        <v>270</v>
      </c>
      <c r="I63" s="53" t="s">
        <v>273</v>
      </c>
    </row>
    <row r="64" spans="1:10" ht="51" x14ac:dyDescent="0.25">
      <c r="A64" s="44">
        <v>42</v>
      </c>
      <c r="B64" s="53" t="s">
        <v>274</v>
      </c>
      <c r="C64" s="44" t="s">
        <v>1</v>
      </c>
      <c r="D64" s="45">
        <v>225</v>
      </c>
      <c r="E64" s="45">
        <v>0</v>
      </c>
      <c r="F64" s="45">
        <v>0</v>
      </c>
      <c r="G64" s="65">
        <f t="shared" si="0"/>
        <v>225</v>
      </c>
      <c r="H64" s="54" t="s">
        <v>275</v>
      </c>
      <c r="I64" s="53" t="s">
        <v>276</v>
      </c>
    </row>
    <row r="65" spans="1:10" x14ac:dyDescent="0.25">
      <c r="A65" s="44">
        <v>43</v>
      </c>
      <c r="B65" s="53" t="s">
        <v>277</v>
      </c>
      <c r="C65" s="44" t="s">
        <v>2</v>
      </c>
      <c r="D65" s="45">
        <v>2115.02</v>
      </c>
      <c r="E65" s="45">
        <v>0</v>
      </c>
      <c r="F65" s="45">
        <v>0</v>
      </c>
      <c r="G65" s="65">
        <f t="shared" si="0"/>
        <v>2115.02</v>
      </c>
      <c r="H65" s="54"/>
      <c r="I65" s="53"/>
    </row>
    <row r="66" spans="1:10" s="52" customFormat="1" ht="13.5" x14ac:dyDescent="0.25">
      <c r="A66" s="49"/>
      <c r="B66" s="50" t="s">
        <v>278</v>
      </c>
      <c r="C66" s="49"/>
      <c r="D66" s="49"/>
      <c r="E66" s="49"/>
      <c r="F66" s="49"/>
      <c r="G66" s="65"/>
      <c r="H66" s="51"/>
      <c r="I66" s="50"/>
      <c r="J66" s="64"/>
    </row>
    <row r="67" spans="1:10" ht="25.5" x14ac:dyDescent="0.25">
      <c r="A67" s="44">
        <v>44</v>
      </c>
      <c r="B67" s="53" t="s">
        <v>279</v>
      </c>
      <c r="C67" s="44" t="s">
        <v>173</v>
      </c>
      <c r="D67" s="45">
        <v>0.27300000000000002</v>
      </c>
      <c r="E67" s="45">
        <v>0</v>
      </c>
      <c r="F67" s="45">
        <v>0</v>
      </c>
      <c r="G67" s="66">
        <v>0.27300000000000002</v>
      </c>
      <c r="H67" s="54" t="s">
        <v>280</v>
      </c>
      <c r="I67" s="53" t="s">
        <v>281</v>
      </c>
    </row>
    <row r="68" spans="1:10" x14ac:dyDescent="0.25">
      <c r="A68" s="44">
        <v>45</v>
      </c>
      <c r="B68" s="53" t="s">
        <v>282</v>
      </c>
      <c r="C68" s="44" t="s">
        <v>4</v>
      </c>
      <c r="D68" s="45">
        <v>380</v>
      </c>
      <c r="E68" s="45">
        <v>0</v>
      </c>
      <c r="F68" s="45">
        <v>0</v>
      </c>
      <c r="G68" s="66">
        <v>380</v>
      </c>
      <c r="H68" s="54" t="s">
        <v>280</v>
      </c>
      <c r="I68" s="53"/>
    </row>
    <row r="69" spans="1:10" x14ac:dyDescent="0.25">
      <c r="A69" s="44">
        <v>46</v>
      </c>
      <c r="B69" s="53" t="s">
        <v>283</v>
      </c>
      <c r="C69" s="44" t="s">
        <v>172</v>
      </c>
      <c r="D69" s="45">
        <v>380</v>
      </c>
      <c r="E69" s="45">
        <v>0</v>
      </c>
      <c r="F69" s="45">
        <v>0</v>
      </c>
      <c r="G69" s="66">
        <v>380</v>
      </c>
      <c r="H69" s="54" t="s">
        <v>280</v>
      </c>
      <c r="I69" s="53" t="s">
        <v>284</v>
      </c>
    </row>
    <row r="70" spans="1:10" x14ac:dyDescent="0.25">
      <c r="A70" s="44">
        <v>47</v>
      </c>
      <c r="B70" s="53" t="s">
        <v>285</v>
      </c>
      <c r="C70" s="44" t="s">
        <v>286</v>
      </c>
      <c r="D70" s="45" t="s">
        <v>287</v>
      </c>
      <c r="E70" s="45">
        <v>0</v>
      </c>
      <c r="F70" s="45">
        <v>0</v>
      </c>
      <c r="G70" s="66" t="s">
        <v>287</v>
      </c>
      <c r="H70" s="54" t="s">
        <v>280</v>
      </c>
      <c r="I70" s="53" t="s">
        <v>288</v>
      </c>
    </row>
    <row r="71" spans="1:10" s="52" customFormat="1" ht="13.5" x14ac:dyDescent="0.25">
      <c r="A71" s="49"/>
      <c r="B71" s="50" t="s">
        <v>289</v>
      </c>
      <c r="C71" s="49"/>
      <c r="D71" s="49"/>
      <c r="E71" s="45"/>
      <c r="F71" s="45"/>
      <c r="G71" s="67"/>
      <c r="H71" s="51"/>
      <c r="I71" s="50"/>
      <c r="J71" s="64"/>
    </row>
    <row r="72" spans="1:10" s="52" customFormat="1" ht="13.5" x14ac:dyDescent="0.25">
      <c r="A72" s="49"/>
      <c r="B72" s="50" t="s">
        <v>290</v>
      </c>
      <c r="C72" s="49"/>
      <c r="D72" s="49"/>
      <c r="E72" s="45"/>
      <c r="F72" s="45"/>
      <c r="G72" s="67"/>
      <c r="H72" s="51"/>
      <c r="I72" s="50"/>
      <c r="J72" s="64"/>
    </row>
    <row r="73" spans="1:10" ht="38.25" x14ac:dyDescent="0.25">
      <c r="A73" s="44">
        <v>48</v>
      </c>
      <c r="B73" s="53" t="s">
        <v>291</v>
      </c>
      <c r="C73" s="44" t="s">
        <v>2</v>
      </c>
      <c r="D73" s="45">
        <v>226.1</v>
      </c>
      <c r="E73" s="45">
        <v>0</v>
      </c>
      <c r="F73" s="45">
        <v>0</v>
      </c>
      <c r="G73" s="66">
        <v>226.1</v>
      </c>
      <c r="H73" s="54" t="s">
        <v>160</v>
      </c>
      <c r="I73" s="53" t="s">
        <v>292</v>
      </c>
    </row>
    <row r="74" spans="1:10" ht="38.25" x14ac:dyDescent="0.25">
      <c r="A74" s="44">
        <v>49</v>
      </c>
      <c r="B74" s="53" t="s">
        <v>293</v>
      </c>
      <c r="C74" s="44" t="s">
        <v>1</v>
      </c>
      <c r="D74" s="45">
        <v>150.88</v>
      </c>
      <c r="E74" s="45">
        <v>0</v>
      </c>
      <c r="F74" s="45">
        <v>0</v>
      </c>
      <c r="G74" s="66">
        <v>150.88</v>
      </c>
      <c r="H74" s="54" t="s">
        <v>160</v>
      </c>
      <c r="I74" s="53" t="s">
        <v>294</v>
      </c>
    </row>
    <row r="75" spans="1:10" x14ac:dyDescent="0.25">
      <c r="A75" s="44">
        <v>50</v>
      </c>
      <c r="B75" s="53" t="s">
        <v>295</v>
      </c>
      <c r="C75" s="44" t="s">
        <v>1</v>
      </c>
      <c r="D75" s="45">
        <v>7.22</v>
      </c>
      <c r="E75" s="45">
        <v>0</v>
      </c>
      <c r="F75" s="45">
        <v>0</v>
      </c>
      <c r="G75" s="66">
        <v>7.22</v>
      </c>
      <c r="H75" s="54" t="s">
        <v>160</v>
      </c>
      <c r="I75" s="53" t="s">
        <v>296</v>
      </c>
    </row>
    <row r="76" spans="1:10" x14ac:dyDescent="0.25">
      <c r="A76" s="44">
        <v>51</v>
      </c>
      <c r="B76" s="53" t="s">
        <v>297</v>
      </c>
      <c r="C76" s="44" t="s">
        <v>1</v>
      </c>
      <c r="D76" s="45">
        <v>30.67</v>
      </c>
      <c r="E76" s="45">
        <v>0</v>
      </c>
      <c r="F76" s="45">
        <v>0</v>
      </c>
      <c r="G76" s="66">
        <v>30.67</v>
      </c>
      <c r="H76" s="54" t="s">
        <v>160</v>
      </c>
      <c r="I76" s="53" t="s">
        <v>298</v>
      </c>
    </row>
    <row r="77" spans="1:10" ht="25.5" x14ac:dyDescent="0.25">
      <c r="A77" s="44">
        <v>52</v>
      </c>
      <c r="B77" s="53" t="s">
        <v>299</v>
      </c>
      <c r="C77" s="44" t="s">
        <v>1</v>
      </c>
      <c r="D77" s="45">
        <v>127.36</v>
      </c>
      <c r="E77" s="45">
        <v>0</v>
      </c>
      <c r="F77" s="45">
        <v>0</v>
      </c>
      <c r="G77" s="66">
        <v>127.36</v>
      </c>
      <c r="H77" s="54" t="s">
        <v>160</v>
      </c>
      <c r="I77" s="53" t="s">
        <v>300</v>
      </c>
    </row>
    <row r="78" spans="1:10" x14ac:dyDescent="0.25">
      <c r="A78" s="44">
        <v>53</v>
      </c>
      <c r="B78" s="53" t="s">
        <v>301</v>
      </c>
      <c r="C78" s="44" t="s">
        <v>302</v>
      </c>
      <c r="D78" s="45">
        <v>284.54000000000002</v>
      </c>
      <c r="E78" s="45">
        <v>0</v>
      </c>
      <c r="F78" s="45">
        <v>0</v>
      </c>
      <c r="G78" s="66">
        <v>284.54000000000002</v>
      </c>
      <c r="H78" s="54"/>
      <c r="I78" s="53" t="s">
        <v>303</v>
      </c>
    </row>
    <row r="79" spans="1:10" x14ac:dyDescent="0.25">
      <c r="A79" s="44">
        <v>54</v>
      </c>
      <c r="B79" s="53" t="s">
        <v>304</v>
      </c>
      <c r="C79" s="44" t="s">
        <v>173</v>
      </c>
      <c r="D79" s="45">
        <v>379.27</v>
      </c>
      <c r="E79" s="45">
        <v>0</v>
      </c>
      <c r="F79" s="45">
        <v>0</v>
      </c>
      <c r="G79" s="66">
        <v>379.27</v>
      </c>
      <c r="H79" s="54"/>
      <c r="I79" s="53" t="s">
        <v>305</v>
      </c>
    </row>
    <row r="80" spans="1:10" x14ac:dyDescent="0.25">
      <c r="A80" s="44">
        <v>55</v>
      </c>
      <c r="B80" s="53" t="s">
        <v>306</v>
      </c>
      <c r="C80" s="44" t="s">
        <v>1</v>
      </c>
      <c r="D80" s="45">
        <v>316.13</v>
      </c>
      <c r="E80" s="45">
        <v>0</v>
      </c>
      <c r="F80" s="45">
        <v>0</v>
      </c>
      <c r="G80" s="66">
        <v>316.13</v>
      </c>
      <c r="H80" s="54"/>
      <c r="I80" s="53"/>
    </row>
    <row r="81" spans="1:10" s="52" customFormat="1" ht="13.5" x14ac:dyDescent="0.25">
      <c r="A81" s="49"/>
      <c r="B81" s="50" t="s">
        <v>307</v>
      </c>
      <c r="C81" s="49"/>
      <c r="D81" s="49"/>
      <c r="E81" s="45"/>
      <c r="F81" s="45"/>
      <c r="G81" s="67"/>
      <c r="H81" s="51"/>
      <c r="I81" s="50"/>
      <c r="J81" s="64"/>
    </row>
    <row r="82" spans="1:10" ht="25.5" x14ac:dyDescent="0.25">
      <c r="A82" s="44">
        <v>56</v>
      </c>
      <c r="B82" s="53" t="s">
        <v>308</v>
      </c>
      <c r="C82" s="44" t="s">
        <v>1</v>
      </c>
      <c r="D82" s="45">
        <v>84.4</v>
      </c>
      <c r="E82" s="45">
        <v>0</v>
      </c>
      <c r="F82" s="45">
        <v>0</v>
      </c>
      <c r="G82" s="66">
        <v>84.4</v>
      </c>
      <c r="H82" s="54" t="s">
        <v>161</v>
      </c>
      <c r="I82" s="53" t="s">
        <v>309</v>
      </c>
    </row>
    <row r="83" spans="1:10" x14ac:dyDescent="0.25">
      <c r="A83" s="44">
        <v>57</v>
      </c>
      <c r="B83" s="53" t="s">
        <v>304</v>
      </c>
      <c r="C83" s="44" t="s">
        <v>302</v>
      </c>
      <c r="D83" s="45">
        <v>202.56</v>
      </c>
      <c r="E83" s="45">
        <v>0</v>
      </c>
      <c r="F83" s="45">
        <v>0</v>
      </c>
      <c r="G83" s="66">
        <v>202.56</v>
      </c>
      <c r="H83" s="54"/>
      <c r="I83" s="53" t="s">
        <v>310</v>
      </c>
    </row>
    <row r="84" spans="1:10" x14ac:dyDescent="0.25">
      <c r="A84" s="44">
        <v>58</v>
      </c>
      <c r="B84" s="53" t="s">
        <v>306</v>
      </c>
      <c r="C84" s="44" t="s">
        <v>1</v>
      </c>
      <c r="D84" s="45">
        <v>84.4</v>
      </c>
      <c r="E84" s="45">
        <v>0</v>
      </c>
      <c r="F84" s="45">
        <v>0</v>
      </c>
      <c r="G84" s="66">
        <v>84.4</v>
      </c>
      <c r="H84" s="54"/>
      <c r="I84" s="53"/>
    </row>
    <row r="85" spans="1:10" ht="13.5" x14ac:dyDescent="0.25">
      <c r="A85" s="44"/>
      <c r="B85" s="50" t="s">
        <v>311</v>
      </c>
      <c r="C85" s="44"/>
      <c r="D85" s="45"/>
      <c r="E85" s="45"/>
      <c r="F85" s="45"/>
      <c r="G85" s="66"/>
      <c r="H85" s="54"/>
      <c r="I85" s="53"/>
    </row>
    <row r="86" spans="1:10" ht="25.5" x14ac:dyDescent="0.25">
      <c r="A86" s="44">
        <v>59</v>
      </c>
      <c r="B86" s="53" t="s">
        <v>312</v>
      </c>
      <c r="C86" s="44" t="s">
        <v>1</v>
      </c>
      <c r="D86" s="45">
        <v>43.2</v>
      </c>
      <c r="E86" s="45">
        <v>0</v>
      </c>
      <c r="F86" s="45">
        <v>0</v>
      </c>
      <c r="G86" s="66">
        <v>43.2</v>
      </c>
      <c r="H86" s="54" t="s">
        <v>160</v>
      </c>
      <c r="I86" s="53" t="s">
        <v>313</v>
      </c>
    </row>
    <row r="87" spans="1:10" ht="25.5" x14ac:dyDescent="0.25">
      <c r="A87" s="44">
        <v>60</v>
      </c>
      <c r="B87" s="53" t="s">
        <v>314</v>
      </c>
      <c r="C87" s="44" t="s">
        <v>315</v>
      </c>
      <c r="D87" s="45" t="s">
        <v>316</v>
      </c>
      <c r="E87" s="45">
        <v>0</v>
      </c>
      <c r="F87" s="45">
        <v>0</v>
      </c>
      <c r="G87" s="66" t="s">
        <v>316</v>
      </c>
      <c r="H87" s="54" t="s">
        <v>160</v>
      </c>
      <c r="I87" s="53" t="s">
        <v>317</v>
      </c>
    </row>
    <row r="88" spans="1:10" x14ac:dyDescent="0.25">
      <c r="A88" s="44">
        <v>61</v>
      </c>
      <c r="B88" s="53" t="s">
        <v>318</v>
      </c>
      <c r="C88" s="44" t="s">
        <v>315</v>
      </c>
      <c r="D88" s="45" t="s">
        <v>319</v>
      </c>
      <c r="E88" s="45">
        <v>0</v>
      </c>
      <c r="F88" s="45">
        <v>0</v>
      </c>
      <c r="G88" s="66" t="s">
        <v>319</v>
      </c>
      <c r="H88" s="54" t="s">
        <v>160</v>
      </c>
      <c r="I88" s="53" t="s">
        <v>320</v>
      </c>
    </row>
    <row r="89" spans="1:10" ht="25.5" x14ac:dyDescent="0.25">
      <c r="A89" s="44">
        <v>62</v>
      </c>
      <c r="B89" s="53" t="s">
        <v>321</v>
      </c>
      <c r="C89" s="44" t="s">
        <v>1</v>
      </c>
      <c r="D89" s="45">
        <v>15.1</v>
      </c>
      <c r="E89" s="45">
        <v>0</v>
      </c>
      <c r="F89" s="45">
        <v>0</v>
      </c>
      <c r="G89" s="66">
        <v>15.1</v>
      </c>
      <c r="H89" s="54" t="s">
        <v>160</v>
      </c>
      <c r="I89" s="53" t="s">
        <v>322</v>
      </c>
    </row>
    <row r="90" spans="1:10" x14ac:dyDescent="0.25">
      <c r="A90" s="44">
        <v>63</v>
      </c>
      <c r="B90" s="53" t="s">
        <v>301</v>
      </c>
      <c r="C90" s="44" t="s">
        <v>173</v>
      </c>
      <c r="D90" s="45">
        <v>10.87</v>
      </c>
      <c r="E90" s="45">
        <v>0</v>
      </c>
      <c r="F90" s="45">
        <v>0</v>
      </c>
      <c r="G90" s="66">
        <v>10.87</v>
      </c>
      <c r="H90" s="54"/>
      <c r="I90" s="53" t="s">
        <v>323</v>
      </c>
    </row>
    <row r="91" spans="1:10" x14ac:dyDescent="0.25">
      <c r="A91" s="44">
        <v>64</v>
      </c>
      <c r="B91" s="53" t="s">
        <v>304</v>
      </c>
      <c r="C91" s="44" t="s">
        <v>173</v>
      </c>
      <c r="D91" s="45">
        <v>201.53</v>
      </c>
      <c r="E91" s="45">
        <v>0</v>
      </c>
      <c r="F91" s="45">
        <v>0</v>
      </c>
      <c r="G91" s="66">
        <v>201.53</v>
      </c>
      <c r="H91" s="54"/>
      <c r="I91" s="53" t="s">
        <v>324</v>
      </c>
    </row>
    <row r="92" spans="1:10" x14ac:dyDescent="0.25">
      <c r="A92" s="44">
        <v>65</v>
      </c>
      <c r="B92" s="53" t="s">
        <v>306</v>
      </c>
      <c r="C92" s="44" t="s">
        <v>1</v>
      </c>
      <c r="D92" s="45">
        <v>90.01</v>
      </c>
      <c r="E92" s="45">
        <v>0</v>
      </c>
      <c r="F92" s="45">
        <v>0</v>
      </c>
      <c r="G92" s="66">
        <v>90.01</v>
      </c>
      <c r="H92" s="54"/>
      <c r="I92" s="53"/>
    </row>
    <row r="93" spans="1:10" s="52" customFormat="1" ht="13.5" x14ac:dyDescent="0.25">
      <c r="A93" s="49"/>
      <c r="B93" s="50" t="s">
        <v>325</v>
      </c>
      <c r="C93" s="49"/>
      <c r="D93" s="49"/>
      <c r="E93" s="49"/>
      <c r="F93" s="49"/>
      <c r="G93" s="65"/>
      <c r="H93" s="51"/>
      <c r="I93" s="50"/>
      <c r="J93" s="64"/>
    </row>
    <row r="94" spans="1:10" ht="13.5" x14ac:dyDescent="0.25">
      <c r="A94" s="44"/>
      <c r="B94" s="50" t="s">
        <v>175</v>
      </c>
      <c r="C94" s="44"/>
      <c r="D94" s="45"/>
      <c r="E94" s="45"/>
      <c r="F94" s="45"/>
      <c r="G94" s="65"/>
      <c r="H94" s="54"/>
      <c r="I94" s="53"/>
    </row>
    <row r="95" spans="1:10" x14ac:dyDescent="0.25">
      <c r="A95" s="44">
        <v>66</v>
      </c>
      <c r="B95" s="53" t="s">
        <v>326</v>
      </c>
      <c r="C95" s="44" t="s">
        <v>1</v>
      </c>
      <c r="D95" s="45">
        <v>157</v>
      </c>
      <c r="E95" s="45">
        <v>157</v>
      </c>
      <c r="F95" s="45">
        <v>157</v>
      </c>
      <c r="G95" s="65">
        <f t="shared" ref="G95:G120" si="3">D95-E95</f>
        <v>0</v>
      </c>
      <c r="H95" s="54" t="s">
        <v>162</v>
      </c>
      <c r="I95" s="53" t="s">
        <v>327</v>
      </c>
    </row>
    <row r="96" spans="1:10" ht="25.5" x14ac:dyDescent="0.25">
      <c r="A96" s="44">
        <v>67</v>
      </c>
      <c r="B96" s="53" t="s">
        <v>328</v>
      </c>
      <c r="C96" s="44" t="s">
        <v>1</v>
      </c>
      <c r="D96" s="45">
        <v>3</v>
      </c>
      <c r="E96" s="45">
        <v>3</v>
      </c>
      <c r="F96" s="45">
        <v>3</v>
      </c>
      <c r="G96" s="65">
        <f t="shared" si="3"/>
        <v>0</v>
      </c>
      <c r="H96" s="54"/>
      <c r="I96" s="53" t="s">
        <v>329</v>
      </c>
    </row>
    <row r="97" spans="1:10" x14ac:dyDescent="0.25">
      <c r="A97" s="44">
        <v>68</v>
      </c>
      <c r="B97" s="53" t="s">
        <v>330</v>
      </c>
      <c r="C97" s="44" t="s">
        <v>1</v>
      </c>
      <c r="D97" s="45">
        <v>3</v>
      </c>
      <c r="E97" s="45">
        <v>3</v>
      </c>
      <c r="F97" s="45">
        <v>3</v>
      </c>
      <c r="G97" s="65">
        <f t="shared" si="3"/>
        <v>0</v>
      </c>
      <c r="H97" s="54"/>
      <c r="I97" s="53"/>
    </row>
    <row r="98" spans="1:10" x14ac:dyDescent="0.25">
      <c r="A98" s="44">
        <v>69</v>
      </c>
      <c r="B98" s="53" t="s">
        <v>200</v>
      </c>
      <c r="C98" s="44" t="s">
        <v>173</v>
      </c>
      <c r="D98" s="45">
        <v>252</v>
      </c>
      <c r="E98" s="45">
        <v>252</v>
      </c>
      <c r="F98" s="45">
        <v>252</v>
      </c>
      <c r="G98" s="65">
        <f t="shared" si="3"/>
        <v>0</v>
      </c>
      <c r="H98" s="54"/>
      <c r="I98" s="53" t="s">
        <v>331</v>
      </c>
    </row>
    <row r="99" spans="1:10" x14ac:dyDescent="0.25">
      <c r="A99" s="44">
        <v>70</v>
      </c>
      <c r="B99" s="53" t="s">
        <v>332</v>
      </c>
      <c r="C99" s="44" t="s">
        <v>173</v>
      </c>
      <c r="D99" s="45">
        <v>47.4</v>
      </c>
      <c r="E99" s="45">
        <v>47.4</v>
      </c>
      <c r="F99" s="45">
        <v>47.4</v>
      </c>
      <c r="G99" s="65">
        <f t="shared" si="3"/>
        <v>0</v>
      </c>
      <c r="H99" s="54"/>
      <c r="I99" s="53" t="s">
        <v>333</v>
      </c>
    </row>
    <row r="100" spans="1:10" x14ac:dyDescent="0.25">
      <c r="A100" s="44">
        <v>71</v>
      </c>
      <c r="B100" s="53" t="s">
        <v>200</v>
      </c>
      <c r="C100" s="44" t="s">
        <v>173</v>
      </c>
      <c r="D100" s="45">
        <v>299.39999999999998</v>
      </c>
      <c r="E100" s="45">
        <v>299.39999999999998</v>
      </c>
      <c r="F100" s="45">
        <v>299.39999999999998</v>
      </c>
      <c r="G100" s="65">
        <f t="shared" si="3"/>
        <v>0</v>
      </c>
      <c r="H100" s="54"/>
      <c r="I100" s="53" t="s">
        <v>334</v>
      </c>
    </row>
    <row r="101" spans="1:10" x14ac:dyDescent="0.25">
      <c r="A101" s="44">
        <v>72</v>
      </c>
      <c r="B101" s="53" t="s">
        <v>335</v>
      </c>
      <c r="C101" s="44" t="s">
        <v>1</v>
      </c>
      <c r="D101" s="45">
        <v>187</v>
      </c>
      <c r="E101" s="45">
        <v>187</v>
      </c>
      <c r="F101" s="45">
        <v>187</v>
      </c>
      <c r="G101" s="65">
        <f t="shared" si="3"/>
        <v>0</v>
      </c>
      <c r="H101" s="54"/>
      <c r="I101" s="53" t="s">
        <v>336</v>
      </c>
    </row>
    <row r="102" spans="1:10" x14ac:dyDescent="0.25">
      <c r="A102" s="44">
        <v>73</v>
      </c>
      <c r="B102" s="53" t="s">
        <v>337</v>
      </c>
      <c r="C102" s="44" t="s">
        <v>1</v>
      </c>
      <c r="D102" s="45">
        <v>187</v>
      </c>
      <c r="E102" s="45">
        <v>187</v>
      </c>
      <c r="F102" s="45">
        <v>187</v>
      </c>
      <c r="G102" s="65">
        <f t="shared" si="3"/>
        <v>0</v>
      </c>
      <c r="H102" s="54"/>
      <c r="I102" s="53"/>
    </row>
    <row r="103" spans="1:10" s="52" customFormat="1" ht="13.5" x14ac:dyDescent="0.25">
      <c r="A103" s="44"/>
      <c r="B103" s="50" t="s">
        <v>338</v>
      </c>
      <c r="C103" s="49"/>
      <c r="D103" s="49"/>
      <c r="E103" s="49"/>
      <c r="F103" s="49"/>
      <c r="G103" s="65"/>
      <c r="H103" s="51"/>
      <c r="I103" s="50"/>
      <c r="J103" s="64"/>
    </row>
    <row r="104" spans="1:10" ht="25.5" x14ac:dyDescent="0.25">
      <c r="A104" s="44">
        <v>74</v>
      </c>
      <c r="B104" s="53" t="s">
        <v>339</v>
      </c>
      <c r="C104" s="44" t="s">
        <v>340</v>
      </c>
      <c r="D104" s="45" t="s">
        <v>341</v>
      </c>
      <c r="E104" s="45" t="s">
        <v>341</v>
      </c>
      <c r="F104" s="45" t="s">
        <v>341</v>
      </c>
      <c r="G104" s="65">
        <v>0</v>
      </c>
      <c r="H104" s="54" t="s">
        <v>162</v>
      </c>
      <c r="I104" s="53" t="s">
        <v>342</v>
      </c>
    </row>
    <row r="105" spans="1:10" x14ac:dyDescent="0.25">
      <c r="A105" s="44">
        <v>75</v>
      </c>
      <c r="B105" s="53" t="s">
        <v>343</v>
      </c>
      <c r="C105" s="44" t="s">
        <v>344</v>
      </c>
      <c r="D105" s="45" t="s">
        <v>345</v>
      </c>
      <c r="E105" s="45" t="s">
        <v>345</v>
      </c>
      <c r="F105" s="45" t="s">
        <v>345</v>
      </c>
      <c r="G105" s="65">
        <v>0</v>
      </c>
      <c r="H105" s="54" t="s">
        <v>162</v>
      </c>
      <c r="I105" s="53"/>
    </row>
    <row r="106" spans="1:10" x14ac:dyDescent="0.25">
      <c r="A106" s="44">
        <v>76</v>
      </c>
      <c r="B106" s="53" t="s">
        <v>346</v>
      </c>
      <c r="C106" s="44" t="s">
        <v>173</v>
      </c>
      <c r="D106" s="45">
        <v>98.4</v>
      </c>
      <c r="E106" s="45">
        <v>98.4</v>
      </c>
      <c r="F106" s="45">
        <v>98.4</v>
      </c>
      <c r="G106" s="65">
        <f t="shared" si="3"/>
        <v>0</v>
      </c>
      <c r="H106" s="54"/>
      <c r="I106" s="53"/>
    </row>
    <row r="107" spans="1:10" x14ac:dyDescent="0.25">
      <c r="A107" s="44">
        <v>77</v>
      </c>
      <c r="B107" s="53" t="s">
        <v>347</v>
      </c>
      <c r="C107" s="44" t="s">
        <v>173</v>
      </c>
      <c r="D107" s="45">
        <v>24.6</v>
      </c>
      <c r="E107" s="45">
        <v>24.6</v>
      </c>
      <c r="F107" s="45">
        <v>24.6</v>
      </c>
      <c r="G107" s="65">
        <f t="shared" si="3"/>
        <v>0</v>
      </c>
      <c r="H107" s="54"/>
      <c r="I107" s="53"/>
    </row>
    <row r="108" spans="1:10" x14ac:dyDescent="0.25">
      <c r="A108" s="44">
        <v>78</v>
      </c>
      <c r="B108" s="53" t="s">
        <v>348</v>
      </c>
      <c r="C108" s="44" t="s">
        <v>1</v>
      </c>
      <c r="D108" s="45">
        <v>49.2</v>
      </c>
      <c r="E108" s="45">
        <v>49.2</v>
      </c>
      <c r="F108" s="45">
        <v>49.2</v>
      </c>
      <c r="G108" s="65">
        <f t="shared" si="3"/>
        <v>0</v>
      </c>
      <c r="H108" s="54"/>
      <c r="I108" s="53"/>
    </row>
    <row r="109" spans="1:10" s="52" customFormat="1" ht="13.5" x14ac:dyDescent="0.25">
      <c r="A109" s="44"/>
      <c r="B109" s="50" t="s">
        <v>349</v>
      </c>
      <c r="C109" s="49"/>
      <c r="D109" s="49"/>
      <c r="E109" s="49"/>
      <c r="F109" s="49"/>
      <c r="G109" s="65"/>
      <c r="H109" s="51"/>
      <c r="I109" s="50"/>
      <c r="J109" s="64"/>
    </row>
    <row r="110" spans="1:10" ht="25.5" x14ac:dyDescent="0.25">
      <c r="A110" s="44">
        <v>79</v>
      </c>
      <c r="B110" s="53" t="s">
        <v>350</v>
      </c>
      <c r="C110" s="44" t="s">
        <v>173</v>
      </c>
      <c r="D110" s="45">
        <v>4.62</v>
      </c>
      <c r="E110" s="45">
        <v>4.62</v>
      </c>
      <c r="F110" s="45">
        <v>4.62</v>
      </c>
      <c r="G110" s="65">
        <f t="shared" si="3"/>
        <v>0</v>
      </c>
      <c r="H110" s="54" t="s">
        <v>162</v>
      </c>
      <c r="I110" s="53" t="s">
        <v>351</v>
      </c>
    </row>
    <row r="111" spans="1:10" x14ac:dyDescent="0.25">
      <c r="A111" s="44">
        <v>80</v>
      </c>
      <c r="B111" s="53" t="s">
        <v>352</v>
      </c>
      <c r="C111" s="44" t="s">
        <v>173</v>
      </c>
      <c r="D111" s="45">
        <v>6.82</v>
      </c>
      <c r="E111" s="45">
        <v>6.82</v>
      </c>
      <c r="F111" s="45">
        <v>6.82</v>
      </c>
      <c r="G111" s="65">
        <f t="shared" si="3"/>
        <v>0</v>
      </c>
      <c r="H111" s="54" t="s">
        <v>162</v>
      </c>
      <c r="I111" s="53"/>
    </row>
    <row r="112" spans="1:10" x14ac:dyDescent="0.25">
      <c r="A112" s="44">
        <v>81</v>
      </c>
      <c r="B112" s="53" t="s">
        <v>353</v>
      </c>
      <c r="C112" s="44" t="s">
        <v>173</v>
      </c>
      <c r="D112" s="45">
        <v>11.44</v>
      </c>
      <c r="E112" s="45">
        <v>11.44</v>
      </c>
      <c r="F112" s="45">
        <v>11.44</v>
      </c>
      <c r="G112" s="65">
        <f t="shared" si="3"/>
        <v>0</v>
      </c>
      <c r="H112" s="54"/>
      <c r="I112" s="53" t="s">
        <v>354</v>
      </c>
    </row>
    <row r="113" spans="1:10" x14ac:dyDescent="0.25">
      <c r="A113" s="44">
        <v>82</v>
      </c>
      <c r="B113" s="53" t="s">
        <v>355</v>
      </c>
      <c r="C113" s="44" t="s">
        <v>173</v>
      </c>
      <c r="D113" s="45">
        <v>11.44</v>
      </c>
      <c r="E113" s="45">
        <v>11.44</v>
      </c>
      <c r="F113" s="45">
        <v>11.44</v>
      </c>
      <c r="G113" s="65">
        <f t="shared" si="3"/>
        <v>0</v>
      </c>
      <c r="H113" s="54"/>
      <c r="I113" s="53"/>
    </row>
    <row r="114" spans="1:10" x14ac:dyDescent="0.25">
      <c r="A114" s="44">
        <v>83</v>
      </c>
      <c r="B114" s="53" t="s">
        <v>356</v>
      </c>
      <c r="C114" s="44" t="s">
        <v>173</v>
      </c>
      <c r="D114" s="45">
        <v>11.44</v>
      </c>
      <c r="E114" s="45">
        <v>11.44</v>
      </c>
      <c r="F114" s="45">
        <v>11.44</v>
      </c>
      <c r="G114" s="65">
        <f t="shared" si="3"/>
        <v>0</v>
      </c>
      <c r="H114" s="54"/>
      <c r="I114" s="53"/>
    </row>
    <row r="115" spans="1:10" ht="13.5" x14ac:dyDescent="0.25">
      <c r="A115" s="44"/>
      <c r="B115" s="50" t="s">
        <v>357</v>
      </c>
      <c r="C115" s="44"/>
      <c r="D115" s="45"/>
      <c r="E115" s="45"/>
      <c r="F115" s="45"/>
      <c r="G115" s="65"/>
      <c r="H115" s="54"/>
      <c r="I115" s="53"/>
    </row>
    <row r="116" spans="1:10" ht="25.5" x14ac:dyDescent="0.25">
      <c r="A116" s="44">
        <v>84</v>
      </c>
      <c r="B116" s="53" t="s">
        <v>228</v>
      </c>
      <c r="C116" s="44" t="s">
        <v>2</v>
      </c>
      <c r="D116" s="45">
        <v>8.4600000000000009</v>
      </c>
      <c r="E116" s="45">
        <v>0</v>
      </c>
      <c r="F116" s="45">
        <v>0</v>
      </c>
      <c r="G116" s="65">
        <f t="shared" si="3"/>
        <v>8.4600000000000009</v>
      </c>
      <c r="H116" s="54" t="s">
        <v>165</v>
      </c>
      <c r="I116" s="53" t="s">
        <v>358</v>
      </c>
    </row>
    <row r="117" spans="1:10" ht="38.25" x14ac:dyDescent="0.25">
      <c r="A117" s="44">
        <v>85</v>
      </c>
      <c r="B117" s="53" t="s">
        <v>359</v>
      </c>
      <c r="C117" s="44" t="s">
        <v>2</v>
      </c>
      <c r="D117" s="45">
        <v>6.25</v>
      </c>
      <c r="E117" s="45">
        <v>0</v>
      </c>
      <c r="F117" s="45">
        <v>0</v>
      </c>
      <c r="G117" s="65">
        <f t="shared" si="3"/>
        <v>6.25</v>
      </c>
      <c r="H117" s="54" t="s">
        <v>165</v>
      </c>
      <c r="I117" s="53" t="s">
        <v>360</v>
      </c>
    </row>
    <row r="118" spans="1:10" ht="51" x14ac:dyDescent="0.25">
      <c r="A118" s="44">
        <v>86</v>
      </c>
      <c r="B118" s="53" t="s">
        <v>361</v>
      </c>
      <c r="C118" s="44" t="s">
        <v>362</v>
      </c>
      <c r="D118" s="45">
        <v>2</v>
      </c>
      <c r="E118" s="45">
        <v>0</v>
      </c>
      <c r="F118" s="45">
        <v>0</v>
      </c>
      <c r="G118" s="65">
        <f t="shared" si="3"/>
        <v>2</v>
      </c>
      <c r="H118" s="54" t="s">
        <v>165</v>
      </c>
      <c r="I118" s="53" t="s">
        <v>363</v>
      </c>
    </row>
    <row r="119" spans="1:10" ht="38.25" x14ac:dyDescent="0.25">
      <c r="A119" s="44">
        <v>87</v>
      </c>
      <c r="B119" s="53" t="s">
        <v>364</v>
      </c>
      <c r="C119" s="44" t="s">
        <v>4</v>
      </c>
      <c r="D119" s="45">
        <v>32</v>
      </c>
      <c r="E119" s="45">
        <v>0</v>
      </c>
      <c r="F119" s="45">
        <v>0</v>
      </c>
      <c r="G119" s="65">
        <f t="shared" si="3"/>
        <v>32</v>
      </c>
      <c r="H119" s="54" t="s">
        <v>165</v>
      </c>
      <c r="I119" s="53" t="s">
        <v>365</v>
      </c>
    </row>
    <row r="120" spans="1:10" x14ac:dyDescent="0.25">
      <c r="A120" s="44">
        <v>88</v>
      </c>
      <c r="B120" s="53" t="s">
        <v>366</v>
      </c>
      <c r="C120" s="44" t="s">
        <v>1</v>
      </c>
      <c r="D120" s="45">
        <v>0.32</v>
      </c>
      <c r="E120" s="45">
        <v>0</v>
      </c>
      <c r="F120" s="45">
        <v>0</v>
      </c>
      <c r="G120" s="65">
        <f t="shared" si="3"/>
        <v>0.32</v>
      </c>
      <c r="H120" s="54" t="s">
        <v>165</v>
      </c>
      <c r="I120" s="53" t="s">
        <v>367</v>
      </c>
    </row>
    <row r="121" spans="1:10" x14ac:dyDescent="0.25">
      <c r="E121" s="41"/>
      <c r="F121" s="41"/>
      <c r="G121" s="68"/>
    </row>
    <row r="123" spans="1:10" s="60" customFormat="1" ht="15" x14ac:dyDescent="0.25">
      <c r="A123" s="56"/>
      <c r="B123" s="57" t="s">
        <v>371</v>
      </c>
      <c r="C123" s="56"/>
      <c r="D123" s="58"/>
      <c r="E123" s="56"/>
      <c r="F123" s="56"/>
      <c r="G123" s="56"/>
      <c r="H123" s="59"/>
      <c r="J123" s="56"/>
    </row>
    <row r="124" spans="1:10" s="60" customFormat="1" ht="15" x14ac:dyDescent="0.25">
      <c r="A124" s="56"/>
      <c r="B124" s="57" t="s">
        <v>372</v>
      </c>
      <c r="C124" s="56"/>
      <c r="D124" s="58"/>
      <c r="E124" s="56"/>
      <c r="F124" s="56"/>
      <c r="G124" s="56"/>
      <c r="H124" s="59"/>
      <c r="J124" s="56"/>
    </row>
    <row r="125" spans="1:10" s="60" customFormat="1" ht="15" x14ac:dyDescent="0.25">
      <c r="A125" s="56"/>
      <c r="B125" s="57" t="s">
        <v>373</v>
      </c>
      <c r="C125" s="56"/>
      <c r="D125" s="58"/>
      <c r="E125" s="56"/>
      <c r="F125" s="56"/>
      <c r="G125" s="56"/>
      <c r="H125" s="59"/>
      <c r="J125" s="56"/>
    </row>
    <row r="126" spans="1:10" s="60" customFormat="1" ht="15" x14ac:dyDescent="0.25">
      <c r="A126" s="56"/>
      <c r="B126" s="57" t="s">
        <v>374</v>
      </c>
      <c r="C126" s="56"/>
      <c r="D126" s="58"/>
      <c r="E126" s="56"/>
      <c r="F126" s="56"/>
      <c r="G126" s="56"/>
      <c r="H126" s="59"/>
      <c r="J126" s="56"/>
    </row>
    <row r="127" spans="1:10" s="60" customFormat="1" ht="15" x14ac:dyDescent="0.25">
      <c r="A127" s="56"/>
      <c r="B127" s="57" t="s">
        <v>375</v>
      </c>
      <c r="C127" s="56"/>
      <c r="D127" s="58"/>
      <c r="E127" s="56"/>
      <c r="F127" s="56"/>
      <c r="G127" s="56"/>
      <c r="H127" s="59"/>
      <c r="J127" s="56"/>
    </row>
    <row r="128" spans="1:10" s="60" customFormat="1" ht="15" x14ac:dyDescent="0.25">
      <c r="A128" s="56"/>
      <c r="B128" s="57" t="s">
        <v>377</v>
      </c>
      <c r="C128" s="56"/>
      <c r="D128" s="58"/>
      <c r="E128" s="56"/>
      <c r="F128" s="56"/>
      <c r="G128" s="56"/>
      <c r="H128" s="59"/>
      <c r="J128" s="56"/>
    </row>
    <row r="129" spans="1:10" s="60" customFormat="1" ht="15" x14ac:dyDescent="0.25">
      <c r="A129" s="56"/>
      <c r="B129" s="57" t="s">
        <v>376</v>
      </c>
      <c r="C129" s="56"/>
      <c r="D129" s="58"/>
      <c r="E129" s="56"/>
      <c r="F129" s="56"/>
      <c r="G129" s="56"/>
      <c r="H129" s="59"/>
      <c r="J129" s="56"/>
    </row>
    <row r="130" spans="1:10" s="60" customFormat="1" ht="15" x14ac:dyDescent="0.25">
      <c r="A130" s="56"/>
      <c r="B130" s="57"/>
      <c r="C130" s="56"/>
      <c r="D130" s="58"/>
      <c r="E130" s="56"/>
      <c r="F130" s="56"/>
      <c r="G130" s="56"/>
      <c r="H130" s="59"/>
      <c r="J130" s="56"/>
    </row>
    <row r="131" spans="1:10" s="60" customFormat="1" ht="15" x14ac:dyDescent="0.25">
      <c r="A131" s="56"/>
      <c r="B131" s="57" t="s">
        <v>378</v>
      </c>
      <c r="C131" s="77"/>
      <c r="D131" s="77"/>
      <c r="E131" s="77"/>
      <c r="F131" s="77"/>
      <c r="G131" s="77"/>
      <c r="H131" s="77"/>
      <c r="J131" s="56"/>
    </row>
    <row r="132" spans="1:10" s="60" customFormat="1" ht="15" x14ac:dyDescent="0.25">
      <c r="A132" s="56"/>
      <c r="B132" s="57"/>
      <c r="C132" s="56"/>
      <c r="D132" s="58"/>
      <c r="E132" s="56"/>
      <c r="F132" s="56"/>
      <c r="G132" s="56"/>
      <c r="H132" s="59"/>
      <c r="J132" s="56"/>
    </row>
    <row r="133" spans="1:10" s="60" customFormat="1" ht="15" x14ac:dyDescent="0.25">
      <c r="A133" s="56"/>
      <c r="B133" s="57" t="s">
        <v>379</v>
      </c>
      <c r="C133" s="77"/>
      <c r="D133" s="77"/>
      <c r="E133" s="77"/>
      <c r="F133" s="77"/>
      <c r="G133" s="77"/>
      <c r="H133" s="77"/>
      <c r="J133" s="56"/>
    </row>
    <row r="134" spans="1:10" s="60" customFormat="1" ht="15" x14ac:dyDescent="0.25">
      <c r="A134" s="56"/>
      <c r="C134" s="56"/>
      <c r="D134" s="58"/>
      <c r="E134" s="56"/>
      <c r="F134" s="56"/>
      <c r="G134" s="56"/>
      <c r="H134" s="59"/>
      <c r="J134" s="56"/>
    </row>
    <row r="135" spans="1:10" s="60" customFormat="1" ht="15" x14ac:dyDescent="0.25">
      <c r="A135" s="56"/>
      <c r="C135" s="56"/>
      <c r="D135" s="58"/>
      <c r="E135" s="56"/>
      <c r="F135" s="56"/>
      <c r="G135" s="56"/>
      <c r="H135" s="59"/>
      <c r="J135" s="56"/>
    </row>
    <row r="136" spans="1:10" s="60" customFormat="1" ht="15" x14ac:dyDescent="0.25">
      <c r="A136" s="56"/>
      <c r="C136" s="56"/>
      <c r="D136" s="58"/>
      <c r="E136" s="56"/>
      <c r="F136" s="56"/>
      <c r="G136" s="56"/>
      <c r="H136" s="59"/>
      <c r="J136" s="56"/>
    </row>
    <row r="151" spans="4:7" x14ac:dyDescent="0.25">
      <c r="D151" s="61" t="s">
        <v>382</v>
      </c>
      <c r="E151" s="62" t="s">
        <v>380</v>
      </c>
      <c r="F151" s="62" t="s">
        <v>381</v>
      </c>
      <c r="G151" s="62" t="s">
        <v>194</v>
      </c>
    </row>
  </sheetData>
  <mergeCells count="18">
    <mergeCell ref="B6:I6"/>
    <mergeCell ref="B9:B10"/>
    <mergeCell ref="C9:C10"/>
    <mergeCell ref="D9:G9"/>
    <mergeCell ref="H9:H10"/>
    <mergeCell ref="I9:I10"/>
    <mergeCell ref="B7:I7"/>
    <mergeCell ref="A9:A10"/>
    <mergeCell ref="C131:H131"/>
    <mergeCell ref="C133:H133"/>
    <mergeCell ref="H49:H50"/>
    <mergeCell ref="I49:I50"/>
    <mergeCell ref="H51:H52"/>
    <mergeCell ref="I51:I52"/>
    <mergeCell ref="H53:H54"/>
    <mergeCell ref="I53:I54"/>
    <mergeCell ref="H55:H56"/>
    <mergeCell ref="I55:I56"/>
  </mergeCells>
  <printOptions horizontalCentered="1"/>
  <pageMargins left="0.39370078740157483" right="0.39370078740157483" top="0.78740157480314965" bottom="0.39370078740157483" header="0" footer="0"/>
  <pageSetup paperSize="9" scale="7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ВОР-на подпись после согл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2024-06-05T08:17:24Z</cp:lastPrinted>
  <dcterms:created xsi:type="dcterms:W3CDTF">2023-11-29T06:14:45Z</dcterms:created>
  <dcterms:modified xsi:type="dcterms:W3CDTF">2024-07-30T12:37:33Z</dcterms:modified>
</cp:coreProperties>
</file>