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ИД\Сдаем ПЖ ПЖ ПЖ\"/>
    </mc:Choice>
  </mc:AlternateContent>
  <xr:revisionPtr revIDLastSave="0" documentId="13_ncr:1_{8FC8E888-F77B-4806-B078-87F6996B501C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02-01-01 ПЖ -изм.1 - ЛСР по Мет" sheetId="1" r:id="rId1"/>
  </sheets>
  <definedNames>
    <definedName name="_xlnm._FilterDatabase" localSheetId="0" hidden="1">'02-01-01 ПЖ -изм.1 - ЛСР по Мет'!$F$1:$F$901</definedName>
    <definedName name="_xlnm.Print_Titles" localSheetId="0">'02-01-01 ПЖ -изм.1 - ЛСР по Мет'!$4:$4</definedName>
    <definedName name="_xlnm.Print_Area" localSheetId="0">'02-01-01 ПЖ -изм.1 - ЛСР по Мет'!$A$1:$E$122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4" i="1" l="1"/>
  <c r="F146" i="1" l="1"/>
  <c r="F145" i="1"/>
</calcChain>
</file>

<file path=xl/sharedStrings.xml><?xml version="1.0" encoding="utf-8"?>
<sst xmlns="http://schemas.openxmlformats.org/spreadsheetml/2006/main" count="426" uniqueCount="290">
  <si>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</si>
  <si>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</si>
  <si>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</si>
  <si>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</si>
  <si>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</si>
  <si>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на единицу</t>
  </si>
  <si>
    <t>Раздел 1. Сооружение земляного полотна</t>
  </si>
  <si>
    <t>1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</si>
  <si>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</si>
  <si>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</si>
  <si>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1000 м3</t>
  </si>
  <si>
    <t>2</t>
  </si>
  <si>
    <t>3</t>
  </si>
  <si>
    <t>4</t>
  </si>
  <si>
    <t>ФЕР01-02-057-02</t>
  </si>
  <si>
    <t>Разработка грунта вручную в траншеях глубиной до 2 м без креплений с откосами, группа грунтов: 2</t>
  </si>
  <si>
    <t>100 м3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</si>
  <si>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</si>
  <si>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</si>
  <si>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Цена поставщика ООО "Террус"</t>
  </si>
  <si>
    <t>Перевозка и утилизация отходов 4-5 класса опасности</t>
  </si>
  <si>
    <t>м3</t>
  </si>
  <si>
    <t>Устройство оснований под ж/д пути</t>
  </si>
  <si>
    <t>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</si>
  <si>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</si>
  <si>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</si>
  <si>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</si>
  <si>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6</t>
  </si>
  <si>
    <t>ФССЦ-01.7.12.05-0059</t>
  </si>
  <si>
    <t>Нетканый геотекстиль: Дорнит 500 г/м2</t>
  </si>
  <si>
    <t>м2</t>
  </si>
  <si>
    <t>7</t>
  </si>
  <si>
    <t>ФЕР27-04-001-01</t>
  </si>
  <si>
    <t>Устройство подстилающих и выравнивающих слоев оснований: из песка</t>
  </si>
  <si>
    <t>8</t>
  </si>
  <si>
    <t>Цена поставщика ООО "Генпоставка"</t>
  </si>
  <si>
    <t>Песок карьерный</t>
  </si>
  <si>
    <t>9</t>
  </si>
  <si>
    <t>ФЕР27-04-001-04</t>
  </si>
  <si>
    <t>Устройство подстилающих и выравнивающих слоев оснований: из щебня</t>
  </si>
  <si>
    <t>10</t>
  </si>
  <si>
    <t>Щебень фр.25-60 (балластного 2 кат.) ГОСТ 7392 для ЖД пути</t>
  </si>
  <si>
    <t>11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</si>
  <si>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</si>
  <si>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</si>
  <si>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км пути</t>
  </si>
  <si>
    <t>12</t>
  </si>
  <si>
    <t>Раздел 2. Демонтажные работы</t>
  </si>
  <si>
    <t>13</t>
  </si>
  <si>
    <t>ФЕР28-01-100-01</t>
  </si>
  <si>
    <t>Разборка упорной призмы и конструкции упора</t>
  </si>
  <si>
    <t>шт</t>
  </si>
  <si>
    <t>14</t>
  </si>
  <si>
    <t>ФЕР28-01-006-02</t>
  </si>
  <si>
    <t>Разборка пути звеньями рельсошпальной решетки, шпалы: железобетонные</t>
  </si>
  <si>
    <t>Раздел 3. Устройство верхнего строения пути</t>
  </si>
  <si>
    <t>15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</si>
  <si>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</si>
  <si>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</si>
  <si>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16</t>
  </si>
  <si>
    <t>ФССЦ-25.1.05.05-0043</t>
  </si>
  <si>
    <t>Рельсы железнодорожные Р-65 категория Т1</t>
  </si>
  <si>
    <t>м</t>
  </si>
  <si>
    <t>17</t>
  </si>
  <si>
    <t>АО "НТПК", КП от 30.07.2023г. (п.1)</t>
  </si>
  <si>
    <t>Рельсы Р-65 НТ260, L-12,5 м (196*0,811=158,97т; 24шт*0,811=19,46т(давальческий материал);152шт*0,811=123,36т (кс-2№3,4,12))</t>
  </si>
  <si>
    <t>т</t>
  </si>
  <si>
    <t>18</t>
  </si>
  <si>
    <t>ФССЦ-25.1.01.05-0011</t>
  </si>
  <si>
    <t>Шпалы деревянные пропитанные, тип I</t>
  </si>
  <si>
    <t>19</t>
  </si>
  <si>
    <t>АО "НТПК", КП от 30.07.2023г. (п.3)</t>
  </si>
  <si>
    <t>Шпала деревян. пропит. II тип, пр-во РБ (с доставкой ж/д транспортом до ст.Мытищи код 234808) (2247-1749 (кс-2№3,4,12))</t>
  </si>
  <si>
    <t>20</t>
  </si>
  <si>
    <t>ФССЦ-25.1.05.01-0002</t>
  </si>
  <si>
    <t>Накладка рельсовая двухголовая 2Р65</t>
  </si>
  <si>
    <t>21</t>
  </si>
  <si>
    <t>АО "НТПК", КП от 30.07.2023г. (п.2)</t>
  </si>
  <si>
    <t>Накладка 1Р-65 (220шт*0,0295=6,49т, 16шт*0,295(давальческий материал)=0,472т;194шт*0,0295=5,723т (кс-2№3,4,12))</t>
  </si>
  <si>
    <t>22</t>
  </si>
  <si>
    <t>ФССЦ-25.1.05.02-0008</t>
  </si>
  <si>
    <t>Подкладка раздельного скрепления железнодорожного пути КД-65</t>
  </si>
  <si>
    <t>23</t>
  </si>
  <si>
    <t>ФССЦ-25.1.04.02-0001</t>
  </si>
  <si>
    <t>Болты клеммные для рельсовых скреплений железнодорожного пути с гайками, М22х75 мм</t>
  </si>
  <si>
    <t>24</t>
  </si>
  <si>
    <t>ФССЦ-25.1.04.07-0003</t>
  </si>
  <si>
    <t>Шурупы путевые, размер 24х170 мм</t>
  </si>
  <si>
    <t>25</t>
  </si>
  <si>
    <t>ФССЦ-25.1.06.19-0070</t>
  </si>
  <si>
    <t>Прокладки под подкладку КД65, ЦП361 из смеси РП 101-710</t>
  </si>
  <si>
    <t>26</t>
  </si>
  <si>
    <t>АО "НТПК", КП от 30.07.2023г. (п.8)</t>
  </si>
  <si>
    <t>Скрепление КД-65 (подкладка КД-65 (1 шт.), болт клеммный М22х75 в сборе (2 шт.), шуруп путевой М24х170 (4 шт.), прокладка ЦП-361 (1 шт.), прокладка ЦП-363 (1 шт.) (4494компл-3498 компл (кс-2 №3,4,12))</t>
  </si>
  <si>
    <t>компл</t>
  </si>
  <si>
    <t>27</t>
  </si>
  <si>
    <t>ФЕР29-03-001-11</t>
  </si>
  <si>
    <t>Укладка контррельсов</t>
  </si>
  <si>
    <t>28</t>
  </si>
  <si>
    <t>ФССЦ-25.1.03.06-0033</t>
  </si>
  <si>
    <t>Шайбы пружинные путевые, исполнение 1, диаметр 27 мм</t>
  </si>
  <si>
    <t>29</t>
  </si>
  <si>
    <t>ФССЦ-25.1.03.07-0011</t>
  </si>
  <si>
    <t>Шплинт для путевых работ</t>
  </si>
  <si>
    <t>кг</t>
  </si>
  <si>
    <t>30</t>
  </si>
  <si>
    <t>ФССЦ-25.1.04.04-0002</t>
  </si>
  <si>
    <t>Болты для рельсовых стыков железнодорожного пути с гайками, М24х150-160 мм</t>
  </si>
  <si>
    <t>31</t>
  </si>
  <si>
    <t>32</t>
  </si>
  <si>
    <t>ФССЦ-25.1.05.06-0001</t>
  </si>
  <si>
    <t>Рельсы контррельсовые РК-50</t>
  </si>
  <si>
    <t>33</t>
  </si>
  <si>
    <t>ФССЦ-26.1.02.04-0004</t>
  </si>
  <si>
    <t>Прокладки под контррельс</t>
  </si>
  <si>
    <t>34</t>
  </si>
  <si>
    <t>ФССЦ-26.1.02.04-0006</t>
  </si>
  <si>
    <t>Прокладки под подкладки удлиненные</t>
  </si>
  <si>
    <t>35</t>
  </si>
  <si>
    <t>АО "НТПК", КП от 30.07.2023г. (п.7)</t>
  </si>
  <si>
    <t>Контррельсовый уголок (с комплектом крепления) СП850 длина 9,3м ПКЖД-65</t>
  </si>
  <si>
    <t>комплект</t>
  </si>
  <si>
    <t>36</t>
  </si>
  <si>
    <t>ФЕР28-01-017-06</t>
  </si>
  <si>
    <t>Сборка стрелочного перевода блоками при типе рельсов Р65 на деревянных брусьях, марка перевода: 1/9 (СП №б/н (старогодний), СП№14 (старогодний))</t>
  </si>
  <si>
    <t>37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</si>
  <si>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</si>
  <si>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 (СП №б/н (старогодний), СП№14 (старогодний))</t>
  </si>
  <si>
    <t>Устройство упоров тупиковых</t>
  </si>
  <si>
    <t>38</t>
  </si>
  <si>
    <t>ФЕР28-01-099-01</t>
  </si>
  <si>
    <t>Устройство упоров тупиковых рельсовых / старогодний</t>
  </si>
  <si>
    <t>39</t>
  </si>
  <si>
    <t>ФССЦ-25.1.05.07-0001</t>
  </si>
  <si>
    <t>Рельсы железнодорожные старогодные</t>
  </si>
  <si>
    <t>40</t>
  </si>
  <si>
    <t>Цена Поставщика ООО “Генпоставка”</t>
  </si>
  <si>
    <t>41</t>
  </si>
  <si>
    <t>ФЕР09-03-040-01</t>
  </si>
  <si>
    <t>Монтаж защитных ограждений оборудования/применит. Изготовление и монтаж обрамления призм тупиковых упоров</t>
  </si>
  <si>
    <t>42</t>
  </si>
  <si>
    <t>ФССЦ-08.3.05.03-0025</t>
  </si>
  <si>
    <t>Сталь листовая холоднокатаная марки: 08пс толщиной 3,0-4,0 мм</t>
  </si>
  <si>
    <t>43</t>
  </si>
  <si>
    <t>ФССЦ-08.3.08.02-0022</t>
  </si>
  <si>
    <t>Уголок горячекатаный, размер 50х50 мм</t>
  </si>
  <si>
    <t>Рихтовка, выправка и балластировка путей</t>
  </si>
  <si>
    <t>44</t>
  </si>
  <si>
    <t>ФЕР28-01-031-01
Применительно</t>
  </si>
  <si>
    <t>Выправочно-отделочные работы и окончательная выправка пути на деревянных шпалах, балласт щебеночный/ рихтовка</t>
  </si>
  <si>
    <t>45</t>
  </si>
  <si>
    <t>ФЕР28-01-031-02
Применительно</t>
  </si>
  <si>
    <t>Выправочно-отделочные работы и окончательная выправка пути на железобетонных шпалах, балласт щебеночный/рихтовка</t>
  </si>
  <si>
    <t>46</t>
  </si>
  <si>
    <t>ФЕР28-01-027-04</t>
  </si>
  <si>
    <t>Балластировка пути и стрелочных переводов на железобетонных шпалах, балласт: щебеночный</t>
  </si>
  <si>
    <t>47</t>
  </si>
  <si>
    <t>ФССЦ-02.2.05.04-0061</t>
  </si>
  <si>
    <t>Щебень из плотных горных пород для балластного слоя железнодорожного пути, фракция от 25 до 60 мм</t>
  </si>
  <si>
    <t>48</t>
  </si>
  <si>
    <t>49</t>
  </si>
  <si>
    <t>Устройство подстилающих и выравнивающих слоев оснований: из щебня/междупутье</t>
  </si>
  <si>
    <t>50</t>
  </si>
  <si>
    <t>51</t>
  </si>
  <si>
    <t>Устройство подстилающих и выравнивающих слоев оснований: из песка/междупутье</t>
  </si>
  <si>
    <t>52</t>
  </si>
  <si>
    <t>53</t>
  </si>
  <si>
    <t>ФЕР32-11-001-01</t>
  </si>
  <si>
    <t>Послеосадочный ремонт трамвайных путей на железобетонных шпалах при балласте: щебеночном/применит.</t>
  </si>
  <si>
    <t>54</t>
  </si>
  <si>
    <t>ФЕР32-11-001-03</t>
  </si>
  <si>
    <t>Послеосадочный ремонт трамвайных путей на деревянных шпалах при балласте: щебеночном/применит.</t>
  </si>
  <si>
    <t>Изготовление и устройство закладных конструкций</t>
  </si>
  <si>
    <t>55</t>
  </si>
  <si>
    <t>ФЕР46-05-008-03</t>
  </si>
  <si>
    <t>Монтаж мелких металлоконструкций массой до 10 кг/применит. Изготовление в построечных условиях конструкций закладных МС2</t>
  </si>
  <si>
    <t>т металлоконструкций</t>
  </si>
  <si>
    <t>56</t>
  </si>
  <si>
    <t>ФССЦ-08.3.08.01-0037</t>
  </si>
  <si>
    <t>Сталь угловая неравнополочная, марка стали: Ст3пс, размером 75х50 мм</t>
  </si>
  <si>
    <t>57</t>
  </si>
  <si>
    <t>ФЕР46-03-006-01</t>
  </si>
  <si>
    <t>Перфорация трубы/применит. Сверление рельс для установки МС2</t>
  </si>
  <si>
    <t>100 отверстий</t>
  </si>
  <si>
    <t>58</t>
  </si>
  <si>
    <t>ФЕР09-01-002-04
Применительно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</si>
  <si>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Установка МС2 на болтовых соединениях к рельсам</t>
  </si>
  <si>
    <t>59</t>
  </si>
  <si>
    <t>ФССЦ-01.7.15.02-0084</t>
  </si>
  <si>
    <t>Болты с шестигранной головкой, диаметр 12 (14) мм</t>
  </si>
  <si>
    <t>60</t>
  </si>
  <si>
    <t>ФССЦ-01.7.15.05-0014</t>
  </si>
  <si>
    <t>Гайки шестигранные, диаметр резьбы 12-14 мм</t>
  </si>
  <si>
    <t>61</t>
  </si>
  <si>
    <t>ФССЦ-01.7.15.11-0047</t>
  </si>
  <si>
    <t>Шайбы оцинкованные, диаметр 14 мм</t>
  </si>
  <si>
    <t>62</t>
  </si>
  <si>
    <t>Монтаж мелких металлоконструкций массой до 10 кг/применит. Монтаж в проектное положение МС1 с приваркой к МС2</t>
  </si>
  <si>
    <t>63</t>
  </si>
  <si>
    <t>ФССЦ-08.3.08.02-0072</t>
  </si>
  <si>
    <t>Сталь угловая равнополочная, марка стали: Ст3пс, шириной полок 75-75 мм</t>
  </si>
  <si>
    <t>Раздел 4. Демонтажные работы</t>
  </si>
  <si>
    <t>Разборка асфальтобетонного покрытия Путь №31</t>
  </si>
  <si>
    <t>64</t>
  </si>
  <si>
    <t>ФЕР27-06-008-01</t>
  </si>
  <si>
    <t>Устройство шва-стыка в асфальтобетонном покрытии/применит. резка</t>
  </si>
  <si>
    <t>100 м</t>
  </si>
  <si>
    <t>65</t>
  </si>
  <si>
    <t>ФССЦ-01.2.01.01-0019</t>
  </si>
  <si>
    <t>Битумы нефтяные дорожные вязкие БНД 60/90, БНД 90/130</t>
  </si>
  <si>
    <t>66</t>
  </si>
  <si>
    <t>ФССЦ-01.2.03.03-0045</t>
  </si>
  <si>
    <t>Мастика битумно-полимерная</t>
  </si>
  <si>
    <t>67</t>
  </si>
  <si>
    <t>ФССЦ-01.7.07.26-0033</t>
  </si>
  <si>
    <t>Шнур полиуретановый</t>
  </si>
  <si>
    <t>10 м</t>
  </si>
  <si>
    <t>68</t>
  </si>
  <si>
    <t>ФССЦ-02.3.01.02-1012</t>
  </si>
  <si>
    <t>Песок природный II класс, средний, круглые сита</t>
  </si>
  <si>
    <t>69</t>
  </si>
  <si>
    <t>ФЕР27-03-008-04</t>
  </si>
  <si>
    <t>Разборка покрытий и оснований: асфальтобетонных</t>
  </si>
  <si>
    <t>70</t>
  </si>
  <si>
    <t>ФЕР27-12-010-04</t>
  </si>
  <si>
    <t>Разборка дорог из сборных железобетонных плит площадью: более 3 м2</t>
  </si>
  <si>
    <t>71</t>
  </si>
  <si>
    <t>ФЕР46-04-003-02</t>
  </si>
  <si>
    <t>Разборка бетонных конструкций объемом более 1 м3 при помощи отбойных молотков из бетона марки: 150</t>
  </si>
  <si>
    <t>Прочие работы</t>
  </si>
  <si>
    <t>72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</si>
  <si>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</si>
  <si>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</si>
  <si>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</si>
  <si>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73</t>
  </si>
  <si>
    <t>Разборка бетонных конструкций Путь №30</t>
  </si>
  <si>
    <t>74</t>
  </si>
  <si>
    <t>ФЕР46-09-005-01</t>
  </si>
  <si>
    <t>Разборка монолитных железобетонных конструкций гидромолотом на базе экскаватора</t>
  </si>
  <si>
    <t>75</t>
  </si>
  <si>
    <t>76</t>
  </si>
  <si>
    <t>Разборка тупиков ж/б конструкций Путь №31</t>
  </si>
  <si>
    <t>77</t>
  </si>
  <si>
    <t>ФЕР46-04-003-05</t>
  </si>
  <si>
    <t>Разборка бетонных конструкций объемом более 1 м3 при помощи отбойных молотков из бетона марки: 300/бет. блоки и основание</t>
  </si>
  <si>
    <t>78</t>
  </si>
  <si>
    <t>79</t>
  </si>
  <si>
    <t>80</t>
  </si>
  <si>
    <t>81</t>
  </si>
  <si>
    <t>Раздел 5. Стыковка с путями 417 цеха</t>
  </si>
  <si>
    <t>82</t>
  </si>
  <si>
    <t>ФЕР28-01-007-01</t>
  </si>
  <si>
    <t>Разборка пути поэлементно на деревянных шпалах тип рельсов: Р65, на 1 км число шпал 2000 и 1840</t>
  </si>
  <si>
    <t>83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</si>
  <si>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</si>
  <si>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84</t>
  </si>
  <si>
    <t>85</t>
  </si>
  <si>
    <t>86</t>
  </si>
  <si>
    <t>87</t>
  </si>
  <si>
    <t>88</t>
  </si>
  <si>
    <t>89</t>
  </si>
  <si>
    <t>90</t>
  </si>
  <si>
    <t>91</t>
  </si>
  <si>
    <t>ФЕР32-09-001-01
Применительно</t>
  </si>
  <si>
    <t>Сборка стыков на болтах/применит. Соединение рельсошпальной решетки на деревянных шпалах с рельсовыми путями цеха 417</t>
  </si>
  <si>
    <t>100 шт</t>
  </si>
  <si>
    <t>92</t>
  </si>
  <si>
    <t>ФСЭМ-91.09.12-071</t>
  </si>
  <si>
    <t>Прессы однокривошипные горизонтально-правильные для правки рельсов</t>
  </si>
  <si>
    <t>маш.-ч</t>
  </si>
  <si>
    <t>93</t>
  </si>
  <si>
    <t>ФССЦ-25.1.03.06-0036</t>
  </si>
  <si>
    <t>Шайбы пружинные путевые, исполнение 2, диаметр 24 мм</t>
  </si>
  <si>
    <t>94</t>
  </si>
  <si>
    <t>ФССЦ-25.1.04.04-0012</t>
  </si>
  <si>
    <t>Болты для рельсовых стыков, диаметр 24 мм, класс 8,8</t>
  </si>
  <si>
    <t>95</t>
  </si>
  <si>
    <t>ФССЦ-25.2.01.07-1004</t>
  </si>
  <si>
    <t>Электросоединители стыковые для трамвайных путей, длина 300 мм, диаметр 20 мм</t>
  </si>
  <si>
    <t>96</t>
  </si>
  <si>
    <t>ФССЦ-25.1.04.04-0003</t>
  </si>
  <si>
    <t>Болты для рельсовых стыков железнодорожного пути с гайками, М27х160-180 мм</t>
  </si>
  <si>
    <t>97</t>
  </si>
  <si>
    <t>ФССЦ-25.1.05.01-0001</t>
  </si>
  <si>
    <t>Накладка рельсовая двухголовая 1Р65</t>
  </si>
  <si>
    <t>98</t>
  </si>
  <si>
    <t>Перфорация трубы/применит. Сверление отверстий в рельсах после подрезки под монтаж накладки</t>
  </si>
  <si>
    <t>99</t>
  </si>
  <si>
    <t>100</t>
  </si>
  <si>
    <t>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</si>
</sst>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3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1" fillId="2" borderId="3" xfId="0" applyNumberFormat="1" applyFont="1" applyFill="1" applyBorder="1" applyAlignment="1" applyProtection="1">
      <alignment horizontal="left" vertical="center"/>
    </xf>
    <xf numFmtId="49" fontId="1" fillId="2" borderId="4" xfId="0" applyNumberFormat="1" applyFont="1" applyFill="1" applyBorder="1" applyAlignment="1" applyProtection="1">
      <alignment horizontal="left" vertical="center"/>
    </xf>
    <xf numFmtId="49" fontId="2" fillId="2" borderId="4" xfId="0" applyNumberFormat="1" applyFont="1" applyFill="1" applyBorder="1" applyAlignment="1" applyProtection="1">
      <alignment horizontal="left" vertical="center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4" fontId="1" fillId="0" borderId="3" xfId="0" applyNumberFormat="1" applyFont="1" applyFill="1" applyBorder="1" applyAlignment="1">
      <alignment vertical="center" wrapText="1"/>
    </xf>
    <xf numFmtId="49" fontId="4" fillId="0" borderId="3" xfId="0" applyNumberFormat="1" applyFont="1" applyFill="1" applyBorder="1" applyAlignment="1" applyProtection="1">
      <alignment horizontal="left" vertical="center"/>
    </xf>
    <xf numFmtId="49" fontId="4" fillId="0" borderId="3" xfId="0" applyNumberFormat="1" applyFont="1" applyFill="1" applyBorder="1" applyAlignment="1" applyProtection="1">
      <alignment vertical="center"/>
    </xf>
    <xf numFmtId="49" fontId="4" fillId="0" borderId="3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4" fontId="4" fillId="0" borderId="3" xfId="0" applyNumberFormat="1" applyFont="1" applyFill="1" applyBorder="1" applyAlignment="1">
      <alignment vertical="center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4" fontId="4" fillId="0" borderId="3" xfId="0" applyNumberFormat="1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49" fontId="1" fillId="2" borderId="5" xfId="0" applyNumberFormat="1" applyFont="1" applyFill="1" applyBorder="1" applyAlignment="1" applyProtection="1">
      <alignment horizontal="left" vertical="center"/>
    </xf>
    <xf numFmtId="49" fontId="1" fillId="2" borderId="2" xfId="0" applyNumberFormat="1" applyFont="1" applyFill="1" applyBorder="1" applyAlignment="1" applyProtection="1">
      <alignment horizontal="left" vertical="center"/>
    </xf>
    <xf numFmtId="49" fontId="1" fillId="2" borderId="2" xfId="0" applyNumberFormat="1" applyFont="1" applyFill="1" applyBorder="1" applyAlignment="1" applyProtection="1">
      <alignment vertical="center"/>
    </xf>
    <xf numFmtId="49" fontId="1" fillId="2" borderId="2" xfId="0" applyNumberFormat="1" applyFont="1" applyFill="1" applyBorder="1" applyAlignment="1" applyProtection="1">
      <alignment horizontal="center" vertical="center"/>
    </xf>
    <xf numFmtId="0" fontId="1" fillId="2" borderId="2" xfId="0" applyNumberFormat="1" applyFont="1" applyFill="1" applyBorder="1" applyAlignment="1" applyProtection="1">
      <alignment horizontal="center" vertical="center"/>
    </xf>
    <xf numFmtId="4" fontId="1" fillId="2" borderId="3" xfId="0" applyNumberFormat="1" applyFont="1" applyFill="1" applyBorder="1" applyAlignment="1">
      <alignment vertical="center"/>
    </xf>
    <xf numFmtId="4" fontId="2" fillId="2" borderId="3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4" fontId="1" fillId="2" borderId="0" xfId="0" applyNumberFormat="1" applyFont="1" applyFill="1" applyAlignment="1">
      <alignment horizontal="center" vertical="center"/>
    </xf>
    <xf numFmtId="4" fontId="1" fillId="2" borderId="0" xfId="0" applyNumberFormat="1" applyFont="1" applyFill="1" applyAlignment="1">
      <alignment vertical="center"/>
    </xf>
    <xf numFmtId="4" fontId="2" fillId="2" borderId="0" xfId="0" applyNumberFormat="1" applyFont="1" applyFill="1" applyAlignment="1">
      <alignment vertical="center"/>
    </xf>
    <xf numFmtId="4" fontId="1" fillId="2" borderId="0" xfId="0" applyNumberFormat="1" applyFont="1" applyFill="1" applyAlignment="1">
      <alignment vertical="center" wrapText="1"/>
    </xf>
    <xf numFmtId="4" fontId="1" fillId="0" borderId="0" xfId="0" applyNumberFormat="1" applyFont="1" applyAlignment="1">
      <alignment vertical="center"/>
    </xf>
    <xf numFmtId="4" fontId="1" fillId="0" borderId="0" xfId="0" applyNumberFormat="1" applyFont="1" applyFill="1" applyBorder="1" applyAlignment="1" applyProtection="1">
      <alignment vertical="center"/>
    </xf>
    <xf numFmtId="4" fontId="3" fillId="2" borderId="3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6"/>
  <sheetViews>
    <sheetView tabSelected="1" topLeftCell="A72" zoomScale="175" zoomScaleNormal="175" workbookViewId="0">
      <selection activeCell="F84" activeCellId="1" sqref="G94 F84"/>
    </sheetView>
  </sheetViews>
  <sheetFormatPr defaultColWidth="9.140625" defaultRowHeight="11.25" customHeight="1" x14ac:dyDescent="0.25"/>
  <cols>
    <col min="1" max="1" width="4.140625" style="42" customWidth="1"/>
    <col min="2" max="2" width="20.140625" style="40" customWidth="1"/>
    <col min="3" max="3" width="46.7109375" style="40" customWidth="1"/>
    <col min="4" max="4" width="8.5703125" style="41" customWidth="1"/>
    <col min="5" max="5" width="10.5703125" style="41" customWidth="1"/>
    <col min="6" max="6" width="14.7109375" style="40" customWidth="1"/>
    <col min="7" max="7" width="22" style="48" customWidth="1"/>
    <col min="8" max="16384" width="9.140625" style="40"/>
  </cols>
  <sheetData>
    <row r="1" spans="1:7" s="25" customFormat="1" ht="23.25" customHeight="1" x14ac:dyDescent="0.25">
      <c r="A1" s="6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4"/>
      <c r="G1" s="43"/>
    </row>
    <row r="2" spans="1:7" s="25" customFormat="1" ht="28.5" customHeight="1" x14ac:dyDescent="0.25">
      <c r="A2" s="6"/>
      <c r="B2" s="1"/>
      <c r="C2" s="1"/>
      <c r="D2" s="1"/>
      <c r="E2" s="1"/>
      <c r="F2" s="24"/>
      <c r="G2" s="43"/>
    </row>
    <row r="3" spans="1:7" s="25" customFormat="1" x14ac:dyDescent="0.25">
      <c r="A3" s="6"/>
      <c r="B3" s="1"/>
      <c r="C3" s="1"/>
      <c r="D3" s="1"/>
      <c r="E3" s="1" t="s">
        <v>5</v>
      </c>
      <c r="F3" s="24"/>
      <c r="G3" s="43"/>
    </row>
    <row r="4" spans="1:7" s="25" customFormat="1" x14ac:dyDescent="0.25">
      <c r="A4" s="6">
        <v>1</v>
      </c>
      <c r="B4" s="1">
        <v>2</v>
      </c>
      <c r="C4" s="1">
        <v>3</v>
      </c>
      <c r="D4" s="1">
        <v>4</v>
      </c>
      <c r="E4" s="1">
        <v>5</v>
      </c>
      <c r="F4" s="24"/>
      <c r="G4" s="43"/>
    </row>
    <row r="5" spans="1:7" s="26" customFormat="1" ht="15" customHeight="1" x14ac:dyDescent="0.25">
      <c r="A5" s="7" t="s">
        <v>6</v>
      </c>
      <c r="B5" s="4"/>
      <c r="C5" s="4"/>
      <c r="D5" s="5"/>
      <c r="E5" s="5"/>
      <c r="G5" s="44"/>
    </row>
    <row r="6" spans="1:7" s="26" customFormat="1" ht="15" customHeight="1" x14ac:dyDescent="0.25">
      <c r="A6" s="27" t="s">
        <v>7</v>
      </c>
      <c r="B6" s="28" t="s">
        <v>8</v>
      </c>
      <c r="C6" s="29" t="s">
        <v>9</v>
      </c>
      <c r="D6" s="30" t="s">
        <v>10</v>
      </c>
      <c r="E6" s="31">
        <v>1.327</v>
      </c>
      <c r="F6" s="32">
        <v>198331.3</v>
      </c>
      <c r="G6" s="44"/>
    </row>
    <row r="7" spans="1:7" s="26" customFormat="1" ht="15" customHeight="1" x14ac:dyDescent="0.25">
      <c r="A7" s="27" t="s">
        <v>11</v>
      </c>
      <c r="B7" s="29" t="s">
        <v>14</v>
      </c>
      <c r="C7" s="29" t="s">
        <v>15</v>
      </c>
      <c r="D7" s="30" t="s">
        <v>16</v>
      </c>
      <c r="E7" s="31">
        <v>8.5000000000000006E-2</v>
      </c>
      <c r="F7" s="32">
        <v>16177.6</v>
      </c>
      <c r="G7" s="44"/>
    </row>
    <row r="8" spans="1:7" s="26" customFormat="1" ht="15" customHeight="1" x14ac:dyDescent="0.25">
      <c r="A8" s="27" t="s">
        <v>12</v>
      </c>
      <c r="B8" s="29" t="s">
        <v>17</v>
      </c>
      <c r="C8" s="29" t="s">
        <v>18</v>
      </c>
      <c r="D8" s="30" t="s">
        <v>16</v>
      </c>
      <c r="E8" s="31">
        <v>8.4500000000000006E-2</v>
      </c>
      <c r="F8" s="32">
        <v>4481.7</v>
      </c>
      <c r="G8" s="44"/>
    </row>
    <row r="9" spans="1:7" s="26" customFormat="1" ht="22.5" customHeight="1" x14ac:dyDescent="0.25">
      <c r="A9" s="27" t="s">
        <v>13</v>
      </c>
      <c r="B9" s="29" t="s">
        <v>19</v>
      </c>
      <c r="C9" s="29" t="s">
        <v>20</v>
      </c>
      <c r="D9" s="30" t="s">
        <v>21</v>
      </c>
      <c r="E9" s="31">
        <v>1414.88</v>
      </c>
      <c r="F9" s="32">
        <v>1874745.39</v>
      </c>
      <c r="G9" s="44"/>
    </row>
    <row r="10" spans="1:7" s="34" customFormat="1" ht="15" customHeight="1" x14ac:dyDescent="0.25">
      <c r="A10" s="8" t="s">
        <v>22</v>
      </c>
      <c r="B10" s="2"/>
      <c r="C10" s="2"/>
      <c r="D10" s="3"/>
      <c r="E10" s="3"/>
      <c r="F10" s="33"/>
      <c r="G10" s="45"/>
    </row>
    <row r="11" spans="1:7" s="26" customFormat="1" ht="15" customHeight="1" x14ac:dyDescent="0.25">
      <c r="A11" s="27" t="s">
        <v>23</v>
      </c>
      <c r="B11" s="29" t="s">
        <v>24</v>
      </c>
      <c r="C11" s="29" t="s">
        <v>25</v>
      </c>
      <c r="D11" s="30" t="s">
        <v>26</v>
      </c>
      <c r="E11" s="31">
        <v>5.9249400000000003</v>
      </c>
      <c r="F11" s="32">
        <v>392376.96</v>
      </c>
      <c r="G11" s="44"/>
    </row>
    <row r="12" spans="1:7" s="26" customFormat="1" ht="15" customHeight="1" x14ac:dyDescent="0.25">
      <c r="A12" s="27" t="s">
        <v>27</v>
      </c>
      <c r="B12" s="28" t="s">
        <v>28</v>
      </c>
      <c r="C12" s="29" t="s">
        <v>29</v>
      </c>
      <c r="D12" s="30" t="s">
        <v>30</v>
      </c>
      <c r="E12" s="31">
        <v>6517.43</v>
      </c>
      <c r="F12" s="32">
        <v>593513.68000000005</v>
      </c>
      <c r="G12" s="44"/>
    </row>
    <row r="13" spans="1:7" s="26" customFormat="1" ht="15" customHeight="1" x14ac:dyDescent="0.25">
      <c r="A13" s="27" t="s">
        <v>31</v>
      </c>
      <c r="B13" s="29" t="s">
        <v>32</v>
      </c>
      <c r="C13" s="29" t="s">
        <v>33</v>
      </c>
      <c r="D13" s="30" t="s">
        <v>16</v>
      </c>
      <c r="E13" s="31">
        <v>12.078099999999999</v>
      </c>
      <c r="F13" s="32">
        <v>1396540.51</v>
      </c>
      <c r="G13" s="44"/>
    </row>
    <row r="14" spans="1:7" s="26" customFormat="1" x14ac:dyDescent="0.25">
      <c r="A14" s="27" t="s">
        <v>34</v>
      </c>
      <c r="B14" s="29" t="s">
        <v>35</v>
      </c>
      <c r="C14" s="29" t="s">
        <v>36</v>
      </c>
      <c r="D14" s="30" t="s">
        <v>21</v>
      </c>
      <c r="E14" s="31">
        <v>1328.59</v>
      </c>
      <c r="F14" s="32">
        <v>1096919.5900000001</v>
      </c>
      <c r="G14" s="44"/>
    </row>
    <row r="15" spans="1:7" s="26" customFormat="1" ht="15" customHeight="1" x14ac:dyDescent="0.25">
      <c r="A15" s="27" t="s">
        <v>37</v>
      </c>
      <c r="B15" s="28" t="s">
        <v>38</v>
      </c>
      <c r="C15" s="29" t="s">
        <v>39</v>
      </c>
      <c r="D15" s="30" t="s">
        <v>16</v>
      </c>
      <c r="E15" s="31">
        <v>0.53600000000000003</v>
      </c>
      <c r="F15" s="32">
        <v>97754.76</v>
      </c>
      <c r="G15" s="44"/>
    </row>
    <row r="16" spans="1:7" s="26" customFormat="1" ht="22.5" customHeight="1" x14ac:dyDescent="0.25">
      <c r="A16" s="27" t="s">
        <v>40</v>
      </c>
      <c r="B16" s="29" t="s">
        <v>35</v>
      </c>
      <c r="C16" s="29" t="s">
        <v>41</v>
      </c>
      <c r="D16" s="30" t="s">
        <v>21</v>
      </c>
      <c r="E16" s="31">
        <v>67.510000000000005</v>
      </c>
      <c r="F16" s="32">
        <v>274932.84000000003</v>
      </c>
      <c r="G16" s="44"/>
    </row>
    <row r="17" spans="1:7" s="26" customFormat="1" ht="15" customHeight="1" x14ac:dyDescent="0.25">
      <c r="A17" s="27" t="s">
        <v>42</v>
      </c>
      <c r="B17" s="29" t="s">
        <v>43</v>
      </c>
      <c r="C17" s="29" t="s">
        <v>44</v>
      </c>
      <c r="D17" s="30" t="s">
        <v>45</v>
      </c>
      <c r="E17" s="31">
        <v>3.0000000000000001E-3</v>
      </c>
      <c r="F17" s="32">
        <v>7093.67</v>
      </c>
      <c r="G17" s="44"/>
    </row>
    <row r="18" spans="1:7" s="26" customFormat="1" ht="22.5" customHeight="1" x14ac:dyDescent="0.25">
      <c r="A18" s="27" t="s">
        <v>46</v>
      </c>
      <c r="B18" s="29" t="s">
        <v>35</v>
      </c>
      <c r="C18" s="29" t="s">
        <v>41</v>
      </c>
      <c r="D18" s="30" t="s">
        <v>21</v>
      </c>
      <c r="E18" s="31">
        <v>3.78</v>
      </c>
      <c r="F18" s="32">
        <v>15393.92</v>
      </c>
      <c r="G18" s="44"/>
    </row>
    <row r="19" spans="1:7" s="34" customFormat="1" ht="15" customHeight="1" x14ac:dyDescent="0.25">
      <c r="A19" s="8" t="s">
        <v>47</v>
      </c>
      <c r="B19" s="2"/>
      <c r="C19" s="2"/>
      <c r="D19" s="3"/>
      <c r="E19" s="3"/>
      <c r="F19" s="33"/>
      <c r="G19" s="45"/>
    </row>
    <row r="20" spans="1:7" s="26" customFormat="1" ht="15" customHeight="1" x14ac:dyDescent="0.25">
      <c r="A20" s="27" t="s">
        <v>48</v>
      </c>
      <c r="B20" s="29" t="s">
        <v>49</v>
      </c>
      <c r="C20" s="29" t="s">
        <v>50</v>
      </c>
      <c r="D20" s="30" t="s">
        <v>51</v>
      </c>
      <c r="E20" s="31">
        <v>1</v>
      </c>
      <c r="F20" s="32">
        <v>132309.53</v>
      </c>
      <c r="G20" s="44"/>
    </row>
    <row r="21" spans="1:7" s="26" customFormat="1" ht="15" customHeight="1" x14ac:dyDescent="0.25">
      <c r="A21" s="27" t="s">
        <v>52</v>
      </c>
      <c r="B21" s="29" t="s">
        <v>53</v>
      </c>
      <c r="C21" s="29" t="s">
        <v>54</v>
      </c>
      <c r="D21" s="30" t="s">
        <v>45</v>
      </c>
      <c r="E21" s="31">
        <v>0.21149999999999999</v>
      </c>
      <c r="F21" s="32">
        <v>71567.41</v>
      </c>
      <c r="G21" s="44"/>
    </row>
    <row r="22" spans="1:7" s="34" customFormat="1" ht="15" customHeight="1" x14ac:dyDescent="0.25">
      <c r="A22" s="8" t="s">
        <v>55</v>
      </c>
      <c r="B22" s="2"/>
      <c r="C22" s="2"/>
      <c r="D22" s="3"/>
      <c r="E22" s="3"/>
      <c r="F22" s="33"/>
      <c r="G22" s="45"/>
    </row>
    <row r="23" spans="1:7" s="26" customFormat="1" ht="15" customHeight="1" x14ac:dyDescent="0.25">
      <c r="A23" s="27" t="s">
        <v>56</v>
      </c>
      <c r="B23" s="29" t="s">
        <v>57</v>
      </c>
      <c r="C23" s="29" t="s">
        <v>58</v>
      </c>
      <c r="D23" s="30" t="s">
        <v>45</v>
      </c>
      <c r="E23" s="31">
        <v>0.27129999999999999</v>
      </c>
      <c r="F23" s="32">
        <v>4401900.8600000003</v>
      </c>
      <c r="G23" s="44"/>
    </row>
    <row r="24" spans="1:7" s="26" customFormat="1" ht="15" customHeight="1" x14ac:dyDescent="0.25">
      <c r="A24" s="27" t="s">
        <v>59</v>
      </c>
      <c r="B24" s="29" t="s">
        <v>60</v>
      </c>
      <c r="C24" s="29" t="s">
        <v>61</v>
      </c>
      <c r="D24" s="30" t="s">
        <v>62</v>
      </c>
      <c r="E24" s="31">
        <v>-542.6</v>
      </c>
      <c r="F24" s="32">
        <v>-1554978.74</v>
      </c>
      <c r="G24" s="44"/>
    </row>
    <row r="25" spans="1:7" s="26" customFormat="1" ht="22.5" customHeight="1" x14ac:dyDescent="0.25">
      <c r="A25" s="27" t="s">
        <v>63</v>
      </c>
      <c r="B25" s="28" t="s">
        <v>64</v>
      </c>
      <c r="C25" s="29" t="s">
        <v>65</v>
      </c>
      <c r="D25" s="30" t="s">
        <v>66</v>
      </c>
      <c r="E25" s="31">
        <v>16.149999999999999</v>
      </c>
      <c r="F25" s="32">
        <v>2235014.86</v>
      </c>
      <c r="G25" s="44"/>
    </row>
    <row r="26" spans="1:7" s="26" customFormat="1" ht="15" customHeight="1" x14ac:dyDescent="0.25">
      <c r="A26" s="27" t="s">
        <v>67</v>
      </c>
      <c r="B26" s="28" t="s">
        <v>68</v>
      </c>
      <c r="C26" s="29" t="s">
        <v>69</v>
      </c>
      <c r="D26" s="30" t="s">
        <v>51</v>
      </c>
      <c r="E26" s="31">
        <v>-499</v>
      </c>
      <c r="F26" s="32">
        <v>-1171061.18</v>
      </c>
      <c r="G26" s="44"/>
    </row>
    <row r="27" spans="1:7" s="26" customFormat="1" ht="22.5" customHeight="1" x14ac:dyDescent="0.25">
      <c r="A27" s="27" t="s">
        <v>70</v>
      </c>
      <c r="B27" s="28" t="s">
        <v>71</v>
      </c>
      <c r="C27" s="29" t="s">
        <v>72</v>
      </c>
      <c r="D27" s="30" t="s">
        <v>51</v>
      </c>
      <c r="E27" s="31">
        <v>498</v>
      </c>
      <c r="F27" s="32">
        <v>1007960.08</v>
      </c>
      <c r="G27" s="44"/>
    </row>
    <row r="28" spans="1:7" s="26" customFormat="1" ht="15" customHeight="1" x14ac:dyDescent="0.25">
      <c r="A28" s="27" t="s">
        <v>73</v>
      </c>
      <c r="B28" s="28" t="s">
        <v>74</v>
      </c>
      <c r="C28" s="29" t="s">
        <v>75</v>
      </c>
      <c r="D28" s="30" t="s">
        <v>51</v>
      </c>
      <c r="E28" s="31">
        <v>-87</v>
      </c>
      <c r="F28" s="32">
        <v>-103151.38</v>
      </c>
      <c r="G28" s="44"/>
    </row>
    <row r="29" spans="1:7" s="26" customFormat="1" ht="22.5" customHeight="1" x14ac:dyDescent="0.25">
      <c r="A29" s="27" t="s">
        <v>76</v>
      </c>
      <c r="B29" s="28" t="s">
        <v>77</v>
      </c>
      <c r="C29" s="29" t="s">
        <v>78</v>
      </c>
      <c r="D29" s="30" t="s">
        <v>66</v>
      </c>
      <c r="E29" s="31">
        <v>0.29499999999999998</v>
      </c>
      <c r="F29" s="32">
        <v>68415.399999999994</v>
      </c>
      <c r="G29" s="44"/>
    </row>
    <row r="30" spans="1:7" s="26" customFormat="1" ht="15" customHeight="1" x14ac:dyDescent="0.25">
      <c r="A30" s="27" t="s">
        <v>79</v>
      </c>
      <c r="B30" s="28" t="s">
        <v>80</v>
      </c>
      <c r="C30" s="29" t="s">
        <v>81</v>
      </c>
      <c r="D30" s="30" t="s">
        <v>51</v>
      </c>
      <c r="E30" s="31">
        <v>-998</v>
      </c>
      <c r="F30" s="32">
        <v>-540740.35</v>
      </c>
      <c r="G30" s="44"/>
    </row>
    <row r="31" spans="1:7" s="26" customFormat="1" ht="15" customHeight="1" x14ac:dyDescent="0.25">
      <c r="A31" s="27" t="s">
        <v>82</v>
      </c>
      <c r="B31" s="28" t="s">
        <v>83</v>
      </c>
      <c r="C31" s="29" t="s">
        <v>84</v>
      </c>
      <c r="D31" s="30" t="s">
        <v>66</v>
      </c>
      <c r="E31" s="31">
        <v>-0.93300000000000005</v>
      </c>
      <c r="F31" s="32">
        <v>-90285.91</v>
      </c>
      <c r="G31" s="44"/>
    </row>
    <row r="32" spans="1:7" s="26" customFormat="1" ht="15" customHeight="1" x14ac:dyDescent="0.25">
      <c r="A32" s="27" t="s">
        <v>85</v>
      </c>
      <c r="B32" s="28" t="s">
        <v>86</v>
      </c>
      <c r="C32" s="29" t="s">
        <v>87</v>
      </c>
      <c r="D32" s="30" t="s">
        <v>66</v>
      </c>
      <c r="E32" s="31">
        <v>-2.2490000000000001</v>
      </c>
      <c r="F32" s="32">
        <v>-217579.38</v>
      </c>
      <c r="G32" s="44"/>
    </row>
    <row r="33" spans="1:7" s="26" customFormat="1" ht="15" customHeight="1" x14ac:dyDescent="0.25">
      <c r="A33" s="27" t="s">
        <v>88</v>
      </c>
      <c r="B33" s="28" t="s">
        <v>89</v>
      </c>
      <c r="C33" s="29" t="s">
        <v>90</v>
      </c>
      <c r="D33" s="30" t="s">
        <v>51</v>
      </c>
      <c r="E33" s="31">
        <v>-998</v>
      </c>
      <c r="F33" s="32">
        <v>-44790.239999999998</v>
      </c>
      <c r="G33" s="44"/>
    </row>
    <row r="34" spans="1:7" s="26" customFormat="1" ht="22.5" customHeight="1" x14ac:dyDescent="0.25">
      <c r="A34" s="27" t="s">
        <v>91</v>
      </c>
      <c r="B34" s="28" t="s">
        <v>92</v>
      </c>
      <c r="C34" s="29" t="s">
        <v>93</v>
      </c>
      <c r="D34" s="30" t="s">
        <v>94</v>
      </c>
      <c r="E34" s="31">
        <v>996</v>
      </c>
      <c r="F34" s="32">
        <v>3032269.55</v>
      </c>
      <c r="G34" s="44"/>
    </row>
    <row r="35" spans="1:7" s="26" customFormat="1" ht="15" customHeight="1" x14ac:dyDescent="0.25">
      <c r="A35" s="27" t="s">
        <v>95</v>
      </c>
      <c r="B35" s="28" t="s">
        <v>96</v>
      </c>
      <c r="C35" s="29" t="s">
        <v>97</v>
      </c>
      <c r="D35" s="30" t="s">
        <v>45</v>
      </c>
      <c r="E35" s="31">
        <v>3.6999999999999998E-2</v>
      </c>
      <c r="F35" s="32">
        <v>273757.01</v>
      </c>
      <c r="G35" s="44"/>
    </row>
    <row r="36" spans="1:7" s="26" customFormat="1" ht="15" customHeight="1" x14ac:dyDescent="0.25">
      <c r="A36" s="27" t="s">
        <v>98</v>
      </c>
      <c r="B36" s="28" t="s">
        <v>99</v>
      </c>
      <c r="C36" s="29" t="s">
        <v>100</v>
      </c>
      <c r="D36" s="30" t="s">
        <v>66</v>
      </c>
      <c r="E36" s="31">
        <v>-1.0999999999999999E-2</v>
      </c>
      <c r="F36" s="32">
        <v>-969</v>
      </c>
      <c r="G36" s="44"/>
    </row>
    <row r="37" spans="1:7" s="26" customFormat="1" ht="15" customHeight="1" x14ac:dyDescent="0.25">
      <c r="A37" s="27" t="s">
        <v>101</v>
      </c>
      <c r="B37" s="28" t="s">
        <v>102</v>
      </c>
      <c r="C37" s="29" t="s">
        <v>103</v>
      </c>
      <c r="D37" s="30" t="s">
        <v>104</v>
      </c>
      <c r="E37" s="31">
        <v>-1.169</v>
      </c>
      <c r="F37" s="32">
        <v>-52.31</v>
      </c>
      <c r="G37" s="44"/>
    </row>
    <row r="38" spans="1:7" s="26" customFormat="1" ht="15" customHeight="1" x14ac:dyDescent="0.25">
      <c r="A38" s="27" t="s">
        <v>105</v>
      </c>
      <c r="B38" s="28" t="s">
        <v>106</v>
      </c>
      <c r="C38" s="29" t="s">
        <v>107</v>
      </c>
      <c r="D38" s="30" t="s">
        <v>66</v>
      </c>
      <c r="E38" s="31">
        <v>-3.5000000000000003E-2</v>
      </c>
      <c r="F38" s="32">
        <v>-3108.23</v>
      </c>
      <c r="G38" s="44"/>
    </row>
    <row r="39" spans="1:7" s="26" customFormat="1" ht="15" customHeight="1" x14ac:dyDescent="0.25">
      <c r="A39" s="27" t="s">
        <v>108</v>
      </c>
      <c r="B39" s="28" t="s">
        <v>86</v>
      </c>
      <c r="C39" s="29" t="s">
        <v>87</v>
      </c>
      <c r="D39" s="30" t="s">
        <v>66</v>
      </c>
      <c r="E39" s="31">
        <v>-7.4999999999999997E-2</v>
      </c>
      <c r="F39" s="32">
        <v>-7255.87</v>
      </c>
      <c r="G39" s="44"/>
    </row>
    <row r="40" spans="1:7" s="26" customFormat="1" ht="15" customHeight="1" x14ac:dyDescent="0.25">
      <c r="A40" s="27" t="s">
        <v>109</v>
      </c>
      <c r="B40" s="28" t="s">
        <v>110</v>
      </c>
      <c r="C40" s="29" t="s">
        <v>111</v>
      </c>
      <c r="D40" s="30" t="s">
        <v>62</v>
      </c>
      <c r="E40" s="31">
        <v>-1.55</v>
      </c>
      <c r="F40" s="32">
        <v>-3181.01</v>
      </c>
      <c r="G40" s="44"/>
    </row>
    <row r="41" spans="1:7" s="26" customFormat="1" ht="15" customHeight="1" x14ac:dyDescent="0.25">
      <c r="A41" s="27" t="s">
        <v>112</v>
      </c>
      <c r="B41" s="28" t="s">
        <v>113</v>
      </c>
      <c r="C41" s="29" t="s">
        <v>114</v>
      </c>
      <c r="D41" s="30" t="s">
        <v>51</v>
      </c>
      <c r="E41" s="31">
        <v>-70</v>
      </c>
      <c r="F41" s="32">
        <v>-1445.14</v>
      </c>
      <c r="G41" s="44"/>
    </row>
    <row r="42" spans="1:7" s="26" customFormat="1" ht="15" customHeight="1" x14ac:dyDescent="0.25">
      <c r="A42" s="27" t="s">
        <v>115</v>
      </c>
      <c r="B42" s="28" t="s">
        <v>116</v>
      </c>
      <c r="C42" s="29" t="s">
        <v>117</v>
      </c>
      <c r="D42" s="30" t="s">
        <v>51</v>
      </c>
      <c r="E42" s="31">
        <v>-35</v>
      </c>
      <c r="F42" s="32">
        <v>-8802.19</v>
      </c>
      <c r="G42" s="44"/>
    </row>
    <row r="43" spans="1:7" s="26" customFormat="1" ht="22.5" customHeight="1" x14ac:dyDescent="0.25">
      <c r="A43" s="27" t="s">
        <v>118</v>
      </c>
      <c r="B43" s="28" t="s">
        <v>119</v>
      </c>
      <c r="C43" s="29" t="s">
        <v>120</v>
      </c>
      <c r="D43" s="30" t="s">
        <v>121</v>
      </c>
      <c r="E43" s="31">
        <v>4</v>
      </c>
      <c r="F43" s="32">
        <v>536360.15</v>
      </c>
      <c r="G43" s="44"/>
    </row>
    <row r="44" spans="1:7" s="26" customFormat="1" ht="15" customHeight="1" x14ac:dyDescent="0.25">
      <c r="A44" s="27" t="s">
        <v>122</v>
      </c>
      <c r="B44" s="28" t="s">
        <v>123</v>
      </c>
      <c r="C44" s="29" t="s">
        <v>124</v>
      </c>
      <c r="D44" s="30" t="s">
        <v>94</v>
      </c>
      <c r="E44" s="31">
        <v>2</v>
      </c>
      <c r="F44" s="32">
        <v>752745.82</v>
      </c>
      <c r="G44" s="44"/>
    </row>
    <row r="45" spans="1:7" s="26" customFormat="1" ht="15" customHeight="1" x14ac:dyDescent="0.25">
      <c r="A45" s="27" t="s">
        <v>125</v>
      </c>
      <c r="B45" s="28" t="s">
        <v>126</v>
      </c>
      <c r="C45" s="29" t="s">
        <v>127</v>
      </c>
      <c r="D45" s="30" t="s">
        <v>94</v>
      </c>
      <c r="E45" s="31">
        <v>2</v>
      </c>
      <c r="F45" s="32">
        <v>495987.95</v>
      </c>
      <c r="G45" s="44"/>
    </row>
    <row r="46" spans="1:7" s="34" customFormat="1" ht="15" customHeight="1" x14ac:dyDescent="0.25">
      <c r="A46" s="8" t="s">
        <v>128</v>
      </c>
      <c r="B46" s="2"/>
      <c r="C46" s="2"/>
      <c r="D46" s="3"/>
      <c r="E46" s="3"/>
      <c r="F46" s="33"/>
      <c r="G46" s="45"/>
    </row>
    <row r="47" spans="1:7" s="26" customFormat="1" ht="15" customHeight="1" x14ac:dyDescent="0.25">
      <c r="A47" s="27" t="s">
        <v>129</v>
      </c>
      <c r="B47" s="28" t="s">
        <v>130</v>
      </c>
      <c r="C47" s="29" t="s">
        <v>131</v>
      </c>
      <c r="D47" s="30" t="s">
        <v>51</v>
      </c>
      <c r="E47" s="31">
        <v>1</v>
      </c>
      <c r="F47" s="32">
        <v>282417.40999999997</v>
      </c>
      <c r="G47" s="44"/>
    </row>
    <row r="48" spans="1:7" s="26" customFormat="1" ht="15" customHeight="1" x14ac:dyDescent="0.25">
      <c r="A48" s="27" t="s">
        <v>132</v>
      </c>
      <c r="B48" s="28" t="s">
        <v>133</v>
      </c>
      <c r="C48" s="29" t="s">
        <v>134</v>
      </c>
      <c r="D48" s="30" t="s">
        <v>66</v>
      </c>
      <c r="E48" s="31">
        <v>-1.94</v>
      </c>
      <c r="F48" s="32">
        <v>-22935.07</v>
      </c>
      <c r="G48" s="44"/>
    </row>
    <row r="49" spans="1:7" s="26" customFormat="1" ht="22.5" customHeight="1" x14ac:dyDescent="0.25">
      <c r="A49" s="27" t="s">
        <v>135</v>
      </c>
      <c r="B49" s="28" t="s">
        <v>136</v>
      </c>
      <c r="C49" s="29" t="s">
        <v>41</v>
      </c>
      <c r="D49" s="30" t="s">
        <v>21</v>
      </c>
      <c r="E49" s="31">
        <v>20</v>
      </c>
      <c r="F49" s="32">
        <v>81449.53</v>
      </c>
      <c r="G49" s="44"/>
    </row>
    <row r="50" spans="1:7" s="26" customFormat="1" ht="15" customHeight="1" x14ac:dyDescent="0.25">
      <c r="A50" s="27" t="s">
        <v>137</v>
      </c>
      <c r="B50" s="28" t="s">
        <v>138</v>
      </c>
      <c r="C50" s="29" t="s">
        <v>139</v>
      </c>
      <c r="D50" s="30" t="s">
        <v>66</v>
      </c>
      <c r="E50" s="31">
        <v>5.2809999999999997</v>
      </c>
      <c r="F50" s="32">
        <v>603770.79</v>
      </c>
      <c r="G50" s="44"/>
    </row>
    <row r="51" spans="1:7" s="26" customFormat="1" ht="15" customHeight="1" x14ac:dyDescent="0.25">
      <c r="A51" s="27" t="s">
        <v>140</v>
      </c>
      <c r="B51" s="28" t="s">
        <v>141</v>
      </c>
      <c r="C51" s="29" t="s">
        <v>142</v>
      </c>
      <c r="D51" s="30" t="s">
        <v>66</v>
      </c>
      <c r="E51" s="31">
        <v>2.9980000000000002</v>
      </c>
      <c r="F51" s="32">
        <v>180580.88</v>
      </c>
      <c r="G51" s="44"/>
    </row>
    <row r="52" spans="1:7" s="26" customFormat="1" ht="15" customHeight="1" x14ac:dyDescent="0.25">
      <c r="A52" s="27" t="s">
        <v>143</v>
      </c>
      <c r="B52" s="28" t="s">
        <v>144</v>
      </c>
      <c r="C52" s="29" t="s">
        <v>145</v>
      </c>
      <c r="D52" s="30" t="s">
        <v>66</v>
      </c>
      <c r="E52" s="31">
        <v>2.2829999999999999</v>
      </c>
      <c r="F52" s="32">
        <v>107360.55</v>
      </c>
      <c r="G52" s="44"/>
    </row>
    <row r="53" spans="1:7" s="34" customFormat="1" ht="15" customHeight="1" x14ac:dyDescent="0.25">
      <c r="A53" s="8" t="s">
        <v>146</v>
      </c>
      <c r="B53" s="2"/>
      <c r="C53" s="2"/>
      <c r="D53" s="3"/>
      <c r="E53" s="3"/>
      <c r="F53" s="33"/>
      <c r="G53" s="45"/>
    </row>
    <row r="54" spans="1:7" s="26" customFormat="1" ht="22.5" customHeight="1" x14ac:dyDescent="0.25">
      <c r="A54" s="27" t="s">
        <v>147</v>
      </c>
      <c r="B54" s="28" t="s">
        <v>148</v>
      </c>
      <c r="C54" s="29" t="s">
        <v>149</v>
      </c>
      <c r="D54" s="30" t="s">
        <v>45</v>
      </c>
      <c r="E54" s="31">
        <v>1.337</v>
      </c>
      <c r="F54" s="32">
        <v>653125.01</v>
      </c>
      <c r="G54" s="44"/>
    </row>
    <row r="55" spans="1:7" s="26" customFormat="1" ht="22.5" customHeight="1" x14ac:dyDescent="0.25">
      <c r="A55" s="27" t="s">
        <v>150</v>
      </c>
      <c r="B55" s="28" t="s">
        <v>151</v>
      </c>
      <c r="C55" s="29" t="s">
        <v>152</v>
      </c>
      <c r="D55" s="30" t="s">
        <v>45</v>
      </c>
      <c r="E55" s="31">
        <v>0.77800000000000002</v>
      </c>
      <c r="F55" s="32">
        <v>311617.65000000002</v>
      </c>
      <c r="G55" s="44"/>
    </row>
    <row r="56" spans="1:7" s="26" customFormat="1" ht="15" customHeight="1" x14ac:dyDescent="0.25">
      <c r="A56" s="27" t="s">
        <v>153</v>
      </c>
      <c r="B56" s="28" t="s">
        <v>154</v>
      </c>
      <c r="C56" s="29" t="s">
        <v>155</v>
      </c>
      <c r="D56" s="30" t="s">
        <v>10</v>
      </c>
      <c r="E56" s="31">
        <v>9.0999999999999998E-2</v>
      </c>
      <c r="F56" s="32">
        <v>216093.04</v>
      </c>
      <c r="G56" s="44"/>
    </row>
    <row r="57" spans="1:7" s="26" customFormat="1" ht="15" customHeight="1" x14ac:dyDescent="0.25">
      <c r="A57" s="27" t="s">
        <v>156</v>
      </c>
      <c r="B57" s="28" t="s">
        <v>157</v>
      </c>
      <c r="C57" s="29" t="s">
        <v>158</v>
      </c>
      <c r="D57" s="30" t="s">
        <v>21</v>
      </c>
      <c r="E57" s="31">
        <v>-106.47</v>
      </c>
      <c r="F57" s="32">
        <v>-170987.58</v>
      </c>
      <c r="G57" s="44"/>
    </row>
    <row r="58" spans="1:7" s="26" customFormat="1" ht="22.5" customHeight="1" x14ac:dyDescent="0.25">
      <c r="A58" s="27" t="s">
        <v>159</v>
      </c>
      <c r="B58" s="28" t="s">
        <v>35</v>
      </c>
      <c r="C58" s="29" t="s">
        <v>41</v>
      </c>
      <c r="D58" s="30" t="s">
        <v>21</v>
      </c>
      <c r="E58" s="31">
        <v>106.47</v>
      </c>
      <c r="F58" s="32">
        <v>433596.53</v>
      </c>
      <c r="G58" s="44"/>
    </row>
    <row r="59" spans="1:7" s="26" customFormat="1" ht="15" customHeight="1" x14ac:dyDescent="0.25">
      <c r="A59" s="27" t="s">
        <v>160</v>
      </c>
      <c r="B59" s="28" t="s">
        <v>38</v>
      </c>
      <c r="C59" s="29" t="s">
        <v>161</v>
      </c>
      <c r="D59" s="30" t="s">
        <v>16</v>
      </c>
      <c r="E59" s="31">
        <v>1.25</v>
      </c>
      <c r="F59" s="32">
        <v>227971.14</v>
      </c>
      <c r="G59" s="44"/>
    </row>
    <row r="60" spans="1:7" s="26" customFormat="1" ht="22.5" customHeight="1" x14ac:dyDescent="0.25">
      <c r="A60" s="27" t="s">
        <v>162</v>
      </c>
      <c r="B60" s="28" t="s">
        <v>35</v>
      </c>
      <c r="C60" s="29" t="s">
        <v>41</v>
      </c>
      <c r="D60" s="30" t="s">
        <v>21</v>
      </c>
      <c r="E60" s="31">
        <v>157.5</v>
      </c>
      <c r="F60" s="32">
        <v>641414.92000000004</v>
      </c>
      <c r="G60" s="44"/>
    </row>
    <row r="61" spans="1:7" s="26" customFormat="1" ht="15" customHeight="1" x14ac:dyDescent="0.25">
      <c r="A61" s="27" t="s">
        <v>163</v>
      </c>
      <c r="B61" s="28" t="s">
        <v>32</v>
      </c>
      <c r="C61" s="29" t="s">
        <v>164</v>
      </c>
      <c r="D61" s="30" t="s">
        <v>16</v>
      </c>
      <c r="E61" s="31">
        <v>1</v>
      </c>
      <c r="F61" s="32">
        <v>115626.74</v>
      </c>
      <c r="G61" s="44"/>
    </row>
    <row r="62" spans="1:7" s="26" customFormat="1" x14ac:dyDescent="0.25">
      <c r="A62" s="27" t="s">
        <v>165</v>
      </c>
      <c r="B62" s="28" t="s">
        <v>35</v>
      </c>
      <c r="C62" s="29" t="s">
        <v>36</v>
      </c>
      <c r="D62" s="30" t="s">
        <v>21</v>
      </c>
      <c r="E62" s="31">
        <v>110</v>
      </c>
      <c r="F62" s="32">
        <v>90818.92</v>
      </c>
      <c r="G62" s="44"/>
    </row>
    <row r="63" spans="1:7" s="35" customFormat="1" ht="33.75" x14ac:dyDescent="0.25">
      <c r="A63" s="9" t="s">
        <v>166</v>
      </c>
      <c r="B63" s="9" t="s">
        <v>167</v>
      </c>
      <c r="C63" s="10" t="s">
        <v>168</v>
      </c>
      <c r="D63" s="11" t="s">
        <v>45</v>
      </c>
      <c r="E63" s="12">
        <v>0.77815000000000001</v>
      </c>
      <c r="F63" s="13">
        <v>1151559.6399999999</v>
      </c>
      <c r="G63" s="46"/>
    </row>
    <row r="64" spans="1:7" s="35" customFormat="1" ht="22.5" x14ac:dyDescent="0.25">
      <c r="A64" s="9" t="s">
        <v>169</v>
      </c>
      <c r="B64" s="9" t="s">
        <v>170</v>
      </c>
      <c r="C64" s="10" t="s">
        <v>171</v>
      </c>
      <c r="D64" s="11" t="s">
        <v>45</v>
      </c>
      <c r="E64" s="12">
        <v>1.33687</v>
      </c>
      <c r="F64" s="13">
        <v>1934816.31</v>
      </c>
      <c r="G64" s="46"/>
    </row>
    <row r="65" spans="1:7" s="34" customFormat="1" ht="15" customHeight="1" x14ac:dyDescent="0.25">
      <c r="A65" s="8" t="s">
        <v>172</v>
      </c>
      <c r="B65" s="2"/>
      <c r="C65" s="2"/>
      <c r="D65" s="3"/>
      <c r="E65" s="3"/>
      <c r="F65" s="33"/>
      <c r="G65" s="45"/>
    </row>
    <row r="66" spans="1:7" s="26" customFormat="1" ht="45" customHeight="1" x14ac:dyDescent="0.25">
      <c r="A66" s="27" t="s">
        <v>173</v>
      </c>
      <c r="B66" s="28" t="s">
        <v>174</v>
      </c>
      <c r="C66" s="29" t="s">
        <v>175</v>
      </c>
      <c r="D66" s="30" t="s">
        <v>176</v>
      </c>
      <c r="E66" s="31">
        <v>0.27300000000000002</v>
      </c>
      <c r="F66" s="32">
        <v>29486.63</v>
      </c>
      <c r="G66" s="44"/>
    </row>
    <row r="67" spans="1:7" s="26" customFormat="1" ht="15" customHeight="1" x14ac:dyDescent="0.25">
      <c r="A67" s="27" t="s">
        <v>177</v>
      </c>
      <c r="B67" s="28" t="s">
        <v>178</v>
      </c>
      <c r="C67" s="29" t="s">
        <v>179</v>
      </c>
      <c r="D67" s="30" t="s">
        <v>66</v>
      </c>
      <c r="E67" s="31">
        <v>0.27300000000000002</v>
      </c>
      <c r="F67" s="32">
        <v>14153.68</v>
      </c>
      <c r="G67" s="44"/>
    </row>
    <row r="68" spans="1:7" s="26" customFormat="1" ht="33.75" customHeight="1" x14ac:dyDescent="0.25">
      <c r="A68" s="27" t="s">
        <v>180</v>
      </c>
      <c r="B68" s="28" t="s">
        <v>181</v>
      </c>
      <c r="C68" s="29" t="s">
        <v>182</v>
      </c>
      <c r="D68" s="30" t="s">
        <v>183</v>
      </c>
      <c r="E68" s="31">
        <v>3.8</v>
      </c>
      <c r="F68" s="32">
        <v>10288.16</v>
      </c>
      <c r="G68" s="44"/>
    </row>
    <row r="69" spans="1:7" s="26" customFormat="1" ht="22.5" customHeight="1" x14ac:dyDescent="0.25">
      <c r="A69" s="27" t="s">
        <v>184</v>
      </c>
      <c r="B69" s="28" t="s">
        <v>185</v>
      </c>
      <c r="C69" s="29" t="s">
        <v>186</v>
      </c>
      <c r="D69" s="30" t="s">
        <v>66</v>
      </c>
      <c r="E69" s="31">
        <v>6.8000000000000005E-2</v>
      </c>
      <c r="F69" s="32">
        <v>18280.72</v>
      </c>
      <c r="G69" s="44"/>
    </row>
    <row r="70" spans="1:7" s="26" customFormat="1" ht="15" customHeight="1" x14ac:dyDescent="0.25">
      <c r="A70" s="27" t="s">
        <v>187</v>
      </c>
      <c r="B70" s="28" t="s">
        <v>188</v>
      </c>
      <c r="C70" s="29" t="s">
        <v>189</v>
      </c>
      <c r="D70" s="30" t="s">
        <v>66</v>
      </c>
      <c r="E70" s="31">
        <v>3.1E-2</v>
      </c>
      <c r="F70" s="32">
        <v>3188.85</v>
      </c>
      <c r="G70" s="44"/>
    </row>
    <row r="71" spans="1:7" s="26" customFormat="1" ht="15" customHeight="1" x14ac:dyDescent="0.25">
      <c r="A71" s="27" t="s">
        <v>190</v>
      </c>
      <c r="B71" s="28" t="s">
        <v>191</v>
      </c>
      <c r="C71" s="29" t="s">
        <v>192</v>
      </c>
      <c r="D71" s="30" t="s">
        <v>66</v>
      </c>
      <c r="E71" s="31">
        <v>2.5000000000000001E-2</v>
      </c>
      <c r="F71" s="32">
        <v>2065.9499999999998</v>
      </c>
      <c r="G71" s="44"/>
    </row>
    <row r="72" spans="1:7" s="26" customFormat="1" ht="15" customHeight="1" x14ac:dyDescent="0.25">
      <c r="A72" s="27" t="s">
        <v>193</v>
      </c>
      <c r="B72" s="28" t="s">
        <v>194</v>
      </c>
      <c r="C72" s="29" t="s">
        <v>195</v>
      </c>
      <c r="D72" s="30" t="s">
        <v>104</v>
      </c>
      <c r="E72" s="31">
        <v>12</v>
      </c>
      <c r="F72" s="32">
        <v>2759.39</v>
      </c>
      <c r="G72" s="44"/>
    </row>
    <row r="73" spans="1:7" s="26" customFormat="1" ht="45" customHeight="1" x14ac:dyDescent="0.25">
      <c r="A73" s="27" t="s">
        <v>196</v>
      </c>
      <c r="B73" s="28" t="s">
        <v>174</v>
      </c>
      <c r="C73" s="29" t="s">
        <v>197</v>
      </c>
      <c r="D73" s="30" t="s">
        <v>176</v>
      </c>
      <c r="E73" s="31">
        <v>5.4290000000000003</v>
      </c>
      <c r="F73" s="32">
        <v>586381.80000000005</v>
      </c>
      <c r="G73" s="44"/>
    </row>
    <row r="74" spans="1:7" s="26" customFormat="1" ht="15" customHeight="1" x14ac:dyDescent="0.25">
      <c r="A74" s="27" t="s">
        <v>198</v>
      </c>
      <c r="B74" s="28" t="s">
        <v>199</v>
      </c>
      <c r="C74" s="29" t="s">
        <v>200</v>
      </c>
      <c r="D74" s="30" t="s">
        <v>66</v>
      </c>
      <c r="E74" s="31">
        <v>5.4290000000000003</v>
      </c>
      <c r="F74" s="32">
        <v>214443.9</v>
      </c>
      <c r="G74" s="44"/>
    </row>
    <row r="75" spans="1:7" s="34" customFormat="1" ht="15" customHeight="1" x14ac:dyDescent="0.25">
      <c r="A75" s="8" t="s">
        <v>201</v>
      </c>
      <c r="B75" s="2"/>
      <c r="C75" s="2"/>
      <c r="D75" s="3"/>
      <c r="E75" s="3"/>
      <c r="F75" s="33"/>
      <c r="G75" s="45"/>
    </row>
    <row r="76" spans="1:7" s="34" customFormat="1" ht="15" customHeight="1" x14ac:dyDescent="0.25">
      <c r="A76" s="8" t="s">
        <v>202</v>
      </c>
      <c r="B76" s="2"/>
      <c r="C76" s="2"/>
      <c r="D76" s="3"/>
      <c r="E76" s="3"/>
      <c r="F76" s="33"/>
      <c r="G76" s="45"/>
    </row>
    <row r="77" spans="1:7" s="26" customFormat="1" ht="15" customHeight="1" x14ac:dyDescent="0.25">
      <c r="A77" s="27" t="s">
        <v>203</v>
      </c>
      <c r="B77" s="28" t="s">
        <v>204</v>
      </c>
      <c r="C77" s="29" t="s">
        <v>205</v>
      </c>
      <c r="D77" s="30" t="s">
        <v>206</v>
      </c>
      <c r="E77" s="31">
        <v>2.2610000000000001</v>
      </c>
      <c r="F77" s="32">
        <v>166709.81</v>
      </c>
      <c r="G77" s="44"/>
    </row>
    <row r="78" spans="1:7" s="26" customFormat="1" ht="15" customHeight="1" x14ac:dyDescent="0.25">
      <c r="A78" s="27" t="s">
        <v>207</v>
      </c>
      <c r="B78" s="28" t="s">
        <v>208</v>
      </c>
      <c r="C78" s="29" t="s">
        <v>209</v>
      </c>
      <c r="D78" s="30" t="s">
        <v>66</v>
      </c>
      <c r="E78" s="31">
        <v>-2.2599999999999999E-2</v>
      </c>
      <c r="F78" s="32">
        <v>-311.63</v>
      </c>
      <c r="G78" s="44"/>
    </row>
    <row r="79" spans="1:7" s="26" customFormat="1" ht="15" customHeight="1" x14ac:dyDescent="0.25">
      <c r="A79" s="27" t="s">
        <v>210</v>
      </c>
      <c r="B79" s="28" t="s">
        <v>211</v>
      </c>
      <c r="C79" s="29" t="s">
        <v>212</v>
      </c>
      <c r="D79" s="30" t="s">
        <v>66</v>
      </c>
      <c r="E79" s="31">
        <v>-0.1583</v>
      </c>
      <c r="F79" s="32">
        <v>-1937.59</v>
      </c>
      <c r="G79" s="44"/>
    </row>
    <row r="80" spans="1:7" s="26" customFormat="1" ht="15" customHeight="1" x14ac:dyDescent="0.25">
      <c r="A80" s="27" t="s">
        <v>213</v>
      </c>
      <c r="B80" s="28" t="s">
        <v>214</v>
      </c>
      <c r="C80" s="29" t="s">
        <v>215</v>
      </c>
      <c r="D80" s="30" t="s">
        <v>216</v>
      </c>
      <c r="E80" s="31">
        <v>-22.61</v>
      </c>
      <c r="F80" s="32">
        <v>-3099.58</v>
      </c>
      <c r="G80" s="44"/>
    </row>
    <row r="81" spans="1:7" s="26" customFormat="1" ht="15" customHeight="1" x14ac:dyDescent="0.25">
      <c r="A81" s="27" t="s">
        <v>217</v>
      </c>
      <c r="B81" s="28" t="s">
        <v>218</v>
      </c>
      <c r="C81" s="29" t="s">
        <v>219</v>
      </c>
      <c r="D81" s="30" t="s">
        <v>21</v>
      </c>
      <c r="E81" s="31">
        <v>-4.5220000000000002</v>
      </c>
      <c r="F81" s="32">
        <v>-2213.56</v>
      </c>
      <c r="G81" s="44"/>
    </row>
    <row r="82" spans="1:7" s="26" customFormat="1" ht="15" customHeight="1" x14ac:dyDescent="0.25">
      <c r="A82" s="27" t="s">
        <v>220</v>
      </c>
      <c r="B82" s="28" t="s">
        <v>221</v>
      </c>
      <c r="C82" s="29" t="s">
        <v>222</v>
      </c>
      <c r="D82" s="30" t="s">
        <v>16</v>
      </c>
      <c r="E82" s="31">
        <v>1.581</v>
      </c>
      <c r="F82" s="32">
        <v>640882.79</v>
      </c>
      <c r="G82" s="44"/>
    </row>
    <row r="83" spans="1:7" s="26" customFormat="1" ht="15" customHeight="1" x14ac:dyDescent="0.25">
      <c r="A83" s="27" t="s">
        <v>223</v>
      </c>
      <c r="B83" s="28" t="s">
        <v>224</v>
      </c>
      <c r="C83" s="29" t="s">
        <v>225</v>
      </c>
      <c r="D83" s="30" t="s">
        <v>16</v>
      </c>
      <c r="E83" s="31">
        <v>0.307</v>
      </c>
      <c r="F83" s="32">
        <v>46112.28</v>
      </c>
      <c r="G83" s="44"/>
    </row>
    <row r="84" spans="1:7" s="36" customFormat="1" ht="15" customHeight="1" x14ac:dyDescent="0.25">
      <c r="A84" s="14" t="s">
        <v>226</v>
      </c>
      <c r="B84" s="14" t="s">
        <v>227</v>
      </c>
      <c r="C84" s="15" t="s">
        <v>228</v>
      </c>
      <c r="D84" s="16" t="s">
        <v>21</v>
      </c>
      <c r="E84" s="17">
        <v>127.36</v>
      </c>
      <c r="F84" s="18">
        <v>3966633.4</v>
      </c>
      <c r="G84" s="49"/>
    </row>
    <row r="85" spans="1:7" s="26" customFormat="1" ht="15" customHeight="1" x14ac:dyDescent="0.25">
      <c r="A85" s="7" t="s">
        <v>229</v>
      </c>
      <c r="B85" s="4"/>
      <c r="C85" s="4"/>
      <c r="D85" s="5"/>
      <c r="E85" s="5"/>
      <c r="F85" s="32">
        <v>28827.45</v>
      </c>
      <c r="G85" s="44"/>
    </row>
    <row r="86" spans="1:7" s="26" customFormat="1" ht="15" customHeight="1" x14ac:dyDescent="0.25">
      <c r="A86" s="27" t="s">
        <v>230</v>
      </c>
      <c r="B86" s="28" t="s">
        <v>231</v>
      </c>
      <c r="C86" s="29" t="s">
        <v>232</v>
      </c>
      <c r="D86" s="30" t="s">
        <v>233</v>
      </c>
      <c r="E86" s="31">
        <v>663.81</v>
      </c>
      <c r="F86" s="32">
        <v>28827.45</v>
      </c>
      <c r="G86" s="44"/>
    </row>
    <row r="87" spans="1:7" s="26" customFormat="1" ht="22.5" customHeight="1" x14ac:dyDescent="0.25">
      <c r="A87" s="27" t="s">
        <v>234</v>
      </c>
      <c r="B87" s="28" t="s">
        <v>19</v>
      </c>
      <c r="C87" s="29" t="s">
        <v>20</v>
      </c>
      <c r="D87" s="30" t="s">
        <v>21</v>
      </c>
      <c r="E87" s="31">
        <v>316.13</v>
      </c>
      <c r="F87" s="32">
        <v>418878.83</v>
      </c>
      <c r="G87" s="44"/>
    </row>
    <row r="88" spans="1:7" s="34" customFormat="1" ht="15" customHeight="1" x14ac:dyDescent="0.25">
      <c r="A88" s="8" t="s">
        <v>235</v>
      </c>
      <c r="B88" s="2"/>
      <c r="C88" s="2"/>
      <c r="D88" s="3"/>
      <c r="E88" s="3"/>
      <c r="F88" s="33"/>
      <c r="G88" s="45"/>
    </row>
    <row r="89" spans="1:7" s="26" customFormat="1" ht="15" customHeight="1" x14ac:dyDescent="0.25">
      <c r="A89" s="27" t="s">
        <v>236</v>
      </c>
      <c r="B89" s="28" t="s">
        <v>237</v>
      </c>
      <c r="C89" s="29" t="s">
        <v>238</v>
      </c>
      <c r="D89" s="30" t="s">
        <v>21</v>
      </c>
      <c r="E89" s="31">
        <v>84.4</v>
      </c>
      <c r="F89" s="32">
        <v>1963699.23</v>
      </c>
      <c r="G89" s="44"/>
    </row>
    <row r="90" spans="1:7" s="26" customFormat="1" ht="15" customHeight="1" x14ac:dyDescent="0.25">
      <c r="A90" s="7" t="s">
        <v>229</v>
      </c>
      <c r="B90" s="4"/>
      <c r="C90" s="4"/>
      <c r="D90" s="5"/>
      <c r="E90" s="5"/>
      <c r="F90" s="32">
        <v>9163.14</v>
      </c>
      <c r="G90" s="44"/>
    </row>
    <row r="91" spans="1:7" s="26" customFormat="1" ht="15" customHeight="1" x14ac:dyDescent="0.25">
      <c r="A91" s="27" t="s">
        <v>239</v>
      </c>
      <c r="B91" s="28" t="s">
        <v>231</v>
      </c>
      <c r="C91" s="29" t="s">
        <v>232</v>
      </c>
      <c r="D91" s="30" t="s">
        <v>233</v>
      </c>
      <c r="E91" s="31">
        <v>211</v>
      </c>
      <c r="F91" s="32">
        <v>9163.14</v>
      </c>
      <c r="G91" s="44"/>
    </row>
    <row r="92" spans="1:7" s="26" customFormat="1" ht="22.5" customHeight="1" x14ac:dyDescent="0.25">
      <c r="A92" s="27" t="s">
        <v>240</v>
      </c>
      <c r="B92" s="28" t="s">
        <v>19</v>
      </c>
      <c r="C92" s="29" t="s">
        <v>20</v>
      </c>
      <c r="D92" s="30" t="s">
        <v>21</v>
      </c>
      <c r="E92" s="31">
        <v>84.4</v>
      </c>
      <c r="F92" s="32">
        <v>111831.74</v>
      </c>
      <c r="G92" s="44"/>
    </row>
    <row r="93" spans="1:7" s="34" customFormat="1" ht="15" customHeight="1" x14ac:dyDescent="0.25">
      <c r="A93" s="8" t="s">
        <v>241</v>
      </c>
      <c r="B93" s="2"/>
      <c r="C93" s="2"/>
      <c r="D93" s="3"/>
      <c r="E93" s="3"/>
      <c r="F93" s="33"/>
      <c r="G93" s="45"/>
    </row>
    <row r="94" spans="1:7" s="36" customFormat="1" ht="33.75" x14ac:dyDescent="0.25">
      <c r="A94" s="19" t="s">
        <v>242</v>
      </c>
      <c r="B94" s="19" t="s">
        <v>243</v>
      </c>
      <c r="C94" s="20" t="s">
        <v>244</v>
      </c>
      <c r="D94" s="21" t="s">
        <v>21</v>
      </c>
      <c r="E94" s="22">
        <v>58.3</v>
      </c>
      <c r="F94" s="23">
        <v>4148001</v>
      </c>
      <c r="G94" s="49">
        <f>F94/E94*15.1</f>
        <v>1074353.6037735848</v>
      </c>
    </row>
    <row r="95" spans="1:7" s="26" customFormat="1" ht="15" customHeight="1" x14ac:dyDescent="0.25">
      <c r="A95" s="27" t="s">
        <v>245</v>
      </c>
      <c r="B95" s="28" t="s">
        <v>221</v>
      </c>
      <c r="C95" s="29" t="s">
        <v>222</v>
      </c>
      <c r="D95" s="30" t="s">
        <v>16</v>
      </c>
      <c r="E95" s="31">
        <v>0.06</v>
      </c>
      <c r="F95" s="32">
        <v>24322.5</v>
      </c>
      <c r="G95" s="44"/>
    </row>
    <row r="96" spans="1:7" s="26" customFormat="1" ht="15" customHeight="1" x14ac:dyDescent="0.25">
      <c r="A96" s="27" t="s">
        <v>246</v>
      </c>
      <c r="B96" s="28" t="s">
        <v>224</v>
      </c>
      <c r="C96" s="29" t="s">
        <v>225</v>
      </c>
      <c r="D96" s="30" t="s">
        <v>16</v>
      </c>
      <c r="E96" s="31">
        <v>0.25700000000000001</v>
      </c>
      <c r="F96" s="32">
        <v>38603.14</v>
      </c>
      <c r="G96" s="44"/>
    </row>
    <row r="97" spans="1:7" s="26" customFormat="1" ht="15" customHeight="1" x14ac:dyDescent="0.25">
      <c r="A97" s="7" t="s">
        <v>229</v>
      </c>
      <c r="B97" s="4"/>
      <c r="C97" s="4"/>
      <c r="D97" s="5"/>
      <c r="E97" s="5"/>
      <c r="F97" s="32">
        <v>9223.91</v>
      </c>
      <c r="G97" s="44"/>
    </row>
    <row r="98" spans="1:7" s="26" customFormat="1" ht="15" customHeight="1" x14ac:dyDescent="0.25">
      <c r="A98" s="27" t="s">
        <v>247</v>
      </c>
      <c r="B98" s="28" t="s">
        <v>231</v>
      </c>
      <c r="C98" s="29" t="s">
        <v>232</v>
      </c>
      <c r="D98" s="30" t="s">
        <v>233</v>
      </c>
      <c r="E98" s="31">
        <v>212.4</v>
      </c>
      <c r="F98" s="32">
        <v>9223.91</v>
      </c>
      <c r="G98" s="44"/>
    </row>
    <row r="99" spans="1:7" s="26" customFormat="1" ht="22.5" customHeight="1" x14ac:dyDescent="0.25">
      <c r="A99" s="27" t="s">
        <v>248</v>
      </c>
      <c r="B99" s="28" t="s">
        <v>19</v>
      </c>
      <c r="C99" s="29" t="s">
        <v>20</v>
      </c>
      <c r="D99" s="30" t="s">
        <v>21</v>
      </c>
      <c r="E99" s="31">
        <v>90.01</v>
      </c>
      <c r="F99" s="32">
        <v>119265.09</v>
      </c>
      <c r="G99" s="44"/>
    </row>
    <row r="100" spans="1:7" s="34" customFormat="1" ht="15" customHeight="1" x14ac:dyDescent="0.25">
      <c r="A100" s="8" t="s">
        <v>249</v>
      </c>
      <c r="B100" s="2"/>
      <c r="C100" s="2"/>
      <c r="D100" s="3"/>
      <c r="E100" s="3"/>
      <c r="F100" s="33"/>
      <c r="G100" s="45"/>
    </row>
    <row r="101" spans="1:7" s="26" customFormat="1" ht="15" customHeight="1" x14ac:dyDescent="0.25">
      <c r="A101" s="27" t="s">
        <v>250</v>
      </c>
      <c r="B101" s="28" t="s">
        <v>251</v>
      </c>
      <c r="C101" s="29" t="s">
        <v>252</v>
      </c>
      <c r="D101" s="30" t="s">
        <v>45</v>
      </c>
      <c r="E101" s="31">
        <v>8.4600000000000005E-3</v>
      </c>
      <c r="F101" s="32">
        <v>15121.53</v>
      </c>
      <c r="G101" s="44"/>
    </row>
    <row r="102" spans="1:7" s="26" customFormat="1" ht="15" customHeight="1" x14ac:dyDescent="0.25">
      <c r="A102" s="27" t="s">
        <v>253</v>
      </c>
      <c r="B102" s="28" t="s">
        <v>57</v>
      </c>
      <c r="C102" s="29" t="s">
        <v>254</v>
      </c>
      <c r="D102" s="30" t="s">
        <v>45</v>
      </c>
      <c r="E102" s="31">
        <v>6.0000000000000001E-3</v>
      </c>
      <c r="F102" s="32">
        <v>97351.16</v>
      </c>
      <c r="G102" s="44"/>
    </row>
    <row r="103" spans="1:7" s="26" customFormat="1" ht="15" customHeight="1" x14ac:dyDescent="0.25">
      <c r="A103" s="27" t="s">
        <v>255</v>
      </c>
      <c r="B103" s="28" t="s">
        <v>86</v>
      </c>
      <c r="C103" s="29" t="s">
        <v>87</v>
      </c>
      <c r="D103" s="30" t="s">
        <v>66</v>
      </c>
      <c r="E103" s="31">
        <v>-0.05</v>
      </c>
      <c r="F103" s="32">
        <v>-4837.25</v>
      </c>
      <c r="G103" s="44"/>
    </row>
    <row r="104" spans="1:7" s="26" customFormat="1" ht="15" customHeight="1" x14ac:dyDescent="0.25">
      <c r="A104" s="27" t="s">
        <v>256</v>
      </c>
      <c r="B104" s="28" t="s">
        <v>89</v>
      </c>
      <c r="C104" s="29" t="s">
        <v>90</v>
      </c>
      <c r="D104" s="30" t="s">
        <v>51</v>
      </c>
      <c r="E104" s="31">
        <v>-22</v>
      </c>
      <c r="F104" s="32">
        <v>-987.36</v>
      </c>
      <c r="G104" s="44"/>
    </row>
    <row r="105" spans="1:7" s="26" customFormat="1" ht="15" customHeight="1" x14ac:dyDescent="0.25">
      <c r="A105" s="27" t="s">
        <v>257</v>
      </c>
      <c r="B105" s="28" t="s">
        <v>83</v>
      </c>
      <c r="C105" s="29" t="s">
        <v>84</v>
      </c>
      <c r="D105" s="30" t="s">
        <v>66</v>
      </c>
      <c r="E105" s="31">
        <v>-2.1000000000000001E-2</v>
      </c>
      <c r="F105" s="32">
        <v>-2032.17</v>
      </c>
      <c r="G105" s="44"/>
    </row>
    <row r="106" spans="1:7" s="26" customFormat="1" ht="15" customHeight="1" x14ac:dyDescent="0.25">
      <c r="A106" s="27" t="s">
        <v>258</v>
      </c>
      <c r="B106" s="28" t="s">
        <v>80</v>
      </c>
      <c r="C106" s="29" t="s">
        <v>81</v>
      </c>
      <c r="D106" s="30" t="s">
        <v>51</v>
      </c>
      <c r="E106" s="31">
        <v>-22</v>
      </c>
      <c r="F106" s="32">
        <v>-11920.13</v>
      </c>
      <c r="G106" s="44"/>
    </row>
    <row r="107" spans="1:7" s="26" customFormat="1" ht="15" customHeight="1" x14ac:dyDescent="0.25">
      <c r="A107" s="27" t="s">
        <v>259</v>
      </c>
      <c r="B107" s="28" t="s">
        <v>68</v>
      </c>
      <c r="C107" s="29" t="s">
        <v>69</v>
      </c>
      <c r="D107" s="30" t="s">
        <v>51</v>
      </c>
      <c r="E107" s="31">
        <v>-11</v>
      </c>
      <c r="F107" s="32">
        <v>-25814.98</v>
      </c>
      <c r="G107" s="44"/>
    </row>
    <row r="108" spans="1:7" s="26" customFormat="1" ht="15" customHeight="1" x14ac:dyDescent="0.25">
      <c r="A108" s="27" t="s">
        <v>260</v>
      </c>
      <c r="B108" s="28" t="s">
        <v>60</v>
      </c>
      <c r="C108" s="29" t="s">
        <v>61</v>
      </c>
      <c r="D108" s="30" t="s">
        <v>62</v>
      </c>
      <c r="E108" s="31">
        <v>-12</v>
      </c>
      <c r="F108" s="32">
        <v>-34389.5</v>
      </c>
      <c r="G108" s="44"/>
    </row>
    <row r="109" spans="1:7" s="26" customFormat="1" ht="15" customHeight="1" x14ac:dyDescent="0.25">
      <c r="A109" s="27" t="s">
        <v>261</v>
      </c>
      <c r="B109" s="28" t="s">
        <v>74</v>
      </c>
      <c r="C109" s="29" t="s">
        <v>75</v>
      </c>
      <c r="D109" s="30" t="s">
        <v>51</v>
      </c>
      <c r="E109" s="31">
        <v>-2</v>
      </c>
      <c r="F109" s="32">
        <v>-2371.3000000000002</v>
      </c>
      <c r="G109" s="44"/>
    </row>
    <row r="110" spans="1:7" s="26" customFormat="1" ht="22.5" customHeight="1" x14ac:dyDescent="0.25">
      <c r="A110" s="27" t="s">
        <v>262</v>
      </c>
      <c r="B110" s="28" t="s">
        <v>263</v>
      </c>
      <c r="C110" s="29" t="s">
        <v>264</v>
      </c>
      <c r="D110" s="30" t="s">
        <v>265</v>
      </c>
      <c r="E110" s="31">
        <v>0.02</v>
      </c>
      <c r="F110" s="32">
        <v>5505.12</v>
      </c>
      <c r="G110" s="44"/>
    </row>
    <row r="111" spans="1:7" s="26" customFormat="1" ht="15" customHeight="1" x14ac:dyDescent="0.25">
      <c r="A111" s="27" t="s">
        <v>266</v>
      </c>
      <c r="B111" s="28" t="s">
        <v>267</v>
      </c>
      <c r="C111" s="29" t="s">
        <v>268</v>
      </c>
      <c r="D111" s="30" t="s">
        <v>269</v>
      </c>
      <c r="E111" s="31">
        <v>-0.188</v>
      </c>
      <c r="F111" s="32">
        <v>-608.87</v>
      </c>
      <c r="G111" s="44"/>
    </row>
    <row r="112" spans="1:7" s="26" customFormat="1" ht="15" customHeight="1" x14ac:dyDescent="0.25">
      <c r="A112" s="27" t="s">
        <v>270</v>
      </c>
      <c r="B112" s="28" t="s">
        <v>271</v>
      </c>
      <c r="C112" s="29" t="s">
        <v>272</v>
      </c>
      <c r="D112" s="30" t="s">
        <v>66</v>
      </c>
      <c r="E112" s="31">
        <v>-1E-3</v>
      </c>
      <c r="F112" s="32">
        <v>-106.73</v>
      </c>
      <c r="G112" s="44"/>
    </row>
    <row r="113" spans="1:7" s="26" customFormat="1" ht="15" customHeight="1" x14ac:dyDescent="0.25">
      <c r="A113" s="27" t="s">
        <v>273</v>
      </c>
      <c r="B113" s="28" t="s">
        <v>274</v>
      </c>
      <c r="C113" s="29" t="s">
        <v>275</v>
      </c>
      <c r="D113" s="30" t="s">
        <v>66</v>
      </c>
      <c r="E113" s="31">
        <v>-0.01</v>
      </c>
      <c r="F113" s="32">
        <v>-793.72</v>
      </c>
      <c r="G113" s="44"/>
    </row>
    <row r="114" spans="1:7" s="26" customFormat="1" ht="15" customHeight="1" x14ac:dyDescent="0.25">
      <c r="A114" s="27" t="s">
        <v>276</v>
      </c>
      <c r="B114" s="28" t="s">
        <v>277</v>
      </c>
      <c r="C114" s="29" t="s">
        <v>278</v>
      </c>
      <c r="D114" s="30" t="s">
        <v>51</v>
      </c>
      <c r="E114" s="31">
        <v>-2</v>
      </c>
      <c r="F114" s="32">
        <v>-522.73</v>
      </c>
      <c r="G114" s="44"/>
    </row>
    <row r="115" spans="1:7" s="26" customFormat="1" ht="15" customHeight="1" x14ac:dyDescent="0.25">
      <c r="A115" s="27" t="s">
        <v>279</v>
      </c>
      <c r="B115" s="28" t="s">
        <v>280</v>
      </c>
      <c r="C115" s="29" t="s">
        <v>281</v>
      </c>
      <c r="D115" s="30" t="s">
        <v>66</v>
      </c>
      <c r="E115" s="31">
        <v>2.5000000000000001E-2</v>
      </c>
      <c r="F115" s="32">
        <v>2126.5</v>
      </c>
      <c r="G115" s="44"/>
    </row>
    <row r="116" spans="1:7" s="26" customFormat="1" ht="15" customHeight="1" x14ac:dyDescent="0.25">
      <c r="A116" s="27" t="s">
        <v>282</v>
      </c>
      <c r="B116" s="28" t="s">
        <v>283</v>
      </c>
      <c r="C116" s="29" t="s">
        <v>284</v>
      </c>
      <c r="D116" s="30" t="s">
        <v>51</v>
      </c>
      <c r="E116" s="31">
        <v>8</v>
      </c>
      <c r="F116" s="32">
        <v>11769.98</v>
      </c>
      <c r="G116" s="44"/>
    </row>
    <row r="117" spans="1:7" s="26" customFormat="1" ht="33.75" customHeight="1" x14ac:dyDescent="0.25">
      <c r="A117" s="27" t="s">
        <v>285</v>
      </c>
      <c r="B117" s="28" t="s">
        <v>181</v>
      </c>
      <c r="C117" s="29" t="s">
        <v>286</v>
      </c>
      <c r="D117" s="30" t="s">
        <v>183</v>
      </c>
      <c r="E117" s="31">
        <v>0.32</v>
      </c>
      <c r="F117" s="32">
        <v>866.83</v>
      </c>
      <c r="G117" s="44"/>
    </row>
    <row r="118" spans="1:7" s="26" customFormat="1" ht="15" customHeight="1" x14ac:dyDescent="0.25">
      <c r="A118" s="27" t="s">
        <v>287</v>
      </c>
      <c r="B118" s="28" t="s">
        <v>243</v>
      </c>
      <c r="C118" s="29" t="s">
        <v>244</v>
      </c>
      <c r="D118" s="30" t="s">
        <v>21</v>
      </c>
      <c r="E118" s="31">
        <v>0.32</v>
      </c>
      <c r="F118" s="32">
        <v>22767.31</v>
      </c>
      <c r="G118" s="44"/>
    </row>
    <row r="119" spans="1:7" s="26" customFormat="1" ht="15" customHeight="1" x14ac:dyDescent="0.25">
      <c r="A119" s="7" t="s">
        <v>229</v>
      </c>
      <c r="B119" s="4"/>
      <c r="C119" s="4"/>
      <c r="D119" s="5"/>
      <c r="E119" s="5"/>
      <c r="F119" s="32">
        <v>33.36</v>
      </c>
      <c r="G119" s="44"/>
    </row>
    <row r="120" spans="1:7" s="26" customFormat="1" ht="15" customHeight="1" x14ac:dyDescent="0.25">
      <c r="A120" s="27" t="s">
        <v>288</v>
      </c>
      <c r="B120" s="28" t="s">
        <v>231</v>
      </c>
      <c r="C120" s="29" t="s">
        <v>232</v>
      </c>
      <c r="D120" s="30" t="s">
        <v>233</v>
      </c>
      <c r="E120" s="31">
        <v>0.76800000000000002</v>
      </c>
      <c r="F120" s="32">
        <v>33.36</v>
      </c>
      <c r="G120" s="44"/>
    </row>
    <row r="121" spans="1:7" s="26" customFormat="1" ht="22.5" customHeight="1" x14ac:dyDescent="0.25">
      <c r="A121" s="27" t="s">
        <v>289</v>
      </c>
      <c r="B121" s="28" t="s">
        <v>19</v>
      </c>
      <c r="C121" s="29" t="s">
        <v>20</v>
      </c>
      <c r="D121" s="30" t="s">
        <v>21</v>
      </c>
      <c r="E121" s="31">
        <v>0.32</v>
      </c>
      <c r="F121" s="32">
        <v>423.99</v>
      </c>
      <c r="G121" s="44"/>
    </row>
    <row r="122" spans="1:7" s="38" customFormat="1" ht="19.5" customHeight="1" x14ac:dyDescent="0.25">
      <c r="A122" s="37"/>
      <c r="D122" s="39"/>
      <c r="E122" s="39"/>
      <c r="G122" s="47"/>
    </row>
    <row r="123" spans="1:7" s="38" customFormat="1" x14ac:dyDescent="0.25">
      <c r="A123" s="37"/>
      <c r="B123" s="40"/>
      <c r="D123" s="41"/>
      <c r="E123" s="39"/>
      <c r="G123" s="47"/>
    </row>
    <row r="144" spans="6:6" ht="11.25" customHeight="1" x14ac:dyDescent="0.25">
      <c r="F144" s="40">
        <v>15655000</v>
      </c>
    </row>
    <row r="145" spans="6:6" ht="11.25" customHeight="1" x14ac:dyDescent="0.25">
      <c r="F145" s="40">
        <f>48000000</f>
        <v>48000000</v>
      </c>
    </row>
    <row r="146" spans="6:6" ht="11.25" customHeight="1" x14ac:dyDescent="0.25">
      <c r="F146" s="40">
        <f>F145-F144</f>
        <v>32345000</v>
      </c>
    </row>
  </sheetData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02-01-01 ПЖ -изм.1 - ЛСР по Мет</vt:lpstr>
      <vt:lpstr>'02-01-01 ПЖ -изм.1 - ЛСР по Мет'!Заголовки_для_печати</vt:lpstr>
      <vt:lpstr>'02-01-01 ПЖ -изм.1 - ЛСР по Мет'!Область_печати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2023-09-28T14:47:37Z</cp:lastPrinted>
  <dcterms:created xsi:type="dcterms:W3CDTF">2020-09-30T08:50:27Z</dcterms:created>
  <dcterms:modified xsi:type="dcterms:W3CDTF">2024-06-27T09:35:42Z</dcterms:modified>
</cp:coreProperties>
</file>