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Исключение объемов\"/>
    </mc:Choice>
  </mc:AlternateContent>
  <xr:revisionPtr revIDLastSave="0" documentId="13_ncr:1_{4E72D379-E6E7-49AF-9C3F-95E226D35E5D}" xr6:coauthVersionLast="47" xr6:coauthVersionMax="47" xr10:uidLastSave="{00000000-0000-0000-0000-000000000000}"/>
  <bookViews>
    <workbookView xWindow="-108" yWindow="-108" windowWidth="23256" windowHeight="12576" tabRatio="914" xr2:uid="{00000000-000D-0000-FFFF-FFFF00000000}"/>
  </bookViews>
  <sheets>
    <sheet name="Исключения" sheetId="24" r:id="rId1"/>
  </sheets>
  <definedNames>
    <definedName name="_xlnm._FilterDatabase" localSheetId="0" hidden="1">Исключения!$A$1:$D$12</definedName>
    <definedName name="_xlnm.Print_Area" localSheetId="0">Исключения!$A$1:$D$12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1" i="24" l="1"/>
  <c r="E141" i="24" s="1"/>
  <c r="D140" i="24"/>
  <c r="E140" i="24" s="1"/>
  <c r="E139" i="24"/>
  <c r="E138" i="24"/>
  <c r="E137" i="24"/>
  <c r="E136" i="24"/>
  <c r="E135" i="24"/>
  <c r="E134" i="24"/>
  <c r="E133" i="24"/>
  <c r="E132" i="24"/>
  <c r="E131" i="24"/>
  <c r="E98" i="24"/>
  <c r="E97" i="24"/>
  <c r="E96" i="24"/>
  <c r="E95" i="24"/>
  <c r="E94" i="24"/>
  <c r="E93" i="24"/>
  <c r="D92" i="24"/>
  <c r="E92" i="24" s="1"/>
  <c r="E91" i="24"/>
  <c r="E90" i="24"/>
  <c r="E89" i="24"/>
  <c r="E88" i="24"/>
  <c r="E87" i="24"/>
  <c r="E86" i="24"/>
  <c r="E85" i="24"/>
  <c r="E84" i="24"/>
  <c r="E83" i="24"/>
  <c r="E82" i="24"/>
  <c r="E81" i="24"/>
  <c r="E80" i="24"/>
  <c r="E79" i="24"/>
  <c r="E78" i="24"/>
  <c r="E77" i="24"/>
  <c r="E76" i="24"/>
  <c r="E75" i="24"/>
  <c r="E74" i="24"/>
  <c r="E73" i="24"/>
  <c r="E72" i="24"/>
  <c r="E70" i="24"/>
  <c r="E69" i="24"/>
  <c r="E68" i="24"/>
  <c r="E67" i="24"/>
  <c r="E66" i="24"/>
  <c r="E65" i="24"/>
  <c r="E64" i="24"/>
  <c r="E63" i="24"/>
  <c r="E62" i="24"/>
  <c r="E61" i="24"/>
  <c r="E60" i="24"/>
  <c r="E59" i="24"/>
  <c r="E58" i="24"/>
  <c r="E57" i="24"/>
  <c r="E56" i="24"/>
  <c r="E55" i="24"/>
  <c r="E54" i="24"/>
  <c r="E53" i="24"/>
  <c r="E52" i="24"/>
  <c r="E5" i="24" l="1"/>
  <c r="E6" i="24"/>
  <c r="E7" i="24"/>
  <c r="E8" i="24"/>
  <c r="E9" i="24"/>
  <c r="E10" i="24"/>
  <c r="E11" i="24"/>
  <c r="E12" i="24"/>
  <c r="E4" i="24"/>
</calcChain>
</file>

<file path=xl/sharedStrings.xml><?xml version="1.0" encoding="utf-8"?>
<sst xmlns="http://schemas.openxmlformats.org/spreadsheetml/2006/main" count="265" uniqueCount="132">
  <si>
    <t>м3</t>
  </si>
  <si>
    <t>м</t>
  </si>
  <si>
    <t>Наименование материалов</t>
  </si>
  <si>
    <t>Кол-во</t>
  </si>
  <si>
    <t>компл.</t>
  </si>
  <si>
    <t>шт.</t>
  </si>
  <si>
    <t>№ п/п</t>
  </si>
  <si>
    <t>Ед.изм</t>
  </si>
  <si>
    <t>т</t>
  </si>
  <si>
    <t>кг</t>
  </si>
  <si>
    <t>м2</t>
  </si>
  <si>
    <t>Уплотнение грунта пневматическими трамбовками</t>
  </si>
  <si>
    <t>Разработка грунта вручную</t>
  </si>
  <si>
    <t>Отвозка лишнего грунта  на расстояние до 30 км с утилизацией</t>
  </si>
  <si>
    <t>Земляные работы</t>
  </si>
  <si>
    <t>Разработка грунта в траншее механизированным способом</t>
  </si>
  <si>
    <t>Доработка грунта в траншее вручную</t>
  </si>
  <si>
    <t>Обратная засыпка грунта бульдозером (95%)</t>
  </si>
  <si>
    <t>Обратная засыпка грунта вручную (5%)</t>
  </si>
  <si>
    <t>Погрузка лишнего грунта в автосамосвалы</t>
  </si>
  <si>
    <t>Устройство песчаного основания h=0,1м под трубы вручную</t>
  </si>
  <si>
    <t>Обратная засыпка песком вручную h=0,3 м</t>
  </si>
  <si>
    <t>Прокладка трубопровода</t>
  </si>
  <si>
    <t>Устройство колодца из сборных ж.б. элементов</t>
  </si>
  <si>
    <t>Устройство круглых сборных железобетонных канализационных колодцев  в мокрых грунтах</t>
  </si>
  <si>
    <t>Устройство футляра для существующей тубы хоз.бытовой канализации (К1)</t>
  </si>
  <si>
    <t>Прокладка труб стальных электросварных 426х7,0 мм (футляр)</t>
  </si>
  <si>
    <t>Разрезание труб стальных электросварных 426х7,0 мм вдоль на две части (футляр)</t>
  </si>
  <si>
    <t>Сварка труб стальных электросварных 4260х7,0 мм вдоль (футляр)</t>
  </si>
  <si>
    <t>131-23-НВК5 Ливневая канализация</t>
  </si>
  <si>
    <t>4</t>
  </si>
  <si>
    <t>Точки 28-28А-28Б-28В</t>
  </si>
  <si>
    <t>Монтаж муфты соединительной 10кВ 3СТп-10-70/120</t>
  </si>
  <si>
    <t>Монтаж трубы ПНД-110 SN12 в траншее на глубине 1 м</t>
  </si>
  <si>
    <t xml:space="preserve">Разработка сухого грунта механизированным способом </t>
  </si>
  <si>
    <t>Обратная засыпка грунта вручную  (5%)</t>
  </si>
  <si>
    <t>Планировка площадей: механизированным способом</t>
  </si>
  <si>
    <t xml:space="preserve">Протаскивание в футляр полиэтиленовых труб </t>
  </si>
  <si>
    <t>Заделка  концов футляра</t>
  </si>
  <si>
    <t>футляр</t>
  </si>
  <si>
    <t>Прокладка труб полиэтиленовых напорных ПЭ100  SDR17  ø160х9,5 «питьевая»</t>
  </si>
  <si>
    <t>Монтаж фланца свободного металлического Dу 150 мм (для труб ø160 мм)</t>
  </si>
  <si>
    <t>Монтаж втулки ПЭ100 SDR 17 под фланец d=160 мм PN10 кгс/см² (для труб ø160 мм)</t>
  </si>
  <si>
    <t>Установка муфты защитной полиэтиленовой L=150,0 мм D=140 мм для прохода труб сквозь бетонную стену колодца (для труб D=160 мм)</t>
  </si>
  <si>
    <t xml:space="preserve">Разработка влажного грунта механизированным способом </t>
  </si>
  <si>
    <t xml:space="preserve">Разработка грунта в котловане под колодцы механизированным способом </t>
  </si>
  <si>
    <t>Устойство щебеночного  основания под колодец h=0,1 м вручную</t>
  </si>
  <si>
    <t xml:space="preserve">Обратная засыпка грунта бульдозером </t>
  </si>
  <si>
    <t>Разрезание труб стальных электросварных 1420х18 мм вдоль на две части (футляр)</t>
  </si>
  <si>
    <t xml:space="preserve">Прокладка труб КОРСИС PRO DN/OD 1200 /1000 P SN 16 </t>
  </si>
  <si>
    <t>Установка муфт защитных полиэтиленовых D=365 мм L=150,0 мм для прохода труб сквозь бетонную стенку колодца (для труб ø315 мм)</t>
  </si>
  <si>
    <t>Прокладка труб стальных электросварных 377х10мм  (футляр)</t>
  </si>
  <si>
    <t>Разрезание труб стальных электросварных 377х10мм вдоль на две части (футляр)</t>
  </si>
  <si>
    <t>Заделка концов футляра 377х10мм</t>
  </si>
  <si>
    <t>Прокладка труб стальных электросварных 530х10мм  (футляр)</t>
  </si>
  <si>
    <t>Разрезание труб стальных электросварных 530х10мм вдоль на две части (футляр)</t>
  </si>
  <si>
    <t>Сварка труб стальных электросварных 530х10мм мм вдоль (футляр)</t>
  </si>
  <si>
    <t>Заделка концов футляра 530х10мм</t>
  </si>
  <si>
    <t>Установка муфт защитных полиэтиленовых D=194 мм L=150,0 мм для прохода труб сквозь бетонную стенку колодца (для труб ø160 мм)</t>
  </si>
  <si>
    <t>Сварка труб стальных электросварных  377х10мм вдоль (футляр)</t>
  </si>
  <si>
    <t xml:space="preserve">Прокладка труб КОРСИС PRODN/OD 160P SN 16 </t>
  </si>
  <si>
    <t xml:space="preserve">Прокладка труб КОРСИС PRODN/OD 315P SN 16 </t>
  </si>
  <si>
    <t>Прокладка кабеля ААБ-6  сеч. 3х70мм2 в траншее</t>
  </si>
  <si>
    <t xml:space="preserve">Разработка грунта вручную </t>
  </si>
  <si>
    <t>Обратная засыпка грунта вручную</t>
  </si>
  <si>
    <t>Демонтажные работы</t>
  </si>
  <si>
    <t>Устройство песчаного основания h=0,15м под трубы вручную</t>
  </si>
  <si>
    <t xml:space="preserve">Разработка влажного грунта в траншее механизированным способом </t>
  </si>
  <si>
    <t xml:space="preserve">Разработка влажного грунта в котловане под колодцы механизированным способом </t>
  </si>
  <si>
    <t>Ливневая канализация (колодцы 24-25)</t>
  </si>
  <si>
    <t>Прокладка труб стальных электросварных 1420х18мм ГОСТ10704-91 (футляр)</t>
  </si>
  <si>
    <t>Заделка концов футляра 1420х18 мм</t>
  </si>
  <si>
    <t>Заполнение межтрубного пространства цементным раствором (для футляра 1420х18 мм)</t>
  </si>
  <si>
    <t>Сварка труб стальных электросварных 1420х18 мм мм вдоль (футляр)</t>
  </si>
  <si>
    <t>Установка муфт защитных полиэтиленовых D=1300 мм L=650,0 мм для прохода труб сквозь бетонную стенку колодца (для труб ø1200 мм)</t>
  </si>
  <si>
    <t>Демонтаж люков тип «Т»</t>
  </si>
  <si>
    <t>Демонтаж труб ж/б Дн1000мм</t>
  </si>
  <si>
    <t>Демонтаж существующих опорных колец КО-6 (колодцы 24,25)</t>
  </si>
  <si>
    <t>Демонтаж существующих плит перекрытия ПП20-2 (колодцы 24,25)</t>
  </si>
  <si>
    <t>Обратная засыпка песком вручную</t>
  </si>
  <si>
    <t xml:space="preserve">Обратная засыпка песком вручную </t>
  </si>
  <si>
    <t>131-23-НВК3. Переустройство хозпитьевого водопровода (В1) на участке В1-26 – В1-27</t>
  </si>
  <si>
    <t>Прокладка труб стальных электросварных  прямошовных ø377х7,0 (футляр)  + Монтаж опорно-направляющих колец ОНК-160 для трубы Дн=160мм - 3шт.</t>
  </si>
  <si>
    <t>Заполнение межтрубного пространства в футляре (кожухе) цементно-песчаным раствором М100</t>
  </si>
  <si>
    <t>131-23-ЭС2 Электротехнические решения</t>
  </si>
  <si>
    <t>Укладка ленты сигнальной ЛСЭ-600 в траншею</t>
  </si>
  <si>
    <t>Заделка труб пеной двухкомпонентной огнезащитной DN1201</t>
  </si>
  <si>
    <t>Монтаж заглушки 315 SN16</t>
  </si>
  <si>
    <t>Монтаж тройника 315/90 P SN16</t>
  </si>
  <si>
    <t>Монтаж отвода 315/45 SN16</t>
  </si>
  <si>
    <t>Установка трубы полиэтиленовой ПЭ100 ГАЗ SDR 11  ∅160х14,6</t>
  </si>
  <si>
    <t>пог.м.</t>
  </si>
  <si>
    <t>Установка перехода полиэтилен/сталь ПЭ100 ГАЗ SDR 11  ∅160х14,6</t>
  </si>
  <si>
    <t>Установка отвода стального приварного крутоизогнутого 90° 159х6,0</t>
  </si>
  <si>
    <t>Установка отвода электросварного 90° ПЭ100 ГАЗ SDR 11  ∅160х14,6</t>
  </si>
  <si>
    <t>Установка отвода электросварного 45° ПЭ100 ГАЗ SDR 11  ∅160х14,6</t>
  </si>
  <si>
    <t>Установка футляра -  трубы полиэтиленовой ПЭ100 ГАЗ SDR 11  ∅315х28,6</t>
  </si>
  <si>
    <t>Установка защитного кольца: труба ПЭ100 ГАЗ SDR 17,6 180х10,3</t>
  </si>
  <si>
    <t xml:space="preserve">Установка ленты сигнальной </t>
  </si>
  <si>
    <t>Установка муфты электросварной со спиралью ПЭ100 ГАЗ SDR 11  100∅160</t>
  </si>
  <si>
    <t>Установка муфты электросварной со спиралью ПЭ100 ГАЗ SDR 11  100∅315</t>
  </si>
  <si>
    <t>Установка гильзы стальной при опуске газопровода под землю 273х4,5</t>
  </si>
  <si>
    <t xml:space="preserve">Обмотка пленкой ПВХ-Л </t>
  </si>
  <si>
    <t>Разработка грунта в траншеях экскаватором емк. ковша  0,65 м с погрузкой на автомобили и отвозкой на 1 км</t>
  </si>
  <si>
    <t xml:space="preserve">Доработка грунта вручную </t>
  </si>
  <si>
    <t>Подсыпка под газопровод песком толщиной 0,1 м. Песок природный для строительных работ</t>
  </si>
  <si>
    <t>Подсыпка над газопроводом песком толщиной 0,2. Песок природный для строительных работ</t>
  </si>
  <si>
    <t>Протаскивание в футляр полиэтиленовых труб диаметром: 160 мм</t>
  </si>
  <si>
    <t>Испытание газопровода на прочность и плотность</t>
  </si>
  <si>
    <t>Обратная засыпка котлована механизированным способом</t>
  </si>
  <si>
    <t xml:space="preserve">Контроль пэ соединений подземного полиэтиленового газопровода ультразвуковым методом </t>
  </si>
  <si>
    <t>стык
(10%)</t>
  </si>
  <si>
    <t>Разбивка оси трассы</t>
  </si>
  <si>
    <t>Контрольная съемка трассы</t>
  </si>
  <si>
    <t>Демонтаж металлоконструкций креплений трубопровода</t>
  </si>
  <si>
    <t>Демонтаж металлических опор</t>
  </si>
  <si>
    <t>131-23-ГСН. Наружные газопроводы. Вынос газопровода среднего давления</t>
  </si>
  <si>
    <t>Установка крана шарового Ду150, Ру-1,6МПа, КШИ-150 с присоед. сварное.</t>
  </si>
  <si>
    <t>Установка трубок контрольных</t>
  </si>
  <si>
    <t>Земляные работы и метериалы</t>
  </si>
  <si>
    <t>Привозка для обратной засыпки (64,3м3)</t>
  </si>
  <si>
    <t>стык</t>
  </si>
  <si>
    <t>Визуальный контроль сварных стыков (пэ/сталь -2/2)</t>
  </si>
  <si>
    <t xml:space="preserve">Демонтаж труб стальных электросварных ø159х6,0 мм </t>
  </si>
  <si>
    <t>Установка опознавательного столбика с табличкой</t>
  </si>
  <si>
    <t>Герметизация стыков манжетами</t>
  </si>
  <si>
    <t>Изоляция стального соединения</t>
  </si>
  <si>
    <t>Устройство заделки футляра цемент м-400 (3 футляра)</t>
  </si>
  <si>
    <t>Отвозка демонтированного оборудования самосвалами на расстояние до 1 км</t>
  </si>
  <si>
    <t>Исключенный объем</t>
  </si>
  <si>
    <t>СМР 131-23-НВК1 (06-01-01) Наружные сети водопровода и канализации</t>
  </si>
  <si>
    <t>131-23-НВК4 Хозбытовая канализация (К1) 9-9б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</si>
</sst>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top"/>
    </xf>
    <xf numFmtId="0" fontId="2" fillId="0" borderId="0"/>
    <xf numFmtId="0" fontId="9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2" fillId="0" borderId="0"/>
  </cellStyleXfs>
  <cellXfs count="7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3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/>
    </xf>
    <xf numFmtId="0" fontId="8" fillId="0" borderId="0" xfId="0" applyFont="1"/>
    <xf numFmtId="1" fontId="7" fillId="0" borderId="1" xfId="0" applyNumberFormat="1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vertical="center" wrapText="1"/>
    </xf>
    <xf numFmtId="0" fontId="0" fillId="0" borderId="0" xfId="0" applyFill="1"/>
    <xf numFmtId="0" fontId="5" fillId="0" borderId="1" xfId="2" applyFont="1" applyFill="1" applyBorder="1" applyAlignment="1">
      <alignment vertical="center" wrapText="1"/>
    </xf>
    <xf numFmtId="1" fontId="5" fillId="0" borderId="1" xfId="2" applyNumberFormat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center" vertical="center"/>
    </xf>
    <xf numFmtId="2" fontId="5" fillId="0" borderId="1" xfId="2" applyNumberFormat="1" applyFont="1" applyFill="1" applyBorder="1" applyAlignment="1">
      <alignment horizontal="center" vertical="center"/>
    </xf>
    <xf numFmtId="1" fontId="5" fillId="0" borderId="1" xfId="2" applyNumberFormat="1" applyFont="1" applyFill="1" applyBorder="1" applyAlignment="1">
      <alignment horizontal="center"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vertical="center" wrapText="1"/>
    </xf>
    <xf numFmtId="4" fontId="3" fillId="0" borderId="1" xfId="1" applyNumberFormat="1" applyFont="1" applyFill="1" applyBorder="1" applyAlignment="1">
      <alignment horizontal="right" vertical="center" wrapText="1"/>
    </xf>
    <xf numFmtId="4" fontId="7" fillId="0" borderId="1" xfId="1" applyNumberFormat="1" applyFont="1" applyFill="1" applyBorder="1" applyAlignment="1">
      <alignment horizontal="right" vertical="center" wrapText="1"/>
    </xf>
    <xf numFmtId="4" fontId="0" fillId="0" borderId="0" xfId="1" applyNumberFormat="1" applyFont="1" applyFill="1" applyAlignment="1">
      <alignment horizontal="right"/>
    </xf>
    <xf numFmtId="2" fontId="7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vertical="center" wrapText="1"/>
    </xf>
    <xf numFmtId="0" fontId="7" fillId="2" borderId="1" xfId="3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vertical="center" wrapText="1"/>
    </xf>
    <xf numFmtId="1" fontId="7" fillId="0" borderId="1" xfId="2" applyNumberFormat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center" vertical="center" wrapText="1"/>
    </xf>
    <xf numFmtId="165" fontId="7" fillId="0" borderId="1" xfId="2" applyNumberFormat="1" applyFont="1" applyFill="1" applyBorder="1" applyAlignment="1">
      <alignment horizontal="center" vertical="center"/>
    </xf>
    <xf numFmtId="3" fontId="7" fillId="0" borderId="1" xfId="2" applyNumberFormat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vertical="center" wrapText="1"/>
    </xf>
    <xf numFmtId="164" fontId="7" fillId="0" borderId="1" xfId="2" applyNumberFormat="1" applyFont="1" applyFill="1" applyBorder="1" applyAlignment="1">
      <alignment horizontal="center" vertical="center"/>
    </xf>
    <xf numFmtId="2" fontId="7" fillId="0" borderId="1" xfId="2" applyNumberFormat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12" fillId="0" borderId="0" xfId="0" applyFont="1"/>
    <xf numFmtId="4" fontId="6" fillId="0" borderId="1" xfId="1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3" borderId="1" xfId="1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3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9" fontId="10" fillId="0" borderId="1" xfId="2" applyNumberFormat="1" applyFont="1" applyFill="1" applyBorder="1" applyAlignment="1">
      <alignment vertical="center" wrapText="1"/>
    </xf>
    <xf numFmtId="49" fontId="4" fillId="3" borderId="1" xfId="2" applyNumberFormat="1" applyFont="1" applyFill="1" applyBorder="1" applyAlignment="1">
      <alignment vertical="center" wrapText="1"/>
    </xf>
    <xf numFmtId="4" fontId="4" fillId="3" borderId="1" xfId="2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vertical="center" wrapText="1"/>
    </xf>
    <xf numFmtId="4" fontId="7" fillId="3" borderId="1" xfId="1" applyNumberFormat="1" applyFont="1" applyFill="1" applyBorder="1" applyAlignment="1">
      <alignment horizontal="right" vertical="center" wrapText="1"/>
    </xf>
    <xf numFmtId="0" fontId="8" fillId="0" borderId="0" xfId="0" applyFont="1" applyFill="1"/>
    <xf numFmtId="0" fontId="11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4" fontId="3" fillId="3" borderId="1" xfId="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 applyFill="1" applyAlignment="1">
      <alignment horizontal="left"/>
    </xf>
    <xf numFmtId="0" fontId="12" fillId="0" borderId="0" xfId="0" applyFont="1" applyAlignment="1">
      <alignment horizontal="left"/>
    </xf>
  </cellXfs>
  <cellStyles count="11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8" xr:uid="{1E24A623-9693-44BB-8A07-0F7D17454FF2}"/>
    <cellStyle name="Обычный 2 2 2" xfId="10" xr:uid="{30A81C6E-DB1A-42C8-9597-49F65AAC2A94}"/>
    <cellStyle name="Обычный 3" xfId="4" xr:uid="{B6AFEC63-6265-4098-B4FF-6BF5B63D7B41}"/>
    <cellStyle name="Обычный 3 2" xfId="5" xr:uid="{7AA60CEE-8F2B-41CF-80CC-51C416DA671A}"/>
    <cellStyle name="Обычный 4" xfId="9" xr:uid="{EFA5B45B-5BAB-4BC1-AB55-73E1DAA1918B}"/>
    <cellStyle name="Процентный 2" xfId="7" xr:uid="{C1D0BC98-73A8-42C9-B7F9-2086EAD2072A}"/>
    <cellStyle name="Финансовый" xfId="1" builtinId="3"/>
    <cellStyle name="Финансовый 2" xfId="6" xr:uid="{BE5EC491-EBA1-4F18-9DB1-AC47B99DE0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F141"/>
  <sheetViews>
    <sheetView tabSelected="1" zoomScaleNormal="100" zoomScaleSheetLayoutView="70" workbookViewId="0">
      <pane ySplit="1" topLeftCell="A2" activePane="bottomLeft" state="frozen"/>
      <selection pane="bottomLeft" activeCell="A50" sqref="A50:XFD50"/>
    </sheetView>
  </sheetViews>
  <sheetFormatPr defaultColWidth="8.88671875" defaultRowHeight="14.4" x14ac:dyDescent="0.3"/>
  <cols>
    <col min="2" max="2" width="61.6640625" customWidth="1"/>
    <col min="5" max="5" width="17" style="25" customWidth="1"/>
    <col min="6" max="6" width="8.88671875" style="11"/>
  </cols>
  <sheetData>
    <row r="1" spans="1:6" ht="27.6" x14ac:dyDescent="0.3">
      <c r="A1" s="48" t="s">
        <v>6</v>
      </c>
      <c r="B1" s="47" t="s">
        <v>2</v>
      </c>
      <c r="C1" s="47" t="s">
        <v>7</v>
      </c>
      <c r="D1" s="47" t="s">
        <v>3</v>
      </c>
      <c r="E1" s="46" t="s">
        <v>129</v>
      </c>
    </row>
    <row r="2" spans="1:6" ht="27.6" x14ac:dyDescent="0.3">
      <c r="A2" s="52"/>
      <c r="B2" s="57" t="s">
        <v>130</v>
      </c>
      <c r="C2" s="53"/>
      <c r="D2" s="53"/>
      <c r="E2" s="49"/>
    </row>
    <row r="3" spans="1:6" s="6" customFormat="1" ht="27.6" x14ac:dyDescent="0.3">
      <c r="A3" s="21"/>
      <c r="B3" s="27" t="s">
        <v>25</v>
      </c>
      <c r="C3" s="50"/>
      <c r="D3" s="7"/>
      <c r="E3" s="24"/>
      <c r="F3" s="61"/>
    </row>
    <row r="4" spans="1:6" s="6" customFormat="1" x14ac:dyDescent="0.3">
      <c r="A4" s="21"/>
      <c r="B4" s="51" t="s">
        <v>15</v>
      </c>
      <c r="C4" s="50" t="s">
        <v>0</v>
      </c>
      <c r="D4" s="7">
        <v>332</v>
      </c>
      <c r="E4" s="24">
        <f t="shared" ref="E4:E12" si="0">D4</f>
        <v>332</v>
      </c>
      <c r="F4" s="61"/>
    </row>
    <row r="5" spans="1:6" s="6" customFormat="1" x14ac:dyDescent="0.3">
      <c r="A5" s="21"/>
      <c r="B5" s="51" t="s">
        <v>12</v>
      </c>
      <c r="C5" s="50" t="s">
        <v>0</v>
      </c>
      <c r="D5" s="7">
        <v>10</v>
      </c>
      <c r="E5" s="24">
        <f t="shared" si="0"/>
        <v>10</v>
      </c>
      <c r="F5" s="61"/>
    </row>
    <row r="6" spans="1:6" s="6" customFormat="1" x14ac:dyDescent="0.3">
      <c r="A6" s="21"/>
      <c r="B6" s="51" t="s">
        <v>26</v>
      </c>
      <c r="C6" s="50" t="s">
        <v>1</v>
      </c>
      <c r="D6" s="7">
        <v>27</v>
      </c>
      <c r="E6" s="24">
        <f t="shared" si="0"/>
        <v>27</v>
      </c>
      <c r="F6" s="61"/>
    </row>
    <row r="7" spans="1:6" s="6" customFormat="1" ht="27.6" x14ac:dyDescent="0.3">
      <c r="A7" s="21"/>
      <c r="B7" s="51" t="s">
        <v>27</v>
      </c>
      <c r="C7" s="50" t="s">
        <v>1</v>
      </c>
      <c r="D7" s="7">
        <v>27</v>
      </c>
      <c r="E7" s="24">
        <f t="shared" si="0"/>
        <v>27</v>
      </c>
      <c r="F7" s="61"/>
    </row>
    <row r="8" spans="1:6" s="6" customFormat="1" x14ac:dyDescent="0.3">
      <c r="A8" s="21"/>
      <c r="B8" s="51" t="s">
        <v>28</v>
      </c>
      <c r="C8" s="50" t="s">
        <v>1</v>
      </c>
      <c r="D8" s="7">
        <v>27</v>
      </c>
      <c r="E8" s="24">
        <f t="shared" si="0"/>
        <v>27</v>
      </c>
      <c r="F8" s="61"/>
    </row>
    <row r="9" spans="1:6" s="6" customFormat="1" x14ac:dyDescent="0.3">
      <c r="A9" s="21"/>
      <c r="B9" s="51" t="s">
        <v>17</v>
      </c>
      <c r="C9" s="50" t="s">
        <v>0</v>
      </c>
      <c r="D9" s="7">
        <v>321</v>
      </c>
      <c r="E9" s="24">
        <f t="shared" si="0"/>
        <v>321</v>
      </c>
      <c r="F9" s="61"/>
    </row>
    <row r="10" spans="1:6" s="6" customFormat="1" x14ac:dyDescent="0.3">
      <c r="A10" s="21"/>
      <c r="B10" s="51" t="s">
        <v>18</v>
      </c>
      <c r="C10" s="50" t="s">
        <v>0</v>
      </c>
      <c r="D10" s="7">
        <v>17</v>
      </c>
      <c r="E10" s="24">
        <f t="shared" si="0"/>
        <v>17</v>
      </c>
      <c r="F10" s="61"/>
    </row>
    <row r="11" spans="1:6" s="6" customFormat="1" x14ac:dyDescent="0.3">
      <c r="A11" s="21"/>
      <c r="B11" s="51" t="s">
        <v>19</v>
      </c>
      <c r="C11" s="50" t="s">
        <v>8</v>
      </c>
      <c r="D11" s="22">
        <v>6.4</v>
      </c>
      <c r="E11" s="24">
        <f t="shared" si="0"/>
        <v>6.4</v>
      </c>
      <c r="F11" s="61"/>
    </row>
    <row r="12" spans="1:6" s="6" customFormat="1" x14ac:dyDescent="0.3">
      <c r="A12" s="21"/>
      <c r="B12" s="51" t="s">
        <v>13</v>
      </c>
      <c r="C12" s="50" t="s">
        <v>8</v>
      </c>
      <c r="D12" s="22">
        <v>6.4</v>
      </c>
      <c r="E12" s="24">
        <f t="shared" si="0"/>
        <v>6.4</v>
      </c>
      <c r="F12" s="61"/>
    </row>
    <row r="13" spans="1:6" ht="27.6" x14ac:dyDescent="0.3">
      <c r="A13" s="55"/>
      <c r="B13" s="55" t="s">
        <v>116</v>
      </c>
      <c r="C13" s="55"/>
      <c r="D13" s="55"/>
      <c r="E13" s="56"/>
    </row>
    <row r="14" spans="1:6" x14ac:dyDescent="0.3">
      <c r="A14" s="36"/>
      <c r="B14" s="37" t="s">
        <v>90</v>
      </c>
      <c r="C14" s="38" t="s">
        <v>91</v>
      </c>
      <c r="D14" s="39">
        <v>432.9</v>
      </c>
      <c r="E14" s="24">
        <v>41.899999999999977</v>
      </c>
    </row>
    <row r="15" spans="1:6" ht="27.6" x14ac:dyDescent="0.3">
      <c r="A15" s="13"/>
      <c r="B15" s="14" t="s">
        <v>92</v>
      </c>
      <c r="C15" s="15" t="s">
        <v>5</v>
      </c>
      <c r="D15" s="16">
        <v>1</v>
      </c>
      <c r="E15" s="23"/>
    </row>
    <row r="16" spans="1:6" x14ac:dyDescent="0.3">
      <c r="A16" s="13"/>
      <c r="B16" s="14" t="s">
        <v>126</v>
      </c>
      <c r="C16" s="15" t="s">
        <v>5</v>
      </c>
      <c r="D16" s="16">
        <v>1</v>
      </c>
      <c r="E16" s="23"/>
    </row>
    <row r="17" spans="1:5" ht="27.6" x14ac:dyDescent="0.3">
      <c r="A17" s="13"/>
      <c r="B17" s="14" t="s">
        <v>117</v>
      </c>
      <c r="C17" s="15" t="s">
        <v>5</v>
      </c>
      <c r="D17" s="16">
        <v>1</v>
      </c>
      <c r="E17" s="23"/>
    </row>
    <row r="18" spans="1:5" ht="27.6" x14ac:dyDescent="0.3">
      <c r="A18" s="13"/>
      <c r="B18" s="14" t="s">
        <v>93</v>
      </c>
      <c r="C18" s="15" t="s">
        <v>5</v>
      </c>
      <c r="D18" s="16">
        <v>1</v>
      </c>
      <c r="E18" s="23"/>
    </row>
    <row r="19" spans="1:5" ht="27.6" x14ac:dyDescent="0.3">
      <c r="A19" s="13"/>
      <c r="B19" s="14" t="s">
        <v>94</v>
      </c>
      <c r="C19" s="15" t="s">
        <v>5</v>
      </c>
      <c r="D19" s="16">
        <v>2</v>
      </c>
      <c r="E19" s="23"/>
    </row>
    <row r="20" spans="1:5" ht="27.6" x14ac:dyDescent="0.3">
      <c r="A20" s="13"/>
      <c r="B20" s="14" t="s">
        <v>95</v>
      </c>
      <c r="C20" s="15" t="s">
        <v>5</v>
      </c>
      <c r="D20" s="16">
        <v>2</v>
      </c>
      <c r="E20" s="23"/>
    </row>
    <row r="21" spans="1:5" ht="27.6" x14ac:dyDescent="0.3">
      <c r="A21" s="36"/>
      <c r="B21" s="37" t="s">
        <v>96</v>
      </c>
      <c r="C21" s="38" t="s">
        <v>91</v>
      </c>
      <c r="D21" s="40">
        <v>85</v>
      </c>
      <c r="E21" s="24">
        <v>28.36</v>
      </c>
    </row>
    <row r="22" spans="1:5" x14ac:dyDescent="0.3">
      <c r="A22" s="13"/>
      <c r="B22" s="14" t="s">
        <v>97</v>
      </c>
      <c r="C22" s="15" t="s">
        <v>5</v>
      </c>
      <c r="D22" s="16">
        <v>32</v>
      </c>
      <c r="E22" s="23"/>
    </row>
    <row r="23" spans="1:5" x14ac:dyDescent="0.3">
      <c r="A23" s="13"/>
      <c r="B23" s="14" t="s">
        <v>127</v>
      </c>
      <c r="C23" s="15" t="s">
        <v>9</v>
      </c>
      <c r="D23" s="16">
        <v>45</v>
      </c>
      <c r="E23" s="23"/>
    </row>
    <row r="24" spans="1:5" x14ac:dyDescent="0.3">
      <c r="A24" s="36"/>
      <c r="B24" s="41" t="s">
        <v>98</v>
      </c>
      <c r="C24" s="38" t="s">
        <v>91</v>
      </c>
      <c r="D24" s="42">
        <v>427.9</v>
      </c>
      <c r="E24" s="24">
        <v>41.899999999999977</v>
      </c>
    </row>
    <row r="25" spans="1:5" ht="27.6" x14ac:dyDescent="0.3">
      <c r="A25" s="36"/>
      <c r="B25" s="41" t="s">
        <v>99</v>
      </c>
      <c r="C25" s="38" t="s">
        <v>5</v>
      </c>
      <c r="D25" s="36">
        <v>72</v>
      </c>
      <c r="E25" s="24">
        <v>7</v>
      </c>
    </row>
    <row r="26" spans="1:5" ht="27.6" x14ac:dyDescent="0.3">
      <c r="A26" s="36"/>
      <c r="B26" s="41" t="s">
        <v>100</v>
      </c>
      <c r="C26" s="38" t="s">
        <v>5</v>
      </c>
      <c r="D26" s="36">
        <v>17</v>
      </c>
      <c r="E26" s="24">
        <v>10</v>
      </c>
    </row>
    <row r="27" spans="1:5" ht="27.6" x14ac:dyDescent="0.3">
      <c r="A27" s="13"/>
      <c r="B27" s="12" t="s">
        <v>101</v>
      </c>
      <c r="C27" s="15" t="s">
        <v>91</v>
      </c>
      <c r="D27" s="13">
        <v>3</v>
      </c>
      <c r="E27" s="23"/>
    </row>
    <row r="28" spans="1:5" x14ac:dyDescent="0.3">
      <c r="A28" s="36"/>
      <c r="B28" s="41" t="s">
        <v>102</v>
      </c>
      <c r="C28" s="38" t="s">
        <v>1</v>
      </c>
      <c r="D28" s="36">
        <v>560</v>
      </c>
      <c r="E28" s="24">
        <v>54.20189420189417</v>
      </c>
    </row>
    <row r="29" spans="1:5" x14ac:dyDescent="0.3">
      <c r="A29" s="36"/>
      <c r="B29" s="41" t="s">
        <v>118</v>
      </c>
      <c r="C29" s="38" t="s">
        <v>5</v>
      </c>
      <c r="D29" s="36">
        <v>3</v>
      </c>
      <c r="E29" s="24">
        <v>1</v>
      </c>
    </row>
    <row r="30" spans="1:5" ht="14.4" customHeight="1" x14ac:dyDescent="0.3">
      <c r="A30" s="54"/>
      <c r="B30" s="54" t="s">
        <v>119</v>
      </c>
      <c r="C30" s="54"/>
      <c r="D30" s="54"/>
      <c r="E30" s="23"/>
    </row>
    <row r="31" spans="1:5" ht="27.6" x14ac:dyDescent="0.3">
      <c r="A31" s="36"/>
      <c r="B31" s="41" t="s">
        <v>103</v>
      </c>
      <c r="C31" s="38" t="s">
        <v>0</v>
      </c>
      <c r="D31" s="42">
        <v>428.7</v>
      </c>
      <c r="E31" s="24">
        <v>41.493485793485782</v>
      </c>
    </row>
    <row r="32" spans="1:5" x14ac:dyDescent="0.3">
      <c r="A32" s="36"/>
      <c r="B32" s="41" t="s">
        <v>104</v>
      </c>
      <c r="C32" s="38" t="s">
        <v>0</v>
      </c>
      <c r="D32" s="42">
        <v>32.200000000000003</v>
      </c>
      <c r="E32" s="24">
        <v>3.1166089166089161</v>
      </c>
    </row>
    <row r="33" spans="1:5" x14ac:dyDescent="0.3">
      <c r="A33" s="13"/>
      <c r="B33" s="12" t="s">
        <v>124</v>
      </c>
      <c r="C33" s="15" t="s">
        <v>5</v>
      </c>
      <c r="D33" s="13">
        <v>6</v>
      </c>
      <c r="E33" s="23"/>
    </row>
    <row r="34" spans="1:5" ht="27.6" x14ac:dyDescent="0.3">
      <c r="A34" s="36"/>
      <c r="B34" s="41" t="s">
        <v>105</v>
      </c>
      <c r="C34" s="38" t="s">
        <v>0</v>
      </c>
      <c r="D34" s="43">
        <v>21.43</v>
      </c>
      <c r="E34" s="24">
        <v>2.0741903441903435</v>
      </c>
    </row>
    <row r="35" spans="1:5" ht="27.6" x14ac:dyDescent="0.3">
      <c r="A35" s="36"/>
      <c r="B35" s="41" t="s">
        <v>106</v>
      </c>
      <c r="C35" s="38" t="s">
        <v>0</v>
      </c>
      <c r="D35" s="42">
        <v>42.9</v>
      </c>
      <c r="E35" s="24">
        <v>4.1522522522522509</v>
      </c>
    </row>
    <row r="36" spans="1:5" x14ac:dyDescent="0.3">
      <c r="A36" s="13"/>
      <c r="B36" s="12" t="s">
        <v>120</v>
      </c>
      <c r="C36" s="15" t="s">
        <v>8</v>
      </c>
      <c r="D36" s="18">
        <v>141.63999999999999</v>
      </c>
      <c r="E36" s="23"/>
    </row>
    <row r="37" spans="1:5" x14ac:dyDescent="0.3">
      <c r="A37" s="13"/>
      <c r="B37" s="12" t="s">
        <v>122</v>
      </c>
      <c r="C37" s="15" t="s">
        <v>121</v>
      </c>
      <c r="D37" s="19" t="s">
        <v>30</v>
      </c>
      <c r="E37" s="23"/>
    </row>
    <row r="38" spans="1:5" x14ac:dyDescent="0.3">
      <c r="A38" s="36"/>
      <c r="B38" s="41" t="s">
        <v>107</v>
      </c>
      <c r="C38" s="38" t="s">
        <v>91</v>
      </c>
      <c r="D38" s="36">
        <v>85</v>
      </c>
      <c r="E38" s="24">
        <v>28.36</v>
      </c>
    </row>
    <row r="39" spans="1:5" x14ac:dyDescent="0.3">
      <c r="A39" s="13"/>
      <c r="B39" s="12" t="s">
        <v>125</v>
      </c>
      <c r="C39" s="15" t="s">
        <v>4</v>
      </c>
      <c r="D39" s="13">
        <v>4</v>
      </c>
      <c r="E39" s="23"/>
    </row>
    <row r="40" spans="1:5" x14ac:dyDescent="0.3">
      <c r="A40" s="36"/>
      <c r="B40" s="41" t="s">
        <v>108</v>
      </c>
      <c r="C40" s="38" t="s">
        <v>1</v>
      </c>
      <c r="D40" s="44">
        <v>436</v>
      </c>
      <c r="E40" s="24">
        <v>42.200046200046188</v>
      </c>
    </row>
    <row r="41" spans="1:5" x14ac:dyDescent="0.3">
      <c r="A41" s="36"/>
      <c r="B41" s="41" t="s">
        <v>109</v>
      </c>
      <c r="C41" s="38" t="s">
        <v>0</v>
      </c>
      <c r="D41" s="42">
        <v>420.1</v>
      </c>
      <c r="E41" s="24">
        <v>40.661099561099554</v>
      </c>
    </row>
    <row r="42" spans="1:5" ht="27.6" x14ac:dyDescent="0.3">
      <c r="A42" s="36"/>
      <c r="B42" s="41" t="s">
        <v>110</v>
      </c>
      <c r="C42" s="38" t="s">
        <v>111</v>
      </c>
      <c r="D42" s="36">
        <v>7</v>
      </c>
      <c r="E42" s="24">
        <v>1</v>
      </c>
    </row>
    <row r="43" spans="1:5" x14ac:dyDescent="0.3">
      <c r="A43" s="36"/>
      <c r="B43" s="41" t="s">
        <v>112</v>
      </c>
      <c r="C43" s="38" t="s">
        <v>1</v>
      </c>
      <c r="D43" s="36">
        <v>432</v>
      </c>
      <c r="E43" s="24">
        <v>41.8128898128898</v>
      </c>
    </row>
    <row r="44" spans="1:5" x14ac:dyDescent="0.3">
      <c r="A44" s="36"/>
      <c r="B44" s="41" t="s">
        <v>113</v>
      </c>
      <c r="C44" s="38" t="s">
        <v>1</v>
      </c>
      <c r="D44" s="36">
        <v>432</v>
      </c>
      <c r="E44" s="24">
        <v>41.8128898128898</v>
      </c>
    </row>
    <row r="45" spans="1:5" x14ac:dyDescent="0.3">
      <c r="A45" s="13"/>
      <c r="B45" s="20" t="s">
        <v>65</v>
      </c>
      <c r="C45" s="15"/>
      <c r="D45" s="13"/>
      <c r="E45" s="23"/>
    </row>
    <row r="46" spans="1:5" x14ac:dyDescent="0.3">
      <c r="A46" s="13"/>
      <c r="B46" s="12" t="s">
        <v>114</v>
      </c>
      <c r="C46" s="15" t="s">
        <v>8</v>
      </c>
      <c r="D46" s="17">
        <v>0.16</v>
      </c>
      <c r="E46" s="23"/>
    </row>
    <row r="47" spans="1:5" x14ac:dyDescent="0.3">
      <c r="A47" s="13"/>
      <c r="B47" s="12" t="s">
        <v>123</v>
      </c>
      <c r="C47" s="15" t="s">
        <v>1</v>
      </c>
      <c r="D47" s="18">
        <v>312</v>
      </c>
      <c r="E47" s="23"/>
    </row>
    <row r="48" spans="1:5" x14ac:dyDescent="0.3">
      <c r="A48" s="13"/>
      <c r="B48" s="12" t="s">
        <v>115</v>
      </c>
      <c r="C48" s="15" t="s">
        <v>8</v>
      </c>
      <c r="D48" s="17">
        <v>0.35</v>
      </c>
      <c r="E48" s="23"/>
    </row>
    <row r="49" spans="1:6" ht="27.6" x14ac:dyDescent="0.3">
      <c r="A49" s="13"/>
      <c r="B49" s="12" t="s">
        <v>128</v>
      </c>
      <c r="C49" s="15" t="s">
        <v>8</v>
      </c>
      <c r="D49" s="17">
        <v>0.18</v>
      </c>
      <c r="E49" s="23"/>
    </row>
    <row r="50" spans="1:6" s="45" customFormat="1" ht="27.6" x14ac:dyDescent="0.3">
      <c r="A50" s="67"/>
      <c r="B50" s="57" t="s">
        <v>81</v>
      </c>
      <c r="C50" s="53"/>
      <c r="D50" s="53"/>
      <c r="E50" s="49"/>
      <c r="F50" s="70"/>
    </row>
    <row r="51" spans="1:6" s="6" customFormat="1" x14ac:dyDescent="0.3">
      <c r="A51" s="33"/>
      <c r="B51" s="63" t="s">
        <v>14</v>
      </c>
      <c r="C51" s="21"/>
      <c r="D51" s="27"/>
      <c r="E51" s="24"/>
      <c r="F51" s="61"/>
    </row>
    <row r="52" spans="1:6" s="6" customFormat="1" x14ac:dyDescent="0.3">
      <c r="A52" s="33"/>
      <c r="B52" s="5" t="s">
        <v>34</v>
      </c>
      <c r="C52" s="21" t="s">
        <v>0</v>
      </c>
      <c r="D52" s="7">
        <v>465</v>
      </c>
      <c r="E52" s="24">
        <f t="shared" ref="E52:E70" si="1">D52</f>
        <v>465</v>
      </c>
      <c r="F52" s="61"/>
    </row>
    <row r="53" spans="1:6" s="6" customFormat="1" x14ac:dyDescent="0.3">
      <c r="A53" s="33"/>
      <c r="B53" s="5" t="s">
        <v>16</v>
      </c>
      <c r="C53" s="21" t="s">
        <v>0</v>
      </c>
      <c r="D53" s="7">
        <v>14</v>
      </c>
      <c r="E53" s="24">
        <f t="shared" si="1"/>
        <v>14</v>
      </c>
      <c r="F53" s="61"/>
    </row>
    <row r="54" spans="1:6" s="6" customFormat="1" x14ac:dyDescent="0.3">
      <c r="A54" s="33"/>
      <c r="B54" s="5" t="s">
        <v>20</v>
      </c>
      <c r="C54" s="21" t="s">
        <v>0</v>
      </c>
      <c r="D54" s="7">
        <v>2</v>
      </c>
      <c r="E54" s="24">
        <f t="shared" si="1"/>
        <v>2</v>
      </c>
      <c r="F54" s="61"/>
    </row>
    <row r="55" spans="1:6" s="6" customFormat="1" x14ac:dyDescent="0.3">
      <c r="A55" s="33"/>
      <c r="B55" s="5" t="s">
        <v>21</v>
      </c>
      <c r="C55" s="21" t="s">
        <v>0</v>
      </c>
      <c r="D55" s="22">
        <v>9.5</v>
      </c>
      <c r="E55" s="24">
        <f t="shared" si="1"/>
        <v>9.5</v>
      </c>
      <c r="F55" s="61"/>
    </row>
    <row r="56" spans="1:6" s="6" customFormat="1" x14ac:dyDescent="0.3">
      <c r="A56" s="33"/>
      <c r="B56" s="5" t="s">
        <v>17</v>
      </c>
      <c r="C56" s="21" t="s">
        <v>0</v>
      </c>
      <c r="D56" s="7">
        <v>443</v>
      </c>
      <c r="E56" s="24">
        <f t="shared" si="1"/>
        <v>443</v>
      </c>
      <c r="F56" s="61"/>
    </row>
    <row r="57" spans="1:6" s="6" customFormat="1" x14ac:dyDescent="0.3">
      <c r="A57" s="33"/>
      <c r="B57" s="5" t="s">
        <v>35</v>
      </c>
      <c r="C57" s="21" t="s">
        <v>0</v>
      </c>
      <c r="D57" s="7">
        <v>23</v>
      </c>
      <c r="E57" s="24">
        <f t="shared" si="1"/>
        <v>23</v>
      </c>
      <c r="F57" s="61"/>
    </row>
    <row r="58" spans="1:6" s="6" customFormat="1" x14ac:dyDescent="0.3">
      <c r="A58" s="33"/>
      <c r="B58" s="5" t="s">
        <v>11</v>
      </c>
      <c r="C58" s="21" t="s">
        <v>0</v>
      </c>
      <c r="D58" s="7">
        <v>443</v>
      </c>
      <c r="E58" s="24">
        <f t="shared" si="1"/>
        <v>443</v>
      </c>
      <c r="F58" s="61"/>
    </row>
    <row r="59" spans="1:6" s="6" customFormat="1" x14ac:dyDescent="0.3">
      <c r="A59" s="33"/>
      <c r="B59" s="5" t="s">
        <v>36</v>
      </c>
      <c r="C59" s="21" t="s">
        <v>10</v>
      </c>
      <c r="D59" s="7">
        <v>1860</v>
      </c>
      <c r="E59" s="24">
        <f t="shared" si="1"/>
        <v>1860</v>
      </c>
      <c r="F59" s="61"/>
    </row>
    <row r="60" spans="1:6" s="6" customFormat="1" x14ac:dyDescent="0.3">
      <c r="A60" s="33"/>
      <c r="B60" s="5" t="s">
        <v>19</v>
      </c>
      <c r="C60" s="21" t="s">
        <v>8</v>
      </c>
      <c r="D60" s="22">
        <v>20.8</v>
      </c>
      <c r="E60" s="24">
        <f t="shared" si="1"/>
        <v>20.8</v>
      </c>
      <c r="F60" s="61"/>
    </row>
    <row r="61" spans="1:6" s="6" customFormat="1" x14ac:dyDescent="0.3">
      <c r="A61" s="33"/>
      <c r="B61" s="5" t="s">
        <v>13</v>
      </c>
      <c r="C61" s="21" t="s">
        <v>8</v>
      </c>
      <c r="D61" s="22">
        <v>20.8</v>
      </c>
      <c r="E61" s="24">
        <f t="shared" si="1"/>
        <v>20.8</v>
      </c>
      <c r="F61" s="61"/>
    </row>
    <row r="62" spans="1:6" s="6" customFormat="1" x14ac:dyDescent="0.3">
      <c r="A62" s="33"/>
      <c r="B62" s="63" t="s">
        <v>22</v>
      </c>
      <c r="C62" s="21"/>
      <c r="D62" s="26"/>
      <c r="E62" s="24">
        <f t="shared" si="1"/>
        <v>0</v>
      </c>
      <c r="F62" s="61"/>
    </row>
    <row r="63" spans="1:6" s="6" customFormat="1" ht="27.6" x14ac:dyDescent="0.3">
      <c r="A63" s="33"/>
      <c r="B63" s="5" t="s">
        <v>40</v>
      </c>
      <c r="C63" s="21" t="s">
        <v>1</v>
      </c>
      <c r="D63" s="7">
        <v>32</v>
      </c>
      <c r="E63" s="24">
        <f t="shared" si="1"/>
        <v>32</v>
      </c>
      <c r="F63" s="61"/>
    </row>
    <row r="64" spans="1:6" s="6" customFormat="1" ht="41.4" x14ac:dyDescent="0.3">
      <c r="A64" s="33"/>
      <c r="B64" s="5" t="s">
        <v>82</v>
      </c>
      <c r="C64" s="21" t="s">
        <v>1</v>
      </c>
      <c r="D64" s="22">
        <v>7.5</v>
      </c>
      <c r="E64" s="24">
        <f t="shared" si="1"/>
        <v>7.5</v>
      </c>
      <c r="F64" s="61"/>
    </row>
    <row r="65" spans="1:6" s="6" customFormat="1" x14ac:dyDescent="0.3">
      <c r="A65" s="33"/>
      <c r="B65" s="5" t="s">
        <v>37</v>
      </c>
      <c r="C65" s="21" t="s">
        <v>1</v>
      </c>
      <c r="D65" s="22">
        <v>7.5</v>
      </c>
      <c r="E65" s="24">
        <f t="shared" si="1"/>
        <v>7.5</v>
      </c>
      <c r="F65" s="61"/>
    </row>
    <row r="66" spans="1:6" s="6" customFormat="1" x14ac:dyDescent="0.3">
      <c r="A66" s="33"/>
      <c r="B66" s="5" t="s">
        <v>38</v>
      </c>
      <c r="C66" s="21" t="s">
        <v>39</v>
      </c>
      <c r="D66" s="7">
        <v>1</v>
      </c>
      <c r="E66" s="24">
        <f t="shared" si="1"/>
        <v>1</v>
      </c>
      <c r="F66" s="61"/>
    </row>
    <row r="67" spans="1:6" s="6" customFormat="1" ht="27.6" x14ac:dyDescent="0.3">
      <c r="A67" s="33"/>
      <c r="B67" s="5" t="s">
        <v>41</v>
      </c>
      <c r="C67" s="21" t="s">
        <v>5</v>
      </c>
      <c r="D67" s="7">
        <v>2</v>
      </c>
      <c r="E67" s="24">
        <f t="shared" si="1"/>
        <v>2</v>
      </c>
      <c r="F67" s="61"/>
    </row>
    <row r="68" spans="1:6" s="6" customFormat="1" ht="27.6" x14ac:dyDescent="0.3">
      <c r="A68" s="33"/>
      <c r="B68" s="5" t="s">
        <v>42</v>
      </c>
      <c r="C68" s="21" t="s">
        <v>5</v>
      </c>
      <c r="D68" s="7">
        <v>2</v>
      </c>
      <c r="E68" s="24">
        <f t="shared" si="1"/>
        <v>2</v>
      </c>
      <c r="F68" s="61"/>
    </row>
    <row r="69" spans="1:6" s="6" customFormat="1" ht="41.4" x14ac:dyDescent="0.3">
      <c r="A69" s="33"/>
      <c r="B69" s="5" t="s">
        <v>43</v>
      </c>
      <c r="C69" s="21" t="s">
        <v>5</v>
      </c>
      <c r="D69" s="7">
        <v>2</v>
      </c>
      <c r="E69" s="24">
        <f t="shared" si="1"/>
        <v>2</v>
      </c>
      <c r="F69" s="61"/>
    </row>
    <row r="70" spans="1:6" s="6" customFormat="1" ht="27.6" x14ac:dyDescent="0.3">
      <c r="A70" s="33"/>
      <c r="B70" s="30" t="s">
        <v>83</v>
      </c>
      <c r="C70" s="28" t="s">
        <v>0</v>
      </c>
      <c r="D70" s="32">
        <v>0.7</v>
      </c>
      <c r="E70" s="24">
        <f t="shared" si="1"/>
        <v>0.7</v>
      </c>
      <c r="F70" s="61"/>
    </row>
    <row r="71" spans="1:6" ht="25.5" customHeight="1" x14ac:dyDescent="0.3">
      <c r="A71" s="64"/>
      <c r="B71" s="57" t="s">
        <v>29</v>
      </c>
      <c r="C71" s="53"/>
      <c r="D71" s="53"/>
      <c r="E71" s="49"/>
    </row>
    <row r="72" spans="1:6" s="6" customFormat="1" ht="21" customHeight="1" x14ac:dyDescent="0.3">
      <c r="A72" s="58"/>
      <c r="B72" s="62" t="s">
        <v>69</v>
      </c>
      <c r="C72" s="58"/>
      <c r="D72" s="59"/>
      <c r="E72" s="60">
        <f t="shared" ref="E72:E98" si="2">D72</f>
        <v>0</v>
      </c>
      <c r="F72" s="61"/>
    </row>
    <row r="73" spans="1:6" s="6" customFormat="1" x14ac:dyDescent="0.3">
      <c r="A73" s="33"/>
      <c r="B73" s="65" t="s">
        <v>14</v>
      </c>
      <c r="C73" s="28"/>
      <c r="D73" s="29"/>
      <c r="E73" s="24">
        <f t="shared" si="2"/>
        <v>0</v>
      </c>
      <c r="F73" s="61"/>
    </row>
    <row r="74" spans="1:6" s="6" customFormat="1" ht="27.6" x14ac:dyDescent="0.3">
      <c r="A74" s="33"/>
      <c r="B74" s="30" t="s">
        <v>67</v>
      </c>
      <c r="C74" s="28" t="s">
        <v>0</v>
      </c>
      <c r="D74" s="31">
        <v>1686.55</v>
      </c>
      <c r="E74" s="24">
        <f t="shared" si="2"/>
        <v>1686.55</v>
      </c>
      <c r="F74" s="61"/>
    </row>
    <row r="75" spans="1:6" s="6" customFormat="1" x14ac:dyDescent="0.3">
      <c r="A75" s="33"/>
      <c r="B75" s="30" t="s">
        <v>16</v>
      </c>
      <c r="C75" s="28" t="s">
        <v>0</v>
      </c>
      <c r="D75" s="31">
        <v>52.41</v>
      </c>
      <c r="E75" s="24">
        <f t="shared" si="2"/>
        <v>52.41</v>
      </c>
      <c r="F75" s="61"/>
    </row>
    <row r="76" spans="1:6" s="6" customFormat="1" x14ac:dyDescent="0.3">
      <c r="A76" s="33"/>
      <c r="B76" s="30" t="s">
        <v>66</v>
      </c>
      <c r="C76" s="28" t="s">
        <v>0</v>
      </c>
      <c r="D76" s="31">
        <v>61.32</v>
      </c>
      <c r="E76" s="24">
        <f t="shared" si="2"/>
        <v>61.32</v>
      </c>
      <c r="F76" s="61"/>
    </row>
    <row r="77" spans="1:6" s="6" customFormat="1" x14ac:dyDescent="0.3">
      <c r="A77" s="33"/>
      <c r="B77" s="30" t="s">
        <v>80</v>
      </c>
      <c r="C77" s="28" t="s">
        <v>0</v>
      </c>
      <c r="D77" s="31">
        <v>1048.56</v>
      </c>
      <c r="E77" s="24">
        <f t="shared" si="2"/>
        <v>1048.56</v>
      </c>
      <c r="F77" s="61"/>
    </row>
    <row r="78" spans="1:6" s="6" customFormat="1" ht="27.6" x14ac:dyDescent="0.3">
      <c r="A78" s="33"/>
      <c r="B78" s="30" t="s">
        <v>68</v>
      </c>
      <c r="C78" s="28" t="s">
        <v>0</v>
      </c>
      <c r="D78" s="31">
        <v>62.19</v>
      </c>
      <c r="E78" s="24">
        <f t="shared" si="2"/>
        <v>62.19</v>
      </c>
      <c r="F78" s="61"/>
    </row>
    <row r="79" spans="1:6" s="6" customFormat="1" x14ac:dyDescent="0.3">
      <c r="A79" s="33"/>
      <c r="B79" s="30" t="s">
        <v>46</v>
      </c>
      <c r="C79" s="28" t="s">
        <v>0</v>
      </c>
      <c r="D79" s="31">
        <v>1.8</v>
      </c>
      <c r="E79" s="24">
        <f t="shared" si="2"/>
        <v>1.8</v>
      </c>
      <c r="F79" s="61"/>
    </row>
    <row r="80" spans="1:6" s="6" customFormat="1" ht="27.6" x14ac:dyDescent="0.3">
      <c r="A80" s="33"/>
      <c r="B80" s="30" t="s">
        <v>70</v>
      </c>
      <c r="C80" s="28" t="s">
        <v>1</v>
      </c>
      <c r="D80" s="29">
        <v>14</v>
      </c>
      <c r="E80" s="24">
        <f t="shared" si="2"/>
        <v>14</v>
      </c>
      <c r="F80" s="61"/>
    </row>
    <row r="81" spans="1:6" s="6" customFormat="1" ht="27.6" x14ac:dyDescent="0.3">
      <c r="A81" s="33"/>
      <c r="B81" s="30" t="s">
        <v>48</v>
      </c>
      <c r="C81" s="28" t="s">
        <v>1</v>
      </c>
      <c r="D81" s="29">
        <v>14</v>
      </c>
      <c r="E81" s="24">
        <f t="shared" si="2"/>
        <v>14</v>
      </c>
      <c r="F81" s="61"/>
    </row>
    <row r="82" spans="1:6" s="6" customFormat="1" x14ac:dyDescent="0.3">
      <c r="A82" s="33"/>
      <c r="B82" s="30" t="s">
        <v>71</v>
      </c>
      <c r="C82" s="28" t="s">
        <v>39</v>
      </c>
      <c r="D82" s="29">
        <v>1</v>
      </c>
      <c r="E82" s="24">
        <f t="shared" si="2"/>
        <v>1</v>
      </c>
      <c r="F82" s="61"/>
    </row>
    <row r="83" spans="1:6" s="6" customFormat="1" ht="27.6" x14ac:dyDescent="0.3">
      <c r="A83" s="33"/>
      <c r="B83" s="30" t="s">
        <v>73</v>
      </c>
      <c r="C83" s="28" t="s">
        <v>1</v>
      </c>
      <c r="D83" s="29">
        <v>14</v>
      </c>
      <c r="E83" s="24">
        <f t="shared" si="2"/>
        <v>14</v>
      </c>
      <c r="F83" s="61"/>
    </row>
    <row r="84" spans="1:6" s="6" customFormat="1" ht="27.6" x14ac:dyDescent="0.3">
      <c r="A84" s="33"/>
      <c r="B84" s="30" t="s">
        <v>72</v>
      </c>
      <c r="C84" s="28" t="s">
        <v>0</v>
      </c>
      <c r="D84" s="31">
        <v>6.33</v>
      </c>
      <c r="E84" s="24">
        <f t="shared" si="2"/>
        <v>6.33</v>
      </c>
      <c r="F84" s="61"/>
    </row>
    <row r="85" spans="1:6" s="6" customFormat="1" x14ac:dyDescent="0.3">
      <c r="A85" s="33"/>
      <c r="B85" s="30" t="s">
        <v>47</v>
      </c>
      <c r="C85" s="28" t="s">
        <v>0</v>
      </c>
      <c r="D85" s="31">
        <v>513.4</v>
      </c>
      <c r="E85" s="24">
        <f t="shared" si="2"/>
        <v>513.4</v>
      </c>
      <c r="F85" s="61"/>
    </row>
    <row r="86" spans="1:6" s="6" customFormat="1" x14ac:dyDescent="0.3">
      <c r="A86" s="33"/>
      <c r="B86" s="30" t="s">
        <v>11</v>
      </c>
      <c r="C86" s="28" t="s">
        <v>0</v>
      </c>
      <c r="D86" s="31">
        <v>513.4</v>
      </c>
      <c r="E86" s="24">
        <f t="shared" si="2"/>
        <v>513.4</v>
      </c>
      <c r="F86" s="61"/>
    </row>
    <row r="87" spans="1:6" s="6" customFormat="1" x14ac:dyDescent="0.3">
      <c r="A87" s="33"/>
      <c r="B87" s="30" t="s">
        <v>19</v>
      </c>
      <c r="C87" s="28" t="s">
        <v>8</v>
      </c>
      <c r="D87" s="31">
        <v>2343.96</v>
      </c>
      <c r="E87" s="24">
        <f t="shared" si="2"/>
        <v>2343.96</v>
      </c>
      <c r="F87" s="61"/>
    </row>
    <row r="88" spans="1:6" s="6" customFormat="1" ht="18" customHeight="1" x14ac:dyDescent="0.3">
      <c r="A88" s="33"/>
      <c r="B88" s="30" t="s">
        <v>13</v>
      </c>
      <c r="C88" s="28" t="s">
        <v>8</v>
      </c>
      <c r="D88" s="31">
        <v>2343.96</v>
      </c>
      <c r="E88" s="24">
        <f t="shared" si="2"/>
        <v>2343.96</v>
      </c>
      <c r="F88" s="61"/>
    </row>
    <row r="89" spans="1:6" s="6" customFormat="1" ht="19.5" customHeight="1" x14ac:dyDescent="0.3">
      <c r="A89" s="33"/>
      <c r="B89" s="65" t="s">
        <v>22</v>
      </c>
      <c r="C89" s="28"/>
      <c r="D89" s="29"/>
      <c r="E89" s="24">
        <f t="shared" si="2"/>
        <v>0</v>
      </c>
      <c r="F89" s="61"/>
    </row>
    <row r="90" spans="1:6" s="6" customFormat="1" ht="18.75" customHeight="1" x14ac:dyDescent="0.3">
      <c r="A90" s="33"/>
      <c r="B90" s="30" t="s">
        <v>49</v>
      </c>
      <c r="C90" s="28" t="s">
        <v>1</v>
      </c>
      <c r="D90" s="29">
        <v>132</v>
      </c>
      <c r="E90" s="24">
        <f t="shared" si="2"/>
        <v>132</v>
      </c>
      <c r="F90" s="61"/>
    </row>
    <row r="91" spans="1:6" s="6" customFormat="1" ht="21.75" customHeight="1" x14ac:dyDescent="0.3">
      <c r="A91" s="33"/>
      <c r="B91" s="65" t="s">
        <v>23</v>
      </c>
      <c r="C91" s="28"/>
      <c r="D91" s="29"/>
      <c r="E91" s="24">
        <f t="shared" si="2"/>
        <v>0</v>
      </c>
      <c r="F91" s="61"/>
    </row>
    <row r="92" spans="1:6" s="6" customFormat="1" ht="27.6" x14ac:dyDescent="0.3">
      <c r="A92" s="33"/>
      <c r="B92" s="30" t="s">
        <v>24</v>
      </c>
      <c r="C92" s="28" t="s">
        <v>0</v>
      </c>
      <c r="D92" s="32">
        <f>2*0.59+4*0.53+3*0.587+1*0.389+0.03*6</f>
        <v>5.63</v>
      </c>
      <c r="E92" s="24">
        <f t="shared" si="2"/>
        <v>5.63</v>
      </c>
      <c r="F92" s="61"/>
    </row>
    <row r="93" spans="1:6" s="6" customFormat="1" ht="41.4" x14ac:dyDescent="0.3">
      <c r="A93" s="33"/>
      <c r="B93" s="30" t="s">
        <v>74</v>
      </c>
      <c r="C93" s="28" t="s">
        <v>5</v>
      </c>
      <c r="D93" s="29">
        <v>6</v>
      </c>
      <c r="E93" s="24">
        <f t="shared" si="2"/>
        <v>6</v>
      </c>
      <c r="F93" s="61"/>
    </row>
    <row r="94" spans="1:6" s="6" customFormat="1" ht="22.5" customHeight="1" x14ac:dyDescent="0.3">
      <c r="A94" s="33"/>
      <c r="B94" s="65" t="s">
        <v>65</v>
      </c>
      <c r="C94" s="28"/>
      <c r="D94" s="29"/>
      <c r="E94" s="24">
        <f t="shared" si="2"/>
        <v>0</v>
      </c>
      <c r="F94" s="61"/>
    </row>
    <row r="95" spans="1:6" s="6" customFormat="1" ht="14.4" customHeight="1" x14ac:dyDescent="0.3">
      <c r="A95" s="33"/>
      <c r="B95" s="34" t="s">
        <v>78</v>
      </c>
      <c r="C95" s="33" t="s">
        <v>5</v>
      </c>
      <c r="D95" s="35">
        <v>2</v>
      </c>
      <c r="E95" s="24">
        <f t="shared" si="2"/>
        <v>2</v>
      </c>
      <c r="F95" s="61"/>
    </row>
    <row r="96" spans="1:6" s="6" customFormat="1" ht="15.75" customHeight="1" x14ac:dyDescent="0.3">
      <c r="A96" s="33"/>
      <c r="B96" s="34" t="s">
        <v>77</v>
      </c>
      <c r="C96" s="33" t="s">
        <v>5</v>
      </c>
      <c r="D96" s="35">
        <v>2</v>
      </c>
      <c r="E96" s="24">
        <f t="shared" si="2"/>
        <v>2</v>
      </c>
      <c r="F96" s="61"/>
    </row>
    <row r="97" spans="1:6" s="6" customFormat="1" ht="15.75" customHeight="1" x14ac:dyDescent="0.3">
      <c r="A97" s="33"/>
      <c r="B97" s="34" t="s">
        <v>75</v>
      </c>
      <c r="C97" s="33" t="s">
        <v>5</v>
      </c>
      <c r="D97" s="35">
        <v>2</v>
      </c>
      <c r="E97" s="24">
        <f t="shared" si="2"/>
        <v>2</v>
      </c>
      <c r="F97" s="61"/>
    </row>
    <row r="98" spans="1:6" s="6" customFormat="1" x14ac:dyDescent="0.3">
      <c r="A98" s="33"/>
      <c r="B98" s="34" t="s">
        <v>76</v>
      </c>
      <c r="C98" s="33" t="s">
        <v>1</v>
      </c>
      <c r="D98" s="35">
        <v>132</v>
      </c>
      <c r="E98" s="24">
        <f t="shared" si="2"/>
        <v>132</v>
      </c>
      <c r="F98" s="61"/>
    </row>
    <row r="99" spans="1:6" s="72" customFormat="1" ht="22.5" customHeight="1" x14ac:dyDescent="0.3">
      <c r="A99" s="68"/>
      <c r="B99" s="57" t="s">
        <v>131</v>
      </c>
      <c r="C99" s="57"/>
      <c r="D99" s="57"/>
      <c r="E99" s="69"/>
      <c r="F99" s="71"/>
    </row>
    <row r="100" spans="1:6" s="6" customFormat="1" x14ac:dyDescent="0.3">
      <c r="A100" s="33"/>
      <c r="B100" s="63" t="s">
        <v>14</v>
      </c>
      <c r="C100" s="21"/>
      <c r="D100" s="7"/>
      <c r="E100" s="24"/>
      <c r="F100" s="61"/>
    </row>
    <row r="101" spans="1:6" s="6" customFormat="1" x14ac:dyDescent="0.3">
      <c r="A101" s="33"/>
      <c r="B101" s="5" t="s">
        <v>44</v>
      </c>
      <c r="C101" s="21" t="s">
        <v>0</v>
      </c>
      <c r="D101" s="26">
        <v>1584.21</v>
      </c>
      <c r="E101" s="24">
        <v>384.54</v>
      </c>
      <c r="F101" s="61"/>
    </row>
    <row r="102" spans="1:6" s="6" customFormat="1" x14ac:dyDescent="0.3">
      <c r="A102" s="33"/>
      <c r="B102" s="5" t="s">
        <v>16</v>
      </c>
      <c r="C102" s="21" t="s">
        <v>0</v>
      </c>
      <c r="D102" s="26">
        <v>47.53</v>
      </c>
      <c r="E102" s="24">
        <v>8.74</v>
      </c>
      <c r="F102" s="61"/>
    </row>
    <row r="103" spans="1:6" s="6" customFormat="1" x14ac:dyDescent="0.3">
      <c r="A103" s="33"/>
      <c r="B103" s="5" t="s">
        <v>20</v>
      </c>
      <c r="C103" s="21" t="s">
        <v>0</v>
      </c>
      <c r="D103" s="22">
        <v>27.43</v>
      </c>
      <c r="E103" s="24">
        <v>4.16</v>
      </c>
      <c r="F103" s="61"/>
    </row>
    <row r="104" spans="1:6" s="6" customFormat="1" x14ac:dyDescent="0.3">
      <c r="A104" s="33"/>
      <c r="B104" s="5" t="s">
        <v>21</v>
      </c>
      <c r="C104" s="21" t="s">
        <v>0</v>
      </c>
      <c r="D104" s="26">
        <v>220.77</v>
      </c>
      <c r="E104" s="24">
        <v>125.66</v>
      </c>
      <c r="F104" s="61"/>
    </row>
    <row r="105" spans="1:6" s="6" customFormat="1" ht="27.6" x14ac:dyDescent="0.3">
      <c r="A105" s="33"/>
      <c r="B105" s="5" t="s">
        <v>45</v>
      </c>
      <c r="C105" s="21" t="s">
        <v>0</v>
      </c>
      <c r="D105" s="26">
        <v>1396.26</v>
      </c>
      <c r="E105" s="24">
        <v>69.84</v>
      </c>
      <c r="F105" s="61"/>
    </row>
    <row r="106" spans="1:6" s="6" customFormat="1" x14ac:dyDescent="0.3">
      <c r="A106" s="33"/>
      <c r="B106" s="5" t="s">
        <v>46</v>
      </c>
      <c r="C106" s="21" t="s">
        <v>0</v>
      </c>
      <c r="D106" s="26">
        <v>30.73</v>
      </c>
      <c r="E106" s="24">
        <v>0.8</v>
      </c>
      <c r="F106" s="61"/>
    </row>
    <row r="107" spans="1:6" s="6" customFormat="1" x14ac:dyDescent="0.3">
      <c r="A107" s="33"/>
      <c r="B107" s="5" t="s">
        <v>47</v>
      </c>
      <c r="C107" s="21" t="s">
        <v>0</v>
      </c>
      <c r="D107" s="26">
        <v>1002.5</v>
      </c>
      <c r="E107" s="24">
        <v>322.58999999999997</v>
      </c>
      <c r="F107" s="61"/>
    </row>
    <row r="108" spans="1:6" s="6" customFormat="1" x14ac:dyDescent="0.3">
      <c r="A108" s="33"/>
      <c r="B108" s="5" t="s">
        <v>11</v>
      </c>
      <c r="C108" s="21" t="s">
        <v>0</v>
      </c>
      <c r="D108" s="26">
        <v>1002.5</v>
      </c>
      <c r="E108" s="24">
        <v>322.58999999999997</v>
      </c>
      <c r="F108" s="61"/>
    </row>
    <row r="109" spans="1:6" s="6" customFormat="1" x14ac:dyDescent="0.3">
      <c r="A109" s="33"/>
      <c r="B109" s="5" t="s">
        <v>19</v>
      </c>
      <c r="C109" s="21" t="s">
        <v>8</v>
      </c>
      <c r="D109" s="26">
        <v>1251.0999999999999</v>
      </c>
      <c r="E109" s="24">
        <v>136.36000000000001</v>
      </c>
      <c r="F109" s="61"/>
    </row>
    <row r="110" spans="1:6" s="6" customFormat="1" x14ac:dyDescent="0.3">
      <c r="A110" s="33"/>
      <c r="B110" s="5" t="s">
        <v>13</v>
      </c>
      <c r="C110" s="21" t="s">
        <v>8</v>
      </c>
      <c r="D110" s="26">
        <v>1251.0999999999999</v>
      </c>
      <c r="E110" s="24">
        <v>136.36000000000001</v>
      </c>
      <c r="F110" s="61"/>
    </row>
    <row r="111" spans="1:6" s="6" customFormat="1" x14ac:dyDescent="0.3">
      <c r="A111" s="33"/>
      <c r="B111" s="63" t="s">
        <v>22</v>
      </c>
      <c r="C111" s="21"/>
      <c r="D111" s="7"/>
      <c r="E111" s="24"/>
      <c r="F111" s="61"/>
    </row>
    <row r="112" spans="1:6" s="6" customFormat="1" x14ac:dyDescent="0.3">
      <c r="A112" s="33"/>
      <c r="B112" s="5" t="s">
        <v>51</v>
      </c>
      <c r="C112" s="21" t="s">
        <v>1</v>
      </c>
      <c r="D112" s="22">
        <v>29.8</v>
      </c>
      <c r="E112" s="24">
        <v>28</v>
      </c>
      <c r="F112" s="61"/>
    </row>
    <row r="113" spans="1:6" s="6" customFormat="1" ht="27.6" x14ac:dyDescent="0.3">
      <c r="A113" s="33"/>
      <c r="B113" s="5" t="s">
        <v>52</v>
      </c>
      <c r="C113" s="21" t="s">
        <v>1</v>
      </c>
      <c r="D113" s="22">
        <v>29.8</v>
      </c>
      <c r="E113" s="24">
        <v>28</v>
      </c>
      <c r="F113" s="61"/>
    </row>
    <row r="114" spans="1:6" s="6" customFormat="1" x14ac:dyDescent="0.3">
      <c r="A114" s="33"/>
      <c r="B114" s="5" t="s">
        <v>59</v>
      </c>
      <c r="C114" s="21" t="s">
        <v>1</v>
      </c>
      <c r="D114" s="22">
        <v>29.8</v>
      </c>
      <c r="E114" s="24">
        <v>28</v>
      </c>
      <c r="F114" s="61"/>
    </row>
    <row r="115" spans="1:6" s="6" customFormat="1" x14ac:dyDescent="0.3">
      <c r="A115" s="33"/>
      <c r="B115" s="5" t="s">
        <v>53</v>
      </c>
      <c r="C115" s="21" t="s">
        <v>39</v>
      </c>
      <c r="D115" s="7">
        <v>1</v>
      </c>
      <c r="E115" s="24">
        <v>1</v>
      </c>
      <c r="F115" s="61"/>
    </row>
    <row r="116" spans="1:6" x14ac:dyDescent="0.3">
      <c r="A116" s="8"/>
      <c r="B116" s="2" t="s">
        <v>54</v>
      </c>
      <c r="C116" s="1" t="s">
        <v>1</v>
      </c>
      <c r="D116" s="3">
        <v>29</v>
      </c>
      <c r="E116" s="23"/>
    </row>
    <row r="117" spans="1:6" ht="27.6" x14ac:dyDescent="0.3">
      <c r="A117" s="8"/>
      <c r="B117" s="2" t="s">
        <v>55</v>
      </c>
      <c r="C117" s="1" t="s">
        <v>1</v>
      </c>
      <c r="D117" s="3">
        <v>29</v>
      </c>
      <c r="E117" s="23"/>
    </row>
    <row r="118" spans="1:6" x14ac:dyDescent="0.3">
      <c r="A118" s="8"/>
      <c r="B118" s="2" t="s">
        <v>56</v>
      </c>
      <c r="C118" s="1" t="s">
        <v>1</v>
      </c>
      <c r="D118" s="3">
        <v>29</v>
      </c>
      <c r="E118" s="23"/>
    </row>
    <row r="119" spans="1:6" x14ac:dyDescent="0.3">
      <c r="A119" s="8"/>
      <c r="B119" s="2" t="s">
        <v>57</v>
      </c>
      <c r="C119" s="1" t="s">
        <v>39</v>
      </c>
      <c r="D119" s="3">
        <v>1</v>
      </c>
      <c r="E119" s="23"/>
    </row>
    <row r="120" spans="1:6" s="6" customFormat="1" x14ac:dyDescent="0.3">
      <c r="A120" s="33"/>
      <c r="B120" s="5" t="s">
        <v>60</v>
      </c>
      <c r="C120" s="21" t="s">
        <v>1</v>
      </c>
      <c r="D120" s="7">
        <v>108</v>
      </c>
      <c r="E120" s="24">
        <v>52</v>
      </c>
      <c r="F120" s="61"/>
    </row>
    <row r="121" spans="1:6" x14ac:dyDescent="0.3">
      <c r="A121" s="8"/>
      <c r="B121" s="2" t="s">
        <v>61</v>
      </c>
      <c r="C121" s="1" t="s">
        <v>1</v>
      </c>
      <c r="D121" s="4">
        <v>223.3</v>
      </c>
      <c r="E121" s="23"/>
    </row>
    <row r="122" spans="1:6" x14ac:dyDescent="0.3">
      <c r="A122" s="8"/>
      <c r="B122" s="9" t="s">
        <v>87</v>
      </c>
      <c r="C122" s="8" t="s">
        <v>5</v>
      </c>
      <c r="D122" s="10">
        <v>1</v>
      </c>
      <c r="E122" s="23"/>
    </row>
    <row r="123" spans="1:6" x14ac:dyDescent="0.3">
      <c r="A123" s="8"/>
      <c r="B123" s="9" t="s">
        <v>88</v>
      </c>
      <c r="C123" s="8" t="s">
        <v>5</v>
      </c>
      <c r="D123" s="10">
        <v>1</v>
      </c>
      <c r="E123" s="23"/>
    </row>
    <row r="124" spans="1:6" x14ac:dyDescent="0.3">
      <c r="A124" s="8"/>
      <c r="B124" s="9" t="s">
        <v>89</v>
      </c>
      <c r="C124" s="8" t="s">
        <v>5</v>
      </c>
      <c r="D124" s="10">
        <v>1</v>
      </c>
      <c r="E124" s="23"/>
    </row>
    <row r="125" spans="1:6" x14ac:dyDescent="0.3">
      <c r="A125" s="8"/>
      <c r="B125" s="66" t="s">
        <v>23</v>
      </c>
      <c r="C125" s="1"/>
      <c r="D125" s="3"/>
      <c r="E125" s="23"/>
    </row>
    <row r="126" spans="1:6" s="6" customFormat="1" ht="27.6" x14ac:dyDescent="0.3">
      <c r="A126" s="33"/>
      <c r="B126" s="5" t="s">
        <v>24</v>
      </c>
      <c r="C126" s="21" t="s">
        <v>0</v>
      </c>
      <c r="D126" s="26">
        <v>5.88</v>
      </c>
      <c r="E126" s="24">
        <v>1.96</v>
      </c>
      <c r="F126" s="61"/>
    </row>
    <row r="127" spans="1:6" ht="41.4" x14ac:dyDescent="0.3">
      <c r="A127" s="8"/>
      <c r="B127" s="2" t="s">
        <v>58</v>
      </c>
      <c r="C127" s="1" t="s">
        <v>5</v>
      </c>
      <c r="D127" s="3">
        <v>9</v>
      </c>
      <c r="E127" s="23"/>
    </row>
    <row r="128" spans="1:6" ht="41.4" x14ac:dyDescent="0.3">
      <c r="A128" s="8"/>
      <c r="B128" s="2" t="s">
        <v>50</v>
      </c>
      <c r="C128" s="1" t="s">
        <v>5</v>
      </c>
      <c r="D128" s="3">
        <v>16</v>
      </c>
      <c r="E128" s="23"/>
    </row>
    <row r="129" spans="1:6" s="6" customFormat="1" ht="23.25" customHeight="1" x14ac:dyDescent="0.3">
      <c r="A129" s="68"/>
      <c r="B129" s="57" t="s">
        <v>84</v>
      </c>
      <c r="C129" s="57"/>
      <c r="D129" s="57"/>
      <c r="E129" s="69"/>
      <c r="F129" s="61"/>
    </row>
    <row r="130" spans="1:6" s="6" customFormat="1" x14ac:dyDescent="0.3">
      <c r="A130" s="33"/>
      <c r="B130" s="63" t="s">
        <v>31</v>
      </c>
      <c r="C130" s="21"/>
      <c r="D130" s="7"/>
      <c r="E130" s="24"/>
      <c r="F130" s="61"/>
    </row>
    <row r="131" spans="1:6" s="6" customFormat="1" x14ac:dyDescent="0.3">
      <c r="A131" s="33"/>
      <c r="B131" s="5" t="s">
        <v>62</v>
      </c>
      <c r="C131" s="21" t="s">
        <v>1</v>
      </c>
      <c r="D131" s="7">
        <v>160</v>
      </c>
      <c r="E131" s="24">
        <f>D131</f>
        <v>160</v>
      </c>
      <c r="F131" s="61"/>
    </row>
    <row r="132" spans="1:6" s="6" customFormat="1" x14ac:dyDescent="0.3">
      <c r="A132" s="33"/>
      <c r="B132" s="5" t="s">
        <v>32</v>
      </c>
      <c r="C132" s="21" t="s">
        <v>5</v>
      </c>
      <c r="D132" s="7">
        <v>16</v>
      </c>
      <c r="E132" s="24">
        <f t="shared" ref="E132:E141" si="3">D132</f>
        <v>16</v>
      </c>
      <c r="F132" s="61"/>
    </row>
    <row r="133" spans="1:6" s="6" customFormat="1" x14ac:dyDescent="0.3">
      <c r="A133" s="33"/>
      <c r="B133" s="5" t="s">
        <v>33</v>
      </c>
      <c r="C133" s="21" t="s">
        <v>5</v>
      </c>
      <c r="D133" s="7">
        <v>160</v>
      </c>
      <c r="E133" s="24">
        <f t="shared" si="3"/>
        <v>160</v>
      </c>
      <c r="F133" s="61"/>
    </row>
    <row r="134" spans="1:6" s="6" customFormat="1" x14ac:dyDescent="0.3">
      <c r="A134" s="33"/>
      <c r="B134" s="34" t="s">
        <v>85</v>
      </c>
      <c r="C134" s="33" t="s">
        <v>1</v>
      </c>
      <c r="D134" s="35">
        <v>60</v>
      </c>
      <c r="E134" s="24">
        <f t="shared" si="3"/>
        <v>60</v>
      </c>
      <c r="F134" s="61"/>
    </row>
    <row r="135" spans="1:6" s="6" customFormat="1" x14ac:dyDescent="0.3">
      <c r="A135" s="33"/>
      <c r="B135" s="34" t="s">
        <v>86</v>
      </c>
      <c r="C135" s="33" t="s">
        <v>5</v>
      </c>
      <c r="D135" s="35">
        <v>1</v>
      </c>
      <c r="E135" s="24">
        <f t="shared" si="3"/>
        <v>1</v>
      </c>
      <c r="F135" s="61"/>
    </row>
    <row r="136" spans="1:6" s="6" customFormat="1" x14ac:dyDescent="0.3">
      <c r="A136" s="33"/>
      <c r="B136" s="63" t="s">
        <v>14</v>
      </c>
      <c r="C136" s="21"/>
      <c r="D136" s="7"/>
      <c r="E136" s="24">
        <f t="shared" si="3"/>
        <v>0</v>
      </c>
      <c r="F136" s="61"/>
    </row>
    <row r="137" spans="1:6" s="6" customFormat="1" x14ac:dyDescent="0.3">
      <c r="A137" s="33"/>
      <c r="B137" s="5" t="s">
        <v>63</v>
      </c>
      <c r="C137" s="21" t="s">
        <v>0</v>
      </c>
      <c r="D137" s="26">
        <v>66.400000000000006</v>
      </c>
      <c r="E137" s="24">
        <f t="shared" si="3"/>
        <v>66.400000000000006</v>
      </c>
      <c r="F137" s="61"/>
    </row>
    <row r="138" spans="1:6" s="6" customFormat="1" x14ac:dyDescent="0.3">
      <c r="A138" s="33"/>
      <c r="B138" s="5" t="s">
        <v>64</v>
      </c>
      <c r="C138" s="21" t="s">
        <v>0</v>
      </c>
      <c r="D138" s="26">
        <v>51.4</v>
      </c>
      <c r="E138" s="24">
        <f t="shared" si="3"/>
        <v>51.4</v>
      </c>
      <c r="F138" s="61"/>
    </row>
    <row r="139" spans="1:6" s="6" customFormat="1" x14ac:dyDescent="0.3">
      <c r="A139" s="33"/>
      <c r="B139" s="5" t="s">
        <v>79</v>
      </c>
      <c r="C139" s="21" t="s">
        <v>0</v>
      </c>
      <c r="D139" s="26">
        <v>15</v>
      </c>
      <c r="E139" s="24">
        <f t="shared" si="3"/>
        <v>15</v>
      </c>
      <c r="F139" s="61"/>
    </row>
    <row r="140" spans="1:6" s="6" customFormat="1" x14ac:dyDescent="0.3">
      <c r="A140" s="33"/>
      <c r="B140" s="5" t="s">
        <v>19</v>
      </c>
      <c r="C140" s="21" t="s">
        <v>8</v>
      </c>
      <c r="D140" s="26">
        <f>15*1.75</f>
        <v>26.25</v>
      </c>
      <c r="E140" s="24">
        <f t="shared" si="3"/>
        <v>26.25</v>
      </c>
      <c r="F140" s="61"/>
    </row>
    <row r="141" spans="1:6" s="6" customFormat="1" x14ac:dyDescent="0.3">
      <c r="A141" s="33"/>
      <c r="B141" s="5" t="s">
        <v>13</v>
      </c>
      <c r="C141" s="21" t="s">
        <v>8</v>
      </c>
      <c r="D141" s="26">
        <f>15*1.75</f>
        <v>26.25</v>
      </c>
      <c r="E141" s="24">
        <f t="shared" si="3"/>
        <v>26.25</v>
      </c>
      <c r="F141" s="61"/>
    </row>
  </sheetData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Исключения</vt:lpstr>
      <vt:lpstr>Исключения!Область_печати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2023-05-18T12:01:53Z</cp:lastPrinted>
  <dcterms:created xsi:type="dcterms:W3CDTF">2023-03-21T11:58:40Z</dcterms:created>
  <dcterms:modified xsi:type="dcterms:W3CDTF">2023-10-19T13:02:20Z</dcterms:modified>
</cp:coreProperties>
</file>