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6F098951-651B-49EE-975B-E9411B913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" i="1" l="1"/>
  <c r="O57" i="1" s="1"/>
  <c r="M56" i="1"/>
  <c r="M57" i="1" s="1"/>
  <c r="K56" i="1"/>
  <c r="K57" i="1" s="1"/>
  <c r="J56" i="1"/>
  <c r="J57" i="1" s="1"/>
  <c r="H56" i="1"/>
  <c r="H57" i="1" s="1"/>
  <c r="G22" i="1"/>
  <c r="G17" i="1"/>
</calcChain>
</file>

<file path=xl/sharedStrings.xml><?xml version="1.0" encoding="utf-8"?>
<sst xmlns="http://schemas.openxmlformats.org/spreadsheetml/2006/main" count="164" uniqueCount="129">
  <si>
    <t>ЖУРНАЛ УЧЕТА ВЫПОЛНЕННЫХ РАБОТ</t>
  </si>
  <si>
    <t>Сметная (договорная) стоимость в соответствии с договором подряда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</si>
  <si>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</si>
  <si>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</si>
  <si>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</si>
  <si>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</si>
  <si>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</si>
  <si>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</si>
  <si>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</si>
  <si>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</si>
  <si>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</si>
  <si>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</si>
  <si>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</si>
  <si>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</si>
  <si>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</si>
  <si>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</si>
  <si>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</si>
  <si>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Выполнено работ</t>
  </si>
  <si>
    <t>Остаток работ на Январь 2024г.</t>
  </si>
  <si>
    <t>с начала строительства</t>
  </si>
  <si>
    <t>Раздел 1. Вертикальная планировка</t>
  </si>
  <si>
    <t>1</t>
  </si>
  <si>
    <t>Разработка грунта с перемещением до 10 м бульдозерами мощностью: 79 кВт (108 л.с.), группа грунтов 2</t>
  </si>
  <si>
    <r>
      <t>ФЕР01-01-030-06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</si>
  <si>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</si>
  <si>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</t>
  </si>
  <si>
    <t>При перемещении грунта на каждые последующие 10 м добавлять: к расценке 01-01-030-06</t>
  </si>
  <si>
    <r>
      <t>ФЕР01-01-030-14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</si>
  <si>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</si>
  <si>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</si>
  <si>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</si>
  <si>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</si>
  <si>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</si>
  <si>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</si>
  <si>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</si>
  <si>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</si>
  <si>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5</t>
  </si>
  <si>
    <t>Планировка площадей бульдозерами мощностью: 79 кВт (108 л.с.)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</si>
  <si>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</si>
  <si>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</si>
  <si>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Раздел 2. Устройство асфальтобетонного покрытия S=851 м2</t>
  </si>
  <si>
    <t>6</t>
  </si>
  <si>
    <t>7</t>
  </si>
  <si>
    <t>8</t>
  </si>
  <si>
    <t>9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</si>
  <si>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</si>
  <si>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</si>
  <si>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</si>
  <si>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10</t>
  </si>
  <si>
    <t>Песок карьерный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</si>
  <si>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</si>
  <si>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11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</si>
  <si>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</si>
  <si>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</si>
  <si>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12</t>
  </si>
  <si>
    <t>Щебень гранитный фр. 10/20</t>
  </si>
  <si>
    <t>13</t>
  </si>
  <si>
    <t>Укладка и пропитка с применением битума щебеночных оснований толщиной 8 см</t>
  </si>
  <si>
    <r>
      <t>ФЕР27-06-024-06</t>
    </r>
    <r>
      <rPr>
        <b/>
        <i/>
        <sz val="10"/>
        <rFont val="Arial"/>
        <family val="2"/>
        <charset val="204"/>
      </rPr>
      <t xml:space="preserve">
</t>
    </r>
  </si>
  <si>
    <t>14</t>
  </si>
  <si>
    <t>Щебень М 1000, фракция 20-40 мм, группа 2</t>
  </si>
  <si>
    <r>
      <t>ФССЦ-02.2.05.04-1782</t>
    </r>
    <r>
      <rPr>
        <b/>
        <i/>
        <sz val="10"/>
        <rFont val="Arial"/>
        <family val="2"/>
        <charset val="204"/>
      </rPr>
      <t xml:space="preserve">
</t>
    </r>
  </si>
  <si>
    <t>15</t>
  </si>
  <si>
    <t>Щебень М 1000, фракция 40-80(70) мм, группа 2</t>
  </si>
  <si>
    <r>
      <t>ФССЦ-02.2.05.04-1822</t>
    </r>
    <r>
      <rPr>
        <b/>
        <i/>
        <sz val="10"/>
        <rFont val="Arial"/>
        <family val="2"/>
        <charset val="204"/>
      </rPr>
      <t xml:space="preserve">
</t>
    </r>
  </si>
  <si>
    <t>16</t>
  </si>
  <si>
    <t>17</t>
  </si>
  <si>
    <t>Битумы нефтяные дорожные жидкие МГ, СГ</t>
  </si>
  <si>
    <r>
      <t>ФССЦ-01.2.01.01-0001</t>
    </r>
    <r>
      <rPr>
        <b/>
        <i/>
        <sz val="10"/>
        <rFont val="Arial"/>
        <family val="2"/>
        <charset val="204"/>
      </rPr>
      <t xml:space="preserve">
</t>
    </r>
  </si>
  <si>
    <t>т</t>
  </si>
  <si>
    <t>18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</si>
  <si>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</si>
  <si>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</si>
  <si>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19</t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</si>
  <si>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</si>
  <si>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</si>
  <si>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20</t>
  </si>
  <si>
    <t>Смеси асфальтобетонные плотные мелкозернистые тип В марка III</t>
  </si>
  <si>
    <r>
      <t>ФССЦ-04.2.01.01-0052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</si>
  <si>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газона</t>
  </si>
  <si>
    <t>21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</si>
  <si>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</si>
  <si>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r>
      <t>ФЕР47-01-046-01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</si>
  <si>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</si>
  <si>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22</t>
  </si>
  <si>
    <t>Подготовка почвы для устройства партерного и обыкновенного газона без внесения растительной земли: вручную</t>
  </si>
  <si>
    <r>
      <t>ФЕР47-01-046-02</t>
    </r>
    <r>
      <rPr>
        <b/>
        <i/>
        <sz val="10"/>
        <rFont val="Arial"/>
        <family val="2"/>
        <charset val="204"/>
      </rPr>
      <t xml:space="preserve">
</t>
    </r>
  </si>
  <si>
    <t>23</t>
  </si>
  <si>
    <t>Устройство газона методом гидропосева: по горизонтальной поверхности</t>
  </si>
  <si>
    <r>
      <t>ФЕР47-01-045-01</t>
    </r>
    <r>
      <rPr>
        <b/>
        <i/>
        <sz val="10"/>
        <rFont val="Arial"/>
        <family val="2"/>
        <charset val="204"/>
      </rPr>
      <t xml:space="preserve">
</t>
    </r>
  </si>
  <si>
    <t>24</t>
  </si>
  <si>
    <t>Посев газонов партерных, мавританских и обыкновенных вручную</t>
  </si>
  <si>
    <r>
      <t>ФЕР47-01-046-06</t>
    </r>
    <r>
      <rPr>
        <b/>
        <i/>
        <sz val="10"/>
        <rFont val="Arial"/>
        <family val="2"/>
        <charset val="204"/>
      </rPr>
      <t xml:space="preserve">
</t>
    </r>
  </si>
  <si>
    <t>25</t>
  </si>
  <si>
    <t>Семена трав: костер</t>
  </si>
  <si>
    <r>
      <t>ФССЦ-16.2.02.07-0061</t>
    </r>
    <r>
      <rPr>
        <b/>
        <i/>
        <sz val="10"/>
        <rFont val="Arial"/>
        <family val="2"/>
        <charset val="204"/>
      </rPr>
      <t xml:space="preserve">
</t>
    </r>
  </si>
  <si>
    <t>кг</t>
  </si>
  <si>
    <t>26</t>
  </si>
  <si>
    <t>Семена трав: овсяница</t>
  </si>
  <si>
    <r>
      <t>ФССЦ-16.2.02.07-0131</t>
    </r>
    <r>
      <rPr>
        <b/>
        <i/>
        <sz val="10"/>
        <rFont val="Arial"/>
        <family val="2"/>
        <charset val="204"/>
      </rPr>
      <t xml:space="preserve">
</t>
    </r>
  </si>
  <si>
    <t>27</t>
  </si>
  <si>
    <t>Семена трав: ежа сборная</t>
  </si>
  <si>
    <r>
      <t>ФССЦ-16.2.02.07-0031</t>
    </r>
    <r>
      <rPr>
        <b/>
        <i/>
        <sz val="10"/>
        <rFont val="Arial"/>
        <family val="2"/>
        <charset val="204"/>
      </rPr>
      <t xml:space="preserve">
</t>
    </r>
  </si>
  <si>
    <t>Раздел 4. Восстановление существующих колодцев</t>
  </si>
  <si>
    <t>28</t>
  </si>
  <si>
    <t>Установка полимерных люков круглых на газонах</t>
  </si>
  <si>
    <r>
      <t>ФЕР23-04-011-02</t>
    </r>
    <r>
      <rPr>
        <b/>
        <i/>
        <sz val="10"/>
        <rFont val="Arial"/>
        <family val="2"/>
        <charset val="204"/>
      </rPr>
      <t xml:space="preserve">
</t>
    </r>
  </si>
  <si>
    <t>шт</t>
  </si>
  <si>
    <t>29</t>
  </si>
  <si>
    <t>Люк полимерный с высоким корпусом</t>
  </si>
  <si>
    <r>
      <t>Счет  № 7474 от 16 августа 2023г.</t>
    </r>
    <r>
      <rPr>
        <b/>
        <i/>
        <sz val="10"/>
        <rFont val="Arial"/>
        <family val="2"/>
        <charset val="204"/>
      </rPr>
      <t xml:space="preserve">
</t>
    </r>
  </si>
  <si>
    <t>30</t>
  </si>
  <si>
    <t>Установка опор из плит и колец диаметром: более 1000 мм</t>
  </si>
  <si>
    <r>
      <t>ФЕР07-02-002-02</t>
    </r>
    <r>
      <rPr>
        <b/>
        <i/>
        <sz val="10"/>
        <rFont val="Arial"/>
        <family val="2"/>
        <charset val="204"/>
      </rPr>
      <t xml:space="preserve">
</t>
    </r>
  </si>
  <si>
    <t>31</t>
  </si>
  <si>
    <t>Плиты перекрытия 1ПП15-1, бетон B15, объем 0,27 м3, расход арматуры 30 кг</t>
  </si>
  <si>
    <r>
      <t>ФССЦ-05.1.06.09-0002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</si>
  <si>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</si>
  <si>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</si>
  <si>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</si>
  <si>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</si>
  <si>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</si>
  <si>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</si>
  <si>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</si>
  <si>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</si>
  <si>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Генеральный план. Трансбордер. ГП1</t>
  </si>
  <si>
    <t>НДС:</t>
  </si>
  <si>
    <t>Всего с НДС: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</si>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</sst>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2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top"/>
    </xf>
    <xf numFmtId="0" fontId="11" fillId="0" borderId="3" xfId="0" applyFont="1" applyBorder="1"/>
    <xf numFmtId="3" fontId="11" fillId="0" borderId="3" xfId="0" applyNumberFormat="1" applyFont="1" applyBorder="1"/>
    <xf numFmtId="0" fontId="11" fillId="0" borderId="0" xfId="0" applyFont="1"/>
    <xf numFmtId="0" fontId="9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57"/>
  <sheetViews>
    <sheetView showGridLines="0" tabSelected="1" zoomScaleNormal="100" zoomScaleSheetLayoutView="100" workbookViewId="0">
      <selection activeCell="A19" sqref="A1:XFD19"/>
    </sheetView>
  </sheetViews>
  <sheetFormatPr defaultColWidth="9.140625" defaultRowHeight="12.75" outlineLevelRow="1" x14ac:dyDescent="0.2"/>
  <cols>
    <col min="1" max="1" width="4.7109375" style="26" customWidth="1"/>
    <col min="2" max="2" width="4.7109375" style="3" customWidth="1"/>
    <col min="3" max="3" width="30.7109375" style="2" customWidth="1"/>
    <col min="4" max="4" width="10.7109375" style="31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5" customWidth="1"/>
    <col min="10" max="11" width="9.140625" style="34"/>
    <col min="12" max="12" width="9.140625" style="87"/>
    <col min="13" max="13" width="9.140625" style="34"/>
    <col min="14" max="14" width="9.140625" style="87"/>
    <col min="15" max="16384" width="9.140625" style="34"/>
  </cols>
  <sheetData>
    <row r="1" spans="1:15" s="13" customFormat="1" x14ac:dyDescent="0.2">
      <c r="A1" s="14"/>
      <c r="B1" s="3"/>
      <c r="C1" s="2"/>
      <c r="D1" s="15"/>
      <c r="E1" s="2"/>
      <c r="F1" s="12"/>
      <c r="G1" s="12"/>
      <c r="I1" s="5"/>
      <c r="J1" s="8"/>
      <c r="K1" s="8"/>
      <c r="L1" s="80"/>
      <c r="M1" s="16"/>
      <c r="N1" s="88"/>
    </row>
    <row r="2" spans="1:15" s="13" customFormat="1" x14ac:dyDescent="0.2">
      <c r="A2" s="14"/>
      <c r="B2" s="3"/>
      <c r="C2" s="2"/>
      <c r="D2" s="15"/>
      <c r="E2" s="2"/>
      <c r="H2" s="6" t="s">
        <v>0</v>
      </c>
      <c r="I2" s="5"/>
      <c r="J2" s="8"/>
      <c r="K2" s="8"/>
      <c r="L2" s="80"/>
      <c r="M2" s="16"/>
      <c r="N2" s="88"/>
    </row>
    <row r="3" spans="1:15" s="13" customFormat="1" x14ac:dyDescent="0.2">
      <c r="A3" s="14"/>
      <c r="B3" s="3"/>
      <c r="C3" s="2"/>
      <c r="D3" s="15"/>
      <c r="E3" s="2"/>
      <c r="H3" s="1" t="s">
        <v>19</v>
      </c>
      <c r="I3" s="5"/>
      <c r="J3" s="8"/>
      <c r="K3" s="8"/>
      <c r="L3" s="80"/>
      <c r="M3" s="16"/>
      <c r="N3" s="88"/>
    </row>
    <row r="4" spans="1:15" s="13" customFormat="1" x14ac:dyDescent="0.2">
      <c r="A4" s="14"/>
      <c r="B4" s="3"/>
      <c r="C4" s="2"/>
      <c r="D4" s="15"/>
      <c r="E4" s="2"/>
      <c r="F4" s="12"/>
      <c r="G4" s="12"/>
      <c r="H4" s="17"/>
      <c r="I4" s="5"/>
      <c r="J4" s="8"/>
      <c r="K4" s="8"/>
      <c r="L4" s="80"/>
      <c r="M4" s="16"/>
      <c r="N4" s="88"/>
    </row>
    <row r="5" spans="1:15" s="13" customFormat="1" outlineLevel="1" x14ac:dyDescent="0.2">
      <c r="A5" s="14"/>
      <c r="B5" s="3"/>
      <c r="C5" s="2"/>
      <c r="D5" s="5" t="s">
        <v>6</v>
      </c>
      <c r="E5" s="18" t="s">
        <v>125</v>
      </c>
      <c r="F5" s="19"/>
      <c r="G5" s="8"/>
      <c r="H5" s="8"/>
      <c r="I5" s="1"/>
      <c r="J5" s="8"/>
      <c r="K5" s="8"/>
      <c r="L5" s="82"/>
      <c r="M5" s="20"/>
      <c r="N5" s="88"/>
    </row>
    <row r="6" spans="1:15" s="13" customFormat="1" outlineLevel="1" x14ac:dyDescent="0.2">
      <c r="A6" s="14"/>
      <c r="B6" s="3"/>
      <c r="C6" s="2"/>
      <c r="D6" s="15"/>
      <c r="E6" s="7"/>
      <c r="F6" s="21"/>
      <c r="G6" s="11"/>
      <c r="H6" s="11"/>
      <c r="I6" s="22" t="s">
        <v>7</v>
      </c>
      <c r="J6" s="22"/>
      <c r="K6" s="11"/>
      <c r="L6" s="81"/>
      <c r="M6" s="8"/>
      <c r="N6" s="88"/>
    </row>
    <row r="7" spans="1:15" s="25" customFormat="1" ht="12.75" customHeight="1" x14ac:dyDescent="0.2">
      <c r="A7" s="23"/>
      <c r="B7" s="3"/>
      <c r="C7" s="10"/>
      <c r="D7" s="24"/>
      <c r="E7" s="10"/>
      <c r="G7" s="10"/>
      <c r="H7" s="10"/>
      <c r="I7" s="5"/>
      <c r="J7" s="8"/>
      <c r="K7" s="8"/>
      <c r="L7" s="80"/>
      <c r="M7" s="16"/>
      <c r="N7" s="88"/>
    </row>
    <row r="8" spans="1:15" s="4" customFormat="1" x14ac:dyDescent="0.2">
      <c r="A8" s="26"/>
      <c r="B8" s="27"/>
      <c r="C8" s="2"/>
      <c r="D8" s="27"/>
      <c r="E8" s="28" t="s">
        <v>1</v>
      </c>
      <c r="F8" s="8"/>
      <c r="G8" s="8"/>
      <c r="H8" s="10"/>
      <c r="I8" s="8"/>
      <c r="J8" s="8"/>
      <c r="K8" s="8"/>
      <c r="L8" s="80"/>
      <c r="M8" s="9"/>
      <c r="N8" s="81"/>
    </row>
    <row r="9" spans="1:15" s="33" customFormat="1" ht="27.75" customHeight="1" x14ac:dyDescent="0.2">
      <c r="A9" s="60" t="s">
        <v>2</v>
      </c>
      <c r="B9" s="65"/>
      <c r="C9" s="73" t="s">
        <v>3</v>
      </c>
      <c r="D9" s="76" t="s">
        <v>4</v>
      </c>
      <c r="E9" s="73" t="s">
        <v>8</v>
      </c>
      <c r="F9" s="70" t="s">
        <v>5</v>
      </c>
      <c r="G9" s="70" t="s">
        <v>9</v>
      </c>
      <c r="H9" s="73" t="s">
        <v>10</v>
      </c>
      <c r="I9" s="60" t="s">
        <v>17</v>
      </c>
      <c r="J9" s="61"/>
      <c r="K9" s="61"/>
      <c r="L9" s="61"/>
      <c r="M9" s="62"/>
      <c r="N9" s="58" t="s">
        <v>18</v>
      </c>
      <c r="O9" s="59"/>
    </row>
    <row r="10" spans="1:15" s="33" customFormat="1" ht="21.75" customHeight="1" x14ac:dyDescent="0.2">
      <c r="A10" s="66" t="s">
        <v>11</v>
      </c>
      <c r="B10" s="68" t="s">
        <v>12</v>
      </c>
      <c r="C10" s="74"/>
      <c r="D10" s="77"/>
      <c r="E10" s="74"/>
      <c r="F10" s="71"/>
      <c r="G10" s="71"/>
      <c r="H10" s="74"/>
      <c r="I10" s="58" t="s">
        <v>16</v>
      </c>
      <c r="J10" s="79"/>
      <c r="K10" s="59"/>
      <c r="L10" s="58" t="s">
        <v>128</v>
      </c>
      <c r="M10" s="59"/>
      <c r="N10" s="63"/>
      <c r="O10" s="64"/>
    </row>
    <row r="11" spans="1:15" s="33" customFormat="1" ht="120" customHeight="1" x14ac:dyDescent="0.2">
      <c r="A11" s="67"/>
      <c r="B11" s="69"/>
      <c r="C11" s="75"/>
      <c r="D11" s="78"/>
      <c r="E11" s="75"/>
      <c r="F11" s="72"/>
      <c r="G11" s="72"/>
      <c r="H11" s="75"/>
      <c r="I11" s="37" t="s">
        <v>13</v>
      </c>
      <c r="J11" s="37" t="s">
        <v>14</v>
      </c>
      <c r="K11" s="37" t="s">
        <v>15</v>
      </c>
      <c r="L11" s="83" t="s">
        <v>13</v>
      </c>
      <c r="M11" s="37" t="s">
        <v>14</v>
      </c>
      <c r="N11" s="83" t="s">
        <v>13</v>
      </c>
      <c r="O11" s="37" t="s">
        <v>14</v>
      </c>
    </row>
    <row r="12" spans="1:15" s="32" customFormat="1" x14ac:dyDescent="0.2">
      <c r="A12" s="29">
        <v>1</v>
      </c>
      <c r="B12" s="30">
        <v>2</v>
      </c>
      <c r="C12" s="29">
        <v>3</v>
      </c>
      <c r="D12" s="30">
        <v>4</v>
      </c>
      <c r="E12" s="29">
        <v>5</v>
      </c>
      <c r="F12" s="29">
        <v>6</v>
      </c>
      <c r="G12" s="29">
        <v>7</v>
      </c>
      <c r="H12" s="36">
        <v>8</v>
      </c>
      <c r="I12" s="37">
        <v>9</v>
      </c>
      <c r="J12" s="37">
        <v>10</v>
      </c>
      <c r="K12" s="37">
        <v>11</v>
      </c>
      <c r="L12" s="83">
        <v>12</v>
      </c>
      <c r="M12" s="37">
        <v>13</v>
      </c>
      <c r="N12" s="83">
        <v>14</v>
      </c>
      <c r="O12" s="37">
        <v>15</v>
      </c>
    </row>
    <row r="13" spans="1:15" ht="22.5" customHeight="1" x14ac:dyDescent="0.2">
      <c r="A13" s="56" t="s">
        <v>20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15" ht="51" x14ac:dyDescent="0.2">
      <c r="A14" s="38">
        <v>1</v>
      </c>
      <c r="B14" s="39" t="s">
        <v>21</v>
      </c>
      <c r="C14" s="40" t="s">
        <v>22</v>
      </c>
      <c r="D14" s="41" t="s">
        <v>23</v>
      </c>
      <c r="E14" s="42" t="s">
        <v>24</v>
      </c>
      <c r="F14" s="43">
        <v>538.47</v>
      </c>
      <c r="G14" s="43">
        <v>1.109</v>
      </c>
      <c r="H14" s="44">
        <v>858.42</v>
      </c>
      <c r="I14" s="45">
        <v>1.109</v>
      </c>
      <c r="J14" s="45">
        <v>858.42</v>
      </c>
      <c r="K14" s="45">
        <v>858.42</v>
      </c>
      <c r="L14" s="84">
        <v>1.109</v>
      </c>
      <c r="M14" s="45">
        <v>858.42</v>
      </c>
      <c r="N14" s="85"/>
      <c r="O14" s="46"/>
    </row>
    <row r="15" spans="1:15" ht="51" x14ac:dyDescent="0.2">
      <c r="A15" s="38">
        <v>2</v>
      </c>
      <c r="B15" s="39" t="s">
        <v>25</v>
      </c>
      <c r="C15" s="40" t="s">
        <v>26</v>
      </c>
      <c r="D15" s="41" t="s">
        <v>27</v>
      </c>
      <c r="E15" s="42" t="s">
        <v>24</v>
      </c>
      <c r="F15" s="43">
        <v>426.19</v>
      </c>
      <c r="G15" s="43">
        <v>1.109</v>
      </c>
      <c r="H15" s="44">
        <v>2717.71</v>
      </c>
      <c r="I15" s="45">
        <v>1.109</v>
      </c>
      <c r="J15" s="45">
        <v>2717.71</v>
      </c>
      <c r="K15" s="45">
        <v>2717.71</v>
      </c>
      <c r="L15" s="84">
        <v>1.109</v>
      </c>
      <c r="M15" s="45">
        <v>2717.71</v>
      </c>
      <c r="N15" s="85"/>
      <c r="O15" s="46"/>
    </row>
    <row r="16" spans="1:15" ht="63.75" x14ac:dyDescent="0.2">
      <c r="A16" s="38">
        <v>3</v>
      </c>
      <c r="B16" s="39" t="s">
        <v>28</v>
      </c>
      <c r="C16" s="40" t="s">
        <v>29</v>
      </c>
      <c r="D16" s="41" t="s">
        <v>30</v>
      </c>
      <c r="E16" s="42" t="s">
        <v>31</v>
      </c>
      <c r="F16" s="43">
        <v>3.96</v>
      </c>
      <c r="G16" s="43">
        <v>1752.22</v>
      </c>
      <c r="H16" s="44">
        <v>6938.79</v>
      </c>
      <c r="I16" s="45">
        <v>1752.22</v>
      </c>
      <c r="J16" s="45">
        <v>6938.79</v>
      </c>
      <c r="K16" s="45">
        <v>6938.79</v>
      </c>
      <c r="L16" s="84">
        <v>1752.22</v>
      </c>
      <c r="M16" s="45">
        <v>6938.79</v>
      </c>
      <c r="N16" s="85"/>
      <c r="O16" s="46"/>
    </row>
    <row r="17" spans="1:15" ht="63.75" x14ac:dyDescent="0.2">
      <c r="A17" s="38">
        <v>4</v>
      </c>
      <c r="B17" s="39" t="s">
        <v>32</v>
      </c>
      <c r="C17" s="40" t="s">
        <v>33</v>
      </c>
      <c r="D17" s="41" t="s">
        <v>34</v>
      </c>
      <c r="E17" s="42" t="s">
        <v>35</v>
      </c>
      <c r="F17" s="43">
        <v>162.38</v>
      </c>
      <c r="G17" s="47">
        <f>1109</f>
        <v>1109</v>
      </c>
      <c r="H17" s="44">
        <v>180079.42</v>
      </c>
      <c r="I17" s="45">
        <v>1109</v>
      </c>
      <c r="J17" s="45">
        <v>180079.42</v>
      </c>
      <c r="K17" s="45">
        <v>180079.42</v>
      </c>
      <c r="L17" s="84">
        <v>1109</v>
      </c>
      <c r="M17" s="45">
        <v>180079.42</v>
      </c>
      <c r="N17" s="85"/>
      <c r="O17" s="45"/>
    </row>
    <row r="18" spans="1:15" ht="38.25" x14ac:dyDescent="0.2">
      <c r="A18" s="38">
        <v>5</v>
      </c>
      <c r="B18" s="39" t="s">
        <v>36</v>
      </c>
      <c r="C18" s="40" t="s">
        <v>37</v>
      </c>
      <c r="D18" s="41" t="s">
        <v>38</v>
      </c>
      <c r="E18" s="42" t="s">
        <v>39</v>
      </c>
      <c r="F18" s="43">
        <v>18.190000000000001</v>
      </c>
      <c r="G18" s="43">
        <v>2.637</v>
      </c>
      <c r="H18" s="44">
        <v>68.95</v>
      </c>
      <c r="I18" s="48"/>
      <c r="J18" s="46"/>
      <c r="K18" s="46"/>
      <c r="L18" s="85"/>
      <c r="M18" s="46"/>
      <c r="N18" s="84">
        <v>2.637</v>
      </c>
      <c r="O18" s="45">
        <v>68.95</v>
      </c>
    </row>
    <row r="19" spans="1:15" ht="22.5" customHeight="1" x14ac:dyDescent="0.2">
      <c r="A19" s="56" t="s">
        <v>40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</row>
    <row r="20" spans="1:15" ht="51" x14ac:dyDescent="0.2">
      <c r="A20" s="38">
        <v>6</v>
      </c>
      <c r="B20" s="39" t="s">
        <v>41</v>
      </c>
      <c r="C20" s="40" t="s">
        <v>22</v>
      </c>
      <c r="D20" s="41" t="s">
        <v>23</v>
      </c>
      <c r="E20" s="42" t="s">
        <v>24</v>
      </c>
      <c r="F20" s="43">
        <v>538.47</v>
      </c>
      <c r="G20" s="43">
        <v>0.49358000000000002</v>
      </c>
      <c r="H20" s="44">
        <v>382.06</v>
      </c>
      <c r="I20" s="48"/>
      <c r="J20" s="46"/>
      <c r="K20" s="46"/>
      <c r="L20" s="85"/>
      <c r="M20" s="46"/>
      <c r="N20" s="84">
        <v>0.49358000000000002</v>
      </c>
      <c r="O20" s="45">
        <v>382.06</v>
      </c>
    </row>
    <row r="21" spans="1:15" ht="63.75" x14ac:dyDescent="0.2">
      <c r="A21" s="38">
        <v>7</v>
      </c>
      <c r="B21" s="39" t="s">
        <v>42</v>
      </c>
      <c r="C21" s="40" t="s">
        <v>29</v>
      </c>
      <c r="D21" s="41" t="s">
        <v>30</v>
      </c>
      <c r="E21" s="42" t="s">
        <v>31</v>
      </c>
      <c r="F21" s="43">
        <v>3.96</v>
      </c>
      <c r="G21" s="43">
        <v>779.86</v>
      </c>
      <c r="H21" s="44">
        <v>3088.25</v>
      </c>
      <c r="I21" s="48"/>
      <c r="J21" s="46"/>
      <c r="K21" s="46"/>
      <c r="L21" s="85"/>
      <c r="M21" s="46"/>
      <c r="N21" s="84">
        <v>779.86</v>
      </c>
      <c r="O21" s="45">
        <v>3088.25</v>
      </c>
    </row>
    <row r="22" spans="1:15" ht="63.75" x14ac:dyDescent="0.2">
      <c r="A22" s="38">
        <v>8</v>
      </c>
      <c r="B22" s="39" t="s">
        <v>43</v>
      </c>
      <c r="C22" s="40" t="s">
        <v>33</v>
      </c>
      <c r="D22" s="41" t="s">
        <v>34</v>
      </c>
      <c r="E22" s="42" t="s">
        <v>35</v>
      </c>
      <c r="F22" s="43">
        <v>162.38</v>
      </c>
      <c r="G22" s="47">
        <f>493.58</f>
        <v>493.58</v>
      </c>
      <c r="H22" s="44">
        <v>80147.520000000004</v>
      </c>
      <c r="I22" s="48"/>
      <c r="J22" s="46"/>
      <c r="K22" s="46"/>
      <c r="L22" s="85"/>
      <c r="M22" s="46"/>
      <c r="N22" s="84">
        <v>493.58</v>
      </c>
      <c r="O22" s="45">
        <v>80147.520000000004</v>
      </c>
    </row>
    <row r="23" spans="1:15" ht="38.25" x14ac:dyDescent="0.2">
      <c r="A23" s="38">
        <v>9</v>
      </c>
      <c r="B23" s="39" t="s">
        <v>44</v>
      </c>
      <c r="C23" s="40" t="s">
        <v>45</v>
      </c>
      <c r="D23" s="41" t="s">
        <v>46</v>
      </c>
      <c r="E23" s="42" t="s">
        <v>47</v>
      </c>
      <c r="F23" s="43">
        <v>3390.48</v>
      </c>
      <c r="G23" s="43">
        <v>2.5529999999999999</v>
      </c>
      <c r="H23" s="44">
        <v>12395.32</v>
      </c>
      <c r="I23" s="48"/>
      <c r="J23" s="46"/>
      <c r="K23" s="46"/>
      <c r="L23" s="85"/>
      <c r="M23" s="46"/>
      <c r="N23" s="84">
        <v>2.5529999999999999</v>
      </c>
      <c r="O23" s="45">
        <v>12395.32</v>
      </c>
    </row>
    <row r="24" spans="1:15" ht="76.5" x14ac:dyDescent="0.2">
      <c r="A24" s="38">
        <v>10</v>
      </c>
      <c r="B24" s="39" t="s">
        <v>48</v>
      </c>
      <c r="C24" s="40" t="s">
        <v>49</v>
      </c>
      <c r="D24" s="41" t="s">
        <v>50</v>
      </c>
      <c r="E24" s="42" t="s">
        <v>35</v>
      </c>
      <c r="F24" s="43">
        <v>99.98</v>
      </c>
      <c r="G24" s="43">
        <v>280.83</v>
      </c>
      <c r="H24" s="44">
        <v>28414.31</v>
      </c>
      <c r="I24" s="48"/>
      <c r="J24" s="46"/>
      <c r="K24" s="46"/>
      <c r="L24" s="85"/>
      <c r="M24" s="46"/>
      <c r="N24" s="84">
        <v>280.83</v>
      </c>
      <c r="O24" s="45">
        <v>28414.31</v>
      </c>
    </row>
    <row r="25" spans="1:15" ht="38.25" x14ac:dyDescent="0.2">
      <c r="A25" s="38">
        <v>11</v>
      </c>
      <c r="B25" s="39" t="s">
        <v>51</v>
      </c>
      <c r="C25" s="40" t="s">
        <v>52</v>
      </c>
      <c r="D25" s="41" t="s">
        <v>53</v>
      </c>
      <c r="E25" s="42" t="s">
        <v>47</v>
      </c>
      <c r="F25" s="43">
        <v>5459.07</v>
      </c>
      <c r="G25" s="43">
        <v>1.2765</v>
      </c>
      <c r="H25" s="44">
        <v>9982.25</v>
      </c>
      <c r="I25" s="48"/>
      <c r="J25" s="46"/>
      <c r="K25" s="46"/>
      <c r="L25" s="85"/>
      <c r="M25" s="46"/>
      <c r="N25" s="84">
        <v>1.2765</v>
      </c>
      <c r="O25" s="45">
        <v>9982.25</v>
      </c>
    </row>
    <row r="26" spans="1:15" ht="76.5" x14ac:dyDescent="0.2">
      <c r="A26" s="38">
        <v>12</v>
      </c>
      <c r="B26" s="39" t="s">
        <v>54</v>
      </c>
      <c r="C26" s="40" t="s">
        <v>55</v>
      </c>
      <c r="D26" s="41" t="s">
        <v>50</v>
      </c>
      <c r="E26" s="42" t="s">
        <v>35</v>
      </c>
      <c r="F26" s="43">
        <v>486.98</v>
      </c>
      <c r="G26" s="43">
        <v>160.84</v>
      </c>
      <c r="H26" s="44">
        <v>79265.77</v>
      </c>
      <c r="I26" s="48"/>
      <c r="J26" s="46"/>
      <c r="K26" s="46"/>
      <c r="L26" s="85"/>
      <c r="M26" s="46"/>
      <c r="N26" s="84">
        <v>160.84</v>
      </c>
      <c r="O26" s="45">
        <v>79265.77</v>
      </c>
    </row>
    <row r="27" spans="1:15" ht="51" x14ac:dyDescent="0.2">
      <c r="A27" s="38">
        <v>13</v>
      </c>
      <c r="B27" s="39" t="s">
        <v>56</v>
      </c>
      <c r="C27" s="40" t="s">
        <v>57</v>
      </c>
      <c r="D27" s="41" t="s">
        <v>58</v>
      </c>
      <c r="E27" s="42" t="s">
        <v>39</v>
      </c>
      <c r="F27" s="43">
        <v>20311.46</v>
      </c>
      <c r="G27" s="43">
        <v>0.85099999999999998</v>
      </c>
      <c r="H27" s="44">
        <v>18586.95</v>
      </c>
      <c r="I27" s="48"/>
      <c r="J27" s="46"/>
      <c r="K27" s="46"/>
      <c r="L27" s="85"/>
      <c r="M27" s="46"/>
      <c r="N27" s="84">
        <v>0.85099999999999998</v>
      </c>
      <c r="O27" s="45">
        <v>18586.95</v>
      </c>
    </row>
    <row r="28" spans="1:15" ht="51" x14ac:dyDescent="0.2">
      <c r="A28" s="38">
        <v>14</v>
      </c>
      <c r="B28" s="39" t="s">
        <v>59</v>
      </c>
      <c r="C28" s="40" t="s">
        <v>60</v>
      </c>
      <c r="D28" s="41" t="s">
        <v>61</v>
      </c>
      <c r="E28" s="42" t="s">
        <v>35</v>
      </c>
      <c r="F28" s="43">
        <v>166.8</v>
      </c>
      <c r="G28" s="43">
        <v>-10.89</v>
      </c>
      <c r="H28" s="44">
        <v>-1816.45</v>
      </c>
      <c r="I28" s="48"/>
      <c r="J28" s="46"/>
      <c r="K28" s="46"/>
      <c r="L28" s="85"/>
      <c r="M28" s="46"/>
      <c r="N28" s="84">
        <v>-10.89</v>
      </c>
      <c r="O28" s="45">
        <v>-1816.45</v>
      </c>
    </row>
    <row r="29" spans="1:15" ht="51" x14ac:dyDescent="0.2">
      <c r="A29" s="38">
        <v>15</v>
      </c>
      <c r="B29" s="39" t="s">
        <v>62</v>
      </c>
      <c r="C29" s="40" t="s">
        <v>63</v>
      </c>
      <c r="D29" s="41" t="s">
        <v>64</v>
      </c>
      <c r="E29" s="42" t="s">
        <v>35</v>
      </c>
      <c r="F29" s="43">
        <v>155.94</v>
      </c>
      <c r="G29" s="43">
        <v>-78.12</v>
      </c>
      <c r="H29" s="44">
        <v>-12182.03</v>
      </c>
      <c r="I29" s="48"/>
      <c r="J29" s="46"/>
      <c r="K29" s="46"/>
      <c r="L29" s="85"/>
      <c r="M29" s="46"/>
      <c r="N29" s="84">
        <v>-78.12</v>
      </c>
      <c r="O29" s="45">
        <v>-12182.03</v>
      </c>
    </row>
    <row r="30" spans="1:15" ht="76.5" x14ac:dyDescent="0.2">
      <c r="A30" s="38">
        <v>16</v>
      </c>
      <c r="B30" s="39" t="s">
        <v>65</v>
      </c>
      <c r="C30" s="40" t="s">
        <v>55</v>
      </c>
      <c r="D30" s="41" t="s">
        <v>50</v>
      </c>
      <c r="E30" s="42" t="s">
        <v>35</v>
      </c>
      <c r="F30" s="43">
        <v>486.98</v>
      </c>
      <c r="G30" s="43">
        <v>85.78</v>
      </c>
      <c r="H30" s="44">
        <v>42274.42</v>
      </c>
      <c r="I30" s="48"/>
      <c r="J30" s="46"/>
      <c r="K30" s="46"/>
      <c r="L30" s="85"/>
      <c r="M30" s="46"/>
      <c r="N30" s="84">
        <v>85.78</v>
      </c>
      <c r="O30" s="45">
        <v>42274.42</v>
      </c>
    </row>
    <row r="31" spans="1:15" ht="51" x14ac:dyDescent="0.2">
      <c r="A31" s="38">
        <v>17</v>
      </c>
      <c r="B31" s="39" t="s">
        <v>66</v>
      </c>
      <c r="C31" s="40" t="s">
        <v>67</v>
      </c>
      <c r="D31" s="41" t="s">
        <v>68</v>
      </c>
      <c r="E31" s="42" t="s">
        <v>69</v>
      </c>
      <c r="F31" s="43">
        <v>1487.6</v>
      </c>
      <c r="G31" s="47">
        <v>1.07</v>
      </c>
      <c r="H31" s="44">
        <v>1591.73</v>
      </c>
      <c r="I31" s="48"/>
      <c r="J31" s="46"/>
      <c r="K31" s="46"/>
      <c r="L31" s="85"/>
      <c r="M31" s="46"/>
      <c r="N31" s="84">
        <v>1.07</v>
      </c>
      <c r="O31" s="45">
        <v>1591.73</v>
      </c>
    </row>
    <row r="32" spans="1:15" ht="76.5" x14ac:dyDescent="0.2">
      <c r="A32" s="38">
        <v>18</v>
      </c>
      <c r="B32" s="39" t="s">
        <v>70</v>
      </c>
      <c r="C32" s="40" t="s">
        <v>71</v>
      </c>
      <c r="D32" s="41" t="s">
        <v>72</v>
      </c>
      <c r="E32" s="42" t="s">
        <v>39</v>
      </c>
      <c r="F32" s="43">
        <v>8536.1299999999992</v>
      </c>
      <c r="G32" s="43">
        <v>0.85099999999999998</v>
      </c>
      <c r="H32" s="44">
        <v>10098.82</v>
      </c>
      <c r="I32" s="48"/>
      <c r="J32" s="46"/>
      <c r="K32" s="46"/>
      <c r="L32" s="85"/>
      <c r="M32" s="46"/>
      <c r="N32" s="84">
        <v>0.85099999999999998</v>
      </c>
      <c r="O32" s="45">
        <v>10098.82</v>
      </c>
    </row>
    <row r="33" spans="1:15" ht="51" x14ac:dyDescent="0.2">
      <c r="A33" s="38">
        <v>19</v>
      </c>
      <c r="B33" s="39" t="s">
        <v>73</v>
      </c>
      <c r="C33" s="40" t="s">
        <v>74</v>
      </c>
      <c r="D33" s="41" t="s">
        <v>75</v>
      </c>
      <c r="E33" s="42" t="s">
        <v>39</v>
      </c>
      <c r="F33" s="43">
        <v>261.12</v>
      </c>
      <c r="G33" s="43">
        <v>0.85099999999999998</v>
      </c>
      <c r="H33" s="44">
        <v>636.03</v>
      </c>
      <c r="I33" s="48"/>
      <c r="J33" s="46"/>
      <c r="K33" s="46"/>
      <c r="L33" s="85"/>
      <c r="M33" s="46"/>
      <c r="N33" s="84">
        <v>0.85099999999999998</v>
      </c>
      <c r="O33" s="45">
        <v>636.03</v>
      </c>
    </row>
    <row r="34" spans="1:15" ht="51" x14ac:dyDescent="0.2">
      <c r="A34" s="38">
        <v>20</v>
      </c>
      <c r="B34" s="39" t="s">
        <v>76</v>
      </c>
      <c r="C34" s="40" t="s">
        <v>77</v>
      </c>
      <c r="D34" s="41" t="s">
        <v>78</v>
      </c>
      <c r="E34" s="42" t="s">
        <v>69</v>
      </c>
      <c r="F34" s="43">
        <v>480.09</v>
      </c>
      <c r="G34" s="47">
        <v>104.8</v>
      </c>
      <c r="H34" s="44">
        <v>50313.43</v>
      </c>
      <c r="I34" s="48"/>
      <c r="J34" s="46"/>
      <c r="K34" s="46"/>
      <c r="L34" s="85"/>
      <c r="M34" s="46"/>
      <c r="N34" s="84">
        <v>104.8</v>
      </c>
      <c r="O34" s="45">
        <v>50313.43</v>
      </c>
    </row>
    <row r="35" spans="1:15" ht="22.5" customHeight="1" x14ac:dyDescent="0.2">
      <c r="A35" s="56" t="s">
        <v>79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  <row r="36" spans="1:15" ht="76.5" x14ac:dyDescent="0.2">
      <c r="A36" s="38">
        <v>21</v>
      </c>
      <c r="B36" s="39" t="s">
        <v>80</v>
      </c>
      <c r="C36" s="40" t="s">
        <v>81</v>
      </c>
      <c r="D36" s="41" t="s">
        <v>82</v>
      </c>
      <c r="E36" s="42" t="s">
        <v>83</v>
      </c>
      <c r="F36" s="43">
        <v>36.26</v>
      </c>
      <c r="G36" s="43">
        <v>3.6320000000000001</v>
      </c>
      <c r="H36" s="44">
        <v>176.29</v>
      </c>
      <c r="I36" s="48"/>
      <c r="J36" s="46"/>
      <c r="K36" s="46"/>
      <c r="L36" s="85"/>
      <c r="M36" s="46"/>
      <c r="N36" s="84">
        <v>3.6320000000000001</v>
      </c>
      <c r="O36" s="45">
        <v>176.29</v>
      </c>
    </row>
    <row r="37" spans="1:15" ht="63.75" x14ac:dyDescent="0.2">
      <c r="A37" s="38">
        <v>22</v>
      </c>
      <c r="B37" s="39" t="s">
        <v>84</v>
      </c>
      <c r="C37" s="40" t="s">
        <v>85</v>
      </c>
      <c r="D37" s="41" t="s">
        <v>86</v>
      </c>
      <c r="E37" s="42" t="s">
        <v>83</v>
      </c>
      <c r="F37" s="43">
        <v>134.71</v>
      </c>
      <c r="G37" s="43">
        <v>0.90800000000000003</v>
      </c>
      <c r="H37" s="44">
        <v>161.76</v>
      </c>
      <c r="I37" s="48"/>
      <c r="J37" s="46"/>
      <c r="K37" s="46"/>
      <c r="L37" s="85"/>
      <c r="M37" s="46"/>
      <c r="N37" s="84">
        <v>0.90800000000000003</v>
      </c>
      <c r="O37" s="45">
        <v>161.76</v>
      </c>
    </row>
    <row r="38" spans="1:15" ht="38.25" x14ac:dyDescent="0.2">
      <c r="A38" s="38">
        <v>23</v>
      </c>
      <c r="B38" s="39" t="s">
        <v>87</v>
      </c>
      <c r="C38" s="40" t="s">
        <v>88</v>
      </c>
      <c r="D38" s="41" t="s">
        <v>89</v>
      </c>
      <c r="E38" s="42" t="s">
        <v>83</v>
      </c>
      <c r="F38" s="43">
        <v>149.13</v>
      </c>
      <c r="G38" s="43">
        <v>3.6320000000000001</v>
      </c>
      <c r="H38" s="44">
        <v>776.02</v>
      </c>
      <c r="I38" s="48"/>
      <c r="J38" s="46"/>
      <c r="K38" s="46"/>
      <c r="L38" s="85"/>
      <c r="M38" s="46"/>
      <c r="N38" s="84">
        <v>3.6320000000000001</v>
      </c>
      <c r="O38" s="45">
        <v>776.02</v>
      </c>
    </row>
    <row r="39" spans="1:15" ht="38.25" x14ac:dyDescent="0.2">
      <c r="A39" s="38">
        <v>24</v>
      </c>
      <c r="B39" s="39" t="s">
        <v>90</v>
      </c>
      <c r="C39" s="40" t="s">
        <v>91</v>
      </c>
      <c r="D39" s="41" t="s">
        <v>92</v>
      </c>
      <c r="E39" s="42" t="s">
        <v>83</v>
      </c>
      <c r="F39" s="43">
        <v>370.22</v>
      </c>
      <c r="G39" s="43">
        <v>0.90800000000000003</v>
      </c>
      <c r="H39" s="44">
        <v>468.9</v>
      </c>
      <c r="I39" s="48"/>
      <c r="J39" s="46"/>
      <c r="K39" s="46"/>
      <c r="L39" s="85"/>
      <c r="M39" s="46"/>
      <c r="N39" s="84">
        <v>0.90800000000000003</v>
      </c>
      <c r="O39" s="45">
        <v>468.9</v>
      </c>
    </row>
    <row r="40" spans="1:15" ht="51" x14ac:dyDescent="0.2">
      <c r="A40" s="38">
        <v>25</v>
      </c>
      <c r="B40" s="39" t="s">
        <v>93</v>
      </c>
      <c r="C40" s="40" t="s">
        <v>94</v>
      </c>
      <c r="D40" s="41" t="s">
        <v>95</v>
      </c>
      <c r="E40" s="42" t="s">
        <v>96</v>
      </c>
      <c r="F40" s="43">
        <v>58.2</v>
      </c>
      <c r="G40" s="47">
        <v>1.3</v>
      </c>
      <c r="H40" s="44">
        <v>75.66</v>
      </c>
      <c r="I40" s="48"/>
      <c r="J40" s="46"/>
      <c r="K40" s="46"/>
      <c r="L40" s="85"/>
      <c r="M40" s="46"/>
      <c r="N40" s="84">
        <v>1.3</v>
      </c>
      <c r="O40" s="45">
        <v>75.66</v>
      </c>
    </row>
    <row r="41" spans="1:15" ht="51" x14ac:dyDescent="0.2">
      <c r="A41" s="38">
        <v>26</v>
      </c>
      <c r="B41" s="39" t="s">
        <v>97</v>
      </c>
      <c r="C41" s="40" t="s">
        <v>98</v>
      </c>
      <c r="D41" s="41" t="s">
        <v>99</v>
      </c>
      <c r="E41" s="42" t="s">
        <v>96</v>
      </c>
      <c r="F41" s="43">
        <v>77.59</v>
      </c>
      <c r="G41" s="47">
        <v>1</v>
      </c>
      <c r="H41" s="44">
        <v>77.59</v>
      </c>
      <c r="I41" s="48"/>
      <c r="J41" s="46"/>
      <c r="K41" s="46"/>
      <c r="L41" s="85"/>
      <c r="M41" s="46"/>
      <c r="N41" s="84">
        <v>1</v>
      </c>
      <c r="O41" s="45">
        <v>77.59</v>
      </c>
    </row>
    <row r="42" spans="1:15" ht="51" x14ac:dyDescent="0.2">
      <c r="A42" s="38">
        <v>27</v>
      </c>
      <c r="B42" s="39" t="s">
        <v>100</v>
      </c>
      <c r="C42" s="40" t="s">
        <v>101</v>
      </c>
      <c r="D42" s="41" t="s">
        <v>102</v>
      </c>
      <c r="E42" s="42" t="s">
        <v>96</v>
      </c>
      <c r="F42" s="43">
        <v>58.76</v>
      </c>
      <c r="G42" s="47">
        <v>0.9</v>
      </c>
      <c r="H42" s="44">
        <v>52.88</v>
      </c>
      <c r="I42" s="48"/>
      <c r="J42" s="46"/>
      <c r="K42" s="46"/>
      <c r="L42" s="85"/>
      <c r="M42" s="46"/>
      <c r="N42" s="84">
        <v>0.9</v>
      </c>
      <c r="O42" s="45">
        <v>52.88</v>
      </c>
    </row>
    <row r="43" spans="1:15" ht="22.5" customHeight="1" x14ac:dyDescent="0.2">
      <c r="A43" s="56" t="s">
        <v>103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</row>
    <row r="44" spans="1:15" ht="38.25" x14ac:dyDescent="0.2">
      <c r="A44" s="38">
        <v>28</v>
      </c>
      <c r="B44" s="39" t="s">
        <v>104</v>
      </c>
      <c r="C44" s="40" t="s">
        <v>105</v>
      </c>
      <c r="D44" s="41" t="s">
        <v>106</v>
      </c>
      <c r="E44" s="42" t="s">
        <v>107</v>
      </c>
      <c r="F44" s="43">
        <v>88.82</v>
      </c>
      <c r="G44" s="47">
        <v>3</v>
      </c>
      <c r="H44" s="44">
        <v>333.88</v>
      </c>
      <c r="I44" s="48"/>
      <c r="J44" s="46"/>
      <c r="K44" s="46"/>
      <c r="L44" s="85"/>
      <c r="M44" s="46"/>
      <c r="N44" s="84">
        <v>3</v>
      </c>
      <c r="O44" s="45">
        <v>333.88</v>
      </c>
    </row>
    <row r="45" spans="1:15" ht="63.75" x14ac:dyDescent="0.2">
      <c r="A45" s="38">
        <v>29</v>
      </c>
      <c r="B45" s="39" t="s">
        <v>108</v>
      </c>
      <c r="C45" s="40" t="s">
        <v>109</v>
      </c>
      <c r="D45" s="41" t="s">
        <v>110</v>
      </c>
      <c r="E45" s="42" t="s">
        <v>107</v>
      </c>
      <c r="F45" s="43">
        <v>297.79000000000002</v>
      </c>
      <c r="G45" s="47">
        <v>3</v>
      </c>
      <c r="H45" s="44">
        <v>931.21</v>
      </c>
      <c r="I45" s="48"/>
      <c r="J45" s="46"/>
      <c r="K45" s="46"/>
      <c r="L45" s="85"/>
      <c r="M45" s="46"/>
      <c r="N45" s="84">
        <v>3</v>
      </c>
      <c r="O45" s="45">
        <v>931.21</v>
      </c>
    </row>
    <row r="46" spans="1:15" ht="38.25" x14ac:dyDescent="0.2">
      <c r="A46" s="38">
        <v>30</v>
      </c>
      <c r="B46" s="39" t="s">
        <v>111</v>
      </c>
      <c r="C46" s="40" t="s">
        <v>112</v>
      </c>
      <c r="D46" s="41" t="s">
        <v>113</v>
      </c>
      <c r="E46" s="42" t="s">
        <v>47</v>
      </c>
      <c r="F46" s="43">
        <v>13547.39</v>
      </c>
      <c r="G46" s="43">
        <v>8.0999999999999996E-3</v>
      </c>
      <c r="H46" s="44">
        <v>151.02000000000001</v>
      </c>
      <c r="I46" s="48"/>
      <c r="J46" s="46"/>
      <c r="K46" s="46"/>
      <c r="L46" s="85"/>
      <c r="M46" s="46"/>
      <c r="N46" s="84">
        <v>8.0999999999999996E-3</v>
      </c>
      <c r="O46" s="45">
        <v>151.02000000000001</v>
      </c>
    </row>
    <row r="47" spans="1:15" ht="51" x14ac:dyDescent="0.2">
      <c r="A47" s="38">
        <v>31</v>
      </c>
      <c r="B47" s="39" t="s">
        <v>114</v>
      </c>
      <c r="C47" s="40" t="s">
        <v>115</v>
      </c>
      <c r="D47" s="41" t="s">
        <v>116</v>
      </c>
      <c r="E47" s="42" t="s">
        <v>107</v>
      </c>
      <c r="F47" s="43">
        <v>372.65</v>
      </c>
      <c r="G47" s="47">
        <v>3</v>
      </c>
      <c r="H47" s="44">
        <v>1117.95</v>
      </c>
      <c r="I47" s="48"/>
      <c r="J47" s="46"/>
      <c r="K47" s="46"/>
      <c r="L47" s="85"/>
      <c r="M47" s="46"/>
      <c r="N47" s="84">
        <v>3</v>
      </c>
      <c r="O47" s="45">
        <v>1117.95</v>
      </c>
    </row>
    <row r="48" spans="1:15" x14ac:dyDescent="0.2">
      <c r="A48" s="53" t="s">
        <v>117</v>
      </c>
      <c r="B48" s="54"/>
      <c r="C48" s="54"/>
      <c r="D48" s="54"/>
      <c r="E48" s="49"/>
      <c r="F48" s="49"/>
      <c r="G48" s="49"/>
      <c r="H48" s="45">
        <v>518164.83</v>
      </c>
      <c r="I48" s="48"/>
      <c r="J48" s="45">
        <v>190594.34</v>
      </c>
      <c r="K48" s="45">
        <v>190594.34</v>
      </c>
      <c r="L48" s="85"/>
      <c r="M48" s="45">
        <v>190594.34</v>
      </c>
      <c r="N48" s="85"/>
      <c r="O48" s="45">
        <v>327570.49</v>
      </c>
    </row>
    <row r="49" spans="1:15" outlineLevel="1" x14ac:dyDescent="0.2">
      <c r="A49" s="55" t="s">
        <v>118</v>
      </c>
      <c r="B49" s="54"/>
      <c r="C49" s="54"/>
      <c r="D49" s="54"/>
      <c r="E49" s="49"/>
      <c r="F49" s="49"/>
      <c r="G49" s="49"/>
      <c r="H49" s="45">
        <v>475514.79</v>
      </c>
      <c r="I49" s="48"/>
      <c r="J49" s="45">
        <v>187018.21</v>
      </c>
      <c r="K49" s="45">
        <v>187018.21</v>
      </c>
      <c r="L49" s="85"/>
      <c r="M49" s="45">
        <v>187018.21</v>
      </c>
      <c r="N49" s="85"/>
      <c r="O49" s="45">
        <v>288496.58</v>
      </c>
    </row>
    <row r="50" spans="1:15" outlineLevel="1" x14ac:dyDescent="0.2">
      <c r="A50" s="55" t="s">
        <v>119</v>
      </c>
      <c r="B50" s="54"/>
      <c r="C50" s="54"/>
      <c r="D50" s="54"/>
      <c r="E50" s="49"/>
      <c r="F50" s="49"/>
      <c r="G50" s="49"/>
      <c r="H50" s="45">
        <v>40770.68</v>
      </c>
      <c r="I50" s="48"/>
      <c r="J50" s="45">
        <v>3576.13</v>
      </c>
      <c r="K50" s="45">
        <v>3576.13</v>
      </c>
      <c r="L50" s="85"/>
      <c r="M50" s="45">
        <v>3576.13</v>
      </c>
      <c r="N50" s="85"/>
      <c r="O50" s="45">
        <v>37194.550000000003</v>
      </c>
    </row>
    <row r="51" spans="1:15" outlineLevel="1" x14ac:dyDescent="0.2">
      <c r="A51" s="55" t="s">
        <v>120</v>
      </c>
      <c r="B51" s="54"/>
      <c r="C51" s="54"/>
      <c r="D51" s="54"/>
      <c r="E51" s="49"/>
      <c r="F51" s="49"/>
      <c r="G51" s="49"/>
      <c r="H51" s="45">
        <v>4430.47</v>
      </c>
      <c r="I51" s="48"/>
      <c r="J51" s="45">
        <v>610.61</v>
      </c>
      <c r="K51" s="45">
        <v>610.61</v>
      </c>
      <c r="L51" s="85"/>
      <c r="M51" s="45">
        <v>610.61</v>
      </c>
      <c r="N51" s="85"/>
      <c r="O51" s="45">
        <v>3819.86</v>
      </c>
    </row>
    <row r="52" spans="1:15" x14ac:dyDescent="0.2">
      <c r="A52" s="53" t="s">
        <v>121</v>
      </c>
      <c r="B52" s="54"/>
      <c r="C52" s="54"/>
      <c r="D52" s="54"/>
      <c r="E52" s="49"/>
      <c r="F52" s="49"/>
      <c r="G52" s="49"/>
      <c r="H52" s="45">
        <v>5873.83</v>
      </c>
      <c r="I52" s="48"/>
      <c r="J52" s="45">
        <v>561.76</v>
      </c>
      <c r="K52" s="45">
        <v>561.76</v>
      </c>
      <c r="L52" s="85"/>
      <c r="M52" s="45">
        <v>561.76</v>
      </c>
      <c r="N52" s="85"/>
      <c r="O52" s="45">
        <v>5312.07</v>
      </c>
    </row>
    <row r="53" spans="1:15" x14ac:dyDescent="0.2">
      <c r="A53" s="53" t="s">
        <v>122</v>
      </c>
      <c r="B53" s="54"/>
      <c r="C53" s="54"/>
      <c r="D53" s="54"/>
      <c r="E53" s="49"/>
      <c r="F53" s="49"/>
      <c r="G53" s="49"/>
      <c r="H53" s="45">
        <v>4195.91</v>
      </c>
      <c r="I53" s="48"/>
      <c r="J53" s="45">
        <v>238.75</v>
      </c>
      <c r="K53" s="45">
        <v>238.75</v>
      </c>
      <c r="L53" s="85"/>
      <c r="M53" s="45">
        <v>238.75</v>
      </c>
      <c r="N53" s="85"/>
      <c r="O53" s="45">
        <v>3957.16</v>
      </c>
    </row>
    <row r="54" spans="1:15" x14ac:dyDescent="0.2">
      <c r="A54" s="53" t="s">
        <v>123</v>
      </c>
      <c r="B54" s="54"/>
      <c r="C54" s="54"/>
      <c r="D54" s="54"/>
      <c r="E54" s="49"/>
      <c r="F54" s="49"/>
      <c r="G54" s="49"/>
      <c r="H54" s="45">
        <v>528234.56999999995</v>
      </c>
      <c r="I54" s="48"/>
      <c r="J54" s="45">
        <v>191394.85</v>
      </c>
      <c r="K54" s="45">
        <v>191394.85</v>
      </c>
      <c r="L54" s="85"/>
      <c r="M54" s="45">
        <v>191394.85</v>
      </c>
      <c r="N54" s="85"/>
      <c r="O54" s="45">
        <v>336839.72</v>
      </c>
    </row>
    <row r="55" spans="1:15" x14ac:dyDescent="0.2">
      <c r="A55" s="53" t="s">
        <v>124</v>
      </c>
      <c r="B55" s="54"/>
      <c r="C55" s="54"/>
      <c r="D55" s="54"/>
      <c r="E55" s="49"/>
      <c r="F55" s="49"/>
      <c r="G55" s="49"/>
      <c r="H55" s="44">
        <v>5831465.1600000001</v>
      </c>
      <c r="I55" s="48"/>
      <c r="J55" s="44">
        <v>1915712.07</v>
      </c>
      <c r="K55" s="44">
        <v>1915712.07</v>
      </c>
      <c r="L55" s="85"/>
      <c r="M55" s="44">
        <v>1915712.07</v>
      </c>
      <c r="N55" s="85"/>
      <c r="O55" s="44">
        <v>3915753.09</v>
      </c>
    </row>
    <row r="56" spans="1:15" x14ac:dyDescent="0.2">
      <c r="A56" s="53" t="s">
        <v>126</v>
      </c>
      <c r="B56" s="54"/>
      <c r="C56" s="54"/>
      <c r="D56" s="54"/>
      <c r="E56" s="50"/>
      <c r="F56" s="50"/>
      <c r="G56" s="50"/>
      <c r="H56" s="51">
        <f>H55*0.2</f>
        <v>1166293.0320000001</v>
      </c>
      <c r="I56" s="52"/>
      <c r="J56" s="51">
        <f>J55*0.2</f>
        <v>383142.41400000005</v>
      </c>
      <c r="K56" s="51">
        <f>K55*0.2</f>
        <v>383142.41400000005</v>
      </c>
      <c r="L56" s="86"/>
      <c r="M56" s="51">
        <f>M55*0.2</f>
        <v>383142.41400000005</v>
      </c>
      <c r="N56" s="86"/>
      <c r="O56" s="51">
        <f>O55*0.2</f>
        <v>783150.61800000002</v>
      </c>
    </row>
    <row r="57" spans="1:15" x14ac:dyDescent="0.2">
      <c r="A57" s="53" t="s">
        <v>127</v>
      </c>
      <c r="B57" s="54"/>
      <c r="C57" s="54"/>
      <c r="D57" s="54"/>
      <c r="E57" s="50"/>
      <c r="F57" s="50"/>
      <c r="G57" s="50"/>
      <c r="H57" s="51">
        <f>H55+H56</f>
        <v>6997758.1919999998</v>
      </c>
      <c r="I57" s="52"/>
      <c r="J57" s="51">
        <f>J55+J56</f>
        <v>2298854.4840000002</v>
      </c>
      <c r="K57" s="51">
        <f>K55+K56</f>
        <v>2298854.4840000002</v>
      </c>
      <c r="L57" s="86"/>
      <c r="M57" s="51">
        <f>M55+M56</f>
        <v>2298854.4840000002</v>
      </c>
      <c r="N57" s="86"/>
      <c r="O57" s="51">
        <f>O55+O56</f>
        <v>4698903.7079999996</v>
      </c>
    </row>
  </sheetData>
  <mergeCells count="27">
    <mergeCell ref="A9:B9"/>
    <mergeCell ref="A10:A11"/>
    <mergeCell ref="B10:B11"/>
    <mergeCell ref="F9:F11"/>
    <mergeCell ref="G9:G11"/>
    <mergeCell ref="C9:C11"/>
    <mergeCell ref="D9:D11"/>
    <mergeCell ref="E9:E11"/>
    <mergeCell ref="H9:H11"/>
    <mergeCell ref="I10:K10"/>
    <mergeCell ref="L10:M10"/>
    <mergeCell ref="I9:M9"/>
    <mergeCell ref="N9:O10"/>
    <mergeCell ref="A13:O13"/>
    <mergeCell ref="A19:O19"/>
    <mergeCell ref="A57:D57"/>
    <mergeCell ref="A56:D56"/>
    <mergeCell ref="A51:D51"/>
    <mergeCell ref="A52:D52"/>
    <mergeCell ref="A53:D53"/>
    <mergeCell ref="A54:D54"/>
    <mergeCell ref="A55:D55"/>
    <mergeCell ref="A35:O35"/>
    <mergeCell ref="A43:O43"/>
    <mergeCell ref="A48:D48"/>
    <mergeCell ref="A49:D49"/>
    <mergeCell ref="A50:D50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2024-04-16T10:41:11Z</dcterms:modified>
</cp:coreProperties>
</file>