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проекты\МЫТИЩИ\выполнение октябрь по сметам\ДЕКАБРЬ 23 выполнение 2\"/>
    </mc:Choice>
  </mc:AlternateContent>
  <xr:revisionPtr revIDLastSave="0" documentId="13_ncr:1_{93B8F027-CA93-4178-AC6E-0B2CD323BC1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КС3" sheetId="16" r:id="rId1"/>
    <sheet name="реестр" sheetId="14" r:id="rId2"/>
    <sheet name="ПЖ" sheetId="13" r:id="rId3"/>
    <sheet name="ГП1" sheetId="3" r:id="rId4"/>
    <sheet name="01-01-01" sheetId="11" r:id="rId5"/>
    <sheet name="АС1 корр" sheetId="18" r:id="rId6"/>
  </sheets>
  <externalReferences>
    <externalReference r:id="rId7"/>
    <externalReference r:id="rId8"/>
  </externalReferences>
  <definedNames>
    <definedName name="_xlnm._FilterDatabase" localSheetId="3" hidden="1">ГП1!$A$29:$O$103</definedName>
    <definedName name="_xlnm._FilterDatabase" localSheetId="2" hidden="1">ПЖ!$A$29:$O$609</definedName>
    <definedName name="_xlnm.Print_Titles" localSheetId="4">'01-01-01'!$31:$31</definedName>
    <definedName name="_xlnm.Print_Titles" localSheetId="5">'АС1 корр'!$31:$31</definedName>
    <definedName name="_xlnm.Print_Titles" localSheetId="3">ГП1!$32:$32</definedName>
    <definedName name="_xlnm.Print_Titles" localSheetId="2">ПЖ!$32:$32</definedName>
    <definedName name="_xlnm.Print_Area" localSheetId="0">КС3!$A$1:$H$97</definedName>
    <definedName name="_xlnm.Print_Area" localSheetId="1">реестр!$A$1:$J$15</definedName>
  </definedNames>
  <calcPr calcId="191029"/>
</workbook>
</file>

<file path=xl/calcChain.xml><?xml version="1.0" encoding="utf-8"?>
<calcChain xmlns="http://schemas.openxmlformats.org/spreadsheetml/2006/main">
  <c r="H14" i="14" l="1"/>
  <c r="G14" i="14"/>
  <c r="F14" i="14"/>
  <c r="E14" i="14"/>
  <c r="D14" i="14"/>
  <c r="M21" i="18"/>
  <c r="C11" i="18"/>
  <c r="H39" i="16" l="1"/>
  <c r="G39" i="16" s="1"/>
  <c r="F39" i="16" s="1"/>
  <c r="H36" i="16"/>
  <c r="G36" i="16" s="1"/>
  <c r="H35" i="16"/>
  <c r="G35" i="16" s="1"/>
  <c r="F35" i="16" s="1"/>
  <c r="H24" i="16"/>
  <c r="C14" i="16"/>
  <c r="F36" i="16" l="1"/>
  <c r="J14" i="14" l="1"/>
  <c r="G15" i="14"/>
  <c r="F15" i="14"/>
  <c r="E15" i="14"/>
  <c r="D15" i="14"/>
  <c r="J12" i="14"/>
  <c r="H15" i="14" l="1"/>
  <c r="J13" i="14"/>
  <c r="J11" i="14"/>
  <c r="H34" i="16" l="1"/>
  <c r="K32" i="16"/>
  <c r="J15" i="14"/>
  <c r="M21" i="13"/>
  <c r="C11" i="13"/>
  <c r="K81" i="16" l="1"/>
  <c r="L32" i="16"/>
  <c r="L81" i="16" s="1"/>
  <c r="L83" i="16" s="1"/>
  <c r="G34" i="16"/>
  <c r="H33" i="16"/>
  <c r="M21" i="11"/>
  <c r="C11" i="11"/>
  <c r="F34" i="16" l="1"/>
  <c r="F33" i="16" s="1"/>
  <c r="O81" i="16" s="1"/>
  <c r="G33" i="16"/>
  <c r="O32" i="16"/>
  <c r="H40" i="16"/>
  <c r="H41" i="16" s="1"/>
  <c r="H42" i="16" s="1"/>
  <c r="H79" i="16" s="1"/>
  <c r="H80" i="16" s="1"/>
  <c r="H81" i="16" s="1"/>
  <c r="M103" i="3"/>
  <c r="O103" i="3"/>
  <c r="M21" i="3"/>
  <c r="C11" i="3"/>
</calcChain>
</file>

<file path=xl/sharedStrings.xml><?xml version="1.0" encoding="utf-8"?>
<sst xmlns="http://schemas.openxmlformats.org/spreadsheetml/2006/main" count="3799" uniqueCount="843">
  <si>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</si>
  <si>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</si>
  <si>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</si>
  <si>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</si>
  <si>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</si>
  <si>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</si>
  <si>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</si>
  <si>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</si>
  <si>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</si>
  <si>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</si>
  <si>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</si>
  <si>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</si>
  <si>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</si>
  <si>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</si>
  <si>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</si>
  <si>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</si>
  <si>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</si>
  <si>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</si>
  <si>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</si>
  <si>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</si>
  <si>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</si>
  <si>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</si>
  <si>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</si>
  <si>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</si>
  <si>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</si>
  <si>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</si>
  <si>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</si>
  <si>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2</t>
  </si>
  <si>
    <t>07.12.2023</t>
  </si>
  <si>
    <t xml:space="preserve">О ПРИЕМКЕ ВЫПОЛНЕННЫХ РАБОТ </t>
  </si>
  <si>
    <t>Сметная (договорная) стоимость в соответствии с договором подряда (субподряда):</t>
  </si>
  <si>
    <t>тыс.руб.</t>
  </si>
  <si>
    <t>Средства на оплату труда</t>
  </si>
  <si>
    <t>(18,95)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</si>
  <si>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</si>
  <si>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</si>
  <si>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</si>
  <si>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</si>
  <si>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</si>
  <si>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</si>
  <si>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</si>
  <si>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</si>
  <si>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</si>
  <si>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</si>
  <si>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</si>
  <si>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</si>
  <si>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</si>
  <si>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</si>
  <si>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</si>
  <si>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</si>
  <si>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</si>
  <si>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</si>
  <si>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</si>
  <si>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</si>
  <si>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</si>
  <si>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2,85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</si>
  <si>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</si>
  <si>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</si>
  <si>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</si>
  <si>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</si>
  <si>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</si>
  <si>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</si>
  <si>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</si>
  <si>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</si>
  <si>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</si>
  <si>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</si>
  <si>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</si>
  <si>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</si>
  <si>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</si>
  <si>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</si>
  <si>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</si>
  <si>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</si>
  <si>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</si>
  <si>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</si>
  <si>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</si>
  <si>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</si>
  <si>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</si>
  <si>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</si>
  <si>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</si>
  <si>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</si>
  <si>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</si>
  <si>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</si>
  <si>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1,43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</si>
  <si>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</si>
  <si>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</si>
  <si>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</si>
  <si>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</si>
  <si>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</si>
  <si>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</si>
  <si>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</si>
  <si>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</si>
  <si>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</si>
  <si>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</si>
  <si>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</si>
  <si>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78,47</t>
  </si>
  <si>
    <t>2,91</t>
  </si>
  <si>
    <t>228,35</t>
  </si>
  <si>
    <t>13,62</t>
  </si>
  <si>
    <t>3 110,13</t>
  </si>
  <si>
    <t>5</t>
  </si>
  <si>
    <t>Перевозка и утилизация отходов 4-5 класса опасности</t>
  </si>
  <si>
    <t>м3</t>
  </si>
  <si>
    <t>2905,82</t>
  </si>
  <si>
    <t>162,38</t>
  </si>
  <si>
    <t>471 847,05</t>
  </si>
  <si>
    <t>8,16</t>
  </si>
  <si>
    <t>3 850 271,93</t>
  </si>
  <si>
    <t>(Материалы для строительных работ)</t>
  </si>
  <si>
    <t>Цена=1590/1,2/8,16</t>
  </si>
  <si>
    <t>6</t>
  </si>
  <si>
    <t>ФЕР01-01-036-02</t>
  </si>
  <si>
    <t>Планировка площадей бульдозерами мощностью: 79 кВт (108 л.с.)</t>
  </si>
  <si>
    <t>1000 м2</t>
  </si>
  <si>
    <t>1,82</t>
  </si>
  <si>
    <t>7</t>
  </si>
  <si>
    <t>ФЕР01-01-111-01</t>
  </si>
  <si>
    <t>Планировка вручную: дна и откосов выемок каналов, группа грунтов 1</t>
  </si>
  <si>
    <t>0,46</t>
  </si>
  <si>
    <t>8</t>
  </si>
  <si>
    <t>ФЕР01-01-109-01</t>
  </si>
  <si>
    <t>Планировка откосов выемок и насыпей экскаваторами, группа грунтов: 1-2</t>
  </si>
  <si>
    <t>0,93</t>
  </si>
  <si>
    <t>9</t>
  </si>
  <si>
    <t>0,24</t>
  </si>
  <si>
    <t>10</t>
  </si>
  <si>
    <t>12</t>
  </si>
  <si>
    <t>ФЕР27-04-001-04</t>
  </si>
  <si>
    <t>Устройство подстилающих и выравнивающих слоев оснований: из щебня</t>
  </si>
  <si>
    <t>8,78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</si>
  <si>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</si>
  <si>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</si>
  <si>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</si>
  <si>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</si>
  <si>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11</t>
  </si>
  <si>
    <t>13</t>
  </si>
  <si>
    <t>Щебень фр.25-60 (балластного 2 кат.) ГОСТ 7392 для ЖД пути</t>
  </si>
  <si>
    <t>1106,28</t>
  </si>
  <si>
    <t>493,16</t>
  </si>
  <si>
    <t>1,012</t>
  </si>
  <si>
    <t>552 119,92</t>
  </si>
  <si>
    <t>4 505 298,55</t>
  </si>
  <si>
    <t>Цена=4829/1,2/8,16</t>
  </si>
  <si>
    <t xml:space="preserve"> МАТ=1,012 к расх.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</si>
  <si>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</si>
  <si>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</si>
  <si>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</si>
  <si>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</si>
  <si>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</si>
  <si>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</si>
  <si>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</si>
  <si>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</si>
  <si>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</si>
  <si>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</si>
  <si>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</si>
  <si>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</si>
  <si>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</si>
  <si>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</si>
  <si>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</si>
  <si>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</si>
  <si>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</si>
  <si>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</si>
  <si>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</si>
  <si>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</si>
  <si>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</si>
  <si>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</si>
  <si>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14</t>
  </si>
  <si>
    <t>ФЕР28-01-100-01</t>
  </si>
  <si>
    <t>Разборка упорной призмы и конструкции упора</t>
  </si>
  <si>
    <t>шт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</si>
  <si>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</si>
  <si>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</si>
  <si>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</si>
  <si>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</si>
  <si>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Итоги по разделу 2 Демонтажные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</si>
  <si>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</si>
  <si>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</si>
  <si>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</si>
  <si>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</si>
  <si>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</si>
  <si>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Итого по разделу 2 Демонтажные работы</t>
  </si>
  <si>
    <t>Раздел 3. Устройство верхнего строения пути</t>
  </si>
  <si>
    <t>28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</si>
  <si>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</si>
  <si>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</si>
  <si>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км пути</t>
  </si>
  <si>
    <t>0,062</t>
  </si>
  <si>
    <t>29</t>
  </si>
  <si>
    <t>ФССЦ-25.1.05.05-0043</t>
  </si>
  <si>
    <t>Рельсы железнодорожные Р-65 категория Т1</t>
  </si>
  <si>
    <t>м</t>
  </si>
  <si>
    <t>-124</t>
  </si>
  <si>
    <t>351,20</t>
  </si>
  <si>
    <t>-43 548,80</t>
  </si>
  <si>
    <t>-355 358,21</t>
  </si>
  <si>
    <t>(Железные дороги)</t>
  </si>
  <si>
    <t>15</t>
  </si>
  <si>
    <t>30</t>
  </si>
  <si>
    <t>Рельсы Р-65 НТ260, L-12,5 м (156 шт.)</t>
  </si>
  <si>
    <t>т</t>
  </si>
  <si>
    <t>8,05</t>
  </si>
  <si>
    <t>16 758,58</t>
  </si>
  <si>
    <t>136 525,45</t>
  </si>
  <si>
    <t>1 114 047,67</t>
  </si>
  <si>
    <t>Цена=164100/1,2/8,16</t>
  </si>
  <si>
    <t>ЗГСР МАТ=1,012 к расх.</t>
  </si>
  <si>
    <t>16</t>
  </si>
  <si>
    <t>31</t>
  </si>
  <si>
    <t>ФССЦ-25.1.01.05-0011</t>
  </si>
  <si>
    <t>Шпалы деревянные пропитанные, тип I</t>
  </si>
  <si>
    <t>-115</t>
  </si>
  <si>
    <t>287,60</t>
  </si>
  <si>
    <t>-33 074,00</t>
  </si>
  <si>
    <t>-269 883,84</t>
  </si>
  <si>
    <t>17</t>
  </si>
  <si>
    <t>32</t>
  </si>
  <si>
    <t>Шпала деревян. пропит. II тип, пр-во РБ (с доставкой ж/д транспортом до ст.Мытищи код 234808)</t>
  </si>
  <si>
    <t>115</t>
  </si>
  <si>
    <t>245,10</t>
  </si>
  <si>
    <t>28 524,74</t>
  </si>
  <si>
    <t>232 761,88</t>
  </si>
  <si>
    <t>Цена=2400/1,2/8,16</t>
  </si>
  <si>
    <t>18</t>
  </si>
  <si>
    <t>35</t>
  </si>
  <si>
    <t>ФССЦ-25.1.05.02-0008</t>
  </si>
  <si>
    <t>Подкладка раздельного скрепления железнодорожного пути КД-65</t>
  </si>
  <si>
    <t>66,40</t>
  </si>
  <si>
    <t>19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</si>
  <si>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</si>
  <si>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</si>
  <si>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</si>
  <si>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11 859,00</t>
  </si>
  <si>
    <t>20</t>
  </si>
  <si>
    <t>37</t>
  </si>
  <si>
    <t>ФССЦ-25.1.04.07-0003</t>
  </si>
  <si>
    <t>Шурупы путевые, размер 24х170 мм</t>
  </si>
  <si>
    <t>-0,329</t>
  </si>
  <si>
    <t>11 856,00</t>
  </si>
  <si>
    <t>-3 900,62</t>
  </si>
  <si>
    <t>-31 829,06</t>
  </si>
  <si>
    <t>21</t>
  </si>
  <si>
    <t>38</t>
  </si>
  <si>
    <t>ФССЦ-25.1.06.19-0070</t>
  </si>
  <si>
    <t>Прокладки под подкладку КД65, ЦП361 из смеси РП 101-710</t>
  </si>
  <si>
    <t>5,50</t>
  </si>
  <si>
    <t>22</t>
  </si>
  <si>
    <t>39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</si>
  <si>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</si>
  <si>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компл</t>
  </si>
  <si>
    <t>368,67</t>
  </si>
  <si>
    <t>Цена=3610/1,2/8,16</t>
  </si>
  <si>
    <t>23</t>
  </si>
  <si>
    <t>51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</si>
  <si>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</si>
  <si>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1840/новые</t>
  </si>
  <si>
    <t>0,57</t>
  </si>
  <si>
    <t>24</t>
  </si>
  <si>
    <t>52</t>
  </si>
  <si>
    <t>-1133,96</t>
  </si>
  <si>
    <t>-398 246,75</t>
  </si>
  <si>
    <t>-3 249 693,48</t>
  </si>
  <si>
    <t>25</t>
  </si>
  <si>
    <t>53</t>
  </si>
  <si>
    <t>Рельсы Р-65 НТ260, L-12,5 м (110 шт.)</t>
  </si>
  <si>
    <t>73,57</t>
  </si>
  <si>
    <t>1 247 723,88</t>
  </si>
  <si>
    <t>10 181 426,86</t>
  </si>
  <si>
    <t>26</t>
  </si>
  <si>
    <t>54</t>
  </si>
  <si>
    <t>ФССЦ-25.1.02.01-0035</t>
  </si>
  <si>
    <t>Шпалы железобетонные Ш1, объем бетона 0,106 м3, расход стали 7,25 кг</t>
  </si>
  <si>
    <t>-1044</t>
  </si>
  <si>
    <t>188,10</t>
  </si>
  <si>
    <t>-196 376,40</t>
  </si>
  <si>
    <t>-1 602 431,42</t>
  </si>
  <si>
    <t>27</t>
  </si>
  <si>
    <t>55</t>
  </si>
  <si>
    <t>Шпала железобетонная Ш3-Д для ЖБР (с доставкой ж/д транспортом до ст.Мытищи код 234808)</t>
  </si>
  <si>
    <t>1044</t>
  </si>
  <si>
    <t>464,46</t>
  </si>
  <si>
    <t>490 714,99</t>
  </si>
  <si>
    <t>4 004 234,32</t>
  </si>
  <si>
    <t>Цена=4548/1,2/8,16</t>
  </si>
  <si>
    <t>56</t>
  </si>
  <si>
    <t>ФССЦ-25.1.05.01-0002</t>
  </si>
  <si>
    <t>Накладка рельсовая двухголовая 2Р65</t>
  </si>
  <si>
    <t>-192</t>
  </si>
  <si>
    <t>145,30</t>
  </si>
  <si>
    <t>-27 897,60</t>
  </si>
  <si>
    <t>-227 644,42</t>
  </si>
  <si>
    <t>57</t>
  </si>
  <si>
    <t>Накладка 1Р-65 (110 к-т.)</t>
  </si>
  <si>
    <t>3,245</t>
  </si>
  <si>
    <t>28 084,15</t>
  </si>
  <si>
    <t>92 226,66</t>
  </si>
  <si>
    <t>752 569,55</t>
  </si>
  <si>
    <t>Цена=275000/1,2/8,16</t>
  </si>
  <si>
    <t>58</t>
  </si>
  <si>
    <t>ФССЦ-25.1.04.04-0003</t>
  </si>
  <si>
    <t>Болты для рельсовых стыков железнодорожного пути с гайками, М27х160-180 мм</t>
  </si>
  <si>
    <t>-0,454</t>
  </si>
  <si>
    <t>10 424,00</t>
  </si>
  <si>
    <t>-4 732,50</t>
  </si>
  <si>
    <t>-38 617,20</t>
  </si>
  <si>
    <t>59</t>
  </si>
  <si>
    <t>-2,367</t>
  </si>
  <si>
    <t>-28 070,25</t>
  </si>
  <si>
    <t>-229 053,24</t>
  </si>
  <si>
    <t>60</t>
  </si>
  <si>
    <t>ФССЦ-25.1.04.01-0001</t>
  </si>
  <si>
    <t>Болты закладные для рельсовых скреплений железнодорожного пути с гайками, М22х175 мм</t>
  </si>
  <si>
    <t>-2,58</t>
  </si>
  <si>
    <t>10 948,00</t>
  </si>
  <si>
    <t>-28 245,84</t>
  </si>
  <si>
    <t>-230 486,05</t>
  </si>
  <si>
    <t>33</t>
  </si>
  <si>
    <t>61</t>
  </si>
  <si>
    <t>ФССЦ-25.1.05.02-0006</t>
  </si>
  <si>
    <t>Подкладка раздельного скрепления железнодорожного пути КБ-65</t>
  </si>
  <si>
    <t>-2088</t>
  </si>
  <si>
    <t>43,61</t>
  </si>
  <si>
    <t>-91 057,68</t>
  </si>
  <si>
    <t>-743 030,67</t>
  </si>
  <si>
    <t>34</t>
  </si>
  <si>
    <t>62</t>
  </si>
  <si>
    <t>ФССЦ-25.1.06.19-0051</t>
  </si>
  <si>
    <t>Прокладки повышенной упругости под подкладку КБ, КБ10 ЦП 328 из смеси РП 101-710</t>
  </si>
  <si>
    <t>5,60</t>
  </si>
  <si>
    <t>-11 692,80</t>
  </si>
  <si>
    <t>-95 413,25</t>
  </si>
  <si>
    <t>63</t>
  </si>
  <si>
    <t>ФССЦ-25.1.06.19-0085</t>
  </si>
  <si>
    <t>Прокладки ПБР65х8 ЦП143 (ПБР 65х7 ЦП318) из смеси РП 101-710</t>
  </si>
  <si>
    <t>2,50</t>
  </si>
  <si>
    <t>-5 220,00</t>
  </si>
  <si>
    <t>-42 595,20</t>
  </si>
  <si>
    <t>64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</si>
  <si>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</si>
  <si>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2088</t>
  </si>
  <si>
    <t>275,74</t>
  </si>
  <si>
    <t>582 654,06</t>
  </si>
  <si>
    <t>4 754 457,13</t>
  </si>
  <si>
    <t>Цена=2700/1,2/8,16</t>
  </si>
  <si>
    <t>88</t>
  </si>
  <si>
    <t>ФЕР28-01-017-03</t>
  </si>
  <si>
    <t>Сборка стрелочного перевода блоками при типе рельсов Р65 на железобетонных брусьях, марка перевода: 1/9 (СП №46, №48, №50)</t>
  </si>
  <si>
    <t>89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</si>
  <si>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</si>
  <si>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</si>
  <si>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90</t>
  </si>
  <si>
    <t>Стрелочный перевод тип Р65 марка 1/9 правый пр. 2769.00.000</t>
  </si>
  <si>
    <t>402 573,53</t>
  </si>
  <si>
    <t>407 404,41</t>
  </si>
  <si>
    <t>3 324 419,99</t>
  </si>
  <si>
    <t>Цена=3942000,00/1,2/8,16</t>
  </si>
  <si>
    <t>40</t>
  </si>
  <si>
    <t>92</t>
  </si>
  <si>
    <t>Брус ж.б. пр. 2769</t>
  </si>
  <si>
    <t>64 848,86</t>
  </si>
  <si>
    <t>65 627,05</t>
  </si>
  <si>
    <t>535 516,73</t>
  </si>
  <si>
    <t>Цена=635000/1,2/8,16</t>
  </si>
  <si>
    <t>131-23-ПЖ.ВР.3</t>
  </si>
  <si>
    <t>41</t>
  </si>
  <si>
    <t>116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</si>
  <si>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</si>
  <si>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</si>
  <si>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0,04</t>
  </si>
  <si>
    <t>Щебень из плотных горных пород для балластного слоя железнодорожного пути, фракция от 25 до 60 мм</t>
  </si>
  <si>
    <t>42</t>
  </si>
  <si>
    <t>117</t>
  </si>
  <si>
    <t>42,78</t>
  </si>
  <si>
    <t>21 350,55</t>
  </si>
  <si>
    <t>174 220,49</t>
  </si>
  <si>
    <t>43</t>
  </si>
  <si>
    <t>118</t>
  </si>
  <si>
    <t>ФЕР28-01-027-04</t>
  </si>
  <si>
    <t>Балластировка пути и стрелочных переводов на железобетонных шпалах, балласт: щебеночный</t>
  </si>
  <si>
    <t>0,51</t>
  </si>
  <si>
    <t>44</t>
  </si>
  <si>
    <t>120</t>
  </si>
  <si>
    <t>ФССЦ-02.2.05.04-0061</t>
  </si>
  <si>
    <t>-595,07</t>
  </si>
  <si>
    <t>196,81</t>
  </si>
  <si>
    <t>-117 115,73</t>
  </si>
  <si>
    <t>-955 664,36</t>
  </si>
  <si>
    <t>45</t>
  </si>
  <si>
    <t>121</t>
  </si>
  <si>
    <t>595,07</t>
  </si>
  <si>
    <t>296 986,30</t>
  </si>
  <si>
    <t>2 423 408,21</t>
  </si>
  <si>
    <t>Итоги по разделу 3 Устройство верхнего строения пути :</t>
  </si>
  <si>
    <t xml:space="preserve">               материалы</t>
  </si>
  <si>
    <t xml:space="preserve">  Итого по разделу 3 Устройство верхнего строения пути</t>
  </si>
  <si>
    <t>Раздел 4. Демонтажные работы</t>
  </si>
  <si>
    <t>Демонтаж м/конструкций</t>
  </si>
  <si>
    <t>46</t>
  </si>
  <si>
    <t>123</t>
  </si>
  <si>
    <t>ФЕР09-03-012-12</t>
  </si>
  <si>
    <t>Демонтаж опорных стоек для пролетов: до 24 м</t>
  </si>
  <si>
    <t>4,62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</si>
  <si>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</si>
  <si>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</si>
  <si>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</si>
  <si>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</si>
  <si>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</si>
  <si>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</si>
  <si>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47</t>
  </si>
  <si>
    <t>124</t>
  </si>
  <si>
    <t>ФЕР09-03-012-01</t>
  </si>
  <si>
    <t>Демонтаж стропильных и подстропильных ферм на высоте до 25 м пролетом: до 24 м массой до 3,0 т</t>
  </si>
  <si>
    <t>6,82</t>
  </si>
  <si>
    <t>48</t>
  </si>
  <si>
    <t>125</t>
  </si>
  <si>
    <t>ФССЦпг-01-01-01-015</t>
  </si>
  <si>
    <t>Погрузка при автомобильных перевозках металлических конструкций массой до 1 т</t>
  </si>
  <si>
    <t>11,44</t>
  </si>
  <si>
    <t>22,33</t>
  </si>
  <si>
    <t>255,46</t>
  </si>
  <si>
    <t>13,24</t>
  </si>
  <si>
    <t>3 382,29</t>
  </si>
  <si>
    <t>(Погрузо-разгрузочные работы)</t>
  </si>
  <si>
    <t>49</t>
  </si>
  <si>
    <t>126</t>
  </si>
  <si>
    <t>ФССЦпг-01-01-02-015</t>
  </si>
  <si>
    <t>Разгрузка при автомобильных перевозках металлических конструкций массой до 1 т</t>
  </si>
  <si>
    <t>50</t>
  </si>
  <si>
    <t>127</t>
  </si>
  <si>
    <t>Перевозка грузов I класса автомобилями-самосвалами грузоподъемностью 10 т работающих вне карьера на расстояние до 1 км</t>
  </si>
  <si>
    <t>33,29</t>
  </si>
  <si>
    <t>453,41</t>
  </si>
  <si>
    <t>Демонтаж ж/б конструкций</t>
  </si>
  <si>
    <t>128</t>
  </si>
  <si>
    <t>ФЕР46-09-005-01</t>
  </si>
  <si>
    <t>Разборка монолитных железобетонных конструкций гидромолотом на базе экскаватора/применит. фундамента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</si>
  <si>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</si>
  <si>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</si>
  <si>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</si>
  <si>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</si>
  <si>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129</t>
  </si>
  <si>
    <t>Разборка монолитных железобетонных конструкций гидромолотом на базе экскаватора/применит. жб конструкций опоры</t>
  </si>
  <si>
    <t>19,2</t>
  </si>
  <si>
    <t>130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</si>
  <si>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</si>
  <si>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</si>
  <si>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98,4</t>
  </si>
  <si>
    <t>3,28</t>
  </si>
  <si>
    <t>322,75</t>
  </si>
  <si>
    <t>4 273,21</t>
  </si>
  <si>
    <t>131</t>
  </si>
  <si>
    <t>ФССЦпг-01-01-01-041</t>
  </si>
  <si>
    <t>Погрузка при автомобильных перевозках мусора строительного с погрузкой вручную</t>
  </si>
  <si>
    <t>24,6</t>
  </si>
  <si>
    <t>42,98</t>
  </si>
  <si>
    <t>1 057,31</t>
  </si>
  <si>
    <t>13 998,78</t>
  </si>
  <si>
    <t>132</t>
  </si>
  <si>
    <t>49,2</t>
  </si>
  <si>
    <t>7 989,10</t>
  </si>
  <si>
    <t>108 811,54</t>
  </si>
  <si>
    <t>(Перевозка грузов (грунт, мусор и подобное))</t>
  </si>
  <si>
    <t>Земляные работы</t>
  </si>
  <si>
    <t>133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</si>
  <si>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</si>
  <si>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</si>
  <si>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0,157</t>
  </si>
  <si>
    <t>134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</si>
  <si>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</si>
  <si>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</si>
  <si>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0,03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</si>
  <si>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</si>
  <si>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</si>
  <si>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</si>
  <si>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</si>
  <si>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135</t>
  </si>
  <si>
    <t>136</t>
  </si>
  <si>
    <t>252</t>
  </si>
  <si>
    <t>733,32</t>
  </si>
  <si>
    <t>9 987,82</t>
  </si>
  <si>
    <t>137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</si>
  <si>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</si>
  <si>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</si>
  <si>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47,4</t>
  </si>
  <si>
    <t>3,96</t>
  </si>
  <si>
    <t>187,70</t>
  </si>
  <si>
    <t>2 485,15</t>
  </si>
  <si>
    <t>138</t>
  </si>
  <si>
    <t>299,4</t>
  </si>
  <si>
    <t>871,25</t>
  </si>
  <si>
    <t>11 866,43</t>
  </si>
  <si>
    <t>139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</si>
  <si>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</si>
  <si>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</si>
  <si>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0,187</t>
  </si>
  <si>
    <t>140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</si>
  <si>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</si>
  <si>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</si>
  <si>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141</t>
  </si>
  <si>
    <t>ФЕР01-02-001-08</t>
  </si>
  <si>
    <t>На каждый последующий проход по одному следу добавлять: к расценке 01-02-001-02</t>
  </si>
  <si>
    <t>Итоги по разделу 4 Демонтажные работы :</t>
  </si>
  <si>
    <t xml:space="preserve">               Перевозка</t>
  </si>
  <si>
    <t xml:space="preserve">          Перевозка</t>
  </si>
  <si>
    <t xml:space="preserve">  Итого по разделу 4 Демонтажные работы</t>
  </si>
  <si>
    <t>Итоги по акту: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</si>
  <si>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</si>
  <si>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</si>
  <si>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</si>
  <si>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</si>
  <si>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</si>
  <si>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</si>
  <si>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АО «МЕТРОВАГОНМАШ»; 141009, Московская обл., г. о. Мытищи, г. Мытищи,  ул. Колонцова, 4, 8 (498) 687-45-55</t>
  </si>
  <si>
    <t>ООО «КиКГЕОСТРОЙ»; 109004, г. Москва, ул. Земляной Вал, д.65, кв.59; +7 (495) 915-24-71</t>
  </si>
  <si>
    <t>(267,55)</t>
  </si>
  <si>
    <t>(0)</t>
  </si>
  <si>
    <t>Раздел 1. Вертикальная планировка</t>
  </si>
  <si>
    <t>ФЕР01-01-030-06</t>
  </si>
  <si>
    <t>Разработка грунта с перемещением до 10 м бульдозерами мощностью: 79 кВт (108 л.с.), группа грунтов 2</t>
  </si>
  <si>
    <t>1,109</t>
  </si>
  <si>
    <t>ФЕР01-01-030-14</t>
  </si>
  <si>
    <t>При перемещении грунта на каждые последующие 10 м добавлять: к расценке 01-01-030-06</t>
  </si>
  <si>
    <t xml:space="preserve"> ПЗ=4 (ОЗП=4; ЭМ=4 к расх.; ЗПМ=4; МАТ=4 к расх.; ТЗ=4; ТЗМ=4)</t>
  </si>
  <si>
    <t>1752,22</t>
  </si>
  <si>
    <t>6 938,79</t>
  </si>
  <si>
    <t>91 869,58</t>
  </si>
  <si>
    <t>1109</t>
  </si>
  <si>
    <t>180 079,42</t>
  </si>
  <si>
    <t>1 469 448,07</t>
  </si>
  <si>
    <t>Итоги по разделу 1 Вертикальная планировка :</t>
  </si>
  <si>
    <t xml:space="preserve">  Итого по разделу 1 Вертикальная планировка</t>
  </si>
  <si>
    <t>Сдал:</t>
  </si>
  <si>
    <t>()</t>
  </si>
  <si>
    <t>[должность, подпись (инициалы, фамилия)]</t>
  </si>
  <si>
    <t>Принял:</t>
  </si>
  <si>
    <t>05804803</t>
  </si>
  <si>
    <t>16673706</t>
  </si>
  <si>
    <t>Смета № 02-01-01 Верхнее строение пути</t>
  </si>
  <si>
    <t>МВМ/03-07, ДС№4 от 15.11.23</t>
  </si>
  <si>
    <t>03.07.2023</t>
  </si>
  <si>
    <t>За декабрь, 2023 г.</t>
  </si>
  <si>
    <t>21.11.2023</t>
  </si>
  <si>
    <t>Смета  № 07-01-01, Генеральный план. Трансбордер. ГП1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</si>
  <si>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</si>
  <si>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</si>
  <si>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</si>
  <si>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</si>
  <si>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(9,53)</t>
  </si>
  <si>
    <t>(1,62)</t>
  </si>
  <si>
    <t xml:space="preserve">Раздел 1. </t>
  </si>
  <si>
    <t>Демонтаж весовой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</si>
  <si>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</si>
  <si>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</si>
  <si>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</si>
  <si>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4,32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</si>
  <si>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</si>
  <si>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</si>
  <si>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п.40.2</t>
  </si>
  <si>
    <t>Приказ № 774/пр от 11.12.2020 Прил. п.40.2</t>
  </si>
  <si>
    <t>Итоги по разделу 1  :</t>
  </si>
  <si>
    <t xml:space="preserve">  Итого по разделу 1 </t>
  </si>
  <si>
    <t>01-01-01  Выполнение работ по ликвидации объектов по трассе ж.д. путей, подготовке трассы ж.д. путей.</t>
  </si>
  <si>
    <t>(6238,82)</t>
  </si>
  <si>
    <t>-1833</t>
  </si>
  <si>
    <t>-121 711,20</t>
  </si>
  <si>
    <t>-993 163,39</t>
  </si>
  <si>
    <t>-1,07</t>
  </si>
  <si>
    <t>-12 689,13</t>
  </si>
  <si>
    <t>-103 543,30</t>
  </si>
  <si>
    <t>-10 081,50</t>
  </si>
  <si>
    <t>-82 265,04</t>
  </si>
  <si>
    <t>1833</t>
  </si>
  <si>
    <t>683 881,38</t>
  </si>
  <si>
    <t>5 580 472,06</t>
  </si>
  <si>
    <t>АОСР №131-23-ПЖ-64, АОСР №131-23-ПЖ-68, АОСР №131-23-ПЖ-74, АОСР №131-23-ПЖ-35, АОСР №131-23-ПЖ-06, АОСР №131-23-ПЖ-71, АОСР №131-23-ПЖ-77, АОСР №131-23-ПЖ-81, АОСР №131-23-ПЖ-85, АОСР №131-23-ПЖ-89, АОСР №131-23-ПЖ-93,</t>
  </si>
  <si>
    <t>АОСР №131-23-ПЖ-63</t>
  </si>
  <si>
    <t>АОСР №131-23-ПЖ-72, АОСР №131-23-ПЖ-24, АОСР №131-23-ПЖ-46, АОСР №131-23-ПЖ-78, АОСР №131-23-ПЖ-86, АОСР №131-23-ПЖ-90, АОСР №131-23-ПЖ-94, АОСР №131-23-ПЖ-82</t>
  </si>
  <si>
    <t>АОСР №131-23-ПЖ-95</t>
  </si>
  <si>
    <t>Заказчик:</t>
  </si>
  <si>
    <t>организация, адрес, телефон, факс</t>
  </si>
  <si>
    <t>Генподрядчик:</t>
  </si>
  <si>
    <t>Стройка:</t>
  </si>
  <si>
    <t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t>
  </si>
  <si>
    <t>наименование, адрес</t>
  </si>
  <si>
    <t>Реестр актов выполненных работ к КС-3 №2 от 07.12.2023 г. (Договор  №МВМ/03-07 от 03 июля 2023г)</t>
  </si>
  <si>
    <t>№</t>
  </si>
  <si>
    <t>№ СМЕТЫ</t>
  </si>
  <si>
    <t>Наименование сметы</t>
  </si>
  <si>
    <t xml:space="preserve">итого без НДС </t>
  </si>
  <si>
    <t>ВЗиС-8,2%</t>
  </si>
  <si>
    <t>ЗУ-2,4%</t>
  </si>
  <si>
    <t xml:space="preserve">всего без НДС </t>
  </si>
  <si>
    <t>всего без НДС с договорным коэффициентом 1,0514</t>
  </si>
  <si>
    <t>ндс 20%</t>
  </si>
  <si>
    <t>СМР с материалами всего с ндс</t>
  </si>
  <si>
    <t>02-01-01</t>
  </si>
  <si>
    <t xml:space="preserve"> Верхнее строение пути</t>
  </si>
  <si>
    <t>кс-2№4</t>
  </si>
  <si>
    <t>07-01-01</t>
  </si>
  <si>
    <t>Генеральный план. Трансбордер. ГП1</t>
  </si>
  <si>
    <t>кс-2№5</t>
  </si>
  <si>
    <t>кс-2№6</t>
  </si>
  <si>
    <t>01-01-01</t>
  </si>
  <si>
    <t>Выполнение работ по ликвидации объектов по трассе ж.д. путей, подготовке трассы ж.д. путей.</t>
  </si>
  <si>
    <t>ИТОГО</t>
  </si>
  <si>
    <t>Смета  № 02-03-01, Архитектурно-строительные решения. Часть 1.АС1</t>
  </si>
  <si>
    <t>Раздел 2. Земляное полотно железнодорожного пути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</si>
  <si>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</si>
  <si>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</si>
  <si>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1,08</t>
  </si>
  <si>
    <t>ФЕР01-02-057-02</t>
  </si>
  <si>
    <t>Разработка грунта вручную в траншеях глубиной до 2 м без креплений с откосами, группа грунтов: 2</t>
  </si>
  <si>
    <t>0,2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</si>
  <si>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</si>
  <si>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</si>
  <si>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0,1</t>
  </si>
  <si>
    <t>1090</t>
  </si>
  <si>
    <t>176 994,20</t>
  </si>
  <si>
    <t>1 444 272,67</t>
  </si>
  <si>
    <t>0,008</t>
  </si>
  <si>
    <t>ФЕР01-02-061-02</t>
  </si>
  <si>
    <t>Засыпка вручную траншей, пазух котлованов и ям, группа грунтов: 2</t>
  </si>
  <si>
    <t>0,02</t>
  </si>
  <si>
    <t>ФЕР01-02-005-01</t>
  </si>
  <si>
    <t>Уплотнение грунта пневматическими трамбовками, группа грунтов: 1-2</t>
  </si>
  <si>
    <t>0,08</t>
  </si>
  <si>
    <t>Итоги по разделу 2 Земляное полотно железнодорожного пути :</t>
  </si>
  <si>
    <t xml:space="preserve">  Итого по разделу 2 Земляное полотно железнодорожного пути</t>
  </si>
  <si>
    <t>Раздел 3. Устройство основания строения пути</t>
  </si>
  <si>
    <t>ФЕР27-04-003-01</t>
  </si>
  <si>
    <t>Устройство оснований и покрытий из песчано-гравийных или щебеночно-песчаных смесей: однослойных толщиной 12 см (толщина слоя 200мм)</t>
  </si>
  <si>
    <t>0,90375</t>
  </si>
  <si>
    <t>ФЕР27-04-003-08</t>
  </si>
  <si>
    <t>На каждый 1 см изменения толщины слоя добавлять или исключать к расценкам с 27-04-003-05 по 27-04-003-07</t>
  </si>
  <si>
    <t xml:space="preserve"> ПЗ=8 (ОЗП=8; ЭМ=8 к расх.; ЗПМ=8; МАТ=8 к расх.; ТЗ=8; ТЗМ=8)</t>
  </si>
  <si>
    <t>ПГС фракция 20х40</t>
  </si>
  <si>
    <t>274,74</t>
  </si>
  <si>
    <t>106,72</t>
  </si>
  <si>
    <t>29 672,10</t>
  </si>
  <si>
    <t>242 124,34</t>
  </si>
  <si>
    <t>Объем=903,75*0,2*1,52</t>
  </si>
  <si>
    <t>Цена=1045/1,2/8,16</t>
  </si>
  <si>
    <t>ФЕР27-04-001-01</t>
  </si>
  <si>
    <t>Устройство подстилающих и выравнивающих слоев оснований: из песка</t>
  </si>
  <si>
    <t>1,5394</t>
  </si>
  <si>
    <t>Песок карьерный</t>
  </si>
  <si>
    <t>169,334</t>
  </si>
  <si>
    <t>99,98</t>
  </si>
  <si>
    <t>17 133,17</t>
  </si>
  <si>
    <t>139 806,67</t>
  </si>
  <si>
    <t>Цена=979/1,2/8,16</t>
  </si>
  <si>
    <t>ЗСР МАТ=1,012 к расх.</t>
  </si>
  <si>
    <t>1,94</t>
  </si>
  <si>
    <t>Щебень известняковый М600 фр. 20/40</t>
  </si>
  <si>
    <t>244,44</t>
  </si>
  <si>
    <t>325,21</t>
  </si>
  <si>
    <t>80 448,26</t>
  </si>
  <si>
    <t>656 457,80</t>
  </si>
  <si>
    <t>Цена=3184,5/1,2/8,16</t>
  </si>
  <si>
    <t>ФЕР30-01-001-01</t>
  </si>
  <si>
    <t>Устройство подушек под фундаменты опор мостов: щебеночных / прим. подушка под рельсы</t>
  </si>
  <si>
    <t>1,1299</t>
  </si>
  <si>
    <t>Пр/812-024.0-1</t>
  </si>
  <si>
    <t>НР Мосты и трубы</t>
  </si>
  <si>
    <t>Пр/774-024.0, Приказ № 774/пр от 11.12.2020 п.16</t>
  </si>
  <si>
    <t>СП Мосты и трубы</t>
  </si>
  <si>
    <t>157,0561</t>
  </si>
  <si>
    <t>78 383,23</t>
  </si>
  <si>
    <t>639 607,16</t>
  </si>
  <si>
    <t>ФЕР27-02-010-02</t>
  </si>
  <si>
    <t>Установка бортовых камней бетонных: при других видах покрытий</t>
  </si>
  <si>
    <t>100 м</t>
  </si>
  <si>
    <t>0,62</t>
  </si>
  <si>
    <t>ФССЦ-05.2.03.03-0032</t>
  </si>
  <si>
    <t>Камни бортовые БР 100.30.15, бетон В30 (М400), объем 0,043 м3</t>
  </si>
  <si>
    <t>63,12</t>
  </si>
  <si>
    <t>3 913,44</t>
  </si>
  <si>
    <t>31 933,67</t>
  </si>
  <si>
    <t>Итоги по разделу 3 Устройство основания строения пути :</t>
  </si>
  <si>
    <t xml:space="preserve">  Итого по разделу 3 Устройство основания строения пути</t>
  </si>
  <si>
    <t>Раздел 4. Устройство верхнего строения пути</t>
  </si>
  <si>
    <t>ФЕР28-01-004-11</t>
  </si>
  <si>
    <t>Укладка пути отдельными элементами на железобетонных шпалах тип рельсов: Р50, длина рельсов 12,5 м, на 1 км число шпал 1840</t>
  </si>
  <si>
    <t>0,078</t>
  </si>
  <si>
    <t>ФССЦ-25.1.05.05-0041</t>
  </si>
  <si>
    <t>Рельсы железнодорожные Р-50, категория Т1</t>
  </si>
  <si>
    <t>-8,06052</t>
  </si>
  <si>
    <t>5 160,00</t>
  </si>
  <si>
    <t>-41 592,28</t>
  </si>
  <si>
    <t>-339 393,00</t>
  </si>
  <si>
    <t>Рельсы Р-50 L=12.5 м (справочно 16 шт.)</t>
  </si>
  <si>
    <t>10,36</t>
  </si>
  <si>
    <t>17 488,77</t>
  </si>
  <si>
    <t>183 357,86</t>
  </si>
  <si>
    <t>1 496 200,14</t>
  </si>
  <si>
    <t>Цена=171250/1,2/8,16</t>
  </si>
  <si>
    <t>-143,52</t>
  </si>
  <si>
    <t>-26 996,11</t>
  </si>
  <si>
    <t>-220 288,26</t>
  </si>
  <si>
    <t>Полушпала железобетонная ПШП-310</t>
  </si>
  <si>
    <t>284</t>
  </si>
  <si>
    <t>418,71</t>
  </si>
  <si>
    <t>120 340,60</t>
  </si>
  <si>
    <t>981 979,30</t>
  </si>
  <si>
    <t>Цена=4100/1,2/8,16</t>
  </si>
  <si>
    <t>ФССЦ-25.1.05.02-0005</t>
  </si>
  <si>
    <t>Подкладка раздельного скрепления железнодорожного пути КБ-50</t>
  </si>
  <si>
    <t>-2,0202</t>
  </si>
  <si>
    <t>4 900,00</t>
  </si>
  <si>
    <t>-9 898,98</t>
  </si>
  <si>
    <t>-80 775,68</t>
  </si>
  <si>
    <t>Подкладка КБ-50, с/г (справочно 284 шт.)</t>
  </si>
  <si>
    <t>1,945</t>
  </si>
  <si>
    <t>10 620,92</t>
  </si>
  <si>
    <t>20 905,58</t>
  </si>
  <si>
    <t>170 589,53</t>
  </si>
  <si>
    <t>Цена=104000/1,2/8,16</t>
  </si>
  <si>
    <t>-0,43056</t>
  </si>
  <si>
    <t>-4 713,77</t>
  </si>
  <si>
    <t>-38 464,36</t>
  </si>
  <si>
    <t>Болт закладной М22х175 в сборе (справочно 568 шт.)</t>
  </si>
  <si>
    <t>0,569</t>
  </si>
  <si>
    <t>19 914,22</t>
  </si>
  <si>
    <t>11 467,17</t>
  </si>
  <si>
    <t>93 572,11</t>
  </si>
  <si>
    <t>Цена=195000/1,2/8,16</t>
  </si>
  <si>
    <t>-0,26832</t>
  </si>
  <si>
    <t>-3 182,01</t>
  </si>
  <si>
    <t>-25 965,20</t>
  </si>
  <si>
    <t>Болт клеммный М22х75 в сборе (справочно 568 шт.)</t>
  </si>
  <si>
    <t>0,713</t>
  </si>
  <si>
    <t>20 884,40</t>
  </si>
  <si>
    <t>15 069,26</t>
  </si>
  <si>
    <t>122 965,16</t>
  </si>
  <si>
    <t>Цена=204500/1,2/8,16</t>
  </si>
  <si>
    <t>Итоги по разделу 4 Устройство верхнего строения пути :</t>
  </si>
  <si>
    <t xml:space="preserve">  Итого по разделу 4 Устройство верхнего строения пути</t>
  </si>
  <si>
    <t>Архитектурно-строительные решения. Часть 1.АС1</t>
  </si>
  <si>
    <t xml:space="preserve">02-03-01 </t>
  </si>
  <si>
    <t>кс-2№7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</si>
  <si>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</si>
  <si>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</si>
  <si>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</si>
  <si>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</si>
  <si>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t>Заказчик</t>
  </si>
  <si>
    <t>Генподрядчик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</si>
  <si>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</si>
  <si>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</si>
  <si>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</si>
  <si>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</si>
  <si>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</si>
  <si>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</si>
  <si>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</si>
  <si>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</si>
  <si>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МВМ/03-07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</si>
  <si>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</si>
  <si>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</si>
  <si>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</si>
  <si>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</si>
  <si>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</si>
  <si>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</si>
  <si>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</si>
  <si>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</si>
  <si>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</si>
  <si>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</si>
  <si>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</si>
  <si>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порядку</t>
  </si>
  <si>
    <t xml:space="preserve">  проведения</t>
  </si>
  <si>
    <t>с начала года</t>
  </si>
  <si>
    <t>за отчетный</t>
  </si>
  <si>
    <t xml:space="preserve">      работ</t>
  </si>
  <si>
    <t>период</t>
  </si>
  <si>
    <t>Всего работ и затрат, включаемых в стоимость работ в том числе:</t>
  </si>
  <si>
    <t>х</t>
  </si>
  <si>
    <t>СМР</t>
  </si>
  <si>
    <t>Оборудование</t>
  </si>
  <si>
    <t>Оборудование ТБ</t>
  </si>
  <si>
    <t>ПНР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</si>
  <si>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</si>
  <si>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</si>
  <si>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</si>
  <si>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</si>
  <si>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</si>
  <si>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</si>
  <si>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</si>
  <si>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</si>
  <si>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</si>
  <si>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</si>
  <si>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</si>
  <si>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</si>
  <si>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</si>
  <si>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</si>
  <si>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</si>
  <si>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</si>
  <si>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</si>
  <si>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</si>
  <si>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</si>
  <si>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</si>
  <si>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</si>
  <si>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</si>
  <si>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</si>
  <si>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</si>
  <si>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</si>
  <si>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</si>
  <si>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</si>
  <si>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50%</t>
  </si>
  <si>
    <t>К оплате, с учетом авансового платежа 50%</t>
  </si>
  <si>
    <t>В т.ч. НДС 20%</t>
  </si>
  <si>
    <t xml:space="preserve">Генеральный директор
АО «МЕТРОВАГОНМАШ» </t>
  </si>
  <si>
    <t>А.Б. Степнов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</si>
  <si>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</si>
  <si>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</si>
  <si>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</si>
  <si>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</si>
  <si>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</si>
  <si>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</si>
  <si>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</si>
  <si>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сумма с ндс</t>
  </si>
  <si>
    <t>без НДС</t>
  </si>
  <si>
    <t>с НДС</t>
  </si>
  <si>
    <t>июль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</si>
  <si>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</si>
  <si>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</si>
  <si>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</si>
  <si>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</si>
  <si>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</si>
  <si>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</si>
  <si>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</si>
  <si>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</si>
  <si>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 xml:space="preserve">КС-3 №                   </t>
  </si>
  <si>
    <t xml:space="preserve">КС-2 №                         </t>
  </si>
  <si>
    <t>1,2,3</t>
  </si>
  <si>
    <t>Договор №МВМ/03-07</t>
  </si>
  <si>
    <t>4,5,6,7</t>
  </si>
  <si>
    <t>остаток по Договору</t>
  </si>
  <si>
    <t>(957,58)</t>
  </si>
  <si>
    <t>(4,97)</t>
  </si>
  <si>
    <t>УПД №11 от 05.12.2023 ООО ШЕЛЛРОКК</t>
  </si>
  <si>
    <t>ТН№9 от 05.12.2023 ООО ШЕЛЛРОКК</t>
  </si>
  <si>
    <t>ТН№7 от 01.11.2023 ООО ШЕЛЛРОКК</t>
  </si>
  <si>
    <t>ТН№8 от 01.11.2023 ООО ШЕЛЛРОКК</t>
  </si>
  <si>
    <t>ТН№6 от 01.11.2023 ООО ШЕЛЛРОКК</t>
  </si>
  <si>
    <t>ТН №9 от 05.12.23 ООО ШЕЛЛРОКК</t>
  </si>
  <si>
    <t>ТН№10 от 05.12.2023 ООО ШЕЛЛРОКК</t>
  </si>
  <si>
    <t>ТН №8 от 01.11.23 ООО ШЕЛЛРОКК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</si>
</sst>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0.000"/>
    <numFmt numFmtId="165" formatCode="0.0"/>
    <numFmt numFmtId="166" formatCode="0.00000"/>
    <numFmt numFmtId="167" formatCode="0.0000"/>
    <numFmt numFmtId="168" formatCode="0.000000"/>
    <numFmt numFmtId="169" formatCode="0.0000000"/>
    <numFmt numFmtId="170" formatCode="#,##0.0"/>
    <numFmt numFmtId="171" formatCode="_-* #,##0.00_р_._-;\-* #,##0.00_р_._-;_-* &quot;-&quot;??_р_._-;_-@_-"/>
    <numFmt numFmtId="172" formatCode="#,##0.00_ ;\-#,##0.00\ "/>
    <numFmt numFmtId="173" formatCode="#,##0.00&quot;р.&quot;;\-#,##0.00&quot;р.&quot;"/>
    <numFmt numFmtId="174" formatCode="[$-F800]dddd\,\ mmmm\ dd\,\ yyyy"/>
    <numFmt numFmtId="175" formatCode="#,##0.00_р_."/>
    <numFmt numFmtId="176" formatCode="#,##0_р_."/>
  </numFmts>
  <fonts count="53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charset val="1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sz val="11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b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16"/>
      <color indexed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9"/>
      <color rgb="FFC00000"/>
      <name val="Arial Cyr"/>
      <charset val="204"/>
    </font>
    <font>
      <b/>
      <sz val="12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charset val="204"/>
    </font>
    <font>
      <b/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9">
    <xf numFmtId="0" fontId="0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43" fontId="12" fillId="0" borderId="0" applyFont="0" applyFill="0" applyBorder="0" applyAlignment="0" applyProtection="0"/>
    <xf numFmtId="0" fontId="9" fillId="0" borderId="0"/>
    <xf numFmtId="0" fontId="14" fillId="0" borderId="0"/>
    <xf numFmtId="0" fontId="1" fillId="0" borderId="0"/>
    <xf numFmtId="0" fontId="20" fillId="0" borderId="0"/>
    <xf numFmtId="43" fontId="10" fillId="0" borderId="0" applyFont="0" applyFill="0" applyBorder="0" applyAlignment="0" applyProtection="0"/>
    <xf numFmtId="0" fontId="24" fillId="0" borderId="0"/>
    <xf numFmtId="171" fontId="24" fillId="0" borderId="0" applyFont="0" applyFill="0" applyBorder="0" applyAlignment="0" applyProtection="0"/>
    <xf numFmtId="0" fontId="25" fillId="0" borderId="0"/>
    <xf numFmtId="0" fontId="25" fillId="0" borderId="0"/>
    <xf numFmtId="0" fontId="28" fillId="0" borderId="0"/>
    <xf numFmtId="0" fontId="38" fillId="0" borderId="0"/>
    <xf numFmtId="0" fontId="24" fillId="0" borderId="0"/>
    <xf numFmtId="0" fontId="28" fillId="0" borderId="0"/>
  </cellStyleXfs>
  <cellXfs count="539">
    <xf numFmtId="0" fontId="0" fillId="0" borderId="0" xfId="0"/>
    <xf numFmtId="49" fontId="3" fillId="0" borderId="0" xfId="0" applyNumberFormat="1" applyFont="1"/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0" fontId="4" fillId="0" borderId="0" xfId="0" applyFont="1"/>
    <xf numFmtId="4" fontId="4" fillId="0" borderId="10" xfId="0" applyNumberFormat="1" applyFont="1" applyBorder="1"/>
    <xf numFmtId="49" fontId="3" fillId="0" borderId="10" xfId="0" applyNumberFormat="1" applyFont="1" applyBorder="1" applyAlignment="1">
      <alignment horizontal="right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0" xfId="0" applyFont="1" applyBorder="1"/>
    <xf numFmtId="49" fontId="4" fillId="0" borderId="10" xfId="0" applyNumberFormat="1" applyFont="1" applyBorder="1" applyAlignment="1">
      <alignment horizontal="right"/>
    </xf>
    <xf numFmtId="0" fontId="4" fillId="0" borderId="2" xfId="0" applyFont="1" applyBorder="1"/>
    <xf numFmtId="4" fontId="4" fillId="0" borderId="2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49" fontId="3" fillId="0" borderId="0" xfId="0" applyNumberFormat="1" applyFont="1" applyAlignment="1">
      <alignment vertical="center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9" fontId="6" fillId="0" borderId="4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center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6" fillId="0" borderId="5" xfId="0" applyNumberFormat="1" applyFont="1" applyBorder="1" applyAlignment="1">
      <alignment horizontal="right" vertical="top" wrapText="1"/>
    </xf>
    <xf numFmtId="49" fontId="6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/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3" fillId="0" borderId="8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2" fontId="3" fillId="0" borderId="5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center" vertical="top" wrapText="1"/>
    </xf>
    <xf numFmtId="49" fontId="6" fillId="0" borderId="0" xfId="0" applyNumberFormat="1" applyFont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right" vertical="top" wrapText="1"/>
    </xf>
    <xf numFmtId="4" fontId="6" fillId="0" borderId="5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49" fontId="6" fillId="0" borderId="7" xfId="0" applyNumberFormat="1" applyFont="1" applyBorder="1" applyAlignment="1">
      <alignment horizontal="center" vertical="top"/>
    </xf>
    <xf numFmtId="49" fontId="3" fillId="0" borderId="4" xfId="0" applyNumberFormat="1" applyFont="1" applyBorder="1"/>
    <xf numFmtId="0" fontId="6" fillId="0" borderId="5" xfId="0" applyFont="1" applyBorder="1" applyAlignment="1">
      <alignment horizontal="right" vertical="top"/>
    </xf>
    <xf numFmtId="0" fontId="6" fillId="0" borderId="5" xfId="0" applyFont="1" applyBorder="1" applyAlignment="1">
      <alignment horizontal="center" vertical="top"/>
    </xf>
    <xf numFmtId="0" fontId="6" fillId="0" borderId="6" xfId="0" applyFont="1" applyBorder="1" applyAlignment="1">
      <alignment horizontal="right" vertical="top"/>
    </xf>
    <xf numFmtId="0" fontId="6" fillId="0" borderId="0" xfId="0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8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2" fontId="3" fillId="0" borderId="0" xfId="0" applyNumberFormat="1" applyFont="1" applyAlignment="1">
      <alignment horizontal="right" vertical="top"/>
    </xf>
    <xf numFmtId="49" fontId="6" fillId="0" borderId="0" xfId="0" applyNumberFormat="1" applyFont="1" applyAlignment="1">
      <alignment horizontal="right" vertical="top" wrapText="1"/>
    </xf>
    <xf numFmtId="4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center" vertical="top"/>
    </xf>
    <xf numFmtId="0" fontId="6" fillId="0" borderId="8" xfId="0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4" fontId="3" fillId="0" borderId="8" xfId="0" applyNumberFormat="1" applyFont="1" applyBorder="1" applyAlignment="1">
      <alignment horizontal="right" vertical="top"/>
    </xf>
    <xf numFmtId="4" fontId="6" fillId="0" borderId="8" xfId="0" applyNumberFormat="1" applyFont="1" applyBorder="1" applyAlignment="1">
      <alignment horizontal="right" vertical="top"/>
    </xf>
    <xf numFmtId="0" fontId="3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6" fillId="0" borderId="5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2" fontId="6" fillId="0" borderId="6" xfId="0" applyNumberFormat="1" applyFont="1" applyBorder="1" applyAlignment="1">
      <alignment horizontal="right" vertical="top" wrapText="1"/>
    </xf>
    <xf numFmtId="2" fontId="3" fillId="0" borderId="6" xfId="0" applyNumberFormat="1" applyFont="1" applyBorder="1" applyAlignment="1">
      <alignment horizontal="right" vertical="top" wrapText="1"/>
    </xf>
    <xf numFmtId="0" fontId="9" fillId="0" borderId="0" xfId="6"/>
    <xf numFmtId="0" fontId="6" fillId="0" borderId="0" xfId="6" applyFont="1" applyAlignment="1">
      <alignment wrapText="1"/>
    </xf>
    <xf numFmtId="0" fontId="7" fillId="0" borderId="0" xfId="6" applyFont="1" applyAlignment="1">
      <alignment wrapText="1"/>
    </xf>
    <xf numFmtId="49" fontId="13" fillId="0" borderId="0" xfId="0" applyNumberFormat="1" applyFont="1"/>
    <xf numFmtId="0" fontId="14" fillId="0" borderId="0" xfId="0" applyFont="1"/>
    <xf numFmtId="49" fontId="13" fillId="0" borderId="0" xfId="0" applyNumberFormat="1" applyFont="1" applyAlignment="1">
      <alignment horizontal="right"/>
    </xf>
    <xf numFmtId="49" fontId="13" fillId="0" borderId="0" xfId="0" applyNumberFormat="1" applyFont="1" applyAlignment="1">
      <alignment vertical="top"/>
    </xf>
    <xf numFmtId="0" fontId="13" fillId="0" borderId="0" xfId="0" applyFont="1" applyAlignment="1">
      <alignment wrapText="1"/>
    </xf>
    <xf numFmtId="49" fontId="13" fillId="0" borderId="5" xfId="0" applyNumberFormat="1" applyFont="1" applyBorder="1"/>
    <xf numFmtId="49" fontId="15" fillId="0" borderId="5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6" fillId="0" borderId="0" xfId="0" applyNumberFormat="1" applyFont="1"/>
    <xf numFmtId="49" fontId="16" fillId="0" borderId="0" xfId="0" applyNumberFormat="1" applyFont="1" applyAlignment="1">
      <alignment horizontal="right"/>
    </xf>
    <xf numFmtId="49" fontId="13" fillId="0" borderId="0" xfId="0" applyNumberFormat="1" applyFont="1" applyAlignment="1">
      <alignment horizontal="center"/>
    </xf>
    <xf numFmtId="49" fontId="13" fillId="0" borderId="9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/>
    </xf>
    <xf numFmtId="0" fontId="16" fillId="0" borderId="0" xfId="0" applyFont="1" applyAlignment="1">
      <alignment wrapText="1"/>
    </xf>
    <xf numFmtId="0" fontId="13" fillId="0" borderId="9" xfId="0" applyFont="1" applyBorder="1" applyAlignment="1">
      <alignment horizontal="center"/>
    </xf>
    <xf numFmtId="49" fontId="13" fillId="0" borderId="0" xfId="7" applyNumberFormat="1" applyFont="1"/>
    <xf numFmtId="0" fontId="14" fillId="0" borderId="0" xfId="7"/>
    <xf numFmtId="49" fontId="16" fillId="0" borderId="0" xfId="0" applyNumberFormat="1" applyFont="1" applyAlignment="1">
      <alignment horizontal="right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vertical="top" wrapText="1"/>
    </xf>
    <xf numFmtId="49" fontId="16" fillId="0" borderId="0" xfId="0" applyNumberFormat="1" applyFont="1" applyAlignment="1">
      <alignment vertical="top"/>
    </xf>
    <xf numFmtId="49" fontId="6" fillId="3" borderId="5" xfId="0" applyNumberFormat="1" applyFont="1" applyFill="1" applyBorder="1" applyAlignment="1">
      <alignment horizontal="center" vertical="top" wrapText="1"/>
    </xf>
    <xf numFmtId="49" fontId="13" fillId="3" borderId="0" xfId="0" applyNumberFormat="1" applyFont="1" applyFill="1"/>
    <xf numFmtId="49" fontId="13" fillId="3" borderId="5" xfId="0" applyNumberFormat="1" applyFont="1" applyFill="1" applyBorder="1"/>
    <xf numFmtId="49" fontId="16" fillId="3" borderId="0" xfId="0" applyNumberFormat="1" applyFont="1" applyFill="1"/>
    <xf numFmtId="49" fontId="17" fillId="3" borderId="0" xfId="0" applyNumberFormat="1" applyFont="1" applyFill="1" applyAlignment="1">
      <alignment horizontal="center"/>
    </xf>
    <xf numFmtId="4" fontId="4" fillId="3" borderId="10" xfId="0" applyNumberFormat="1" applyFont="1" applyFill="1" applyBorder="1"/>
    <xf numFmtId="0" fontId="4" fillId="3" borderId="2" xfId="0" applyFont="1" applyFill="1" applyBorder="1"/>
    <xf numFmtId="0" fontId="0" fillId="3" borderId="0" xfId="0" applyFill="1"/>
    <xf numFmtId="49" fontId="3" fillId="3" borderId="9" xfId="0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top" wrapText="1"/>
    </xf>
    <xf numFmtId="165" fontId="3" fillId="3" borderId="0" xfId="0" applyNumberFormat="1" applyFont="1" applyFill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1" fontId="3" fillId="3" borderId="0" xfId="0" applyNumberFormat="1" applyFont="1" applyFill="1" applyAlignment="1">
      <alignment horizontal="center" vertical="top" wrapText="1"/>
    </xf>
    <xf numFmtId="0" fontId="6" fillId="3" borderId="5" xfId="0" applyFont="1" applyFill="1" applyBorder="1" applyAlignment="1">
      <alignment horizontal="center" vertical="top" wrapText="1"/>
    </xf>
    <xf numFmtId="2" fontId="3" fillId="3" borderId="0" xfId="0" applyNumberFormat="1" applyFont="1" applyFill="1" applyAlignment="1">
      <alignment horizontal="center" vertical="top" wrapText="1"/>
    </xf>
    <xf numFmtId="49" fontId="3" fillId="3" borderId="5" xfId="0" applyNumberFormat="1" applyFont="1" applyFill="1" applyBorder="1"/>
    <xf numFmtId="49" fontId="3" fillId="3" borderId="0" xfId="0" applyNumberFormat="1" applyFont="1" applyFill="1"/>
    <xf numFmtId="0" fontId="3" fillId="3" borderId="0" xfId="0" applyFont="1" applyFill="1"/>
    <xf numFmtId="49" fontId="3" fillId="0" borderId="9" xfId="0" applyNumberFormat="1" applyFont="1" applyBorder="1" applyAlignment="1">
      <alignment horizontal="center"/>
    </xf>
    <xf numFmtId="0" fontId="19" fillId="0" borderId="0" xfId="8" applyFont="1"/>
    <xf numFmtId="0" fontId="20" fillId="0" borderId="0" xfId="9"/>
    <xf numFmtId="0" fontId="21" fillId="0" borderId="0" xfId="3" applyFont="1" applyAlignment="1">
      <alignment vertical="center"/>
    </xf>
    <xf numFmtId="0" fontId="22" fillId="0" borderId="0" xfId="3" applyFont="1" applyAlignment="1">
      <alignment vertical="top"/>
    </xf>
    <xf numFmtId="0" fontId="21" fillId="0" borderId="0" xfId="3" applyFont="1" applyAlignment="1">
      <alignment vertical="center" wrapText="1"/>
    </xf>
    <xf numFmtId="0" fontId="19" fillId="0" borderId="0" xfId="4" applyFont="1"/>
    <xf numFmtId="0" fontId="19" fillId="0" borderId="0" xfId="4" applyFont="1" applyAlignment="1">
      <alignment horizontal="center"/>
    </xf>
    <xf numFmtId="0" fontId="19" fillId="0" borderId="9" xfId="8" applyFont="1" applyBorder="1" applyAlignment="1">
      <alignment horizontal="center" vertical="center"/>
    </xf>
    <xf numFmtId="0" fontId="19" fillId="0" borderId="9" xfId="8" applyFont="1" applyBorder="1" applyAlignment="1">
      <alignment horizontal="center" vertical="center" wrapText="1"/>
    </xf>
    <xf numFmtId="0" fontId="22" fillId="0" borderId="9" xfId="8" applyFont="1" applyBorder="1" applyAlignment="1">
      <alignment horizontal="center" vertical="center"/>
    </xf>
    <xf numFmtId="49" fontId="22" fillId="0" borderId="9" xfId="8" applyNumberFormat="1" applyFont="1" applyBorder="1" applyAlignment="1">
      <alignment horizontal="center" vertical="center"/>
    </xf>
    <xf numFmtId="0" fontId="22" fillId="0" borderId="9" xfId="8" applyFont="1" applyBorder="1" applyAlignment="1">
      <alignment horizontal="left" vertical="center" wrapText="1"/>
    </xf>
    <xf numFmtId="43" fontId="22" fillId="0" borderId="9" xfId="10" applyFont="1" applyFill="1" applyBorder="1" applyAlignment="1">
      <alignment horizontal="center" vertical="center"/>
    </xf>
    <xf numFmtId="170" fontId="22" fillId="0" borderId="9" xfId="8" applyNumberFormat="1" applyFont="1" applyBorder="1" applyAlignment="1">
      <alignment horizontal="center" vertical="center"/>
    </xf>
    <xf numFmtId="4" fontId="21" fillId="0" borderId="9" xfId="8" applyNumberFormat="1" applyFont="1" applyBorder="1" applyAlignment="1">
      <alignment horizontal="center" vertical="center"/>
    </xf>
    <xf numFmtId="0" fontId="10" fillId="0" borderId="0" xfId="9" applyFont="1"/>
    <xf numFmtId="0" fontId="22" fillId="0" borderId="12" xfId="8" applyFont="1" applyBorder="1" applyAlignment="1">
      <alignment horizontal="center" vertical="center"/>
    </xf>
    <xf numFmtId="0" fontId="22" fillId="0" borderId="12" xfId="8" applyFont="1" applyBorder="1" applyAlignment="1">
      <alignment horizontal="left" vertical="center" wrapText="1"/>
    </xf>
    <xf numFmtId="43" fontId="22" fillId="0" borderId="12" xfId="10" applyFont="1" applyFill="1" applyBorder="1" applyAlignment="1">
      <alignment horizontal="center" vertical="center"/>
    </xf>
    <xf numFmtId="170" fontId="22" fillId="0" borderId="12" xfId="8" applyNumberFormat="1" applyFont="1" applyBorder="1" applyAlignment="1">
      <alignment horizontal="center" vertical="center"/>
    </xf>
    <xf numFmtId="4" fontId="21" fillId="0" borderId="12" xfId="8" applyNumberFormat="1" applyFont="1" applyBorder="1" applyAlignment="1">
      <alignment horizontal="center" vertical="center"/>
    </xf>
    <xf numFmtId="0" fontId="19" fillId="0" borderId="13" xfId="8" applyFont="1" applyBorder="1"/>
    <xf numFmtId="0" fontId="23" fillId="0" borderId="13" xfId="8" applyFont="1" applyBorder="1" applyAlignment="1">
      <alignment horizontal="center" vertical="center"/>
    </xf>
    <xf numFmtId="4" fontId="23" fillId="0" borderId="13" xfId="8" applyNumberFormat="1" applyFont="1" applyBorder="1" applyAlignment="1">
      <alignment horizontal="center" vertical="center"/>
    </xf>
    <xf numFmtId="4" fontId="20" fillId="0" borderId="0" xfId="9" applyNumberFormat="1"/>
    <xf numFmtId="49" fontId="3" fillId="0" borderId="14" xfId="0" applyNumberFormat="1" applyFont="1" applyBorder="1"/>
    <xf numFmtId="49" fontId="3" fillId="0" borderId="10" xfId="0" applyNumberFormat="1" applyFont="1" applyBorder="1"/>
    <xf numFmtId="49" fontId="6" fillId="0" borderId="10" xfId="0" applyNumberFormat="1" applyFont="1" applyBorder="1" applyAlignment="1">
      <alignment horizontal="right" vertical="top" wrapText="1"/>
    </xf>
    <xf numFmtId="4" fontId="6" fillId="0" borderId="10" xfId="0" applyNumberFormat="1" applyFont="1" applyBorder="1" applyAlignment="1">
      <alignment horizontal="right" vertical="top"/>
    </xf>
    <xf numFmtId="0" fontId="6" fillId="0" borderId="10" xfId="0" applyFont="1" applyBorder="1" applyAlignment="1">
      <alignment horizontal="center" vertical="top"/>
    </xf>
    <xf numFmtId="4" fontId="6" fillId="0" borderId="15" xfId="0" applyNumberFormat="1" applyFont="1" applyBorder="1" applyAlignment="1">
      <alignment horizontal="right" vertical="top"/>
    </xf>
    <xf numFmtId="0" fontId="25" fillId="0" borderId="0" xfId="11" applyFont="1"/>
    <xf numFmtId="0" fontId="26" fillId="0" borderId="0" xfId="11" applyFont="1"/>
    <xf numFmtId="0" fontId="26" fillId="0" borderId="0" xfId="11" applyFont="1" applyAlignment="1">
      <alignment horizontal="right"/>
    </xf>
    <xf numFmtId="171" fontId="25" fillId="0" borderId="0" xfId="12" applyFont="1"/>
    <xf numFmtId="0" fontId="5" fillId="0" borderId="0" xfId="11" applyFont="1" applyAlignment="1">
      <alignment horizontal="center"/>
    </xf>
    <xf numFmtId="0" fontId="25" fillId="0" borderId="9" xfId="11" applyFont="1" applyBorder="1" applyAlignment="1">
      <alignment horizontal="center"/>
    </xf>
    <xf numFmtId="0" fontId="4" fillId="0" borderId="0" xfId="11" applyFont="1" applyAlignment="1">
      <alignment horizontal="center"/>
    </xf>
    <xf numFmtId="49" fontId="25" fillId="0" borderId="9" xfId="11" applyNumberFormat="1" applyFont="1" applyBorder="1" applyAlignment="1">
      <alignment horizontal="center"/>
    </xf>
    <xf numFmtId="0" fontId="25" fillId="0" borderId="9" xfId="11" applyFont="1" applyBorder="1"/>
    <xf numFmtId="0" fontId="27" fillId="0" borderId="0" xfId="11" applyFont="1"/>
    <xf numFmtId="171" fontId="26" fillId="0" borderId="0" xfId="12" applyFont="1"/>
    <xf numFmtId="0" fontId="25" fillId="0" borderId="0" xfId="11" applyFont="1" applyAlignment="1">
      <alignment vertical="top"/>
    </xf>
    <xf numFmtId="0" fontId="4" fillId="0" borderId="0" xfId="13" applyFont="1" applyAlignment="1">
      <alignment horizontal="center"/>
    </xf>
    <xf numFmtId="0" fontId="25" fillId="0" borderId="9" xfId="13" applyBorder="1" applyAlignment="1">
      <alignment horizontal="center"/>
    </xf>
    <xf numFmtId="171" fontId="26" fillId="0" borderId="0" xfId="12" applyFont="1" applyBorder="1"/>
    <xf numFmtId="0" fontId="25" fillId="0" borderId="0" xfId="11" applyFont="1" applyAlignment="1">
      <alignment vertical="center" wrapText="1"/>
    </xf>
    <xf numFmtId="172" fontId="25" fillId="0" borderId="0" xfId="11" applyNumberFormat="1" applyFont="1"/>
    <xf numFmtId="0" fontId="27" fillId="0" borderId="0" xfId="11" applyFont="1" applyAlignment="1">
      <alignment vertical="center" wrapText="1"/>
    </xf>
    <xf numFmtId="0" fontId="4" fillId="0" borderId="9" xfId="11" applyFont="1" applyBorder="1" applyAlignment="1">
      <alignment horizontal="center"/>
    </xf>
    <xf numFmtId="0" fontId="4" fillId="0" borderId="0" xfId="11" applyFont="1" applyAlignment="1">
      <alignment horizontal="right"/>
    </xf>
    <xf numFmtId="49" fontId="24" fillId="0" borderId="16" xfId="11" applyNumberFormat="1" applyBorder="1" applyAlignment="1">
      <alignment horizontal="center"/>
    </xf>
    <xf numFmtId="0" fontId="29" fillId="0" borderId="0" xfId="14" applyFont="1"/>
    <xf numFmtId="173" fontId="29" fillId="0" borderId="0" xfId="12" applyNumberFormat="1" applyFont="1" applyBorder="1" applyAlignment="1">
      <alignment horizontal="center" wrapText="1"/>
    </xf>
    <xf numFmtId="14" fontId="24" fillId="0" borderId="16" xfId="11" applyNumberFormat="1" applyBorder="1" applyAlignment="1">
      <alignment horizontal="center"/>
    </xf>
    <xf numFmtId="10" fontId="29" fillId="0" borderId="0" xfId="14" applyNumberFormat="1" applyFont="1" applyAlignment="1">
      <alignment horizontal="center"/>
    </xf>
    <xf numFmtId="174" fontId="29" fillId="0" borderId="0" xfId="14" applyNumberFormat="1" applyFont="1" applyAlignment="1">
      <alignment horizontal="center"/>
    </xf>
    <xf numFmtId="0" fontId="29" fillId="0" borderId="0" xfId="11" applyFont="1"/>
    <xf numFmtId="174" fontId="29" fillId="0" borderId="0" xfId="11" applyNumberFormat="1" applyFont="1" applyAlignment="1">
      <alignment horizontal="center"/>
    </xf>
    <xf numFmtId="14" fontId="26" fillId="0" borderId="0" xfId="11" applyNumberFormat="1" applyFont="1" applyAlignment="1">
      <alignment horizontal="center"/>
    </xf>
    <xf numFmtId="0" fontId="26" fillId="0" borderId="17" xfId="11" applyFont="1" applyBorder="1" applyAlignment="1">
      <alignment horizontal="center"/>
    </xf>
    <xf numFmtId="0" fontId="26" fillId="0" borderId="18" xfId="11" applyFont="1" applyBorder="1" applyAlignment="1">
      <alignment horizontal="center"/>
    </xf>
    <xf numFmtId="0" fontId="26" fillId="0" borderId="0" xfId="11" applyFont="1" applyAlignment="1">
      <alignment horizontal="center"/>
    </xf>
    <xf numFmtId="0" fontId="26" fillId="0" borderId="21" xfId="11" applyFont="1" applyBorder="1" applyAlignment="1">
      <alignment horizontal="right"/>
    </xf>
    <xf numFmtId="0" fontId="25" fillId="0" borderId="7" xfId="11" applyFont="1" applyBorder="1"/>
    <xf numFmtId="0" fontId="26" fillId="0" borderId="16" xfId="11" applyFont="1" applyBorder="1" applyAlignment="1">
      <alignment horizontal="center"/>
    </xf>
    <xf numFmtId="0" fontId="25" fillId="0" borderId="19" xfId="11" applyFont="1" applyBorder="1" applyAlignment="1">
      <alignment horizontal="center"/>
    </xf>
    <xf numFmtId="14" fontId="25" fillId="0" borderId="16" xfId="11" applyNumberFormat="1" applyFont="1" applyBorder="1" applyAlignment="1">
      <alignment horizontal="center"/>
    </xf>
    <xf numFmtId="14" fontId="25" fillId="0" borderId="22" xfId="11" applyNumberFormat="1" applyFont="1" applyBorder="1" applyAlignment="1">
      <alignment horizontal="center"/>
    </xf>
    <xf numFmtId="172" fontId="26" fillId="0" borderId="0" xfId="11" applyNumberFormat="1" applyFont="1"/>
    <xf numFmtId="0" fontId="4" fillId="0" borderId="0" xfId="11" applyFont="1"/>
    <xf numFmtId="171" fontId="4" fillId="0" borderId="0" xfId="12" applyFont="1" applyBorder="1"/>
    <xf numFmtId="0" fontId="30" fillId="0" borderId="0" xfId="11" applyFont="1"/>
    <xf numFmtId="0" fontId="4" fillId="0" borderId="6" xfId="11" applyFont="1" applyBorder="1" applyAlignment="1">
      <alignment horizontal="center"/>
    </xf>
    <xf numFmtId="0" fontId="4" fillId="0" borderId="2" xfId="11" applyFont="1" applyBorder="1"/>
    <xf numFmtId="0" fontId="25" fillId="0" borderId="2" xfId="11" applyFont="1" applyBorder="1"/>
    <xf numFmtId="0" fontId="25" fillId="0" borderId="3" xfId="11" applyFont="1" applyBorder="1"/>
    <xf numFmtId="0" fontId="4" fillId="0" borderId="23" xfId="11" applyFont="1" applyBorder="1" applyAlignment="1">
      <alignment horizontal="center"/>
    </xf>
    <xf numFmtId="0" fontId="25" fillId="0" borderId="8" xfId="11" applyFont="1" applyBorder="1"/>
    <xf numFmtId="0" fontId="4" fillId="0" borderId="8" xfId="11" applyFont="1" applyBorder="1" applyAlignment="1">
      <alignment horizontal="center"/>
    </xf>
    <xf numFmtId="0" fontId="25" fillId="0" borderId="11" xfId="11" applyFont="1" applyBorder="1"/>
    <xf numFmtId="0" fontId="25" fillId="0" borderId="13" xfId="11" applyFont="1" applyBorder="1"/>
    <xf numFmtId="0" fontId="25" fillId="0" borderId="15" xfId="11" applyFont="1" applyBorder="1"/>
    <xf numFmtId="0" fontId="4" fillId="0" borderId="15" xfId="11" applyFont="1" applyBorder="1" applyAlignment="1">
      <alignment horizontal="center"/>
    </xf>
    <xf numFmtId="0" fontId="4" fillId="0" borderId="13" xfId="11" applyFont="1" applyBorder="1"/>
    <xf numFmtId="0" fontId="25" fillId="0" borderId="24" xfId="11" applyFont="1" applyBorder="1" applyAlignment="1">
      <alignment horizontal="center"/>
    </xf>
    <xf numFmtId="49" fontId="25" fillId="0" borderId="16" xfId="11" applyNumberFormat="1" applyFont="1" applyBorder="1" applyAlignment="1">
      <alignment horizontal="center"/>
    </xf>
    <xf numFmtId="0" fontId="25" fillId="0" borderId="16" xfId="11" applyFont="1" applyBorder="1" applyAlignment="1">
      <alignment horizontal="center"/>
    </xf>
    <xf numFmtId="175" fontId="25" fillId="0" borderId="16" xfId="11" applyNumberFormat="1" applyFont="1" applyBorder="1" applyAlignment="1">
      <alignment horizontal="center"/>
    </xf>
    <xf numFmtId="49" fontId="25" fillId="0" borderId="13" xfId="11" applyNumberFormat="1" applyFont="1" applyBorder="1" applyAlignment="1">
      <alignment horizontal="center"/>
    </xf>
    <xf numFmtId="175" fontId="24" fillId="0" borderId="9" xfId="11" applyNumberFormat="1" applyBorder="1" applyAlignment="1">
      <alignment horizontal="center"/>
    </xf>
    <xf numFmtId="175" fontId="25" fillId="0" borderId="1" xfId="11" applyNumberFormat="1" applyFont="1" applyBorder="1" applyAlignment="1">
      <alignment horizontal="center"/>
    </xf>
    <xf numFmtId="175" fontId="25" fillId="0" borderId="9" xfId="11" applyNumberFormat="1" applyFont="1" applyBorder="1" applyAlignment="1">
      <alignment horizontal="center"/>
    </xf>
    <xf numFmtId="171" fontId="25" fillId="0" borderId="0" xfId="11" applyNumberFormat="1" applyFont="1"/>
    <xf numFmtId="0" fontId="32" fillId="0" borderId="0" xfId="11" applyFont="1"/>
    <xf numFmtId="49" fontId="5" fillId="0" borderId="0" xfId="11" applyNumberFormat="1" applyFont="1" applyAlignment="1">
      <alignment horizontal="center"/>
    </xf>
    <xf numFmtId="171" fontId="5" fillId="0" borderId="9" xfId="12" applyFont="1" applyBorder="1" applyAlignment="1">
      <alignment horizontal="center"/>
    </xf>
    <xf numFmtId="171" fontId="31" fillId="0" borderId="0" xfId="12" applyFont="1"/>
    <xf numFmtId="49" fontId="25" fillId="0" borderId="28" xfId="11" applyNumberFormat="1" applyFont="1" applyBorder="1" applyAlignment="1">
      <alignment horizontal="center"/>
    </xf>
    <xf numFmtId="49" fontId="25" fillId="0" borderId="10" xfId="11" applyNumberFormat="1" applyFont="1" applyBorder="1" applyAlignment="1">
      <alignment horizontal="center"/>
    </xf>
    <xf numFmtId="0" fontId="30" fillId="0" borderId="14" xfId="11" applyFont="1" applyBorder="1"/>
    <xf numFmtId="175" fontId="25" fillId="0" borderId="13" xfId="11" applyNumberFormat="1" applyFont="1" applyBorder="1" applyAlignment="1">
      <alignment horizontal="center"/>
    </xf>
    <xf numFmtId="175" fontId="25" fillId="0" borderId="10" xfId="11" applyNumberFormat="1" applyFont="1" applyBorder="1" applyAlignment="1">
      <alignment horizontal="center"/>
    </xf>
    <xf numFmtId="175" fontId="25" fillId="0" borderId="29" xfId="11" applyNumberFormat="1" applyFont="1" applyBorder="1" applyAlignment="1">
      <alignment horizontal="center"/>
    </xf>
    <xf numFmtId="49" fontId="25" fillId="0" borderId="0" xfId="11" applyNumberFormat="1" applyFont="1" applyAlignment="1">
      <alignment horizontal="center"/>
    </xf>
    <xf numFmtId="0" fontId="30" fillId="0" borderId="4" xfId="11" applyFont="1" applyBorder="1"/>
    <xf numFmtId="175" fontId="25" fillId="0" borderId="30" xfId="11" applyNumberFormat="1" applyFont="1" applyBorder="1" applyAlignment="1">
      <alignment horizontal="center"/>
    </xf>
    <xf numFmtId="49" fontId="25" fillId="0" borderId="2" xfId="11" applyNumberFormat="1" applyFont="1" applyBorder="1" applyAlignment="1">
      <alignment horizontal="center"/>
    </xf>
    <xf numFmtId="0" fontId="30" fillId="0" borderId="2" xfId="11" applyFont="1" applyBorder="1"/>
    <xf numFmtId="175" fontId="25" fillId="0" borderId="11" xfId="11" applyNumberFormat="1" applyFont="1" applyBorder="1" applyAlignment="1">
      <alignment horizontal="center"/>
    </xf>
    <xf numFmtId="175" fontId="25" fillId="0" borderId="31" xfId="11" applyNumberFormat="1" applyFont="1" applyBorder="1" applyAlignment="1">
      <alignment horizontal="center"/>
    </xf>
    <xf numFmtId="49" fontId="25" fillId="0" borderId="14" xfId="11" applyNumberFormat="1" applyFont="1" applyBorder="1" applyAlignment="1">
      <alignment horizontal="center"/>
    </xf>
    <xf numFmtId="175" fontId="25" fillId="0" borderId="15" xfId="11" applyNumberFormat="1" applyFont="1" applyBorder="1" applyAlignment="1">
      <alignment horizontal="center"/>
    </xf>
    <xf numFmtId="175" fontId="25" fillId="0" borderId="14" xfId="11" applyNumberFormat="1" applyFont="1" applyBorder="1" applyAlignment="1">
      <alignment horizontal="center"/>
    </xf>
    <xf numFmtId="175" fontId="25" fillId="0" borderId="3" xfId="11" applyNumberFormat="1" applyFont="1" applyBorder="1" applyAlignment="1">
      <alignment horizontal="center"/>
    </xf>
    <xf numFmtId="175" fontId="25" fillId="0" borderId="29" xfId="11" applyNumberFormat="1" applyFont="1" applyBorder="1" applyAlignment="1">
      <alignment horizontal="right"/>
    </xf>
    <xf numFmtId="0" fontId="25" fillId="0" borderId="3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176" fontId="25" fillId="0" borderId="29" xfId="11" applyNumberFormat="1" applyFont="1" applyBorder="1" applyAlignment="1">
      <alignment horizontal="right"/>
    </xf>
    <xf numFmtId="49" fontId="25" fillId="0" borderId="1" xfId="11" applyNumberFormat="1" applyFont="1" applyBorder="1" applyAlignment="1">
      <alignment horizontal="center"/>
    </xf>
    <xf numFmtId="0" fontId="30" fillId="0" borderId="1" xfId="11" applyFont="1" applyBorder="1"/>
    <xf numFmtId="0" fontId="25" fillId="0" borderId="1" xfId="11" applyFont="1" applyBorder="1" applyAlignment="1">
      <alignment horizontal="center"/>
    </xf>
    <xf numFmtId="176" fontId="25" fillId="0" borderId="30" xfId="11" applyNumberFormat="1" applyFont="1" applyBorder="1" applyAlignment="1">
      <alignment horizontal="center"/>
    </xf>
    <xf numFmtId="0" fontId="25" fillId="0" borderId="1" xfId="11" applyFont="1" applyBorder="1"/>
    <xf numFmtId="49" fontId="25" fillId="0" borderId="4" xfId="11" applyNumberFormat="1" applyFont="1" applyBorder="1" applyAlignment="1">
      <alignment horizontal="center"/>
    </xf>
    <xf numFmtId="49" fontId="25" fillId="0" borderId="5" xfId="11" applyNumberFormat="1" applyFont="1" applyBorder="1" applyAlignment="1">
      <alignment horizontal="center"/>
    </xf>
    <xf numFmtId="0" fontId="30" fillId="0" borderId="5" xfId="11" applyFont="1" applyBorder="1"/>
    <xf numFmtId="0" fontId="25" fillId="0" borderId="5" xfId="11" applyFont="1" applyBorder="1"/>
    <xf numFmtId="176" fontId="25" fillId="0" borderId="31" xfId="11" applyNumberFormat="1" applyFont="1" applyBorder="1" applyAlignment="1">
      <alignment horizontal="center"/>
    </xf>
    <xf numFmtId="4" fontId="25" fillId="0" borderId="11" xfId="11" applyNumberFormat="1" applyFont="1" applyBorder="1" applyAlignment="1">
      <alignment horizontal="center"/>
    </xf>
    <xf numFmtId="4" fontId="25" fillId="0" borderId="4" xfId="11" applyNumberFormat="1" applyFont="1" applyBorder="1" applyAlignment="1">
      <alignment horizontal="center"/>
    </xf>
    <xf numFmtId="4" fontId="25" fillId="0" borderId="31" xfId="11" applyNumberFormat="1" applyFont="1" applyBorder="1" applyAlignment="1">
      <alignment horizontal="center"/>
    </xf>
    <xf numFmtId="4" fontId="25" fillId="0" borderId="3" xfId="11" applyNumberFormat="1" applyFont="1" applyBorder="1" applyAlignment="1">
      <alignment horizontal="center"/>
    </xf>
    <xf numFmtId="4" fontId="25" fillId="0" borderId="1" xfId="11" applyNumberFormat="1" applyFont="1" applyBorder="1" applyAlignment="1">
      <alignment horizontal="center"/>
    </xf>
    <xf numFmtId="4" fontId="25" fillId="0" borderId="30" xfId="11" applyNumberFormat="1" applyFont="1" applyBorder="1" applyAlignment="1">
      <alignment horizontal="center"/>
    </xf>
    <xf numFmtId="4" fontId="25" fillId="0" borderId="9" xfId="11" applyNumberFormat="1" applyFont="1" applyBorder="1" applyAlignment="1">
      <alignment horizontal="center"/>
    </xf>
    <xf numFmtId="4" fontId="25" fillId="0" borderId="0" xfId="11" applyNumberFormat="1" applyFont="1" applyAlignment="1">
      <alignment horizontal="center"/>
    </xf>
    <xf numFmtId="4" fontId="25" fillId="0" borderId="32" xfId="11" applyNumberFormat="1" applyFont="1" applyBorder="1" applyAlignment="1">
      <alignment horizontal="center"/>
    </xf>
    <xf numFmtId="49" fontId="25" fillId="0" borderId="11" xfId="11" applyNumberFormat="1" applyFont="1" applyBorder="1" applyAlignment="1">
      <alignment horizontal="center"/>
    </xf>
    <xf numFmtId="4" fontId="25" fillId="0" borderId="6" xfId="11" applyNumberFormat="1" applyFont="1" applyBorder="1" applyAlignment="1">
      <alignment horizontal="center"/>
    </xf>
    <xf numFmtId="49" fontId="25" fillId="0" borderId="24" xfId="11" applyNumberFormat="1" applyFont="1" applyBorder="1" applyAlignment="1">
      <alignment horizontal="center"/>
    </xf>
    <xf numFmtId="49" fontId="25" fillId="0" borderId="26" xfId="11" applyNumberFormat="1" applyFont="1" applyBorder="1" applyAlignment="1">
      <alignment horizontal="center"/>
    </xf>
    <xf numFmtId="0" fontId="30" fillId="0" borderId="26" xfId="11" applyFont="1" applyBorder="1"/>
    <xf numFmtId="0" fontId="25" fillId="0" borderId="24" xfId="11" applyFont="1" applyBorder="1"/>
    <xf numFmtId="4" fontId="25" fillId="0" borderId="27" xfId="11" applyNumberFormat="1" applyFont="1" applyBorder="1" applyAlignment="1">
      <alignment horizontal="center"/>
    </xf>
    <xf numFmtId="4" fontId="25" fillId="0" borderId="25" xfId="11" applyNumberFormat="1" applyFont="1" applyBorder="1" applyAlignment="1">
      <alignment horizontal="center"/>
    </xf>
    <xf numFmtId="4" fontId="25" fillId="0" borderId="33" xfId="11" applyNumberFormat="1" applyFont="1" applyBorder="1"/>
    <xf numFmtId="175" fontId="25" fillId="0" borderId="16" xfId="11" applyNumberFormat="1" applyFont="1" applyBorder="1" applyAlignment="1">
      <alignment horizontal="right"/>
    </xf>
    <xf numFmtId="176" fontId="25" fillId="0" borderId="0" xfId="11" applyNumberFormat="1" applyFont="1"/>
    <xf numFmtId="0" fontId="5" fillId="0" borderId="0" xfId="11" applyFont="1" applyAlignment="1">
      <alignment horizontal="left" vertical="top"/>
    </xf>
    <xf numFmtId="0" fontId="5" fillId="0" borderId="0" xfId="11" applyFont="1"/>
    <xf numFmtId="0" fontId="31" fillId="0" borderId="0" xfId="11" applyFont="1"/>
    <xf numFmtId="171" fontId="34" fillId="0" borderId="0" xfId="12" applyFont="1"/>
    <xf numFmtId="171" fontId="5" fillId="0" borderId="0" xfId="12" applyFont="1"/>
    <xf numFmtId="0" fontId="35" fillId="0" borderId="0" xfId="11" applyFont="1"/>
    <xf numFmtId="0" fontId="36" fillId="0" borderId="0" xfId="11" applyFont="1"/>
    <xf numFmtId="171" fontId="35" fillId="0" borderId="0" xfId="12" applyFont="1"/>
    <xf numFmtId="0" fontId="5" fillId="0" borderId="0" xfId="13" applyFont="1"/>
    <xf numFmtId="0" fontId="35" fillId="0" borderId="0" xfId="11" applyFont="1" applyAlignment="1">
      <alignment horizontal="right"/>
    </xf>
    <xf numFmtId="0" fontId="35" fillId="0" borderId="0" xfId="11" applyFont="1" applyAlignment="1">
      <alignment horizontal="left"/>
    </xf>
    <xf numFmtId="0" fontId="39" fillId="0" borderId="0" xfId="16" applyFont="1"/>
    <xf numFmtId="0" fontId="24" fillId="0" borderId="0" xfId="17"/>
    <xf numFmtId="0" fontId="40" fillId="0" borderId="0" xfId="17" applyFont="1" applyAlignment="1">
      <alignment horizontal="center" vertical="center"/>
    </xf>
    <xf numFmtId="0" fontId="38" fillId="0" borderId="0" xfId="16"/>
    <xf numFmtId="4" fontId="41" fillId="4" borderId="0" xfId="16" applyNumberFormat="1" applyFont="1" applyFill="1"/>
    <xf numFmtId="0" fontId="39" fillId="0" borderId="0" xfId="16" applyFont="1" applyAlignment="1">
      <alignment horizontal="center" vertical="center"/>
    </xf>
    <xf numFmtId="4" fontId="40" fillId="0" borderId="0" xfId="17" applyNumberFormat="1" applyFont="1" applyAlignment="1">
      <alignment horizontal="center" vertical="center"/>
    </xf>
    <xf numFmtId="0" fontId="44" fillId="0" borderId="9" xfId="16" applyFont="1" applyBorder="1"/>
    <xf numFmtId="171" fontId="46" fillId="0" borderId="9" xfId="12" applyFont="1" applyBorder="1"/>
    <xf numFmtId="0" fontId="45" fillId="0" borderId="9" xfId="17" applyFont="1" applyBorder="1" applyAlignment="1">
      <alignment horizontal="center" vertical="center"/>
    </xf>
    <xf numFmtId="0" fontId="44" fillId="0" borderId="9" xfId="16" applyFont="1" applyBorder="1" applyAlignment="1">
      <alignment horizontal="center" vertical="center"/>
    </xf>
    <xf numFmtId="175" fontId="44" fillId="0" borderId="9" xfId="16" applyNumberFormat="1" applyFont="1" applyBorder="1"/>
    <xf numFmtId="0" fontId="45" fillId="0" borderId="9" xfId="17" applyFont="1" applyBorder="1" applyAlignment="1">
      <alignment vertical="center"/>
    </xf>
    <xf numFmtId="3" fontId="47" fillId="0" borderId="9" xfId="18" applyNumberFormat="1" applyFont="1" applyBorder="1" applyAlignment="1">
      <alignment horizontal="center" vertical="center" wrapText="1"/>
    </xf>
    <xf numFmtId="171" fontId="46" fillId="0" borderId="9" xfId="12" applyFont="1" applyBorder="1" applyAlignment="1">
      <alignment horizontal="center" vertical="center"/>
    </xf>
    <xf numFmtId="171" fontId="46" fillId="0" borderId="9" xfId="11" applyNumberFormat="1" applyFont="1" applyBorder="1" applyAlignment="1">
      <alignment horizontal="center" vertical="center"/>
    </xf>
    <xf numFmtId="0" fontId="44" fillId="0" borderId="13" xfId="16" applyFont="1" applyBorder="1"/>
    <xf numFmtId="171" fontId="46" fillId="0" borderId="13" xfId="12" applyFont="1" applyBorder="1" applyAlignment="1">
      <alignment horizontal="center" vertical="center"/>
    </xf>
    <xf numFmtId="171" fontId="46" fillId="0" borderId="13" xfId="11" applyNumberFormat="1" applyFont="1" applyBorder="1" applyAlignment="1">
      <alignment horizontal="center" vertical="center"/>
    </xf>
    <xf numFmtId="0" fontId="44" fillId="0" borderId="12" xfId="16" applyFont="1" applyBorder="1"/>
    <xf numFmtId="171" fontId="46" fillId="0" borderId="12" xfId="12" applyFont="1" applyBorder="1"/>
    <xf numFmtId="171" fontId="46" fillId="0" borderId="12" xfId="12" applyFont="1" applyBorder="1" applyAlignment="1">
      <alignment horizontal="center" vertical="center"/>
    </xf>
    <xf numFmtId="171" fontId="46" fillId="0" borderId="12" xfId="11" applyNumberFormat="1" applyFont="1" applyBorder="1" applyAlignment="1">
      <alignment horizontal="center" vertical="center"/>
    </xf>
    <xf numFmtId="49" fontId="22" fillId="0" borderId="12" xfId="8" applyNumberFormat="1" applyFont="1" applyBorder="1" applyAlignment="1">
      <alignment horizontal="center" vertical="center"/>
    </xf>
    <xf numFmtId="49" fontId="3" fillId="0" borderId="0" xfId="6" applyNumberFormat="1" applyFont="1"/>
    <xf numFmtId="49" fontId="3" fillId="3" borderId="0" xfId="6" applyNumberFormat="1" applyFont="1" applyFill="1"/>
    <xf numFmtId="49" fontId="3" fillId="0" borderId="0" xfId="6" applyNumberFormat="1" applyFont="1" applyAlignment="1">
      <alignment horizontal="right"/>
    </xf>
    <xf numFmtId="49" fontId="3" fillId="0" borderId="0" xfId="6" applyNumberFormat="1" applyFont="1" applyAlignment="1">
      <alignment vertical="top"/>
    </xf>
    <xf numFmtId="0" fontId="3" fillId="0" borderId="0" xfId="6" applyFont="1" applyAlignment="1">
      <alignment wrapText="1"/>
    </xf>
    <xf numFmtId="49" fontId="3" fillId="0" borderId="5" xfId="6" applyNumberFormat="1" applyFont="1" applyBorder="1"/>
    <xf numFmtId="49" fontId="15" fillId="0" borderId="5" xfId="6" applyNumberFormat="1" applyFont="1" applyBorder="1" applyAlignment="1">
      <alignment horizontal="center"/>
    </xf>
    <xf numFmtId="49" fontId="3" fillId="3" borderId="5" xfId="6" applyNumberFormat="1" applyFont="1" applyFill="1" applyBorder="1"/>
    <xf numFmtId="49" fontId="3" fillId="0" borderId="9" xfId="6" applyNumberFormat="1" applyFont="1" applyBorder="1" applyAlignment="1">
      <alignment horizontal="center"/>
    </xf>
    <xf numFmtId="49" fontId="4" fillId="0" borderId="0" xfId="6" applyNumberFormat="1" applyFont="1"/>
    <xf numFmtId="49" fontId="4" fillId="3" borderId="0" xfId="6" applyNumberFormat="1" applyFont="1" applyFill="1"/>
    <xf numFmtId="49" fontId="4" fillId="0" borderId="0" xfId="6" applyNumberFormat="1" applyFont="1" applyAlignment="1">
      <alignment horizontal="right"/>
    </xf>
    <xf numFmtId="49" fontId="5" fillId="3" borderId="0" xfId="6" applyNumberFormat="1" applyFont="1" applyFill="1" applyAlignment="1">
      <alignment horizontal="center"/>
    </xf>
    <xf numFmtId="0" fontId="3" fillId="0" borderId="9" xfId="6" applyFont="1" applyBorder="1" applyAlignment="1">
      <alignment horizontal="center"/>
    </xf>
    <xf numFmtId="0" fontId="4" fillId="0" borderId="0" xfId="6" applyFont="1"/>
    <xf numFmtId="49" fontId="4" fillId="0" borderId="0" xfId="6" applyNumberFormat="1" applyFont="1" applyAlignment="1">
      <alignment horizontal="right" vertical="top"/>
    </xf>
    <xf numFmtId="0" fontId="4" fillId="0" borderId="0" xfId="6" applyFont="1" applyAlignment="1">
      <alignment wrapText="1"/>
    </xf>
    <xf numFmtId="0" fontId="4" fillId="0" borderId="0" xfId="6" applyFont="1" applyAlignment="1">
      <alignment vertical="top"/>
    </xf>
    <xf numFmtId="0" fontId="4" fillId="0" borderId="0" xfId="6" applyFont="1" applyAlignment="1">
      <alignment vertical="top" wrapText="1"/>
    </xf>
    <xf numFmtId="49" fontId="4" fillId="0" borderId="0" xfId="6" applyNumberFormat="1" applyFont="1" applyAlignment="1">
      <alignment vertical="top"/>
    </xf>
    <xf numFmtId="4" fontId="44" fillId="0" borderId="9" xfId="16" applyNumberFormat="1" applyFont="1" applyBorder="1"/>
    <xf numFmtId="175" fontId="25" fillId="5" borderId="9" xfId="11" applyNumberFormat="1" applyFont="1" applyFill="1" applyBorder="1" applyAlignment="1">
      <alignment horizontal="center"/>
    </xf>
    <xf numFmtId="4" fontId="44" fillId="0" borderId="13" xfId="16" applyNumberFormat="1" applyFont="1" applyBorder="1"/>
    <xf numFmtId="3" fontId="42" fillId="0" borderId="0" xfId="18" applyNumberFormat="1" applyFont="1" applyAlignment="1">
      <alignment horizontal="center" vertical="center" wrapText="1"/>
    </xf>
    <xf numFmtId="4" fontId="41" fillId="4" borderId="0" xfId="16" applyNumberFormat="1" applyFont="1" applyFill="1" applyAlignment="1">
      <alignment vertical="center"/>
    </xf>
    <xf numFmtId="0" fontId="4" fillId="0" borderId="11" xfId="11" applyFont="1" applyBorder="1" applyAlignment="1">
      <alignment horizontal="center" vertical="center"/>
    </xf>
    <xf numFmtId="0" fontId="4" fillId="0" borderId="23" xfId="11" applyFont="1" applyBorder="1" applyAlignment="1">
      <alignment horizontal="center" vertical="center"/>
    </xf>
    <xf numFmtId="49" fontId="3" fillId="0" borderId="9" xfId="6" applyNumberFormat="1" applyFont="1" applyBorder="1" applyAlignment="1">
      <alignment horizontal="center" vertical="center"/>
    </xf>
    <xf numFmtId="49" fontId="3" fillId="0" borderId="0" xfId="6" applyNumberFormat="1" applyFont="1" applyAlignment="1">
      <alignment horizontal="center"/>
    </xf>
    <xf numFmtId="49" fontId="48" fillId="0" borderId="0" xfId="0" applyNumberFormat="1" applyFont="1"/>
    <xf numFmtId="0" fontId="48" fillId="0" borderId="0" xfId="0" applyFont="1" applyAlignment="1">
      <alignment wrapText="1"/>
    </xf>
    <xf numFmtId="49" fontId="48" fillId="0" borderId="5" xfId="0" applyNumberFormat="1" applyFont="1" applyBorder="1"/>
    <xf numFmtId="49" fontId="49" fillId="0" borderId="0" xfId="0" applyNumberFormat="1" applyFont="1"/>
    <xf numFmtId="49" fontId="48" fillId="0" borderId="9" xfId="0" applyNumberFormat="1" applyFont="1" applyBorder="1" applyAlignment="1">
      <alignment horizontal="center" vertical="center" wrapText="1"/>
    </xf>
    <xf numFmtId="49" fontId="48" fillId="0" borderId="9" xfId="0" applyNumberFormat="1" applyFont="1" applyBorder="1" applyAlignment="1">
      <alignment horizontal="center" vertical="center"/>
    </xf>
    <xf numFmtId="0" fontId="49" fillId="0" borderId="0" xfId="0" applyFont="1"/>
    <xf numFmtId="4" fontId="49" fillId="0" borderId="10" xfId="0" applyNumberFormat="1" applyFont="1" applyBorder="1"/>
    <xf numFmtId="49" fontId="48" fillId="0" borderId="10" xfId="0" applyNumberFormat="1" applyFont="1" applyBorder="1" applyAlignment="1">
      <alignment horizontal="right"/>
    </xf>
    <xf numFmtId="0" fontId="49" fillId="0" borderId="0" xfId="0" applyFont="1" applyAlignment="1">
      <alignment horizontal="left" vertical="top"/>
    </xf>
    <xf numFmtId="0" fontId="49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49" fillId="0" borderId="10" xfId="0" applyFont="1" applyBorder="1"/>
    <xf numFmtId="49" fontId="49" fillId="0" borderId="10" xfId="0" applyNumberFormat="1" applyFont="1" applyBorder="1" applyAlignment="1">
      <alignment horizontal="right"/>
    </xf>
    <xf numFmtId="0" fontId="49" fillId="0" borderId="2" xfId="0" applyFont="1" applyBorder="1"/>
    <xf numFmtId="4" fontId="49" fillId="0" borderId="2" xfId="0" applyNumberFormat="1" applyFont="1" applyBorder="1" applyAlignment="1">
      <alignment horizontal="right"/>
    </xf>
    <xf numFmtId="0" fontId="49" fillId="0" borderId="0" xfId="0" applyFont="1" applyAlignment="1">
      <alignment horizontal="left"/>
    </xf>
    <xf numFmtId="49" fontId="48" fillId="0" borderId="0" xfId="0" applyNumberFormat="1" applyFont="1" applyAlignment="1">
      <alignment vertical="center"/>
    </xf>
    <xf numFmtId="49" fontId="48" fillId="0" borderId="11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wrapText="1"/>
    </xf>
    <xf numFmtId="49" fontId="50" fillId="0" borderId="4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center" vertical="top" wrapText="1"/>
    </xf>
    <xf numFmtId="49" fontId="50" fillId="0" borderId="5" xfId="0" applyNumberFormat="1" applyFont="1" applyBorder="1" applyAlignment="1">
      <alignment horizontal="left" vertical="top" wrapText="1"/>
    </xf>
    <xf numFmtId="49" fontId="50" fillId="0" borderId="5" xfId="0" applyNumberFormat="1" applyFont="1" applyBorder="1" applyAlignment="1">
      <alignment horizontal="right" vertical="top" wrapText="1"/>
    </xf>
    <xf numFmtId="49" fontId="50" fillId="0" borderId="6" xfId="0" applyNumberFormat="1" applyFont="1" applyBorder="1" applyAlignment="1">
      <alignment horizontal="right" vertical="top" wrapText="1"/>
    </xf>
    <xf numFmtId="49" fontId="48" fillId="0" borderId="7" xfId="0" applyNumberFormat="1" applyFont="1" applyBorder="1"/>
    <xf numFmtId="49" fontId="48" fillId="0" borderId="0" xfId="0" applyNumberFormat="1" applyFont="1" applyAlignment="1">
      <alignment vertical="center" wrapText="1"/>
    </xf>
    <xf numFmtId="49" fontId="48" fillId="0" borderId="0" xfId="0" applyNumberFormat="1" applyFont="1" applyAlignment="1">
      <alignment horizontal="right" vertical="top" wrapText="1"/>
    </xf>
    <xf numFmtId="49" fontId="48" fillId="0" borderId="0" xfId="0" applyNumberFormat="1" applyFont="1" applyAlignment="1">
      <alignment horizontal="center" vertical="center" wrapText="1"/>
    </xf>
    <xf numFmtId="49" fontId="48" fillId="0" borderId="0" xfId="0" applyNumberFormat="1" applyFont="1" applyAlignment="1">
      <alignment horizontal="center" vertical="top" wrapText="1"/>
    </xf>
    <xf numFmtId="0" fontId="48" fillId="0" borderId="0" xfId="0" applyFont="1" applyAlignment="1">
      <alignment horizontal="center" vertical="top" wrapText="1"/>
    </xf>
    <xf numFmtId="2" fontId="48" fillId="0" borderId="0" xfId="0" applyNumberFormat="1" applyFont="1" applyAlignment="1">
      <alignment horizontal="right" vertical="top" wrapText="1"/>
    </xf>
    <xf numFmtId="164" fontId="48" fillId="0" borderId="0" xfId="0" applyNumberFormat="1" applyFont="1" applyAlignment="1">
      <alignment horizontal="center" vertical="top" wrapText="1"/>
    </xf>
    <xf numFmtId="2" fontId="48" fillId="0" borderId="0" xfId="0" applyNumberFormat="1" applyFont="1" applyAlignment="1">
      <alignment horizontal="center" vertical="top" wrapText="1"/>
    </xf>
    <xf numFmtId="4" fontId="48" fillId="0" borderId="8" xfId="0" applyNumberFormat="1" applyFont="1" applyBorder="1" applyAlignment="1">
      <alignment horizontal="right" vertical="top" wrapText="1"/>
    </xf>
    <xf numFmtId="4" fontId="48" fillId="0" borderId="0" xfId="0" applyNumberFormat="1" applyFont="1" applyAlignment="1">
      <alignment horizontal="right" vertical="top" wrapText="1"/>
    </xf>
    <xf numFmtId="2" fontId="48" fillId="0" borderId="8" xfId="0" applyNumberFormat="1" applyFont="1" applyBorder="1" applyAlignment="1">
      <alignment horizontal="right" vertical="top" wrapText="1"/>
    </xf>
    <xf numFmtId="169" fontId="48" fillId="0" borderId="0" xfId="0" applyNumberFormat="1" applyFont="1" applyAlignment="1">
      <alignment horizontal="center" vertical="top" wrapText="1"/>
    </xf>
    <xf numFmtId="0" fontId="48" fillId="0" borderId="0" xfId="0" applyFont="1" applyAlignment="1">
      <alignment horizontal="right" vertical="top" wrapText="1"/>
    </xf>
    <xf numFmtId="0" fontId="48" fillId="0" borderId="8" xfId="0" applyFont="1" applyBorder="1" applyAlignment="1">
      <alignment horizontal="right" vertical="top" wrapText="1"/>
    </xf>
    <xf numFmtId="166" fontId="48" fillId="0" borderId="0" xfId="0" applyNumberFormat="1" applyFont="1" applyAlignment="1">
      <alignment horizontal="center" vertical="top" wrapText="1"/>
    </xf>
    <xf numFmtId="49" fontId="48" fillId="0" borderId="7" xfId="0" applyNumberFormat="1" applyFont="1" applyBorder="1" applyAlignment="1">
      <alignment horizontal="center" vertical="top"/>
    </xf>
    <xf numFmtId="49" fontId="48" fillId="0" borderId="5" xfId="0" applyNumberFormat="1" applyFont="1" applyBorder="1" applyAlignment="1">
      <alignment horizontal="center" vertical="top" wrapText="1"/>
    </xf>
    <xf numFmtId="0" fontId="48" fillId="0" borderId="5" xfId="0" applyFont="1" applyBorder="1" applyAlignment="1">
      <alignment horizontal="center" vertical="top" wrapText="1"/>
    </xf>
    <xf numFmtId="4" fontId="48" fillId="0" borderId="5" xfId="0" applyNumberFormat="1" applyFont="1" applyBorder="1" applyAlignment="1">
      <alignment horizontal="right" vertical="top" wrapText="1"/>
    </xf>
    <xf numFmtId="4" fontId="48" fillId="0" borderId="6" xfId="0" applyNumberFormat="1" applyFont="1" applyBorder="1" applyAlignment="1">
      <alignment horizontal="right" vertical="top" wrapText="1"/>
    </xf>
    <xf numFmtId="1" fontId="48" fillId="0" borderId="0" xfId="0" applyNumberFormat="1" applyFont="1" applyAlignment="1">
      <alignment horizontal="center" vertical="top" wrapText="1"/>
    </xf>
    <xf numFmtId="165" fontId="48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center" vertical="top" wrapText="1"/>
    </xf>
    <xf numFmtId="49" fontId="50" fillId="0" borderId="0" xfId="0" applyNumberFormat="1" applyFont="1" applyAlignment="1">
      <alignment horizontal="left" vertical="top" wrapText="1"/>
    </xf>
    <xf numFmtId="0" fontId="50" fillId="0" borderId="5" xfId="0" applyFont="1" applyBorder="1" applyAlignment="1">
      <alignment horizontal="center" vertical="top" wrapText="1"/>
    </xf>
    <xf numFmtId="0" fontId="50" fillId="0" borderId="5" xfId="0" applyFont="1" applyBorder="1" applyAlignment="1">
      <alignment horizontal="right" vertical="top" wrapText="1"/>
    </xf>
    <xf numFmtId="4" fontId="50" fillId="0" borderId="5" xfId="0" applyNumberFormat="1" applyFont="1" applyBorder="1" applyAlignment="1">
      <alignment horizontal="right" vertical="top" wrapText="1"/>
    </xf>
    <xf numFmtId="4" fontId="50" fillId="0" borderId="6" xfId="0" applyNumberFormat="1" applyFont="1" applyBorder="1" applyAlignment="1">
      <alignment horizontal="right" vertical="top" wrapText="1"/>
    </xf>
    <xf numFmtId="167" fontId="48" fillId="0" borderId="0" xfId="0" applyNumberFormat="1" applyFont="1" applyAlignment="1">
      <alignment horizontal="center" vertical="top" wrapText="1"/>
    </xf>
    <xf numFmtId="2" fontId="48" fillId="0" borderId="5" xfId="0" applyNumberFormat="1" applyFont="1" applyBorder="1" applyAlignment="1">
      <alignment horizontal="right" vertical="top" wrapText="1"/>
    </xf>
    <xf numFmtId="2" fontId="50" fillId="0" borderId="5" xfId="0" applyNumberFormat="1" applyFont="1" applyBorder="1" applyAlignment="1">
      <alignment horizontal="right" vertical="top" wrapText="1"/>
    </xf>
    <xf numFmtId="49" fontId="50" fillId="0" borderId="7" xfId="0" applyNumberFormat="1" applyFont="1" applyBorder="1" applyAlignment="1">
      <alignment horizontal="center" vertical="top"/>
    </xf>
    <xf numFmtId="2" fontId="48" fillId="0" borderId="6" xfId="0" applyNumberFormat="1" applyFont="1" applyBorder="1" applyAlignment="1">
      <alignment horizontal="right" vertical="top" wrapText="1"/>
    </xf>
    <xf numFmtId="2" fontId="50" fillId="0" borderId="6" xfId="0" applyNumberFormat="1" applyFont="1" applyBorder="1" applyAlignment="1">
      <alignment horizontal="right" vertical="top" wrapText="1"/>
    </xf>
    <xf numFmtId="168" fontId="48" fillId="0" borderId="0" xfId="0" applyNumberFormat="1" applyFont="1" applyAlignment="1">
      <alignment horizontal="center" vertical="top" wrapText="1"/>
    </xf>
    <xf numFmtId="49" fontId="48" fillId="0" borderId="4" xfId="0" applyNumberFormat="1" applyFont="1" applyBorder="1"/>
    <xf numFmtId="0" fontId="50" fillId="0" borderId="5" xfId="0" applyFont="1" applyBorder="1" applyAlignment="1">
      <alignment horizontal="right" vertical="top"/>
    </xf>
    <xf numFmtId="0" fontId="50" fillId="0" borderId="5" xfId="0" applyFont="1" applyBorder="1" applyAlignment="1">
      <alignment horizontal="center" vertical="top"/>
    </xf>
    <xf numFmtId="0" fontId="50" fillId="0" borderId="6" xfId="0" applyFont="1" applyBorder="1" applyAlignment="1">
      <alignment horizontal="right" vertical="top"/>
    </xf>
    <xf numFmtId="0" fontId="50" fillId="0" borderId="0" xfId="0" applyFont="1" applyAlignment="1">
      <alignment horizontal="right" vertical="top"/>
    </xf>
    <xf numFmtId="4" fontId="48" fillId="0" borderId="0" xfId="0" applyNumberFormat="1" applyFont="1" applyAlignment="1">
      <alignment horizontal="right" vertical="top"/>
    </xf>
    <xf numFmtId="0" fontId="48" fillId="0" borderId="0" xfId="0" applyFont="1" applyAlignment="1">
      <alignment horizontal="center" vertical="top"/>
    </xf>
    <xf numFmtId="0" fontId="48" fillId="0" borderId="8" xfId="0" applyFont="1" applyBorder="1" applyAlignment="1">
      <alignment horizontal="right" vertical="top"/>
    </xf>
    <xf numFmtId="0" fontId="48" fillId="0" borderId="0" xfId="0" applyFont="1" applyAlignment="1">
      <alignment horizontal="right" vertical="top"/>
    </xf>
    <xf numFmtId="2" fontId="48" fillId="0" borderId="0" xfId="0" applyNumberFormat="1" applyFont="1" applyAlignment="1">
      <alignment horizontal="right" vertical="top"/>
    </xf>
    <xf numFmtId="49" fontId="50" fillId="0" borderId="0" xfId="0" applyNumberFormat="1" applyFont="1" applyAlignment="1">
      <alignment horizontal="right" vertical="top" wrapText="1"/>
    </xf>
    <xf numFmtId="4" fontId="50" fillId="0" borderId="0" xfId="0" applyNumberFormat="1" applyFont="1" applyAlignment="1">
      <alignment horizontal="right" vertical="top"/>
    </xf>
    <xf numFmtId="0" fontId="50" fillId="0" borderId="0" xfId="0" applyFont="1" applyAlignment="1">
      <alignment horizontal="center" vertical="top"/>
    </xf>
    <xf numFmtId="0" fontId="50" fillId="0" borderId="8" xfId="0" applyFont="1" applyBorder="1" applyAlignment="1">
      <alignment horizontal="right" vertical="top"/>
    </xf>
    <xf numFmtId="0" fontId="51" fillId="0" borderId="0" xfId="0" applyFont="1" applyAlignment="1">
      <alignment horizontal="right" vertical="top"/>
    </xf>
    <xf numFmtId="4" fontId="48" fillId="0" borderId="8" xfId="0" applyNumberFormat="1" applyFont="1" applyBorder="1" applyAlignment="1">
      <alignment horizontal="right" vertical="top"/>
    </xf>
    <xf numFmtId="4" fontId="50" fillId="0" borderId="8" xfId="0" applyNumberFormat="1" applyFont="1" applyBorder="1" applyAlignment="1">
      <alignment horizontal="right" vertical="top"/>
    </xf>
    <xf numFmtId="0" fontId="48" fillId="0" borderId="0" xfId="0" applyFont="1"/>
    <xf numFmtId="0" fontId="40" fillId="0" borderId="0" xfId="17" applyFont="1" applyAlignment="1">
      <alignment horizontal="center" vertical="center"/>
    </xf>
    <xf numFmtId="4" fontId="37" fillId="0" borderId="0" xfId="15" applyNumberFormat="1" applyFont="1" applyAlignment="1">
      <alignment horizontal="center" vertical="top" wrapText="1"/>
    </xf>
    <xf numFmtId="0" fontId="38" fillId="0" borderId="0" xfId="16" applyAlignment="1">
      <alignment horizontal="center" vertical="center" wrapText="1"/>
    </xf>
    <xf numFmtId="0" fontId="5" fillId="0" borderId="0" xfId="13" applyFont="1" applyAlignment="1">
      <alignment horizontal="left" wrapText="1"/>
    </xf>
    <xf numFmtId="0" fontId="5" fillId="0" borderId="0" xfId="13" applyFont="1" applyAlignment="1">
      <alignment horizontal="left"/>
    </xf>
    <xf numFmtId="0" fontId="5" fillId="0" borderId="10" xfId="13" applyFont="1" applyBorder="1" applyAlignment="1">
      <alignment horizontal="left"/>
    </xf>
    <xf numFmtId="0" fontId="30" fillId="0" borderId="1" xfId="11" applyFont="1" applyBorder="1"/>
    <xf numFmtId="0" fontId="30" fillId="0" borderId="2" xfId="11" applyFont="1" applyBorder="1"/>
    <xf numFmtId="0" fontId="30" fillId="0" borderId="3" xfId="11" applyFont="1" applyBorder="1"/>
    <xf numFmtId="0" fontId="33" fillId="0" borderId="0" xfId="11" applyFont="1"/>
    <xf numFmtId="0" fontId="4" fillId="0" borderId="0" xfId="11" applyFont="1" applyAlignment="1">
      <alignment horizontal="right"/>
    </xf>
    <xf numFmtId="0" fontId="25" fillId="0" borderId="25" xfId="11" applyFont="1" applyBorder="1" applyAlignment="1">
      <alignment horizontal="center"/>
    </xf>
    <xf numFmtId="0" fontId="25" fillId="0" borderId="26" xfId="11" applyFont="1" applyBorder="1" applyAlignment="1">
      <alignment horizontal="center"/>
    </xf>
    <xf numFmtId="0" fontId="25" fillId="0" borderId="27" xfId="11" applyFont="1" applyBorder="1" applyAlignment="1">
      <alignment horizontal="center"/>
    </xf>
    <xf numFmtId="2" fontId="30" fillId="0" borderId="19" xfId="11" applyNumberFormat="1" applyFont="1" applyBorder="1" applyAlignment="1">
      <alignment wrapText="1"/>
    </xf>
    <xf numFmtId="2" fontId="30" fillId="0" borderId="22" xfId="11" applyNumberFormat="1" applyFont="1" applyBorder="1" applyAlignment="1">
      <alignment wrapText="1"/>
    </xf>
    <xf numFmtId="2" fontId="30" fillId="0" borderId="20" xfId="11" applyNumberFormat="1" applyFont="1" applyBorder="1" applyAlignment="1">
      <alignment wrapText="1"/>
    </xf>
    <xf numFmtId="0" fontId="35" fillId="0" borderId="5" xfId="11" applyFont="1" applyBorder="1" applyAlignment="1">
      <alignment horizontal="center"/>
    </xf>
    <xf numFmtId="0" fontId="5" fillId="0" borderId="0" xfId="11" applyFont="1" applyAlignment="1">
      <alignment horizontal="center"/>
    </xf>
    <xf numFmtId="0" fontId="5" fillId="0" borderId="0" xfId="11" applyFont="1" applyAlignment="1">
      <alignment horizontal="left" vertical="top" wrapText="1"/>
    </xf>
    <xf numFmtId="0" fontId="5" fillId="0" borderId="10" xfId="11" applyFont="1" applyBorder="1" applyAlignment="1">
      <alignment horizontal="left"/>
    </xf>
    <xf numFmtId="0" fontId="35" fillId="0" borderId="0" xfId="11" applyFont="1" applyAlignment="1">
      <alignment horizontal="center"/>
    </xf>
    <xf numFmtId="0" fontId="26" fillId="0" borderId="19" xfId="11" applyFont="1" applyBorder="1" applyAlignment="1">
      <alignment horizontal="center"/>
    </xf>
    <xf numFmtId="0" fontId="26" fillId="0" borderId="20" xfId="11" applyFont="1" applyBorder="1" applyAlignment="1">
      <alignment horizontal="center"/>
    </xf>
    <xf numFmtId="0" fontId="4" fillId="0" borderId="4" xfId="11" applyFont="1" applyBorder="1" applyAlignment="1">
      <alignment horizontal="center"/>
    </xf>
    <xf numFmtId="0" fontId="4" fillId="0" borderId="5" xfId="11" applyFont="1" applyBorder="1" applyAlignment="1">
      <alignment horizontal="center"/>
    </xf>
    <xf numFmtId="0" fontId="4" fillId="0" borderId="6" xfId="11" applyFont="1" applyBorder="1" applyAlignment="1">
      <alignment horizontal="center"/>
    </xf>
    <xf numFmtId="0" fontId="4" fillId="0" borderId="7" xfId="11" applyFont="1" applyBorder="1" applyAlignment="1">
      <alignment horizontal="center"/>
    </xf>
    <xf numFmtId="0" fontId="4" fillId="0" borderId="0" xfId="11" applyFont="1" applyAlignment="1">
      <alignment horizontal="center"/>
    </xf>
    <xf numFmtId="0" fontId="4" fillId="0" borderId="8" xfId="11" applyFont="1" applyBorder="1" applyAlignment="1">
      <alignment horizontal="center"/>
    </xf>
    <xf numFmtId="0" fontId="25" fillId="0" borderId="14" xfId="11" applyFont="1" applyBorder="1" applyAlignment="1">
      <alignment horizontal="center"/>
    </xf>
    <xf numFmtId="0" fontId="25" fillId="0" borderId="10" xfId="11" applyFont="1" applyBorder="1" applyAlignment="1">
      <alignment horizontal="center"/>
    </xf>
    <xf numFmtId="0" fontId="25" fillId="0" borderId="15" xfId="11" applyFont="1" applyBorder="1" applyAlignment="1">
      <alignment horizontal="center"/>
    </xf>
    <xf numFmtId="0" fontId="25" fillId="0" borderId="10" xfId="11" applyFont="1" applyBorder="1" applyAlignment="1">
      <alignment horizontal="left" wrapText="1"/>
    </xf>
    <xf numFmtId="0" fontId="25" fillId="0" borderId="10" xfId="11" applyFont="1" applyBorder="1" applyAlignment="1">
      <alignment vertical="top" wrapText="1"/>
    </xf>
    <xf numFmtId="0" fontId="25" fillId="0" borderId="10" xfId="13" applyBorder="1" applyAlignment="1">
      <alignment vertical="top" wrapText="1"/>
    </xf>
    <xf numFmtId="0" fontId="21" fillId="0" borderId="0" xfId="3" applyFont="1" applyAlignment="1">
      <alignment horizontal="center" vertical="center"/>
    </xf>
    <xf numFmtId="0" fontId="19" fillId="0" borderId="10" xfId="3" applyFont="1" applyBorder="1" applyAlignment="1">
      <alignment horizontal="left" wrapText="1"/>
    </xf>
    <xf numFmtId="0" fontId="22" fillId="0" borderId="5" xfId="3" applyFont="1" applyBorder="1" applyAlignment="1">
      <alignment horizontal="center" vertical="top"/>
    </xf>
    <xf numFmtId="0" fontId="19" fillId="0" borderId="10" xfId="3" applyFont="1" applyBorder="1" applyAlignment="1">
      <alignment horizontal="left" vertical="center" wrapText="1"/>
    </xf>
    <xf numFmtId="49" fontId="18" fillId="0" borderId="5" xfId="0" applyNumberFormat="1" applyFont="1" applyBorder="1" applyAlignment="1">
      <alignment horizontal="center" vertical="top"/>
    </xf>
    <xf numFmtId="49" fontId="16" fillId="0" borderId="10" xfId="0" applyNumberFormat="1" applyFont="1" applyBorder="1" applyAlignment="1">
      <alignment vertical="top" wrapText="1"/>
    </xf>
    <xf numFmtId="49" fontId="16" fillId="0" borderId="10" xfId="0" applyNumberFormat="1" applyFont="1" applyBorder="1" applyAlignment="1">
      <alignment horizontal="right" vertical="top" wrapText="1"/>
    </xf>
    <xf numFmtId="0" fontId="6" fillId="2" borderId="1" xfId="6" applyFont="1" applyFill="1" applyBorder="1" applyAlignment="1">
      <alignment horizontal="left" vertical="center" wrapText="1"/>
    </xf>
    <xf numFmtId="0" fontId="6" fillId="2" borderId="2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6" fillId="0" borderId="5" xfId="0" applyNumberFormat="1" applyFont="1" applyBorder="1" applyAlignment="1">
      <alignment horizontal="left" vertical="top" wrapText="1"/>
    </xf>
    <xf numFmtId="49" fontId="3" fillId="0" borderId="5" xfId="0" applyNumberFormat="1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wrapText="1"/>
    </xf>
    <xf numFmtId="49" fontId="13" fillId="0" borderId="2" xfId="0" applyNumberFormat="1" applyFont="1" applyBorder="1" applyAlignment="1">
      <alignment horizontal="center" wrapText="1"/>
    </xf>
    <xf numFmtId="49" fontId="13" fillId="0" borderId="3" xfId="0" applyNumberFormat="1" applyFont="1" applyBorder="1" applyAlignment="1">
      <alignment horizontal="center" wrapText="1"/>
    </xf>
    <xf numFmtId="49" fontId="13" fillId="0" borderId="1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 vertical="center" wrapText="1"/>
    </xf>
    <xf numFmtId="49" fontId="13" fillId="0" borderId="9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49" fontId="13" fillId="0" borderId="7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left" vertical="top" wrapText="1"/>
    </xf>
    <xf numFmtId="49" fontId="4" fillId="0" borderId="10" xfId="6" applyNumberFormat="1" applyFont="1" applyBorder="1" applyAlignment="1">
      <alignment vertical="top" wrapText="1"/>
    </xf>
    <xf numFmtId="49" fontId="4" fillId="0" borderId="10" xfId="6" applyNumberFormat="1" applyFont="1" applyBorder="1" applyAlignment="1">
      <alignment horizontal="right" vertical="top" wrapText="1"/>
    </xf>
    <xf numFmtId="49" fontId="18" fillId="0" borderId="5" xfId="6" applyNumberFormat="1" applyFont="1" applyBorder="1" applyAlignment="1">
      <alignment horizontal="center" vertical="top"/>
    </xf>
    <xf numFmtId="49" fontId="50" fillId="0" borderId="0" xfId="0" applyNumberFormat="1" applyFont="1" applyAlignment="1">
      <alignment horizontal="left" vertical="top" wrapText="1"/>
    </xf>
    <xf numFmtId="49" fontId="48" fillId="0" borderId="0" xfId="0" applyNumberFormat="1" applyFont="1" applyAlignment="1">
      <alignment horizontal="left" vertical="top" wrapText="1"/>
    </xf>
    <xf numFmtId="49" fontId="50" fillId="0" borderId="5" xfId="0" applyNumberFormat="1" applyFont="1" applyBorder="1" applyAlignment="1">
      <alignment horizontal="left" vertical="top" wrapText="1"/>
    </xf>
    <xf numFmtId="0" fontId="48" fillId="0" borderId="0" xfId="0" applyFont="1" applyAlignment="1">
      <alignment horizontal="left" vertical="top" wrapText="1"/>
    </xf>
    <xf numFmtId="0" fontId="48" fillId="0" borderId="8" xfId="0" applyFont="1" applyBorder="1" applyAlignment="1">
      <alignment horizontal="left" vertical="top" wrapText="1"/>
    </xf>
    <xf numFmtId="0" fontId="50" fillId="0" borderId="5" xfId="0" applyFont="1" applyBorder="1" applyAlignment="1">
      <alignment horizontal="left" vertical="top" wrapText="1"/>
    </xf>
    <xf numFmtId="49" fontId="48" fillId="0" borderId="8" xfId="0" applyNumberFormat="1" applyFont="1" applyBorder="1" applyAlignment="1">
      <alignment horizontal="left" vertical="top" wrapText="1"/>
    </xf>
    <xf numFmtId="49" fontId="48" fillId="0" borderId="5" xfId="0" applyNumberFormat="1" applyFont="1" applyBorder="1" applyAlignment="1">
      <alignment horizontal="left" vertical="top" wrapText="1"/>
    </xf>
    <xf numFmtId="0" fontId="50" fillId="0" borderId="1" xfId="0" applyFont="1" applyBorder="1" applyAlignment="1">
      <alignment horizontal="left" vertical="center" wrapText="1"/>
    </xf>
    <xf numFmtId="0" fontId="50" fillId="0" borderId="2" xfId="0" applyFont="1" applyBorder="1" applyAlignment="1">
      <alignment horizontal="left" vertical="center" wrapText="1"/>
    </xf>
    <xf numFmtId="0" fontId="50" fillId="0" borderId="3" xfId="0" applyFont="1" applyBorder="1" applyAlignment="1">
      <alignment horizontal="left" vertical="center" wrapText="1"/>
    </xf>
    <xf numFmtId="49" fontId="48" fillId="0" borderId="9" xfId="0" applyNumberFormat="1" applyFont="1" applyBorder="1" applyAlignment="1">
      <alignment horizontal="center" vertical="center"/>
    </xf>
    <xf numFmtId="49" fontId="48" fillId="0" borderId="9" xfId="0" applyNumberFormat="1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wrapText="1"/>
    </xf>
    <xf numFmtId="49" fontId="3" fillId="0" borderId="2" xfId="6" applyNumberFormat="1" applyFont="1" applyBorder="1" applyAlignment="1">
      <alignment horizontal="center" wrapText="1"/>
    </xf>
    <xf numFmtId="49" fontId="3" fillId="0" borderId="3" xfId="6" applyNumberFormat="1" applyFont="1" applyBorder="1" applyAlignment="1">
      <alignment horizontal="center" wrapText="1"/>
    </xf>
    <xf numFmtId="49" fontId="3" fillId="0" borderId="1" xfId="6" applyNumberFormat="1" applyFont="1" applyBorder="1" applyAlignment="1">
      <alignment horizontal="center"/>
    </xf>
    <xf numFmtId="49" fontId="3" fillId="0" borderId="2" xfId="6" applyNumberFormat="1" applyFont="1" applyBorder="1" applyAlignment="1">
      <alignment horizontal="center"/>
    </xf>
    <xf numFmtId="49" fontId="3" fillId="0" borderId="3" xfId="6" applyNumberFormat="1" applyFont="1" applyBorder="1" applyAlignment="1">
      <alignment horizontal="center"/>
    </xf>
    <xf numFmtId="49" fontId="3" fillId="0" borderId="9" xfId="6" applyNumberFormat="1" applyFont="1" applyBorder="1" applyAlignment="1">
      <alignment horizontal="center" vertical="center" wrapText="1"/>
    </xf>
    <xf numFmtId="49" fontId="3" fillId="0" borderId="9" xfId="6" applyNumberFormat="1" applyFont="1" applyBorder="1" applyAlignment="1">
      <alignment horizontal="center" vertical="center"/>
    </xf>
    <xf numFmtId="0" fontId="3" fillId="0" borderId="0" xfId="6" applyFont="1" applyAlignment="1">
      <alignment horizontal="left" vertical="top" wrapText="1"/>
    </xf>
    <xf numFmtId="49" fontId="3" fillId="0" borderId="7" xfId="6" applyNumberFormat="1" applyFont="1" applyBorder="1" applyAlignment="1">
      <alignment horizontal="center"/>
    </xf>
    <xf numFmtId="49" fontId="3" fillId="0" borderId="0" xfId="6" applyNumberFormat="1" applyFont="1" applyAlignment="1">
      <alignment horizontal="center"/>
    </xf>
    <xf numFmtId="49" fontId="3" fillId="0" borderId="8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49" fontId="3" fillId="0" borderId="5" xfId="6" applyNumberFormat="1" applyFont="1" applyBorder="1" applyAlignment="1">
      <alignment horizontal="center"/>
    </xf>
    <xf numFmtId="49" fontId="3" fillId="0" borderId="6" xfId="6" applyNumberFormat="1" applyFont="1" applyBorder="1" applyAlignment="1">
      <alignment horizontal="center"/>
    </xf>
    <xf numFmtId="49" fontId="3" fillId="0" borderId="0" xfId="6" applyNumberFormat="1" applyFont="1" applyAlignment="1">
      <alignment horizontal="left" vertical="top" wrapText="1"/>
    </xf>
    <xf numFmtId="49" fontId="52" fillId="0" borderId="5" xfId="0" applyNumberFormat="1" applyFont="1" applyBorder="1" applyAlignment="1">
      <alignment horizontal="left" vertical="top" wrapText="1"/>
    </xf>
    <xf numFmtId="49" fontId="52" fillId="0" borderId="4" xfId="0" applyNumberFormat="1" applyFont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center" vertical="top" wrapText="1"/>
    </xf>
    <xf numFmtId="0" fontId="52" fillId="0" borderId="5" xfId="0" applyFont="1" applyBorder="1" applyAlignment="1">
      <alignment horizontal="left" vertical="top" wrapText="1"/>
    </xf>
    <xf numFmtId="49" fontId="52" fillId="3" borderId="5" xfId="0" applyNumberFormat="1" applyFont="1" applyFill="1" applyBorder="1" applyAlignment="1">
      <alignment horizontal="center" vertical="top" wrapText="1"/>
    </xf>
    <xf numFmtId="49" fontId="52" fillId="0" borderId="5" xfId="0" applyNumberFormat="1" applyFont="1" applyBorder="1" applyAlignment="1">
      <alignment horizontal="right" vertical="top" wrapText="1"/>
    </xf>
    <xf numFmtId="49" fontId="52" fillId="0" borderId="6" xfId="0" applyNumberFormat="1" applyFont="1" applyBorder="1" applyAlignment="1">
      <alignment horizontal="right" vertical="top" wrapText="1"/>
    </xf>
    <xf numFmtId="0" fontId="10" fillId="0" borderId="0" xfId="0" applyFont="1"/>
    <xf numFmtId="0" fontId="52" fillId="0" borderId="0" xfId="0" applyFont="1" applyAlignment="1">
      <alignment wrapText="1"/>
    </xf>
    <xf numFmtId="49" fontId="52" fillId="0" borderId="5" xfId="6" applyNumberFormat="1" applyFont="1" applyBorder="1" applyAlignment="1">
      <alignment horizontal="left" vertical="top" wrapText="1"/>
    </xf>
  </cellXfs>
  <cellStyles count="19">
    <cellStyle name="Обычный" xfId="0" builtinId="0"/>
    <cellStyle name="Обычный 10 2" xfId="11" xr:uid="{BFAA3FFF-2296-4590-B955-188497FC2025}"/>
    <cellStyle name="Обычный 11" xfId="13" xr:uid="{14B5CC23-FB9A-4C84-961C-29C42898E553}"/>
    <cellStyle name="Обычный 2" xfId="2" xr:uid="{62A15F38-63DC-47CA-B36E-741631DCCCB8}"/>
    <cellStyle name="Обычный 2 2" xfId="3" xr:uid="{F40BE532-2B99-4B1F-B4EC-4F855715937B}"/>
    <cellStyle name="Обычный 2 2 2 2 3 2" xfId="17" xr:uid="{0EC492BF-3715-41FD-B705-5DEFDFC1DD21}"/>
    <cellStyle name="Обычный 2 3" xfId="6" xr:uid="{A0A155CA-9BF4-46BD-AFDD-776AE8B50369}"/>
    <cellStyle name="Обычный 2 4" xfId="9" xr:uid="{3BC6DA60-14ED-408B-B2FF-5048B7FFC822}"/>
    <cellStyle name="Обычный 2 5" xfId="14" xr:uid="{CC97A5BC-E1EB-4C82-9AD2-D35B11B2BFA3}"/>
    <cellStyle name="Обычный 3" xfId="1" xr:uid="{08ACDCEE-055C-41EF-984C-678182560D78}"/>
    <cellStyle name="Обычный 3 2" xfId="4" xr:uid="{A537C9F2-7F8C-470B-8CF6-9DD4AC6C5802}"/>
    <cellStyle name="Обычный 3 3" xfId="8" xr:uid="{DD4D2999-61E9-43CC-B0C6-8D2F3F02B209}"/>
    <cellStyle name="Обычный 4" xfId="7" xr:uid="{5BA10DD0-80BA-47DB-BD80-4F248FCECAA4}"/>
    <cellStyle name="Обычный 9" xfId="16" xr:uid="{7C7C097E-4DCA-4861-B231-19FD5CAC6F21}"/>
    <cellStyle name="Обычный_КС-3_Крюково.06.09" xfId="15" xr:uid="{F648FB4E-80C0-4B5D-965E-272935CD96F9}"/>
    <cellStyle name="Обычный_КС-3_Крюково.xls1" xfId="18" xr:uid="{16AA2C6D-3F62-4857-8965-77C75543E445}"/>
    <cellStyle name="Финансовый 2" xfId="5" xr:uid="{7E82F9C9-E8E3-4E76-8675-9685F18AE437}"/>
    <cellStyle name="Финансовый 2 2" xfId="10" xr:uid="{DC610EB6-E022-4D3F-AFDB-1A291431E1AA}"/>
    <cellStyle name="Финансовый 2 3" xfId="12" xr:uid="{4809F8CF-86FB-400B-A886-F11F580E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87;&#1088;&#1086;&#1077;&#1082;&#1090;&#1099;/&#1052;&#1067;&#1058;&#1048;&#1065;&#1048;/&#1074;&#1099;&#1087;&#1086;&#1083;&#1085;&#1077;&#1085;&#1080;&#1077;%20&#1086;&#1082;&#1090;&#1103;&#1073;&#1088;&#1100;%20&#1087;&#1086;%20&#1089;&#1084;&#1077;&#1090;&#1072;&#1084;/&#1053;&#1054;&#1071;&#1041;&#1056;&#1068;%2023%20&#1074;&#1099;&#1087;&#1086;&#1083;&#1085;&#1077;&#1085;&#1080;&#1077;/&#1074;&#1099;&#1087;&#1086;&#1083;&#1085;&#1077;&#1085;&#1080;&#1077;%201%20&#1085;&#1086;&#1103;&#1073;&#1088;&#1100;%2023%20(&#1050;&#1057;-3,%20&#1088;&#1077;&#1077;&#1089;&#1090;&#1088;,%20&#1050;&#1057;-2%20&#8470;&#8470;1,2)%20&#1088;&#1077;&#1076;%2027.11.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121%20&#1094;&#1077;&#1093;_131-23\&#1082;&#1089;-2,3-&#1088;&#1072;&#1073;&#1086;&#1090;&#1072;&#1077;&#1084;%20&#1087;&#1086;%20&#1101;&#1090;&#1080;&#1084;%20&#1089;&#1084;&#1077;&#1090;&#1072;&#1084;!!!%20&#1084;&#1077;&#1085;&#1103;&#1077;&#1084;%20&#1085;&#1072;%20&#1059;&#1055;&#1044;\&#1082;&#1089;-2,3\&#1085;&#1086;&#1103;&#1073;&#1088;&#1100;%2023&#1075;\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с-3 апрель"/>
      <sheetName val="КС-3"/>
      <sheetName val="реестр ноябрь"/>
      <sheetName val="КС2 №1"/>
      <sheetName val="КС2 №2"/>
      <sheetName val="КС2 №3"/>
      <sheetName val="43 02-01-01(2016)-100%"/>
      <sheetName val="кс-3 январь-2"/>
      <sheetName val="р январь-2"/>
      <sheetName val="46_02-01-01(2016)"/>
      <sheetName val="М-29 нояб"/>
    </sheetNames>
    <sheetDataSet>
      <sheetData sheetId="0"/>
      <sheetData sheetId="1"/>
      <sheetData sheetId="2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CF687-A9BA-47F3-A152-642DEE8BD262}">
  <sheetPr>
    <tabColor rgb="FFFF0000"/>
  </sheetPr>
  <dimension ref="A1:P97"/>
  <sheetViews>
    <sheetView tabSelected="1" view="pageBreakPreview" topLeftCell="A21" zoomScaleNormal="100" zoomScaleSheetLayoutView="100" workbookViewId="0">
      <selection activeCell="L82" sqref="L82"/>
    </sheetView>
  </sheetViews>
  <sheetFormatPr defaultColWidth="9" defaultRowHeight="13.2" x14ac:dyDescent="0.25"/>
  <cols>
    <col min="1" max="1" width="6.33203125" style="159" customWidth="1"/>
    <col min="2" max="2" width="10.44140625" style="159" customWidth="1"/>
    <col min="3" max="3" width="22.5546875" style="159" customWidth="1"/>
    <col min="4" max="4" width="18.88671875" style="159" customWidth="1"/>
    <col min="5" max="5" width="12.88671875" style="159" customWidth="1"/>
    <col min="6" max="6" width="15.44140625" style="159" customWidth="1"/>
    <col min="7" max="7" width="15.5546875" style="159" customWidth="1"/>
    <col min="8" max="8" width="16.88671875" style="159" customWidth="1"/>
    <col min="9" max="9" width="6.44140625" style="159" customWidth="1"/>
    <col min="10" max="10" width="9.5546875" style="162" customWidth="1"/>
    <col min="11" max="11" width="15.5546875" style="162" customWidth="1"/>
    <col min="12" max="12" width="15.88671875" style="162" customWidth="1"/>
    <col min="13" max="13" width="8.109375" style="162" customWidth="1"/>
    <col min="14" max="14" width="8.5546875" style="159" customWidth="1"/>
    <col min="15" max="15" width="14" style="159" bestFit="1" customWidth="1"/>
    <col min="16" max="16384" width="9" style="159"/>
  </cols>
  <sheetData>
    <row r="1" spans="1:14" x14ac:dyDescent="0.25">
      <c r="G1" s="160"/>
      <c r="H1" s="161" t="s">
        <v>738</v>
      </c>
    </row>
    <row r="2" spans="1:14" x14ac:dyDescent="0.25">
      <c r="G2" s="160"/>
      <c r="H2" s="161" t="s">
        <v>739</v>
      </c>
    </row>
    <row r="3" spans="1:14" x14ac:dyDescent="0.25">
      <c r="G3" s="160"/>
      <c r="H3" s="161" t="s">
        <v>740</v>
      </c>
    </row>
    <row r="4" spans="1:14" ht="9.75" customHeight="1" x14ac:dyDescent="0.25"/>
    <row r="5" spans="1:14" ht="16.350000000000001" customHeight="1" x14ac:dyDescent="0.25">
      <c r="G5" s="163"/>
      <c r="H5" s="164" t="s">
        <v>0</v>
      </c>
    </row>
    <row r="6" spans="1:14" x14ac:dyDescent="0.25">
      <c r="G6" s="165" t="s">
        <v>1</v>
      </c>
      <c r="H6" s="166" t="s">
        <v>741</v>
      </c>
    </row>
    <row r="7" spans="1:14" ht="25.95" customHeight="1" x14ac:dyDescent="0.25">
      <c r="A7" s="159" t="s">
        <v>3</v>
      </c>
      <c r="C7" s="453"/>
      <c r="D7" s="453"/>
      <c r="E7" s="453"/>
      <c r="F7" s="453"/>
      <c r="G7" s="165"/>
      <c r="H7" s="167"/>
    </row>
    <row r="8" spans="1:14" s="160" customFormat="1" ht="18.45" customHeight="1" x14ac:dyDescent="0.25">
      <c r="A8" s="159"/>
      <c r="B8" s="159"/>
      <c r="C8" s="159"/>
      <c r="D8" s="168"/>
      <c r="E8" s="168"/>
      <c r="F8" s="159"/>
      <c r="G8" s="165"/>
      <c r="H8" s="167"/>
      <c r="J8" s="169"/>
      <c r="K8" s="169"/>
      <c r="L8" s="169"/>
      <c r="M8" s="169"/>
    </row>
    <row r="9" spans="1:14" s="160" customFormat="1" ht="25.5" customHeight="1" x14ac:dyDescent="0.25">
      <c r="A9" s="170" t="s">
        <v>742</v>
      </c>
      <c r="B9" s="170"/>
      <c r="C9" s="454" t="s">
        <v>510</v>
      </c>
      <c r="D9" s="454"/>
      <c r="E9" s="454"/>
      <c r="F9" s="454"/>
      <c r="G9" s="165" t="s">
        <v>4</v>
      </c>
      <c r="H9" s="164">
        <v>5804803</v>
      </c>
      <c r="J9" s="169"/>
      <c r="K9" s="169"/>
      <c r="L9" s="169"/>
      <c r="M9" s="169"/>
    </row>
    <row r="10" spans="1:14" s="160" customFormat="1" x14ac:dyDescent="0.25">
      <c r="A10" s="170"/>
      <c r="B10" s="170"/>
      <c r="C10" s="159"/>
      <c r="D10" s="168"/>
      <c r="E10" s="159"/>
      <c r="H10" s="164"/>
      <c r="J10" s="169"/>
      <c r="K10" s="169"/>
      <c r="L10" s="169"/>
      <c r="M10" s="169"/>
    </row>
    <row r="11" spans="1:14" s="160" customFormat="1" ht="31.5" customHeight="1" x14ac:dyDescent="0.25">
      <c r="A11" s="170" t="s">
        <v>743</v>
      </c>
      <c r="B11" s="170"/>
      <c r="C11" s="455" t="s">
        <v>511</v>
      </c>
      <c r="D11" s="455"/>
      <c r="E11" s="455"/>
      <c r="F11" s="455"/>
      <c r="G11" s="171" t="s">
        <v>4</v>
      </c>
      <c r="H11" s="172">
        <v>16673706</v>
      </c>
      <c r="J11" s="169"/>
      <c r="K11" s="169"/>
      <c r="L11" s="169"/>
      <c r="M11" s="169"/>
    </row>
    <row r="12" spans="1:14" s="160" customFormat="1" x14ac:dyDescent="0.25">
      <c r="A12" s="170"/>
      <c r="B12" s="170"/>
      <c r="C12" s="159"/>
      <c r="D12" s="168"/>
      <c r="G12" s="165"/>
      <c r="H12" s="164"/>
      <c r="J12" s="169"/>
      <c r="K12" s="169"/>
      <c r="L12" s="169"/>
      <c r="M12" s="169"/>
    </row>
    <row r="13" spans="1:14" s="160" customFormat="1" ht="42" hidden="1" customHeight="1" x14ac:dyDescent="0.25">
      <c r="A13" s="170" t="s">
        <v>744</v>
      </c>
      <c r="B13" s="170"/>
      <c r="C13" s="453" t="s">
        <v>745</v>
      </c>
      <c r="D13" s="453"/>
      <c r="E13" s="453"/>
      <c r="F13" s="453"/>
      <c r="G13" s="159"/>
      <c r="H13" s="167"/>
      <c r="J13" s="169"/>
      <c r="K13" s="169"/>
      <c r="L13" s="173"/>
      <c r="M13" s="169"/>
    </row>
    <row r="14" spans="1:14" ht="36.75" customHeight="1" x14ac:dyDescent="0.25">
      <c r="A14" s="170" t="s">
        <v>746</v>
      </c>
      <c r="B14" s="170"/>
      <c r="C14" s="453" t="str">
        <f>'[1]реестр ноябрь'!B6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4" s="453"/>
      <c r="E14" s="453"/>
      <c r="F14" s="453"/>
      <c r="G14" s="174"/>
      <c r="H14" s="167"/>
      <c r="I14" s="175"/>
    </row>
    <row r="15" spans="1:14" ht="78" customHeight="1" x14ac:dyDescent="0.25">
      <c r="D15" s="159" t="s">
        <v>747</v>
      </c>
      <c r="E15" s="176"/>
      <c r="F15" s="176"/>
      <c r="G15" s="177" t="s">
        <v>748</v>
      </c>
      <c r="H15" s="177"/>
      <c r="I15" s="160"/>
      <c r="J15" s="160"/>
      <c r="K15" s="160"/>
      <c r="L15" s="160"/>
      <c r="M15" s="160"/>
      <c r="N15" s="160"/>
    </row>
    <row r="16" spans="1:14" s="160" customFormat="1" ht="15.6" customHeight="1" thickBot="1" x14ac:dyDescent="0.3">
      <c r="D16" s="176"/>
      <c r="E16" s="176"/>
      <c r="F16" s="178" t="s">
        <v>749</v>
      </c>
      <c r="G16" s="165" t="s">
        <v>750</v>
      </c>
      <c r="H16" s="167"/>
    </row>
    <row r="17" spans="1:16" s="160" customFormat="1" ht="15" customHeight="1" thickBot="1" x14ac:dyDescent="0.3">
      <c r="D17" s="174"/>
      <c r="E17" s="174"/>
      <c r="F17" s="165" t="s">
        <v>751</v>
      </c>
      <c r="G17" s="177" t="s">
        <v>18</v>
      </c>
      <c r="H17" s="179" t="s">
        <v>752</v>
      </c>
    </row>
    <row r="18" spans="1:16" s="160" customFormat="1" ht="15" customHeight="1" thickBot="1" x14ac:dyDescent="0.3">
      <c r="C18" s="180"/>
      <c r="D18" s="181"/>
      <c r="G18" s="177" t="s">
        <v>19</v>
      </c>
      <c r="H18" s="182">
        <v>45110</v>
      </c>
    </row>
    <row r="19" spans="1:16" s="160" customFormat="1" ht="15" customHeight="1" x14ac:dyDescent="0.25">
      <c r="C19" s="180"/>
      <c r="D19" s="183"/>
      <c r="F19" s="178"/>
      <c r="G19" s="165" t="s">
        <v>20</v>
      </c>
      <c r="H19" s="167"/>
    </row>
    <row r="20" spans="1:16" s="160" customFormat="1" ht="15" customHeight="1" x14ac:dyDescent="0.25">
      <c r="C20" s="180"/>
      <c r="D20" s="184"/>
      <c r="F20" s="161"/>
      <c r="G20" s="159" t="s">
        <v>747</v>
      </c>
      <c r="H20" s="159"/>
    </row>
    <row r="21" spans="1:16" s="160" customFormat="1" ht="5.4" customHeight="1" thickBot="1" x14ac:dyDescent="0.3">
      <c r="C21" s="185"/>
      <c r="D21" s="186"/>
      <c r="F21" s="161"/>
      <c r="G21" s="159"/>
      <c r="H21" s="159"/>
      <c r="J21" s="169"/>
      <c r="K21" s="169"/>
      <c r="L21" s="169"/>
      <c r="M21" s="169"/>
    </row>
    <row r="22" spans="1:16" s="160" customFormat="1" ht="12.15" customHeight="1" thickBot="1" x14ac:dyDescent="0.25">
      <c r="D22" s="187"/>
      <c r="E22" s="188" t="s">
        <v>753</v>
      </c>
      <c r="F22" s="189" t="s">
        <v>754</v>
      </c>
      <c r="G22" s="442" t="s">
        <v>23</v>
      </c>
      <c r="H22" s="443"/>
      <c r="J22" s="169"/>
      <c r="K22" s="169"/>
      <c r="L22" s="169"/>
      <c r="M22" s="169"/>
    </row>
    <row r="23" spans="1:16" s="160" customFormat="1" ht="12.15" customHeight="1" thickBot="1" x14ac:dyDescent="0.3">
      <c r="D23" s="190"/>
      <c r="E23" s="191"/>
      <c r="F23" s="192"/>
      <c r="G23" s="193" t="s">
        <v>24</v>
      </c>
      <c r="H23" s="193" t="s">
        <v>25</v>
      </c>
      <c r="J23" s="169"/>
      <c r="K23" s="169"/>
      <c r="L23" s="169"/>
      <c r="M23" s="169"/>
    </row>
    <row r="24" spans="1:16" s="160" customFormat="1" ht="18" customHeight="1" thickBot="1" x14ac:dyDescent="0.3">
      <c r="D24" s="159"/>
      <c r="E24" s="194">
        <v>2</v>
      </c>
      <c r="F24" s="195">
        <v>45267</v>
      </c>
      <c r="G24" s="196">
        <v>45251</v>
      </c>
      <c r="H24" s="195">
        <f>F24</f>
        <v>45267</v>
      </c>
      <c r="I24" s="197"/>
      <c r="J24" s="169"/>
      <c r="K24" s="169"/>
      <c r="L24" s="169"/>
      <c r="M24" s="169"/>
    </row>
    <row r="25" spans="1:16" s="198" customFormat="1" ht="10.199999999999999" x14ac:dyDescent="0.2">
      <c r="J25" s="199"/>
      <c r="K25" s="199"/>
      <c r="L25" s="199"/>
      <c r="M25" s="199"/>
    </row>
    <row r="26" spans="1:16" x14ac:dyDescent="0.25">
      <c r="E26" s="163" t="s">
        <v>755</v>
      </c>
    </row>
    <row r="27" spans="1:16" x14ac:dyDescent="0.25">
      <c r="D27" s="200"/>
      <c r="E27" s="163" t="s">
        <v>756</v>
      </c>
      <c r="F27" s="200"/>
      <c r="G27" s="200"/>
    </row>
    <row r="28" spans="1:16" ht="20.25" customHeight="1" x14ac:dyDescent="0.25">
      <c r="A28" s="337" t="s">
        <v>36</v>
      </c>
      <c r="B28" s="444" t="s">
        <v>757</v>
      </c>
      <c r="C28" s="445"/>
      <c r="D28" s="446"/>
      <c r="E28" s="201" t="s">
        <v>758</v>
      </c>
      <c r="F28" s="202" t="s">
        <v>759</v>
      </c>
      <c r="G28" s="203"/>
      <c r="H28" s="204"/>
      <c r="J28" s="421" t="s">
        <v>830</v>
      </c>
      <c r="K28" s="421"/>
      <c r="L28" s="421"/>
      <c r="M28" s="421"/>
      <c r="N28" s="421"/>
      <c r="O28" s="290"/>
      <c r="P28" s="290"/>
    </row>
    <row r="29" spans="1:16" ht="24.75" customHeight="1" x14ac:dyDescent="0.3">
      <c r="A29" s="338" t="s">
        <v>760</v>
      </c>
      <c r="B29" s="447" t="s">
        <v>761</v>
      </c>
      <c r="C29" s="448"/>
      <c r="D29" s="449"/>
      <c r="E29" s="206"/>
      <c r="F29" s="207" t="s">
        <v>762</v>
      </c>
      <c r="G29" s="208"/>
      <c r="H29" s="207" t="s">
        <v>763</v>
      </c>
      <c r="J29" s="422" t="s">
        <v>815</v>
      </c>
      <c r="K29" s="422"/>
      <c r="L29" s="336">
        <v>548004000</v>
      </c>
      <c r="M29" s="288"/>
      <c r="N29" s="289"/>
      <c r="O29" s="294"/>
      <c r="P29" s="294"/>
    </row>
    <row r="30" spans="1:16" ht="17.25" customHeight="1" x14ac:dyDescent="0.3">
      <c r="A30" s="338" t="s">
        <v>764</v>
      </c>
      <c r="B30" s="447"/>
      <c r="C30" s="448"/>
      <c r="D30" s="449"/>
      <c r="E30" s="206"/>
      <c r="F30" s="207" t="s">
        <v>765</v>
      </c>
      <c r="G30" s="205" t="s">
        <v>766</v>
      </c>
      <c r="H30" s="207" t="s">
        <v>767</v>
      </c>
      <c r="J30" s="291"/>
      <c r="K30" s="293" t="s">
        <v>816</v>
      </c>
      <c r="L30" s="293" t="s">
        <v>817</v>
      </c>
      <c r="M30" s="335" t="s">
        <v>827</v>
      </c>
      <c r="N30" s="335" t="s">
        <v>828</v>
      </c>
      <c r="O30" s="290"/>
      <c r="P30" s="290"/>
    </row>
    <row r="31" spans="1:16" ht="13.8" x14ac:dyDescent="0.3">
      <c r="A31" s="209"/>
      <c r="B31" s="450"/>
      <c r="C31" s="451"/>
      <c r="D31" s="452"/>
      <c r="E31" s="210"/>
      <c r="F31" s="211" t="s">
        <v>768</v>
      </c>
      <c r="G31" s="212"/>
      <c r="H31" s="211" t="s">
        <v>769</v>
      </c>
      <c r="J31" s="295" t="s">
        <v>819</v>
      </c>
      <c r="K31" s="299">
        <v>175347975.30000001</v>
      </c>
      <c r="L31" s="299">
        <v>210417570.36000001</v>
      </c>
      <c r="M31" s="298">
        <v>1</v>
      </c>
      <c r="N31" s="297" t="s">
        <v>829</v>
      </c>
      <c r="O31" s="290"/>
      <c r="P31" s="290"/>
    </row>
    <row r="32" spans="1:16" ht="14.4" thickBot="1" x14ac:dyDescent="0.35">
      <c r="A32" s="213">
        <v>1</v>
      </c>
      <c r="B32" s="431">
        <v>2</v>
      </c>
      <c r="C32" s="432"/>
      <c r="D32" s="433"/>
      <c r="E32" s="213">
        <v>3</v>
      </c>
      <c r="F32" s="213">
        <v>4</v>
      </c>
      <c r="G32" s="213">
        <v>5</v>
      </c>
      <c r="H32" s="213">
        <v>6</v>
      </c>
      <c r="J32" s="295" t="s">
        <v>820</v>
      </c>
      <c r="K32" s="332">
        <f>реестр!H15</f>
        <v>66648609.340000004</v>
      </c>
      <c r="L32" s="299">
        <f>K32*1.2</f>
        <v>79978331.208000004</v>
      </c>
      <c r="M32" s="298">
        <v>2</v>
      </c>
      <c r="N32" s="297" t="s">
        <v>831</v>
      </c>
      <c r="O32" s="294">
        <f>H33-K32</f>
        <v>0</v>
      </c>
      <c r="P32" s="290"/>
    </row>
    <row r="33" spans="1:16" ht="27" customHeight="1" thickBot="1" x14ac:dyDescent="0.35">
      <c r="A33" s="214"/>
      <c r="B33" s="434" t="s">
        <v>770</v>
      </c>
      <c r="C33" s="435"/>
      <c r="D33" s="436"/>
      <c r="E33" s="215" t="s">
        <v>771</v>
      </c>
      <c r="F33" s="216">
        <f>F34</f>
        <v>241996584.64000002</v>
      </c>
      <c r="G33" s="216">
        <f>G34</f>
        <v>241996584.64000002</v>
      </c>
      <c r="H33" s="216">
        <f>H34</f>
        <v>66648609.340000004</v>
      </c>
      <c r="I33" s="162"/>
      <c r="J33" s="295" t="s">
        <v>821</v>
      </c>
      <c r="K33" s="296"/>
      <c r="L33" s="296"/>
      <c r="M33" s="302"/>
      <c r="N33" s="297"/>
      <c r="O33" s="290"/>
      <c r="P33" s="290"/>
    </row>
    <row r="34" spans="1:16" ht="18.75" customHeight="1" x14ac:dyDescent="0.3">
      <c r="A34" s="217" t="s">
        <v>51</v>
      </c>
      <c r="B34" s="426" t="s">
        <v>772</v>
      </c>
      <c r="C34" s="427"/>
      <c r="D34" s="428"/>
      <c r="E34" s="209"/>
      <c r="F34" s="218">
        <f>G34</f>
        <v>241996584.64000002</v>
      </c>
      <c r="G34" s="219">
        <f>K31+H34</f>
        <v>241996584.64000002</v>
      </c>
      <c r="H34" s="333">
        <f>реестр!H15</f>
        <v>66648609.340000004</v>
      </c>
      <c r="I34" s="162"/>
      <c r="J34" s="295" t="s">
        <v>822</v>
      </c>
      <c r="K34" s="296"/>
      <c r="L34" s="296"/>
      <c r="M34" s="302"/>
      <c r="N34" s="301"/>
      <c r="O34" s="290"/>
      <c r="P34" s="290"/>
    </row>
    <row r="35" spans="1:16" ht="13.8" hidden="1" x14ac:dyDescent="0.3">
      <c r="A35" s="217" t="s">
        <v>27</v>
      </c>
      <c r="B35" s="426" t="s">
        <v>772</v>
      </c>
      <c r="C35" s="427"/>
      <c r="D35" s="428"/>
      <c r="E35" s="209"/>
      <c r="F35" s="218">
        <f t="shared" ref="F35:G39" si="0">G35</f>
        <v>0</v>
      </c>
      <c r="G35" s="219">
        <f t="shared" si="0"/>
        <v>0</v>
      </c>
      <c r="H35" s="220">
        <f>SUM(I35:Q35)</f>
        <v>0</v>
      </c>
      <c r="I35" s="162"/>
      <c r="J35" s="295" t="s">
        <v>823</v>
      </c>
      <c r="K35" s="296"/>
      <c r="L35" s="296"/>
      <c r="M35" s="302"/>
      <c r="N35" s="297"/>
      <c r="O35" s="290"/>
      <c r="P35" s="290"/>
    </row>
    <row r="36" spans="1:16" ht="13.8" hidden="1" x14ac:dyDescent="0.3">
      <c r="A36" s="217" t="s">
        <v>64</v>
      </c>
      <c r="B36" s="426" t="s">
        <v>773</v>
      </c>
      <c r="C36" s="427"/>
      <c r="D36" s="428"/>
      <c r="E36" s="209"/>
      <c r="F36" s="218">
        <f t="shared" si="0"/>
        <v>0</v>
      </c>
      <c r="G36" s="219">
        <f t="shared" si="0"/>
        <v>0</v>
      </c>
      <c r="H36" s="220">
        <f>SUM(I36:Q36)</f>
        <v>0</v>
      </c>
      <c r="I36" s="162"/>
      <c r="J36" s="295" t="s">
        <v>824</v>
      </c>
      <c r="K36" s="296"/>
      <c r="L36" s="296"/>
      <c r="M36" s="302"/>
      <c r="N36" s="297"/>
      <c r="O36" s="420"/>
      <c r="P36" s="420"/>
    </row>
    <row r="37" spans="1:16" ht="13.8" hidden="1" x14ac:dyDescent="0.3">
      <c r="A37" s="217" t="s">
        <v>66</v>
      </c>
      <c r="B37" s="426" t="s">
        <v>774</v>
      </c>
      <c r="C37" s="427"/>
      <c r="D37" s="428"/>
      <c r="E37" s="209"/>
      <c r="F37" s="218"/>
      <c r="G37" s="219"/>
      <c r="H37" s="220"/>
      <c r="I37" s="162"/>
      <c r="J37" s="295" t="s">
        <v>825</v>
      </c>
      <c r="K37" s="296"/>
      <c r="L37" s="296"/>
      <c r="M37" s="302"/>
      <c r="N37" s="298"/>
      <c r="O37" s="294"/>
      <c r="P37" s="294"/>
    </row>
    <row r="38" spans="1:16" ht="13.8" hidden="1" x14ac:dyDescent="0.3">
      <c r="A38" s="217" t="s">
        <v>66</v>
      </c>
      <c r="B38" s="426" t="s">
        <v>775</v>
      </c>
      <c r="C38" s="427"/>
      <c r="D38" s="428"/>
      <c r="E38" s="209"/>
      <c r="F38" s="218"/>
      <c r="G38" s="219"/>
      <c r="H38" s="220"/>
      <c r="I38" s="162"/>
      <c r="J38" s="295" t="s">
        <v>826</v>
      </c>
      <c r="K38" s="296"/>
      <c r="L38" s="296"/>
      <c r="M38" s="302"/>
      <c r="N38" s="298"/>
      <c r="O38" s="290"/>
      <c r="P38" s="290"/>
    </row>
    <row r="39" spans="1:16" ht="13.8" hidden="1" x14ac:dyDescent="0.3">
      <c r="A39" s="217" t="s">
        <v>99</v>
      </c>
      <c r="B39" s="426" t="s">
        <v>776</v>
      </c>
      <c r="C39" s="427"/>
      <c r="D39" s="428"/>
      <c r="E39" s="209"/>
      <c r="F39" s="218">
        <f t="shared" si="0"/>
        <v>0</v>
      </c>
      <c r="G39" s="219">
        <f t="shared" si="0"/>
        <v>0</v>
      </c>
      <c r="H39" s="220">
        <f>SUM(I39:Q39)</f>
        <v>0</v>
      </c>
      <c r="I39" s="162"/>
      <c r="J39" s="295" t="s">
        <v>818</v>
      </c>
      <c r="K39" s="296"/>
      <c r="L39" s="296"/>
      <c r="M39" s="302"/>
      <c r="N39" s="297"/>
      <c r="O39" s="290"/>
      <c r="P39" s="290"/>
    </row>
    <row r="40" spans="1:16" ht="14.25" customHeight="1" x14ac:dyDescent="0.3">
      <c r="A40" s="223"/>
      <c r="E40" s="429" t="s">
        <v>777</v>
      </c>
      <c r="F40" s="429"/>
      <c r="G40" s="429"/>
      <c r="H40" s="224">
        <f>H33</f>
        <v>66648609.340000004</v>
      </c>
      <c r="I40" s="162"/>
      <c r="J40" s="295"/>
      <c r="K40" s="296"/>
      <c r="L40" s="296"/>
      <c r="M40" s="302"/>
      <c r="N40" s="300"/>
      <c r="O40" s="290"/>
      <c r="P40" s="290"/>
    </row>
    <row r="41" spans="1:16" ht="14.25" customHeight="1" x14ac:dyDescent="0.3">
      <c r="A41" s="223"/>
      <c r="E41" s="429" t="s">
        <v>778</v>
      </c>
      <c r="F41" s="429"/>
      <c r="G41" s="429"/>
      <c r="H41" s="224">
        <f>ROUND(H40*0.2,2)</f>
        <v>13329721.869999999</v>
      </c>
      <c r="I41" s="162"/>
      <c r="J41" s="295"/>
      <c r="K41" s="296"/>
      <c r="L41" s="296"/>
      <c r="M41" s="302"/>
      <c r="N41" s="300"/>
      <c r="O41" s="294"/>
      <c r="P41" s="290"/>
    </row>
    <row r="42" spans="1:16" ht="14.25" customHeight="1" x14ac:dyDescent="0.3">
      <c r="A42" s="223"/>
      <c r="E42" s="429" t="s">
        <v>779</v>
      </c>
      <c r="F42" s="429"/>
      <c r="G42" s="429"/>
      <c r="H42" s="224">
        <f>H40+H41</f>
        <v>79978331.210000008</v>
      </c>
      <c r="I42" s="162"/>
      <c r="J42" s="295"/>
      <c r="K42" s="296"/>
      <c r="L42" s="296"/>
      <c r="M42" s="302"/>
      <c r="N42" s="297"/>
      <c r="O42" s="290"/>
      <c r="P42" s="290"/>
    </row>
    <row r="43" spans="1:16" ht="12.75" hidden="1" customHeight="1" x14ac:dyDescent="0.3">
      <c r="A43" s="226"/>
      <c r="B43" s="227"/>
      <c r="C43" s="227"/>
      <c r="D43" s="228"/>
      <c r="E43" s="209"/>
      <c r="F43" s="229"/>
      <c r="G43" s="230"/>
      <c r="H43" s="231"/>
      <c r="I43" s="162"/>
      <c r="J43" s="295"/>
      <c r="K43" s="296"/>
      <c r="L43" s="296"/>
      <c r="M43" s="302"/>
      <c r="N43" s="297"/>
      <c r="O43" s="290"/>
      <c r="P43" s="290"/>
    </row>
    <row r="44" spans="1:16" ht="12.75" hidden="1" customHeight="1" x14ac:dyDescent="0.3">
      <c r="A44" s="226" t="s">
        <v>780</v>
      </c>
      <c r="B44" s="232"/>
      <c r="C44" s="232"/>
      <c r="D44" s="233" t="s">
        <v>781</v>
      </c>
      <c r="E44" s="209"/>
      <c r="F44" s="220" t="e">
        <v>#REF!</v>
      </c>
      <c r="G44" s="219" t="e">
        <v>#REF!</v>
      </c>
      <c r="H44" s="234">
        <v>68388.36</v>
      </c>
      <c r="I44" s="162"/>
      <c r="J44" s="295"/>
      <c r="K44" s="296"/>
      <c r="L44" s="296"/>
      <c r="M44" s="302"/>
      <c r="N44" s="297"/>
      <c r="O44" s="290"/>
      <c r="P44" s="290"/>
    </row>
    <row r="45" spans="1:16" ht="12.75" hidden="1" customHeight="1" x14ac:dyDescent="0.3">
      <c r="A45" s="166"/>
      <c r="B45" s="235"/>
      <c r="C45" s="235"/>
      <c r="D45" s="236" t="s">
        <v>782</v>
      </c>
      <c r="E45" s="167"/>
      <c r="F45" s="237"/>
      <c r="G45" s="219" t="e">
        <v>#REF!</v>
      </c>
      <c r="H45" s="238">
        <v>437891.54</v>
      </c>
      <c r="I45" s="162"/>
      <c r="J45" s="295"/>
      <c r="K45" s="296"/>
      <c r="L45" s="296"/>
      <c r="M45" s="302"/>
      <c r="N45" s="297"/>
      <c r="O45" s="290"/>
      <c r="P45" s="290"/>
    </row>
    <row r="46" spans="1:16" ht="12.75" hidden="1" customHeight="1" x14ac:dyDescent="0.3">
      <c r="A46" s="166"/>
      <c r="B46" s="235"/>
      <c r="C46" s="235"/>
      <c r="D46" s="236" t="s">
        <v>783</v>
      </c>
      <c r="E46" s="167"/>
      <c r="F46" s="237"/>
      <c r="G46" s="219">
        <v>0</v>
      </c>
      <c r="H46" s="238">
        <v>0</v>
      </c>
      <c r="I46" s="162"/>
      <c r="J46" s="295"/>
      <c r="K46" s="296"/>
      <c r="L46" s="296"/>
      <c r="M46" s="302"/>
      <c r="N46" s="297"/>
      <c r="O46" s="290"/>
      <c r="P46" s="290"/>
    </row>
    <row r="47" spans="1:16" ht="12.75" hidden="1" customHeight="1" x14ac:dyDescent="0.3">
      <c r="A47" s="166"/>
      <c r="B47" s="235"/>
      <c r="C47" s="235"/>
      <c r="D47" s="236" t="s">
        <v>781</v>
      </c>
      <c r="E47" s="167"/>
      <c r="F47" s="237"/>
      <c r="G47" s="219">
        <v>0</v>
      </c>
      <c r="H47" s="238">
        <v>0</v>
      </c>
      <c r="I47" s="162"/>
      <c r="J47" s="295"/>
      <c r="K47" s="296"/>
      <c r="L47" s="296"/>
      <c r="M47" s="302"/>
      <c r="N47" s="297"/>
      <c r="O47" s="290"/>
      <c r="P47" s="290"/>
    </row>
    <row r="48" spans="1:16" ht="12.75" hidden="1" customHeight="1" x14ac:dyDescent="0.3">
      <c r="A48" s="166"/>
      <c r="B48" s="235"/>
      <c r="C48" s="235"/>
      <c r="D48" s="236" t="s">
        <v>784</v>
      </c>
      <c r="E48" s="167"/>
      <c r="F48" s="237"/>
      <c r="G48" s="219">
        <v>0</v>
      </c>
      <c r="H48" s="234">
        <v>0</v>
      </c>
      <c r="I48" s="162"/>
      <c r="J48" s="295"/>
      <c r="K48" s="296"/>
      <c r="L48" s="296"/>
      <c r="M48" s="302"/>
      <c r="N48" s="297"/>
      <c r="O48" s="290"/>
      <c r="P48" s="290"/>
    </row>
    <row r="49" spans="1:16" ht="12.75" hidden="1" customHeight="1" x14ac:dyDescent="0.3">
      <c r="A49" s="217" t="s">
        <v>785</v>
      </c>
      <c r="B49" s="239"/>
      <c r="C49" s="239"/>
      <c r="D49" s="228" t="s">
        <v>781</v>
      </c>
      <c r="E49" s="209"/>
      <c r="F49" s="240">
        <v>0</v>
      </c>
      <c r="G49" s="241">
        <v>0</v>
      </c>
      <c r="H49" s="231">
        <v>0</v>
      </c>
      <c r="I49" s="162"/>
      <c r="J49" s="295"/>
      <c r="K49" s="296"/>
      <c r="L49" s="296"/>
      <c r="M49" s="302"/>
      <c r="N49" s="297"/>
      <c r="O49" s="290"/>
      <c r="P49" s="290"/>
    </row>
    <row r="50" spans="1:16" ht="13.5" hidden="1" customHeight="1" thickBot="1" x14ac:dyDescent="0.35">
      <c r="A50" s="217"/>
      <c r="B50" s="239"/>
      <c r="C50" s="239"/>
      <c r="D50" s="228"/>
      <c r="E50" s="209"/>
      <c r="F50" s="242"/>
      <c r="G50" s="219"/>
      <c r="H50" s="234"/>
      <c r="I50" s="162"/>
      <c r="J50" s="295"/>
      <c r="K50" s="296"/>
      <c r="L50" s="296"/>
      <c r="M50" s="302"/>
      <c r="N50" s="297"/>
      <c r="O50" s="290"/>
      <c r="P50" s="290"/>
    </row>
    <row r="51" spans="1:16" ht="12.75" hidden="1" customHeight="1" x14ac:dyDescent="0.3">
      <c r="A51" s="217" t="s">
        <v>786</v>
      </c>
      <c r="B51" s="239"/>
      <c r="C51" s="239"/>
      <c r="D51" s="228" t="s">
        <v>787</v>
      </c>
      <c r="E51" s="209"/>
      <c r="F51" s="242">
        <v>0</v>
      </c>
      <c r="G51" s="219">
        <v>0</v>
      </c>
      <c r="H51" s="234">
        <v>0</v>
      </c>
      <c r="I51" s="162"/>
      <c r="J51" s="295"/>
      <c r="K51" s="296"/>
      <c r="L51" s="296"/>
      <c r="M51" s="302"/>
      <c r="N51" s="297"/>
      <c r="O51" s="290"/>
      <c r="P51" s="290"/>
    </row>
    <row r="52" spans="1:16" ht="15.75" hidden="1" customHeight="1" x14ac:dyDescent="0.3">
      <c r="A52" s="217"/>
      <c r="B52" s="239"/>
      <c r="C52" s="239"/>
      <c r="D52" s="228" t="s">
        <v>788</v>
      </c>
      <c r="E52" s="209"/>
      <c r="F52" s="242">
        <v>0</v>
      </c>
      <c r="G52" s="230">
        <v>0</v>
      </c>
      <c r="H52" s="243">
        <v>0</v>
      </c>
      <c r="I52" s="162"/>
      <c r="J52" s="295"/>
      <c r="K52" s="296"/>
      <c r="L52" s="296"/>
      <c r="M52" s="302"/>
      <c r="N52" s="297"/>
      <c r="O52" s="290"/>
      <c r="P52" s="290"/>
    </row>
    <row r="53" spans="1:16" ht="15.75" hidden="1" customHeight="1" x14ac:dyDescent="0.3">
      <c r="A53" s="217"/>
      <c r="B53" s="239"/>
      <c r="C53" s="239"/>
      <c r="D53" s="228"/>
      <c r="E53" s="209"/>
      <c r="F53" s="244"/>
      <c r="G53" s="245"/>
      <c r="H53" s="246"/>
      <c r="I53" s="162"/>
      <c r="J53" s="295"/>
      <c r="K53" s="296"/>
      <c r="L53" s="296"/>
      <c r="M53" s="302"/>
      <c r="N53" s="297"/>
      <c r="O53" s="290"/>
      <c r="P53" s="290"/>
    </row>
    <row r="54" spans="1:16" ht="15.75" hidden="1" customHeight="1" x14ac:dyDescent="0.3">
      <c r="A54" s="166" t="s">
        <v>789</v>
      </c>
      <c r="B54" s="247"/>
      <c r="C54" s="247"/>
      <c r="D54" s="248" t="s">
        <v>781</v>
      </c>
      <c r="E54" s="167"/>
      <c r="F54" s="242">
        <v>0</v>
      </c>
      <c r="G54" s="219">
        <v>0</v>
      </c>
      <c r="H54" s="234">
        <v>0</v>
      </c>
      <c r="I54" s="162"/>
      <c r="J54" s="295"/>
      <c r="K54" s="296"/>
      <c r="L54" s="296"/>
      <c r="M54" s="302"/>
      <c r="N54" s="297"/>
      <c r="O54" s="290"/>
      <c r="P54" s="290"/>
    </row>
    <row r="55" spans="1:16" ht="12.75" hidden="1" customHeight="1" x14ac:dyDescent="0.3">
      <c r="A55" s="166"/>
      <c r="B55" s="247"/>
      <c r="C55" s="247"/>
      <c r="D55" s="248"/>
      <c r="E55" s="167"/>
      <c r="F55" s="242"/>
      <c r="G55" s="219"/>
      <c r="H55" s="234"/>
      <c r="I55" s="162"/>
      <c r="J55" s="295"/>
      <c r="K55" s="296"/>
      <c r="L55" s="296"/>
      <c r="M55" s="302"/>
      <c r="N55" s="303"/>
    </row>
    <row r="56" spans="1:16" ht="12.75" hidden="1" customHeight="1" x14ac:dyDescent="0.3">
      <c r="A56" s="166" t="s">
        <v>786</v>
      </c>
      <c r="B56" s="247"/>
      <c r="C56" s="247"/>
      <c r="D56" s="248" t="s">
        <v>790</v>
      </c>
      <c r="E56" s="167"/>
      <c r="F56" s="242">
        <v>401728.83</v>
      </c>
      <c r="G56" s="219">
        <v>401728.83</v>
      </c>
      <c r="H56" s="234">
        <v>401728.83</v>
      </c>
      <c r="I56" s="162"/>
      <c r="J56" s="295"/>
      <c r="K56" s="296"/>
      <c r="L56" s="296"/>
      <c r="M56" s="302"/>
      <c r="N56" s="303"/>
    </row>
    <row r="57" spans="1:16" ht="12.75" hidden="1" customHeight="1" x14ac:dyDescent="0.3">
      <c r="A57" s="166"/>
      <c r="B57" s="247"/>
      <c r="C57" s="247"/>
      <c r="D57" s="248"/>
      <c r="E57" s="167"/>
      <c r="F57" s="244"/>
      <c r="G57" s="249"/>
      <c r="H57" s="250"/>
      <c r="I57" s="162"/>
      <c r="J57" s="295"/>
      <c r="K57" s="296"/>
      <c r="L57" s="296"/>
      <c r="M57" s="302"/>
      <c r="N57" s="303"/>
    </row>
    <row r="58" spans="1:16" ht="12.75" hidden="1" customHeight="1" x14ac:dyDescent="0.3">
      <c r="A58" s="166" t="s">
        <v>789</v>
      </c>
      <c r="B58" s="247"/>
      <c r="C58" s="247"/>
      <c r="D58" s="248" t="s">
        <v>781</v>
      </c>
      <c r="E58" s="167"/>
      <c r="F58" s="242">
        <v>72311.19</v>
      </c>
      <c r="G58" s="219">
        <v>72311.19</v>
      </c>
      <c r="H58" s="234">
        <v>72311.19</v>
      </c>
      <c r="I58" s="162"/>
      <c r="J58" s="295"/>
      <c r="K58" s="296"/>
      <c r="L58" s="296"/>
      <c r="M58" s="302"/>
      <c r="N58" s="303"/>
    </row>
    <row r="59" spans="1:16" ht="12.75" hidden="1" customHeight="1" x14ac:dyDescent="0.3">
      <c r="A59" s="166"/>
      <c r="B59" s="247"/>
      <c r="C59" s="247"/>
      <c r="D59" s="248"/>
      <c r="E59" s="167"/>
      <c r="F59" s="244"/>
      <c r="G59" s="249"/>
      <c r="H59" s="250"/>
      <c r="I59" s="162"/>
      <c r="J59" s="295"/>
      <c r="K59" s="296"/>
      <c r="L59" s="296"/>
      <c r="M59" s="302"/>
      <c r="N59" s="303"/>
    </row>
    <row r="60" spans="1:16" ht="12.75" hidden="1" customHeight="1" x14ac:dyDescent="0.3">
      <c r="A60" s="166"/>
      <c r="B60" s="247"/>
      <c r="C60" s="247"/>
      <c r="D60" s="248"/>
      <c r="E60" s="167"/>
      <c r="F60" s="204"/>
      <c r="G60" s="251"/>
      <c r="H60" s="234"/>
      <c r="I60" s="162"/>
      <c r="J60" s="295"/>
      <c r="K60" s="296"/>
      <c r="L60" s="296"/>
      <c r="M60" s="302"/>
      <c r="N60" s="303"/>
    </row>
    <row r="61" spans="1:16" ht="12.75" hidden="1" customHeight="1" x14ac:dyDescent="0.3">
      <c r="A61" s="252"/>
      <c r="B61" s="253"/>
      <c r="C61" s="253"/>
      <c r="D61" s="254"/>
      <c r="E61" s="208"/>
      <c r="F61" s="255"/>
      <c r="G61" s="255"/>
      <c r="H61" s="256"/>
      <c r="I61" s="162"/>
      <c r="J61" s="295"/>
      <c r="K61" s="296"/>
      <c r="L61" s="296"/>
      <c r="M61" s="302"/>
      <c r="N61" s="303"/>
    </row>
    <row r="62" spans="1:16" ht="12.75" hidden="1" customHeight="1" x14ac:dyDescent="0.3">
      <c r="A62" s="166"/>
      <c r="B62" s="247"/>
      <c r="C62" s="247"/>
      <c r="D62" s="248" t="s">
        <v>791</v>
      </c>
      <c r="E62" s="167"/>
      <c r="F62" s="257"/>
      <c r="G62" s="258">
        <v>0</v>
      </c>
      <c r="H62" s="259">
        <v>0</v>
      </c>
      <c r="I62" s="162"/>
      <c r="J62" s="295"/>
      <c r="K62" s="296"/>
      <c r="L62" s="296"/>
      <c r="M62" s="302"/>
      <c r="N62" s="303"/>
    </row>
    <row r="63" spans="1:16" ht="12.75" hidden="1" customHeight="1" x14ac:dyDescent="0.3">
      <c r="A63" s="166"/>
      <c r="B63" s="247"/>
      <c r="C63" s="247"/>
      <c r="D63" s="248" t="s">
        <v>781</v>
      </c>
      <c r="E63" s="167"/>
      <c r="F63" s="260"/>
      <c r="G63" s="261">
        <v>0</v>
      </c>
      <c r="H63" s="262">
        <v>0</v>
      </c>
      <c r="I63" s="162"/>
      <c r="J63" s="295"/>
      <c r="K63" s="296"/>
      <c r="L63" s="296"/>
      <c r="M63" s="302"/>
      <c r="N63" s="303"/>
    </row>
    <row r="64" spans="1:16" ht="12.75" hidden="1" customHeight="1" x14ac:dyDescent="0.3">
      <c r="A64" s="166"/>
      <c r="B64" s="247"/>
      <c r="C64" s="247"/>
      <c r="D64" s="248" t="s">
        <v>792</v>
      </c>
      <c r="E64" s="167"/>
      <c r="F64" s="260"/>
      <c r="G64" s="261">
        <v>0</v>
      </c>
      <c r="H64" s="262">
        <v>0</v>
      </c>
      <c r="I64" s="162"/>
      <c r="J64" s="295"/>
      <c r="K64" s="296"/>
      <c r="L64" s="296"/>
      <c r="M64" s="302"/>
      <c r="N64" s="303"/>
    </row>
    <row r="65" spans="1:14" ht="12.75" hidden="1" customHeight="1" x14ac:dyDescent="0.3">
      <c r="A65" s="166"/>
      <c r="B65" s="247"/>
      <c r="C65" s="247"/>
      <c r="D65" s="248" t="s">
        <v>793</v>
      </c>
      <c r="E65" s="208"/>
      <c r="F65" s="260"/>
      <c r="G65" s="261">
        <v>0</v>
      </c>
      <c r="H65" s="262">
        <v>0</v>
      </c>
      <c r="I65" s="162"/>
      <c r="J65" s="295"/>
      <c r="K65" s="296"/>
      <c r="L65" s="296"/>
      <c r="M65" s="302"/>
      <c r="N65" s="303"/>
    </row>
    <row r="66" spans="1:14" ht="12.75" hidden="1" customHeight="1" x14ac:dyDescent="0.3">
      <c r="A66" s="166"/>
      <c r="B66" s="247"/>
      <c r="C66" s="247"/>
      <c r="D66" s="248" t="s">
        <v>781</v>
      </c>
      <c r="E66" s="167"/>
      <c r="F66" s="263"/>
      <c r="G66" s="264">
        <v>0</v>
      </c>
      <c r="H66" s="265">
        <v>0</v>
      </c>
      <c r="I66" s="162"/>
      <c r="J66" s="295"/>
      <c r="K66" s="296"/>
      <c r="L66" s="296"/>
      <c r="M66" s="302"/>
      <c r="N66" s="303"/>
    </row>
    <row r="67" spans="1:14" ht="12.75" hidden="1" customHeight="1" x14ac:dyDescent="0.3">
      <c r="A67" s="266"/>
      <c r="B67" s="252"/>
      <c r="C67" s="252"/>
      <c r="D67" s="233" t="s">
        <v>794</v>
      </c>
      <c r="E67" s="208"/>
      <c r="F67" s="267"/>
      <c r="G67" s="258">
        <v>0</v>
      </c>
      <c r="H67" s="262">
        <v>0</v>
      </c>
      <c r="I67" s="162"/>
      <c r="J67" s="295"/>
      <c r="K67" s="296"/>
      <c r="L67" s="296"/>
      <c r="M67" s="302"/>
      <c r="N67" s="303"/>
    </row>
    <row r="68" spans="1:14" ht="12.75" hidden="1" customHeight="1" x14ac:dyDescent="0.3">
      <c r="A68" s="166"/>
      <c r="B68" s="235"/>
      <c r="C68" s="235"/>
      <c r="D68" s="236" t="s">
        <v>795</v>
      </c>
      <c r="E68" s="167"/>
      <c r="F68" s="260"/>
      <c r="G68" s="261">
        <v>0</v>
      </c>
      <c r="H68" s="262">
        <v>0</v>
      </c>
      <c r="I68" s="162"/>
      <c r="J68" s="295"/>
      <c r="K68" s="296"/>
      <c r="L68" s="296"/>
      <c r="M68" s="302"/>
      <c r="N68" s="303"/>
    </row>
    <row r="69" spans="1:14" ht="12.75" hidden="1" customHeight="1" x14ac:dyDescent="0.3">
      <c r="A69" s="166"/>
      <c r="B69" s="235"/>
      <c r="C69" s="235"/>
      <c r="D69" s="236" t="s">
        <v>781</v>
      </c>
      <c r="E69" s="167"/>
      <c r="F69" s="260"/>
      <c r="G69" s="261">
        <v>0</v>
      </c>
      <c r="H69" s="262">
        <v>0</v>
      </c>
      <c r="I69" s="162"/>
      <c r="J69" s="295"/>
      <c r="K69" s="296"/>
      <c r="L69" s="296"/>
      <c r="M69" s="302"/>
      <c r="N69" s="303"/>
    </row>
    <row r="70" spans="1:14" ht="12.75" hidden="1" customHeight="1" x14ac:dyDescent="0.3">
      <c r="A70" s="166"/>
      <c r="B70" s="235"/>
      <c r="C70" s="235"/>
      <c r="D70" s="236" t="s">
        <v>796</v>
      </c>
      <c r="E70" s="167"/>
      <c r="F70" s="260"/>
      <c r="G70" s="261">
        <v>0</v>
      </c>
      <c r="H70" s="262">
        <v>0</v>
      </c>
      <c r="I70" s="162"/>
      <c r="J70" s="295"/>
      <c r="K70" s="296"/>
      <c r="L70" s="296"/>
      <c r="M70" s="302"/>
      <c r="N70" s="303"/>
    </row>
    <row r="71" spans="1:14" ht="12.75" hidden="1" customHeight="1" x14ac:dyDescent="0.3">
      <c r="A71" s="266"/>
      <c r="B71" s="253"/>
      <c r="C71" s="253"/>
      <c r="D71" s="254" t="s">
        <v>797</v>
      </c>
      <c r="E71" s="208"/>
      <c r="F71" s="267"/>
      <c r="G71" s="258">
        <v>0</v>
      </c>
      <c r="H71" s="259">
        <v>0</v>
      </c>
      <c r="I71" s="162"/>
      <c r="J71" s="295"/>
      <c r="K71" s="296"/>
      <c r="L71" s="296"/>
      <c r="M71" s="302"/>
      <c r="N71" s="303"/>
    </row>
    <row r="72" spans="1:14" ht="12.75" hidden="1" customHeight="1" x14ac:dyDescent="0.3">
      <c r="A72" s="266"/>
      <c r="B72" s="253"/>
      <c r="C72" s="253"/>
      <c r="D72" s="254" t="s">
        <v>781</v>
      </c>
      <c r="E72" s="208"/>
      <c r="F72" s="267"/>
      <c r="G72" s="258">
        <v>0</v>
      </c>
      <c r="H72" s="259">
        <v>0</v>
      </c>
      <c r="I72" s="162"/>
      <c r="J72" s="295"/>
      <c r="K72" s="296"/>
      <c r="L72" s="296"/>
      <c r="M72" s="302"/>
      <c r="N72" s="303"/>
    </row>
    <row r="73" spans="1:14" ht="12.75" hidden="1" customHeight="1" x14ac:dyDescent="0.3">
      <c r="A73" s="266"/>
      <c r="B73" s="253"/>
      <c r="C73" s="253"/>
      <c r="D73" s="254" t="s">
        <v>798</v>
      </c>
      <c r="E73" s="208"/>
      <c r="F73" s="267"/>
      <c r="G73" s="258">
        <v>0</v>
      </c>
      <c r="H73" s="259">
        <v>0</v>
      </c>
      <c r="I73" s="162"/>
      <c r="J73" s="295"/>
      <c r="K73" s="296"/>
      <c r="L73" s="296"/>
      <c r="M73" s="302"/>
      <c r="N73" s="303"/>
    </row>
    <row r="74" spans="1:14" ht="12.75" hidden="1" customHeight="1" x14ac:dyDescent="0.3">
      <c r="A74" s="268" t="s">
        <v>260</v>
      </c>
      <c r="B74" s="269"/>
      <c r="C74" s="269"/>
      <c r="D74" s="270" t="s">
        <v>799</v>
      </c>
      <c r="E74" s="271"/>
      <c r="F74" s="272"/>
      <c r="G74" s="273" t="e">
        <v>#REF!</v>
      </c>
      <c r="H74" s="274"/>
      <c r="I74" s="162"/>
      <c r="J74" s="295"/>
      <c r="K74" s="296"/>
      <c r="L74" s="296"/>
      <c r="M74" s="302"/>
      <c r="N74" s="303"/>
    </row>
    <row r="75" spans="1:14" ht="13.5" hidden="1" customHeight="1" thickBot="1" x14ac:dyDescent="0.35">
      <c r="A75" s="198"/>
      <c r="B75" s="198"/>
      <c r="C75" s="198"/>
      <c r="F75" s="198"/>
      <c r="G75" s="178" t="s">
        <v>800</v>
      </c>
      <c r="H75" s="275">
        <v>379935.31</v>
      </c>
      <c r="I75" s="162"/>
      <c r="J75" s="295"/>
      <c r="K75" s="296"/>
      <c r="L75" s="296"/>
      <c r="M75" s="302"/>
      <c r="N75" s="303"/>
    </row>
    <row r="76" spans="1:14" ht="13.5" hidden="1" customHeight="1" thickBot="1" x14ac:dyDescent="0.35">
      <c r="F76" s="198"/>
      <c r="G76" s="178" t="s">
        <v>801</v>
      </c>
      <c r="H76" s="275">
        <v>68388.36</v>
      </c>
      <c r="I76" s="162"/>
      <c r="J76" s="295"/>
      <c r="K76" s="296"/>
      <c r="L76" s="296"/>
      <c r="M76" s="302"/>
      <c r="N76" s="303"/>
    </row>
    <row r="77" spans="1:14" ht="13.5" hidden="1" customHeight="1" thickBot="1" x14ac:dyDescent="0.35">
      <c r="F77" s="430" t="s">
        <v>802</v>
      </c>
      <c r="G77" s="430"/>
      <c r="H77" s="275">
        <v>448323.67</v>
      </c>
      <c r="I77" s="162"/>
      <c r="J77" s="295"/>
      <c r="K77" s="296"/>
      <c r="L77" s="296"/>
      <c r="M77" s="302"/>
      <c r="N77" s="303"/>
    </row>
    <row r="78" spans="1:14" ht="12.75" hidden="1" customHeight="1" x14ac:dyDescent="0.3">
      <c r="F78" s="198"/>
      <c r="G78" s="198"/>
      <c r="H78" s="276"/>
      <c r="I78" s="162"/>
      <c r="J78" s="295"/>
      <c r="K78" s="296"/>
      <c r="L78" s="296"/>
      <c r="M78" s="302"/>
      <c r="N78" s="303"/>
    </row>
    <row r="79" spans="1:14" ht="13.8" x14ac:dyDescent="0.3">
      <c r="E79" s="159" t="s">
        <v>803</v>
      </c>
      <c r="F79" s="198"/>
      <c r="G79" s="198"/>
      <c r="H79" s="224">
        <f>H42/2</f>
        <v>39989165.605000004</v>
      </c>
      <c r="I79" s="162"/>
      <c r="J79" s="295"/>
      <c r="K79" s="296"/>
      <c r="L79" s="296"/>
      <c r="M79" s="302"/>
      <c r="N79" s="303"/>
    </row>
    <row r="80" spans="1:14" ht="14.4" thickBot="1" x14ac:dyDescent="0.35">
      <c r="E80" s="159" t="s">
        <v>804</v>
      </c>
      <c r="F80" s="198"/>
      <c r="G80" s="198"/>
      <c r="H80" s="224">
        <f>H79</f>
        <v>39989165.605000004</v>
      </c>
      <c r="I80" s="162"/>
      <c r="J80" s="307"/>
      <c r="K80" s="308"/>
      <c r="L80" s="308"/>
      <c r="M80" s="309"/>
      <c r="N80" s="310"/>
    </row>
    <row r="81" spans="1:15" ht="14.4" thickTop="1" x14ac:dyDescent="0.3">
      <c r="E81" s="159" t="s">
        <v>805</v>
      </c>
      <c r="F81" s="198"/>
      <c r="G81" s="198"/>
      <c r="H81" s="224">
        <f>H80/120*20</f>
        <v>6664860.9341666671</v>
      </c>
      <c r="I81" s="222"/>
      <c r="J81" s="304"/>
      <c r="K81" s="334">
        <f>SUM(K31:K80)</f>
        <v>241996584.64000002</v>
      </c>
      <c r="L81" s="334">
        <f>SUM(L31:L80)</f>
        <v>290395901.56800002</v>
      </c>
      <c r="M81" s="305"/>
      <c r="N81" s="306"/>
      <c r="O81" s="294">
        <f>F33-K81</f>
        <v>0</v>
      </c>
    </row>
    <row r="82" spans="1:15" x14ac:dyDescent="0.25">
      <c r="F82" s="198"/>
      <c r="G82" s="198"/>
      <c r="H82" s="276"/>
      <c r="I82" s="222"/>
      <c r="J82" s="225"/>
      <c r="N82" s="221"/>
    </row>
    <row r="83" spans="1:15" ht="15.6" x14ac:dyDescent="0.3">
      <c r="F83" s="198"/>
      <c r="G83" s="198"/>
      <c r="H83" s="276"/>
      <c r="I83" s="222"/>
      <c r="J83" s="225" t="s">
        <v>832</v>
      </c>
      <c r="K83" s="225"/>
      <c r="L83" s="292">
        <f>L29-L81</f>
        <v>257608098.43199998</v>
      </c>
      <c r="N83" s="221"/>
    </row>
    <row r="84" spans="1:15" s="278" customFormat="1" ht="25.5" customHeight="1" x14ac:dyDescent="0.25">
      <c r="A84" s="277" t="s">
        <v>742</v>
      </c>
      <c r="B84" s="277"/>
      <c r="C84" s="439" t="s">
        <v>806</v>
      </c>
      <c r="D84" s="439"/>
      <c r="E84" s="439"/>
      <c r="F84" s="440"/>
      <c r="G84" s="440"/>
      <c r="H84" s="278" t="s">
        <v>807</v>
      </c>
      <c r="I84" s="279"/>
      <c r="J84" s="280"/>
      <c r="K84" s="281"/>
      <c r="L84" s="162"/>
      <c r="M84" s="281"/>
      <c r="N84" s="221"/>
    </row>
    <row r="85" spans="1:15" s="278" customFormat="1" ht="9.75" customHeight="1" x14ac:dyDescent="0.25">
      <c r="C85" s="441" t="s">
        <v>808</v>
      </c>
      <c r="D85" s="441"/>
      <c r="E85" s="441"/>
      <c r="F85" s="437" t="s">
        <v>809</v>
      </c>
      <c r="G85" s="437"/>
      <c r="H85" s="282" t="s">
        <v>810</v>
      </c>
      <c r="I85" s="283"/>
      <c r="J85" s="280"/>
      <c r="K85" s="281"/>
      <c r="L85" s="162"/>
      <c r="M85" s="281"/>
      <c r="N85" s="221"/>
    </row>
    <row r="86" spans="1:15" s="282" customFormat="1" ht="15.75" customHeight="1" x14ac:dyDescent="0.25">
      <c r="D86" s="438"/>
      <c r="E86" s="438"/>
      <c r="F86" s="278"/>
      <c r="G86" s="278"/>
      <c r="H86" s="278"/>
      <c r="I86" s="279"/>
      <c r="J86" s="280"/>
      <c r="K86" s="284"/>
      <c r="L86" s="162"/>
      <c r="M86" s="281"/>
      <c r="N86" s="221"/>
    </row>
    <row r="87" spans="1:15" s="278" customFormat="1" ht="12.75" hidden="1" customHeight="1" x14ac:dyDescent="0.25">
      <c r="J87" s="281"/>
      <c r="K87" s="281"/>
      <c r="L87" s="162"/>
      <c r="M87" s="281"/>
      <c r="N87" s="221"/>
    </row>
    <row r="88" spans="1:15" s="278" customFormat="1" ht="12.75" hidden="1" customHeight="1" x14ac:dyDescent="0.25">
      <c r="J88" s="281"/>
      <c r="K88" s="281"/>
      <c r="L88" s="162"/>
      <c r="M88" s="281"/>
      <c r="N88" s="221"/>
    </row>
    <row r="89" spans="1:15" s="278" customFormat="1" x14ac:dyDescent="0.25">
      <c r="B89" s="198" t="s">
        <v>811</v>
      </c>
      <c r="J89" s="281"/>
      <c r="K89" s="281"/>
      <c r="L89" s="162"/>
      <c r="M89" s="281"/>
      <c r="N89" s="221"/>
    </row>
    <row r="90" spans="1:15" s="278" customFormat="1" x14ac:dyDescent="0.25">
      <c r="J90" s="281"/>
      <c r="K90" s="281"/>
      <c r="L90" s="162"/>
      <c r="M90" s="281"/>
    </row>
    <row r="91" spans="1:15" s="278" customFormat="1" x14ac:dyDescent="0.25">
      <c r="J91" s="281"/>
      <c r="K91" s="281"/>
      <c r="L91" s="162"/>
      <c r="M91" s="281"/>
    </row>
    <row r="92" spans="1:15" s="278" customFormat="1" x14ac:dyDescent="0.25">
      <c r="J92" s="281"/>
      <c r="K92" s="281"/>
      <c r="L92" s="162"/>
      <c r="M92" s="281"/>
    </row>
    <row r="93" spans="1:15" s="278" customFormat="1" x14ac:dyDescent="0.25">
      <c r="C93" s="423"/>
      <c r="D93" s="424"/>
      <c r="E93" s="424"/>
      <c r="F93" s="424"/>
      <c r="G93" s="424"/>
      <c r="H93" s="285"/>
      <c r="J93" s="281"/>
      <c r="K93" s="281"/>
      <c r="L93" s="281"/>
      <c r="M93" s="281"/>
    </row>
    <row r="94" spans="1:15" s="278" customFormat="1" ht="30.6" customHeight="1" x14ac:dyDescent="0.25">
      <c r="A94" s="277" t="s">
        <v>743</v>
      </c>
      <c r="B94" s="163"/>
      <c r="C94" s="423" t="s">
        <v>812</v>
      </c>
      <c r="D94" s="424"/>
      <c r="E94" s="424"/>
      <c r="F94" s="425"/>
      <c r="G94" s="425"/>
      <c r="H94" s="285" t="s">
        <v>813</v>
      </c>
      <c r="J94" s="281"/>
      <c r="K94" s="281"/>
      <c r="L94" s="281"/>
      <c r="M94" s="281"/>
    </row>
    <row r="95" spans="1:15" s="278" customFormat="1" x14ac:dyDescent="0.25">
      <c r="D95" s="286" t="s">
        <v>808</v>
      </c>
      <c r="E95" s="282"/>
      <c r="F95" s="437" t="s">
        <v>809</v>
      </c>
      <c r="G95" s="437"/>
      <c r="H95" s="287" t="s">
        <v>810</v>
      </c>
      <c r="J95" s="281"/>
      <c r="K95" s="281"/>
      <c r="L95" s="281"/>
      <c r="M95" s="281"/>
    </row>
    <row r="96" spans="1:15" s="278" customFormat="1" x14ac:dyDescent="0.25">
      <c r="D96" s="438" t="s">
        <v>814</v>
      </c>
      <c r="E96" s="438"/>
      <c r="J96" s="281"/>
      <c r="K96" s="281"/>
      <c r="L96" s="281"/>
      <c r="M96" s="281"/>
    </row>
    <row r="97" spans="2:13" s="278" customFormat="1" x14ac:dyDescent="0.25">
      <c r="B97" s="198" t="s">
        <v>811</v>
      </c>
      <c r="J97" s="281"/>
      <c r="K97" s="281"/>
      <c r="L97" s="281"/>
      <c r="M97" s="281"/>
    </row>
  </sheetData>
  <mergeCells count="36">
    <mergeCell ref="C7:F7"/>
    <mergeCell ref="C9:F9"/>
    <mergeCell ref="C11:F11"/>
    <mergeCell ref="C13:F13"/>
    <mergeCell ref="C14:F14"/>
    <mergeCell ref="B37:D37"/>
    <mergeCell ref="G22:H22"/>
    <mergeCell ref="B28:D28"/>
    <mergeCell ref="B29:D29"/>
    <mergeCell ref="B30:D30"/>
    <mergeCell ref="B31:D31"/>
    <mergeCell ref="F95:G95"/>
    <mergeCell ref="D96:E96"/>
    <mergeCell ref="C84:E84"/>
    <mergeCell ref="F84:G84"/>
    <mergeCell ref="C85:E85"/>
    <mergeCell ref="F85:G85"/>
    <mergeCell ref="D86:E86"/>
    <mergeCell ref="C93:E93"/>
    <mergeCell ref="F93:G93"/>
    <mergeCell ref="O36:P36"/>
    <mergeCell ref="J28:N28"/>
    <mergeCell ref="J29:K29"/>
    <mergeCell ref="C94:E94"/>
    <mergeCell ref="F94:G94"/>
    <mergeCell ref="B38:D38"/>
    <mergeCell ref="B39:D39"/>
    <mergeCell ref="E40:G40"/>
    <mergeCell ref="E41:G41"/>
    <mergeCell ref="E42:G42"/>
    <mergeCell ref="F77:G77"/>
    <mergeCell ref="B32:D32"/>
    <mergeCell ref="B33:D33"/>
    <mergeCell ref="B34:D34"/>
    <mergeCell ref="B35:D35"/>
    <mergeCell ref="B36:D36"/>
  </mergeCells>
  <phoneticPr fontId="43" type="noConversion"/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7F3A2-D47A-46F7-AEB2-6C5BA1DA21FF}">
  <sheetPr>
    <tabColor rgb="FF00B0F0"/>
  </sheetPr>
  <dimension ref="A1:K16"/>
  <sheetViews>
    <sheetView view="pageBreakPreview" topLeftCell="C4" zoomScale="115" zoomScaleNormal="100" zoomScaleSheetLayoutView="115" workbookViewId="0">
      <selection activeCell="H15" sqref="H15"/>
    </sheetView>
  </sheetViews>
  <sheetFormatPr defaultColWidth="9.109375" defaultRowHeight="14.4" x14ac:dyDescent="0.3"/>
  <cols>
    <col min="1" max="1" width="17" style="129" customWidth="1"/>
    <col min="2" max="2" width="20.88671875" style="129" customWidth="1"/>
    <col min="3" max="3" width="52.44140625" style="129" customWidth="1"/>
    <col min="4" max="4" width="15.6640625" style="129" bestFit="1" customWidth="1"/>
    <col min="5" max="5" width="18.33203125" style="129" customWidth="1"/>
    <col min="6" max="6" width="15.88671875" style="129" customWidth="1"/>
    <col min="7" max="7" width="15.6640625" style="129" customWidth="1"/>
    <col min="8" max="8" width="20.5546875" style="129" customWidth="1"/>
    <col min="9" max="9" width="8.6640625" style="129" bestFit="1" customWidth="1"/>
    <col min="10" max="10" width="26.5546875" style="129" bestFit="1" customWidth="1"/>
    <col min="11" max="16384" width="9.109375" style="129"/>
  </cols>
  <sheetData>
    <row r="1" spans="1:11" x14ac:dyDescent="0.3">
      <c r="A1" s="128"/>
      <c r="B1" s="128"/>
      <c r="C1" s="128"/>
      <c r="D1" s="128"/>
      <c r="E1" s="128"/>
      <c r="F1" s="128"/>
      <c r="G1" s="128"/>
      <c r="H1" s="128"/>
      <c r="I1" s="128"/>
      <c r="J1" s="128"/>
    </row>
    <row r="2" spans="1:11" x14ac:dyDescent="0.3">
      <c r="A2" s="130" t="s">
        <v>576</v>
      </c>
      <c r="B2" s="457" t="s">
        <v>510</v>
      </c>
      <c r="C2" s="457"/>
      <c r="D2" s="457"/>
      <c r="E2" s="457"/>
      <c r="F2" s="457"/>
      <c r="G2" s="457"/>
      <c r="H2" s="457"/>
      <c r="I2" s="457"/>
      <c r="J2" s="457"/>
    </row>
    <row r="3" spans="1:11" x14ac:dyDescent="0.3">
      <c r="A3" s="131"/>
      <c r="B3" s="458" t="s">
        <v>577</v>
      </c>
      <c r="C3" s="458"/>
      <c r="D3" s="458"/>
      <c r="E3" s="458"/>
      <c r="F3" s="458"/>
      <c r="G3" s="458"/>
      <c r="H3" s="458"/>
      <c r="I3" s="458"/>
      <c r="J3" s="458"/>
    </row>
    <row r="4" spans="1:11" x14ac:dyDescent="0.3">
      <c r="A4" s="132" t="s">
        <v>578</v>
      </c>
      <c r="B4" s="459" t="s">
        <v>511</v>
      </c>
      <c r="C4" s="459"/>
      <c r="D4" s="459"/>
      <c r="E4" s="459"/>
      <c r="F4" s="459"/>
      <c r="G4" s="459"/>
      <c r="H4" s="459"/>
      <c r="I4" s="459"/>
      <c r="J4" s="459"/>
    </row>
    <row r="5" spans="1:11" x14ac:dyDescent="0.3">
      <c r="A5" s="133"/>
      <c r="B5" s="458" t="s">
        <v>577</v>
      </c>
      <c r="C5" s="458"/>
      <c r="D5" s="458"/>
      <c r="E5" s="458"/>
      <c r="F5" s="458"/>
      <c r="G5" s="458"/>
      <c r="H5" s="458"/>
      <c r="I5" s="458"/>
      <c r="J5" s="458"/>
    </row>
    <row r="6" spans="1:11" x14ac:dyDescent="0.3">
      <c r="A6" s="132" t="s">
        <v>579</v>
      </c>
      <c r="B6" s="459" t="s">
        <v>580</v>
      </c>
      <c r="C6" s="459"/>
      <c r="D6" s="459"/>
      <c r="E6" s="459"/>
      <c r="F6" s="459"/>
      <c r="G6" s="459"/>
      <c r="H6" s="459"/>
      <c r="I6" s="459"/>
      <c r="J6" s="459"/>
    </row>
    <row r="7" spans="1:11" x14ac:dyDescent="0.3">
      <c r="A7" s="133"/>
      <c r="B7" s="458" t="s">
        <v>581</v>
      </c>
      <c r="C7" s="458"/>
      <c r="D7" s="458"/>
      <c r="E7" s="458"/>
      <c r="F7" s="458"/>
      <c r="G7" s="458"/>
      <c r="H7" s="458"/>
      <c r="I7" s="458"/>
      <c r="J7" s="458"/>
    </row>
    <row r="8" spans="1:11" x14ac:dyDescent="0.3">
      <c r="A8" s="456" t="s">
        <v>582</v>
      </c>
      <c r="B8" s="456"/>
      <c r="C8" s="456"/>
      <c r="D8" s="456"/>
      <c r="E8" s="456"/>
      <c r="F8" s="456"/>
      <c r="G8" s="456"/>
      <c r="H8" s="456"/>
      <c r="I8" s="456"/>
      <c r="J8" s="456"/>
    </row>
    <row r="9" spans="1:11" x14ac:dyDescent="0.3">
      <c r="A9" s="134"/>
      <c r="B9" s="134"/>
      <c r="C9" s="134"/>
      <c r="D9" s="134"/>
      <c r="E9" s="134"/>
      <c r="F9" s="134"/>
      <c r="G9" s="134"/>
      <c r="H9" s="134"/>
      <c r="I9" s="133"/>
      <c r="J9" s="134"/>
    </row>
    <row r="10" spans="1:11" ht="55.2" x14ac:dyDescent="0.3">
      <c r="A10" s="135" t="s">
        <v>583</v>
      </c>
      <c r="B10" s="135" t="s">
        <v>584</v>
      </c>
      <c r="C10" s="135" t="s">
        <v>585</v>
      </c>
      <c r="D10" s="135" t="s">
        <v>586</v>
      </c>
      <c r="E10" s="135" t="s">
        <v>587</v>
      </c>
      <c r="F10" s="135" t="s">
        <v>588</v>
      </c>
      <c r="G10" s="135" t="s">
        <v>589</v>
      </c>
      <c r="H10" s="136" t="s">
        <v>590</v>
      </c>
      <c r="I10" s="135" t="s">
        <v>591</v>
      </c>
      <c r="J10" s="136" t="s">
        <v>592</v>
      </c>
    </row>
    <row r="11" spans="1:11" x14ac:dyDescent="0.3">
      <c r="A11" s="137">
        <v>1</v>
      </c>
      <c r="B11" s="138" t="s">
        <v>593</v>
      </c>
      <c r="C11" s="139" t="s">
        <v>594</v>
      </c>
      <c r="D11" s="140">
        <v>47603093.32</v>
      </c>
      <c r="E11" s="140">
        <v>3903453.65</v>
      </c>
      <c r="F11" s="140">
        <v>1236157.1299999999</v>
      </c>
      <c r="G11" s="140">
        <v>52742704.100000001</v>
      </c>
      <c r="H11" s="140">
        <v>55453679.090000004</v>
      </c>
      <c r="I11" s="141">
        <v>1.2</v>
      </c>
      <c r="J11" s="142">
        <f>ROUND(H11*I11,2)</f>
        <v>66544414.909999996</v>
      </c>
      <c r="K11" s="143" t="s">
        <v>595</v>
      </c>
    </row>
    <row r="12" spans="1:11" x14ac:dyDescent="0.3">
      <c r="A12" s="137">
        <v>2</v>
      </c>
      <c r="B12" s="138" t="s">
        <v>596</v>
      </c>
      <c r="C12" s="139" t="s">
        <v>597</v>
      </c>
      <c r="D12" s="140">
        <v>1644504.42</v>
      </c>
      <c r="E12" s="140">
        <v>134849.35999999999</v>
      </c>
      <c r="F12" s="140">
        <v>42704.49</v>
      </c>
      <c r="G12" s="140">
        <v>1822058.27</v>
      </c>
      <c r="H12" s="140">
        <v>1915712.07</v>
      </c>
      <c r="I12" s="141">
        <v>1.2</v>
      </c>
      <c r="J12" s="142">
        <f t="shared" ref="J12:J14" si="0">ROUND(H12*I12,2)</f>
        <v>2298854.48</v>
      </c>
      <c r="K12" s="143" t="s">
        <v>598</v>
      </c>
    </row>
    <row r="13" spans="1:11" ht="27.6" x14ac:dyDescent="0.3">
      <c r="A13" s="137">
        <v>3</v>
      </c>
      <c r="B13" s="138" t="s">
        <v>600</v>
      </c>
      <c r="C13" s="139" t="s">
        <v>601</v>
      </c>
      <c r="D13" s="140">
        <v>257538.06</v>
      </c>
      <c r="E13" s="140">
        <v>21118.12</v>
      </c>
      <c r="F13" s="140">
        <v>6687.75</v>
      </c>
      <c r="G13" s="140">
        <v>285343.93</v>
      </c>
      <c r="H13" s="140">
        <v>300010.61</v>
      </c>
      <c r="I13" s="141">
        <v>1.2</v>
      </c>
      <c r="J13" s="142">
        <f t="shared" si="0"/>
        <v>360012.73</v>
      </c>
      <c r="K13" s="143" t="s">
        <v>599</v>
      </c>
    </row>
    <row r="14" spans="1:11" ht="15" thickBot="1" x14ac:dyDescent="0.35">
      <c r="A14" s="144">
        <v>4</v>
      </c>
      <c r="B14" s="311" t="s">
        <v>736</v>
      </c>
      <c r="C14" s="145" t="s">
        <v>735</v>
      </c>
      <c r="D14" s="146">
        <f>'АС1 корр'!O329</f>
        <v>7708019.79</v>
      </c>
      <c r="E14" s="146">
        <f>'АС1 корр'!O340</f>
        <v>632057.62</v>
      </c>
      <c r="F14" s="146">
        <f>'АС1 корр'!O342</f>
        <v>200161.86</v>
      </c>
      <c r="G14" s="146">
        <f>'АС1 корр'!O343</f>
        <v>8540239.2699999996</v>
      </c>
      <c r="H14" s="146">
        <f>'АС1 корр'!O345</f>
        <v>8979207.5700000003</v>
      </c>
      <c r="I14" s="147">
        <v>1.2</v>
      </c>
      <c r="J14" s="148">
        <f t="shared" si="0"/>
        <v>10775049.08</v>
      </c>
      <c r="K14" s="143" t="s">
        <v>737</v>
      </c>
    </row>
    <row r="15" spans="1:11" ht="15" thickTop="1" x14ac:dyDescent="0.3">
      <c r="A15" s="149"/>
      <c r="B15" s="150" t="s">
        <v>602</v>
      </c>
      <c r="C15" s="149"/>
      <c r="D15" s="151">
        <f>SUM(D11:D14)</f>
        <v>57213155.590000004</v>
      </c>
      <c r="E15" s="151">
        <f>SUM(E11:E14)</f>
        <v>4691478.75</v>
      </c>
      <c r="F15" s="151">
        <f>SUM(F11:F14)</f>
        <v>1485711.23</v>
      </c>
      <c r="G15" s="151">
        <f>SUM(G11:G14)</f>
        <v>63390345.570000008</v>
      </c>
      <c r="H15" s="151">
        <f>SUM(H11:H14)</f>
        <v>66648609.340000004</v>
      </c>
      <c r="I15" s="151"/>
      <c r="J15" s="151">
        <f>SUM(J11:J14)</f>
        <v>79978331.200000003</v>
      </c>
    </row>
    <row r="16" spans="1:11" x14ac:dyDescent="0.3">
      <c r="H16" s="152"/>
    </row>
  </sheetData>
  <mergeCells count="7">
    <mergeCell ref="A8:J8"/>
    <mergeCell ref="B2:J2"/>
    <mergeCell ref="B3:J3"/>
    <mergeCell ref="B4:J4"/>
    <mergeCell ref="B5:J5"/>
    <mergeCell ref="B6:J6"/>
    <mergeCell ref="B7:J7"/>
  </mergeCells>
  <pageMargins left="0.7" right="0.7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0F6C-A825-4844-8C54-B900A33E686E}">
  <sheetPr>
    <tabColor rgb="FFFF0000"/>
    <pageSetUpPr fitToPage="1"/>
  </sheetPr>
  <dimension ref="A1:AZ618"/>
  <sheetViews>
    <sheetView topLeftCell="A598" zoomScale="80" zoomScaleNormal="80" workbookViewId="0">
      <selection activeCell="A471" sqref="A471:XFD471"/>
    </sheetView>
  </sheetViews>
  <sheetFormatPr defaultColWidth="9.109375" defaultRowHeight="11.25" customHeight="1" x14ac:dyDescent="0.2"/>
  <cols>
    <col min="1" max="1" width="14.33203125" style="75" customWidth="1"/>
    <col min="2" max="2" width="7.5546875" style="75" customWidth="1"/>
    <col min="3" max="3" width="18.6640625" style="75" customWidth="1"/>
    <col min="4" max="4" width="10.44140625" style="75" customWidth="1"/>
    <col min="5" max="5" width="13.33203125" style="75" customWidth="1"/>
    <col min="6" max="6" width="8.5546875" style="75" customWidth="1"/>
    <col min="7" max="7" width="9.44140625" style="75" customWidth="1"/>
    <col min="8" max="8" width="12.6640625" style="126" customWidth="1"/>
    <col min="9" max="9" width="11.6640625" style="75" customWidth="1"/>
    <col min="10" max="10" width="12.6640625" style="75" customWidth="1"/>
    <col min="11" max="11" width="10.5546875" style="75" customWidth="1"/>
    <col min="12" max="12" width="11.6640625" style="75" customWidth="1"/>
    <col min="13" max="13" width="13.33203125" style="75" customWidth="1"/>
    <col min="14" max="14" width="10.6640625" style="75" customWidth="1"/>
    <col min="15" max="15" width="16.44140625" style="75" customWidth="1"/>
    <col min="16" max="19" width="9.109375" style="75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2" width="166.44140625" style="2" hidden="1" customWidth="1"/>
    <col min="33" max="33" width="32.33203125" style="2" hidden="1" customWidth="1"/>
    <col min="34" max="34" width="139.6640625" style="2" hidden="1" customWidth="1"/>
    <col min="35" max="38" width="32.33203125" style="2" hidden="1" customWidth="1"/>
    <col min="39" max="40" width="139.6640625" style="2" hidden="1" customWidth="1"/>
    <col min="41" max="43" width="101.109375" style="2" hidden="1" customWidth="1"/>
    <col min="44" max="44" width="166.44140625" style="2" hidden="1" customWidth="1"/>
    <col min="45" max="48" width="101.109375" style="2" hidden="1" customWidth="1"/>
    <col min="49" max="49" width="66" style="2" hidden="1" customWidth="1"/>
    <col min="50" max="50" width="68.88671875" style="2" hidden="1" customWidth="1"/>
    <col min="51" max="51" width="66" style="2" hidden="1" customWidth="1"/>
    <col min="52" max="52" width="68.88671875" style="2" hidden="1" customWidth="1"/>
    <col min="53" max="16384" width="9.109375" style="75"/>
  </cols>
  <sheetData>
    <row r="1" spans="1:29" s="87" customFormat="1" ht="14.4" x14ac:dyDescent="0.3">
      <c r="A1" s="86"/>
      <c r="B1" s="86"/>
      <c r="C1" s="86"/>
      <c r="D1" s="86"/>
      <c r="E1" s="86"/>
      <c r="F1" s="86"/>
      <c r="G1" s="86"/>
      <c r="H1" s="109"/>
      <c r="I1" s="86"/>
      <c r="J1" s="86"/>
      <c r="K1" s="86"/>
      <c r="L1" s="86"/>
      <c r="M1" s="86"/>
      <c r="N1" s="86"/>
      <c r="O1" s="86"/>
    </row>
    <row r="2" spans="1:29" s="87" customFormat="1" ht="14.4" x14ac:dyDescent="0.3">
      <c r="A2" s="86"/>
      <c r="B2" s="86"/>
      <c r="C2" s="86"/>
      <c r="D2" s="86"/>
      <c r="E2" s="86"/>
      <c r="F2" s="86"/>
      <c r="G2" s="86"/>
      <c r="H2" s="109"/>
      <c r="I2" s="86"/>
      <c r="J2" s="86"/>
      <c r="K2" s="86"/>
      <c r="L2" s="86"/>
      <c r="M2" s="482" t="s">
        <v>0</v>
      </c>
      <c r="N2" s="483"/>
      <c r="O2" s="484"/>
    </row>
    <row r="3" spans="1:29" s="87" customFormat="1" ht="14.4" x14ac:dyDescent="0.3">
      <c r="A3" s="86"/>
      <c r="B3" s="86"/>
      <c r="C3" s="86"/>
      <c r="D3" s="86"/>
      <c r="E3" s="86"/>
      <c r="F3" s="86"/>
      <c r="G3" s="86"/>
      <c r="H3" s="109"/>
      <c r="I3" s="86"/>
      <c r="J3" s="86"/>
      <c r="K3" s="86"/>
      <c r="L3" s="88" t="s">
        <v>1</v>
      </c>
      <c r="M3" s="482" t="s">
        <v>2</v>
      </c>
      <c r="N3" s="483"/>
      <c r="O3" s="484"/>
    </row>
    <row r="4" spans="1:29" s="87" customFormat="1" ht="14.4" x14ac:dyDescent="0.3">
      <c r="A4" s="86"/>
      <c r="B4" s="86"/>
      <c r="C4" s="86"/>
      <c r="D4" s="86"/>
      <c r="E4" s="86"/>
      <c r="F4" s="86"/>
      <c r="G4" s="86"/>
      <c r="H4" s="109"/>
      <c r="I4" s="86"/>
      <c r="J4" s="86"/>
      <c r="K4" s="86"/>
      <c r="L4" s="88"/>
      <c r="M4" s="491"/>
      <c r="N4" s="492"/>
      <c r="O4" s="493"/>
    </row>
    <row r="5" spans="1:29" s="87" customFormat="1" ht="12.6" customHeight="1" x14ac:dyDescent="0.3">
      <c r="A5" s="89" t="s">
        <v>3</v>
      </c>
      <c r="B5" s="86"/>
      <c r="C5" s="494"/>
      <c r="D5" s="494"/>
      <c r="E5" s="494"/>
      <c r="F5" s="494"/>
      <c r="G5" s="494"/>
      <c r="H5" s="494"/>
      <c r="I5" s="494"/>
      <c r="J5" s="494"/>
      <c r="K5" s="494"/>
      <c r="L5" s="88" t="s">
        <v>4</v>
      </c>
      <c r="M5" s="488"/>
      <c r="N5" s="489"/>
      <c r="O5" s="490"/>
      <c r="T5" s="90" t="s">
        <v>5</v>
      </c>
      <c r="U5" s="90" t="s">
        <v>5</v>
      </c>
    </row>
    <row r="6" spans="1:29" s="87" customFormat="1" ht="14.4" x14ac:dyDescent="0.3">
      <c r="A6" s="86"/>
      <c r="B6" s="86"/>
      <c r="C6" s="91"/>
      <c r="D6" s="91"/>
      <c r="E6" s="91"/>
      <c r="F6" s="92" t="s">
        <v>6</v>
      </c>
      <c r="G6" s="91"/>
      <c r="H6" s="110"/>
      <c r="I6" s="91"/>
      <c r="J6" s="91"/>
      <c r="K6" s="91"/>
      <c r="L6" s="88"/>
      <c r="M6" s="491"/>
      <c r="N6" s="492"/>
      <c r="O6" s="493"/>
    </row>
    <row r="7" spans="1:29" s="87" customFormat="1" ht="14.4" customHeight="1" x14ac:dyDescent="0.3">
      <c r="A7" s="89" t="s">
        <v>7</v>
      </c>
      <c r="B7" s="86"/>
      <c r="C7" s="86"/>
      <c r="D7" s="494" t="s">
        <v>510</v>
      </c>
      <c r="E7" s="494"/>
      <c r="F7" s="494"/>
      <c r="G7" s="494"/>
      <c r="H7" s="494"/>
      <c r="I7" s="494"/>
      <c r="J7" s="494"/>
      <c r="K7" s="494"/>
      <c r="L7" s="88" t="s">
        <v>4</v>
      </c>
      <c r="M7" s="495" t="s">
        <v>533</v>
      </c>
      <c r="N7" s="489"/>
      <c r="O7" s="490"/>
      <c r="V7" s="90" t="s">
        <v>8</v>
      </c>
      <c r="W7" s="90" t="s">
        <v>5</v>
      </c>
    </row>
    <row r="8" spans="1:29" s="87" customFormat="1" ht="14.4" x14ac:dyDescent="0.3">
      <c r="A8" s="86"/>
      <c r="B8" s="86"/>
      <c r="C8" s="86"/>
      <c r="D8" s="91"/>
      <c r="E8" s="91"/>
      <c r="F8" s="92" t="s">
        <v>6</v>
      </c>
      <c r="G8" s="91"/>
      <c r="H8" s="110"/>
      <c r="I8" s="91"/>
      <c r="J8" s="91"/>
      <c r="K8" s="91"/>
      <c r="L8" s="88"/>
      <c r="M8" s="491"/>
      <c r="N8" s="492"/>
      <c r="O8" s="493"/>
    </row>
    <row r="9" spans="1:29" s="87" customFormat="1" ht="14.4" x14ac:dyDescent="0.3">
      <c r="A9" s="89" t="s">
        <v>9</v>
      </c>
      <c r="B9" s="86"/>
      <c r="C9" s="86"/>
      <c r="D9" s="494" t="s">
        <v>511</v>
      </c>
      <c r="E9" s="494"/>
      <c r="F9" s="494"/>
      <c r="G9" s="494"/>
      <c r="H9" s="494"/>
      <c r="I9" s="494"/>
      <c r="J9" s="494"/>
      <c r="K9" s="494"/>
      <c r="L9" s="88" t="s">
        <v>4</v>
      </c>
      <c r="M9" s="495" t="s">
        <v>534</v>
      </c>
      <c r="N9" s="489"/>
      <c r="O9" s="490"/>
      <c r="X9" s="90" t="s">
        <v>5</v>
      </c>
      <c r="Y9" s="90" t="s">
        <v>5</v>
      </c>
    </row>
    <row r="10" spans="1:29" s="87" customFormat="1" ht="10.95" customHeight="1" x14ac:dyDescent="0.3">
      <c r="A10" s="86"/>
      <c r="B10" s="86"/>
      <c r="C10" s="86"/>
      <c r="D10" s="91"/>
      <c r="E10" s="91"/>
      <c r="F10" s="92" t="s">
        <v>6</v>
      </c>
      <c r="G10" s="91"/>
      <c r="H10" s="110"/>
      <c r="I10" s="91"/>
      <c r="J10" s="91"/>
      <c r="K10" s="91"/>
      <c r="L10" s="86"/>
      <c r="M10" s="491"/>
      <c r="N10" s="492"/>
      <c r="O10" s="493"/>
    </row>
    <row r="11" spans="1:29" s="87" customFormat="1" ht="27.75" customHeight="1" x14ac:dyDescent="0.3">
      <c r="A11" s="89" t="s">
        <v>10</v>
      </c>
      <c r="B11" s="86"/>
      <c r="C11" s="48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7"/>
      <c r="E11" s="487"/>
      <c r="F11" s="487"/>
      <c r="G11" s="487"/>
      <c r="H11" s="487"/>
      <c r="I11" s="487"/>
      <c r="J11" s="487"/>
      <c r="K11" s="487"/>
      <c r="L11" s="86"/>
      <c r="M11" s="488"/>
      <c r="N11" s="489"/>
      <c r="O11" s="490"/>
      <c r="Z11" s="90" t="s">
        <v>11</v>
      </c>
    </row>
    <row r="12" spans="1:29" s="87" customFormat="1" ht="14.4" x14ac:dyDescent="0.3">
      <c r="A12" s="86"/>
      <c r="B12" s="86"/>
      <c r="C12" s="91"/>
      <c r="D12" s="91"/>
      <c r="E12" s="91"/>
      <c r="F12" s="92" t="s">
        <v>12</v>
      </c>
      <c r="G12" s="91"/>
      <c r="H12" s="110"/>
      <c r="I12" s="91"/>
      <c r="J12" s="91"/>
      <c r="K12" s="91"/>
      <c r="L12" s="86"/>
      <c r="M12" s="491"/>
      <c r="N12" s="492"/>
      <c r="O12" s="493"/>
    </row>
    <row r="13" spans="1:29" s="87" customFormat="1" ht="14.4" x14ac:dyDescent="0.3">
      <c r="A13" s="89" t="s">
        <v>13</v>
      </c>
      <c r="B13" s="86"/>
      <c r="C13" s="487" t="s">
        <v>535</v>
      </c>
      <c r="D13" s="487"/>
      <c r="E13" s="487"/>
      <c r="F13" s="487"/>
      <c r="G13" s="487"/>
      <c r="H13" s="487"/>
      <c r="I13" s="487"/>
      <c r="J13" s="487"/>
      <c r="K13" s="487"/>
      <c r="L13" s="86"/>
      <c r="M13" s="488"/>
      <c r="N13" s="489"/>
      <c r="O13" s="490"/>
      <c r="AA13" s="90" t="s">
        <v>14</v>
      </c>
    </row>
    <row r="14" spans="1:29" s="87" customFormat="1" ht="14.4" x14ac:dyDescent="0.3">
      <c r="A14" s="86"/>
      <c r="B14" s="86"/>
      <c r="C14" s="91"/>
      <c r="D14" s="91"/>
      <c r="E14" s="91"/>
      <c r="F14" s="92" t="s">
        <v>15</v>
      </c>
      <c r="G14" s="91"/>
      <c r="H14" s="110"/>
      <c r="I14" s="91"/>
      <c r="J14" s="91"/>
      <c r="K14" s="91"/>
      <c r="L14" s="88" t="s">
        <v>16</v>
      </c>
      <c r="M14" s="482"/>
      <c r="N14" s="483"/>
      <c r="O14" s="484"/>
    </row>
    <row r="15" spans="1:29" s="87" customFormat="1" ht="15" customHeight="1" x14ac:dyDescent="0.3">
      <c r="A15" s="86"/>
      <c r="B15" s="86"/>
      <c r="C15" s="86"/>
      <c r="D15" s="86"/>
      <c r="E15" s="86"/>
      <c r="F15" s="86"/>
      <c r="G15" s="86"/>
      <c r="H15" s="109"/>
      <c r="I15" s="86"/>
      <c r="J15" s="86"/>
      <c r="K15" s="88" t="s">
        <v>17</v>
      </c>
      <c r="L15" s="93" t="s">
        <v>18</v>
      </c>
      <c r="M15" s="479" t="s">
        <v>536</v>
      </c>
      <c r="N15" s="480"/>
      <c r="O15" s="481"/>
      <c r="AB15" s="90" t="s">
        <v>5</v>
      </c>
    </row>
    <row r="16" spans="1:29" s="87" customFormat="1" ht="14.4" x14ac:dyDescent="0.3">
      <c r="A16" s="94"/>
      <c r="B16" s="94"/>
      <c r="C16" s="94"/>
      <c r="D16" s="94"/>
      <c r="E16" s="94"/>
      <c r="F16" s="94"/>
      <c r="G16" s="94"/>
      <c r="H16" s="111"/>
      <c r="I16" s="94"/>
      <c r="J16" s="94"/>
      <c r="K16" s="94"/>
      <c r="L16" s="93" t="s">
        <v>19</v>
      </c>
      <c r="M16" s="479" t="s">
        <v>537</v>
      </c>
      <c r="N16" s="480"/>
      <c r="O16" s="481"/>
      <c r="AC16" s="90" t="s">
        <v>5</v>
      </c>
    </row>
    <row r="17" spans="1:15" s="87" customFormat="1" ht="14.4" x14ac:dyDescent="0.3">
      <c r="A17" s="94"/>
      <c r="B17" s="94"/>
      <c r="C17" s="94"/>
      <c r="D17" s="94"/>
      <c r="E17" s="94"/>
      <c r="F17" s="94"/>
      <c r="G17" s="94"/>
      <c r="H17" s="111"/>
      <c r="I17" s="94"/>
      <c r="J17" s="94"/>
      <c r="K17" s="94"/>
      <c r="L17" s="95" t="s">
        <v>20</v>
      </c>
      <c r="M17" s="482"/>
      <c r="N17" s="483"/>
      <c r="O17" s="484"/>
    </row>
    <row r="18" spans="1:15" s="87" customFormat="1" ht="14.4" x14ac:dyDescent="0.3">
      <c r="A18" s="94"/>
      <c r="B18" s="94"/>
      <c r="C18" s="94"/>
      <c r="D18" s="94"/>
      <c r="E18" s="94"/>
      <c r="F18" s="94"/>
      <c r="G18" s="94"/>
      <c r="H18" s="111"/>
      <c r="I18" s="94"/>
      <c r="J18" s="94"/>
      <c r="K18" s="95"/>
      <c r="L18" s="96"/>
      <c r="M18" s="96"/>
      <c r="N18" s="96"/>
      <c r="O18" s="86"/>
    </row>
    <row r="19" spans="1:15" s="87" customFormat="1" ht="11.25" customHeight="1" x14ac:dyDescent="0.3">
      <c r="A19" s="94"/>
      <c r="B19" s="94"/>
      <c r="C19" s="94"/>
      <c r="D19" s="94"/>
      <c r="E19" s="94"/>
      <c r="F19" s="94"/>
      <c r="G19" s="94"/>
      <c r="H19" s="111"/>
      <c r="I19" s="94"/>
      <c r="J19" s="94"/>
      <c r="K19" s="95"/>
      <c r="L19" s="485" t="s">
        <v>21</v>
      </c>
      <c r="M19" s="485" t="s">
        <v>22</v>
      </c>
      <c r="N19" s="486" t="s">
        <v>23</v>
      </c>
      <c r="O19" s="486"/>
    </row>
    <row r="20" spans="1:15" s="87" customFormat="1" ht="14.4" x14ac:dyDescent="0.3">
      <c r="A20" s="94"/>
      <c r="B20" s="94"/>
      <c r="C20" s="94"/>
      <c r="D20" s="94"/>
      <c r="E20" s="94"/>
      <c r="F20" s="94"/>
      <c r="G20" s="94"/>
      <c r="H20" s="111"/>
      <c r="I20" s="94"/>
      <c r="J20" s="94"/>
      <c r="K20" s="95"/>
      <c r="L20" s="485"/>
      <c r="M20" s="485"/>
      <c r="N20" s="97" t="s">
        <v>24</v>
      </c>
      <c r="O20" s="97" t="s">
        <v>25</v>
      </c>
    </row>
    <row r="21" spans="1:15" s="87" customFormat="1" ht="14.4" x14ac:dyDescent="0.3">
      <c r="A21" s="94"/>
      <c r="B21" s="94"/>
      <c r="C21" s="94"/>
      <c r="D21" s="94"/>
      <c r="E21" s="94"/>
      <c r="F21" s="94"/>
      <c r="G21" s="94"/>
      <c r="H21" s="112" t="s">
        <v>26</v>
      </c>
      <c r="I21" s="94"/>
      <c r="J21" s="94"/>
      <c r="K21" s="95"/>
      <c r="L21" s="93" t="s">
        <v>66</v>
      </c>
      <c r="M21" s="100" t="str">
        <f>O21</f>
        <v>07.12.2023</v>
      </c>
      <c r="N21" s="100" t="s">
        <v>539</v>
      </c>
      <c r="O21" s="100" t="s">
        <v>28</v>
      </c>
    </row>
    <row r="22" spans="1:15" s="87" customFormat="1" ht="14.4" x14ac:dyDescent="0.3">
      <c r="A22" s="94"/>
      <c r="B22" s="94"/>
      <c r="C22" s="94"/>
      <c r="D22" s="94"/>
      <c r="E22" s="94"/>
      <c r="F22" s="94"/>
      <c r="G22" s="94"/>
      <c r="H22" s="112" t="s">
        <v>29</v>
      </c>
      <c r="I22" s="94"/>
      <c r="J22" s="94"/>
      <c r="K22" s="95"/>
      <c r="L22" s="96"/>
      <c r="M22" s="96"/>
      <c r="N22" s="96"/>
      <c r="O22" s="86"/>
    </row>
    <row r="23" spans="1:15" s="87" customFormat="1" ht="14.4" x14ac:dyDescent="0.3">
      <c r="A23" s="94"/>
      <c r="B23" s="94"/>
      <c r="C23" s="94"/>
      <c r="D23" s="94"/>
      <c r="E23" s="94"/>
      <c r="F23" s="94"/>
      <c r="G23" s="94"/>
      <c r="H23" s="111" t="s">
        <v>538</v>
      </c>
      <c r="I23" s="94"/>
      <c r="J23" s="94"/>
      <c r="K23" s="95"/>
      <c r="L23" s="96"/>
      <c r="M23" s="96"/>
      <c r="N23" s="96"/>
      <c r="O23" s="86"/>
    </row>
    <row r="24" spans="1:15" s="87" customFormat="1" ht="14.4" x14ac:dyDescent="0.3">
      <c r="A24" s="94"/>
      <c r="B24" s="94"/>
      <c r="C24" s="94"/>
      <c r="D24" s="94"/>
      <c r="E24" s="94"/>
      <c r="F24" s="94"/>
      <c r="G24" s="94"/>
      <c r="H24" s="111"/>
      <c r="I24" s="94"/>
      <c r="J24" s="94"/>
      <c r="K24" s="95"/>
      <c r="L24" s="96"/>
      <c r="M24" s="96"/>
      <c r="N24" s="96"/>
      <c r="O24" s="86"/>
    </row>
    <row r="25" spans="1:15" customFormat="1" ht="11.25" customHeight="1" x14ac:dyDescent="0.3">
      <c r="A25" s="4" t="s">
        <v>30</v>
      </c>
      <c r="B25" s="4"/>
      <c r="C25" s="9"/>
      <c r="D25" s="9"/>
      <c r="E25" s="9"/>
      <c r="F25" s="9"/>
      <c r="G25" s="9"/>
      <c r="H25" s="113">
        <v>55453.68</v>
      </c>
      <c r="I25" s="11" t="s">
        <v>560</v>
      </c>
      <c r="J25" s="12" t="s">
        <v>31</v>
      </c>
      <c r="K25" s="13"/>
      <c r="L25" s="14"/>
      <c r="M25" s="14"/>
      <c r="N25" s="14"/>
    </row>
    <row r="26" spans="1:15" customFormat="1" ht="11.25" customHeight="1" x14ac:dyDescent="0.3">
      <c r="A26" s="4" t="s">
        <v>32</v>
      </c>
      <c r="B26" s="4"/>
      <c r="C26" s="9"/>
      <c r="D26" s="15"/>
      <c r="E26" s="15"/>
      <c r="F26" s="15"/>
      <c r="G26" s="15"/>
      <c r="H26" s="113">
        <v>848.47</v>
      </c>
      <c r="I26" s="16" t="s">
        <v>33</v>
      </c>
      <c r="J26" s="12" t="s">
        <v>31</v>
      </c>
      <c r="K26" s="13"/>
      <c r="L26" s="14"/>
      <c r="M26" s="14"/>
      <c r="N26" s="14"/>
    </row>
    <row r="27" spans="1:15" customFormat="1" ht="11.25" customHeight="1" x14ac:dyDescent="0.3">
      <c r="A27" s="4" t="s">
        <v>34</v>
      </c>
      <c r="B27" s="4"/>
      <c r="C27" s="9"/>
      <c r="D27" s="17"/>
      <c r="E27" s="17"/>
      <c r="F27" s="17"/>
      <c r="G27" s="17"/>
      <c r="H27" s="114"/>
      <c r="I27" s="18">
        <v>2276.52</v>
      </c>
      <c r="J27" s="19" t="s">
        <v>35</v>
      </c>
      <c r="K27" s="13"/>
      <c r="L27" s="14"/>
      <c r="M27" s="14"/>
      <c r="N27" s="14"/>
    </row>
    <row r="28" spans="1:15" customFormat="1" ht="14.4" x14ac:dyDescent="0.3">
      <c r="A28" s="20"/>
      <c r="B28" s="1"/>
      <c r="H28" s="115"/>
    </row>
    <row r="29" spans="1:15" customFormat="1" ht="36" customHeight="1" x14ac:dyDescent="0.3">
      <c r="A29" s="477" t="s">
        <v>36</v>
      </c>
      <c r="B29" s="477"/>
      <c r="C29" s="478" t="s">
        <v>37</v>
      </c>
      <c r="D29" s="478" t="s">
        <v>38</v>
      </c>
      <c r="E29" s="478"/>
      <c r="F29" s="478"/>
      <c r="G29" s="478" t="s">
        <v>39</v>
      </c>
      <c r="H29" s="478" t="s">
        <v>40</v>
      </c>
      <c r="I29" s="478"/>
      <c r="J29" s="478"/>
      <c r="K29" s="478" t="s">
        <v>41</v>
      </c>
      <c r="L29" s="478"/>
      <c r="M29" s="478"/>
      <c r="N29" s="478" t="s">
        <v>42</v>
      </c>
      <c r="O29" s="478" t="s">
        <v>43</v>
      </c>
    </row>
    <row r="30" spans="1:15" customFormat="1" ht="20.25" customHeight="1" x14ac:dyDescent="0.3">
      <c r="A30" s="477"/>
      <c r="B30" s="477"/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478"/>
    </row>
    <row r="31" spans="1:15" customFormat="1" ht="49.5" customHeight="1" x14ac:dyDescent="0.3">
      <c r="A31" s="21" t="s">
        <v>44</v>
      </c>
      <c r="B31" s="21" t="s">
        <v>45</v>
      </c>
      <c r="C31" s="478"/>
      <c r="D31" s="478"/>
      <c r="E31" s="478"/>
      <c r="F31" s="478"/>
      <c r="G31" s="478"/>
      <c r="H31" s="116" t="s">
        <v>46</v>
      </c>
      <c r="I31" s="22" t="s">
        <v>47</v>
      </c>
      <c r="J31" s="22" t="s">
        <v>48</v>
      </c>
      <c r="K31" s="22" t="s">
        <v>46</v>
      </c>
      <c r="L31" s="22" t="s">
        <v>47</v>
      </c>
      <c r="M31" s="22" t="s">
        <v>49</v>
      </c>
      <c r="N31" s="478"/>
      <c r="O31" s="478"/>
    </row>
    <row r="32" spans="1:15" customFormat="1" ht="14.4" x14ac:dyDescent="0.3">
      <c r="A32" s="7">
        <v>1</v>
      </c>
      <c r="B32" s="7">
        <v>2</v>
      </c>
      <c r="C32" s="7">
        <v>3</v>
      </c>
      <c r="D32" s="477">
        <v>4</v>
      </c>
      <c r="E32" s="477"/>
      <c r="F32" s="477"/>
      <c r="G32" s="7">
        <v>5</v>
      </c>
      <c r="H32" s="11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7" customFormat="1" ht="14.4" x14ac:dyDescent="0.3">
      <c r="A33" s="474" t="s">
        <v>50</v>
      </c>
      <c r="B33" s="475"/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6"/>
      <c r="AF33" s="23" t="s">
        <v>50</v>
      </c>
    </row>
    <row r="34" spans="1:37" s="83" customFormat="1" ht="34.200000000000003" customHeight="1" x14ac:dyDescent="0.3">
      <c r="A34" s="463" t="s">
        <v>572</v>
      </c>
      <c r="B34" s="464"/>
      <c r="C34" s="464"/>
      <c r="D34" s="464"/>
      <c r="E34" s="464"/>
      <c r="F34" s="464"/>
      <c r="G34" s="464"/>
      <c r="H34" s="464"/>
      <c r="I34" s="464"/>
      <c r="J34" s="464"/>
      <c r="K34" s="464"/>
      <c r="L34" s="464"/>
      <c r="M34" s="464"/>
      <c r="N34" s="464"/>
      <c r="O34" s="465"/>
      <c r="AF34" s="84" t="s">
        <v>50</v>
      </c>
    </row>
    <row r="35" spans="1:37" customFormat="1" ht="42" x14ac:dyDescent="0.3">
      <c r="A35" s="24" t="s">
        <v>51</v>
      </c>
      <c r="B35" s="25" t="s">
        <v>51</v>
      </c>
      <c r="C35" s="26" t="s">
        <v>52</v>
      </c>
      <c r="D35" s="470" t="s">
        <v>53</v>
      </c>
      <c r="E35" s="470"/>
      <c r="F35" s="470"/>
      <c r="G35" s="25" t="s">
        <v>54</v>
      </c>
      <c r="H35" s="108">
        <v>2.85</v>
      </c>
      <c r="I35" s="25" t="s">
        <v>51</v>
      </c>
      <c r="J35" s="25" t="s">
        <v>55</v>
      </c>
      <c r="K35" s="27"/>
      <c r="L35" s="25"/>
      <c r="M35" s="27"/>
      <c r="N35" s="25"/>
      <c r="O35" s="28"/>
      <c r="AF35" s="23"/>
      <c r="AG35" s="23" t="s">
        <v>53</v>
      </c>
    </row>
    <row r="36" spans="1:37" customFormat="1" ht="14.4" x14ac:dyDescent="0.3">
      <c r="A36" s="29"/>
      <c r="B36" s="30"/>
      <c r="C36" s="31" t="s">
        <v>56</v>
      </c>
      <c r="D36" s="471" t="s">
        <v>57</v>
      </c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2"/>
      <c r="AF36" s="23"/>
      <c r="AG36" s="23"/>
      <c r="AH36" s="2" t="s">
        <v>57</v>
      </c>
    </row>
    <row r="37" spans="1:37" customFormat="1" ht="21.6" x14ac:dyDescent="0.3">
      <c r="A37" s="29"/>
      <c r="B37" s="30"/>
      <c r="C37" s="31" t="s">
        <v>58</v>
      </c>
      <c r="D37" s="471" t="s">
        <v>59</v>
      </c>
      <c r="E37" s="471"/>
      <c r="F37" s="471"/>
      <c r="G37" s="471"/>
      <c r="H37" s="471"/>
      <c r="I37" s="471"/>
      <c r="J37" s="471"/>
      <c r="K37" s="471"/>
      <c r="L37" s="471"/>
      <c r="M37" s="471"/>
      <c r="N37" s="471"/>
      <c r="O37" s="472"/>
      <c r="AF37" s="23"/>
      <c r="AG37" s="23"/>
      <c r="AH37" s="2" t="s">
        <v>59</v>
      </c>
    </row>
    <row r="38" spans="1:37" customFormat="1" ht="52.2" x14ac:dyDescent="0.3">
      <c r="A38" s="29"/>
      <c r="B38" s="30"/>
      <c r="C38" s="31" t="s">
        <v>60</v>
      </c>
      <c r="D38" s="471" t="s">
        <v>61</v>
      </c>
      <c r="E38" s="471"/>
      <c r="F38" s="471"/>
      <c r="G38" s="471"/>
      <c r="H38" s="471"/>
      <c r="I38" s="471"/>
      <c r="J38" s="471"/>
      <c r="K38" s="471"/>
      <c r="L38" s="471"/>
      <c r="M38" s="471"/>
      <c r="N38" s="471"/>
      <c r="O38" s="472"/>
      <c r="AF38" s="23"/>
      <c r="AG38" s="23"/>
      <c r="AH38" s="2" t="s">
        <v>61</v>
      </c>
    </row>
    <row r="39" spans="1:37" customFormat="1" ht="14.4" x14ac:dyDescent="0.3">
      <c r="A39" s="29"/>
      <c r="B39" s="32"/>
      <c r="C39" s="31" t="s">
        <v>51</v>
      </c>
      <c r="D39" s="467" t="s">
        <v>62</v>
      </c>
      <c r="E39" s="467"/>
      <c r="F39" s="467"/>
      <c r="G39" s="33"/>
      <c r="H39" s="118"/>
      <c r="I39" s="34"/>
      <c r="J39" s="34"/>
      <c r="K39" s="35">
        <v>82.68</v>
      </c>
      <c r="L39" s="77">
        <v>1.587</v>
      </c>
      <c r="M39" s="35">
        <v>373.96</v>
      </c>
      <c r="N39" s="37">
        <v>44.77</v>
      </c>
      <c r="O39" s="38">
        <v>16742.189999999999</v>
      </c>
      <c r="AF39" s="23"/>
      <c r="AG39" s="23"/>
      <c r="AI39" s="2" t="s">
        <v>62</v>
      </c>
    </row>
    <row r="40" spans="1:37" customFormat="1" ht="14.4" x14ac:dyDescent="0.3">
      <c r="A40" s="29"/>
      <c r="B40" s="32"/>
      <c r="C40" s="31" t="s">
        <v>27</v>
      </c>
      <c r="D40" s="467" t="s">
        <v>63</v>
      </c>
      <c r="E40" s="467"/>
      <c r="F40" s="467"/>
      <c r="G40" s="33"/>
      <c r="H40" s="118"/>
      <c r="I40" s="34"/>
      <c r="J40" s="34"/>
      <c r="K40" s="55">
        <v>2918.84</v>
      </c>
      <c r="L40" s="77">
        <v>1.7250000000000001</v>
      </c>
      <c r="M40" s="55">
        <v>14349.75</v>
      </c>
      <c r="N40" s="37">
        <v>13.24</v>
      </c>
      <c r="O40" s="38">
        <v>189990.69</v>
      </c>
      <c r="AF40" s="23"/>
      <c r="AG40" s="23"/>
      <c r="AI40" s="2" t="s">
        <v>63</v>
      </c>
    </row>
    <row r="41" spans="1:37" customFormat="1" ht="14.4" x14ac:dyDescent="0.3">
      <c r="A41" s="29"/>
      <c r="B41" s="32"/>
      <c r="C41" s="31" t="s">
        <v>64</v>
      </c>
      <c r="D41" s="467" t="s">
        <v>65</v>
      </c>
      <c r="E41" s="467"/>
      <c r="F41" s="467"/>
      <c r="G41" s="33"/>
      <c r="H41" s="118"/>
      <c r="I41" s="34"/>
      <c r="J41" s="34"/>
      <c r="K41" s="35">
        <v>415.8</v>
      </c>
      <c r="L41" s="77">
        <v>1.7250000000000001</v>
      </c>
      <c r="M41" s="55">
        <v>2044.18</v>
      </c>
      <c r="N41" s="37">
        <v>44.77</v>
      </c>
      <c r="O41" s="38">
        <v>91517.94</v>
      </c>
      <c r="AF41" s="23"/>
      <c r="AG41" s="23"/>
      <c r="AI41" s="2" t="s">
        <v>65</v>
      </c>
    </row>
    <row r="42" spans="1:37" customFormat="1" ht="14.4" x14ac:dyDescent="0.3">
      <c r="A42" s="29"/>
      <c r="B42" s="32"/>
      <c r="C42" s="31" t="s">
        <v>66</v>
      </c>
      <c r="D42" s="467" t="s">
        <v>67</v>
      </c>
      <c r="E42" s="467"/>
      <c r="F42" s="467"/>
      <c r="G42" s="33"/>
      <c r="H42" s="118"/>
      <c r="I42" s="34"/>
      <c r="J42" s="34"/>
      <c r="K42" s="35">
        <v>3.25</v>
      </c>
      <c r="L42" s="34"/>
      <c r="M42" s="35">
        <v>9.26</v>
      </c>
      <c r="N42" s="37">
        <v>8.16</v>
      </c>
      <c r="O42" s="76">
        <v>75.56</v>
      </c>
      <c r="AF42" s="23"/>
      <c r="AG42" s="23"/>
      <c r="AI42" s="2" t="s">
        <v>67</v>
      </c>
    </row>
    <row r="43" spans="1:37" customFormat="1" ht="14.4" x14ac:dyDescent="0.3">
      <c r="A43" s="29"/>
      <c r="B43" s="32"/>
      <c r="C43" s="31"/>
      <c r="D43" s="467" t="s">
        <v>68</v>
      </c>
      <c r="E43" s="467"/>
      <c r="F43" s="467"/>
      <c r="G43" s="33" t="s">
        <v>69</v>
      </c>
      <c r="H43" s="119">
        <v>10.6</v>
      </c>
      <c r="I43" s="77">
        <v>1.587</v>
      </c>
      <c r="J43" s="78">
        <v>47.943269999999998</v>
      </c>
      <c r="K43" s="40"/>
      <c r="L43" s="34"/>
      <c r="M43" s="40"/>
      <c r="N43" s="34"/>
      <c r="O43" s="41"/>
      <c r="AF43" s="23"/>
      <c r="AG43" s="23"/>
      <c r="AJ43" s="2" t="s">
        <v>68</v>
      </c>
    </row>
    <row r="44" spans="1:37" customFormat="1" ht="14.4" x14ac:dyDescent="0.3">
      <c r="A44" s="29"/>
      <c r="B44" s="32"/>
      <c r="C44" s="31"/>
      <c r="D44" s="467" t="s">
        <v>70</v>
      </c>
      <c r="E44" s="467"/>
      <c r="F44" s="467"/>
      <c r="G44" s="33" t="s">
        <v>69</v>
      </c>
      <c r="H44" s="119">
        <v>30.8</v>
      </c>
      <c r="I44" s="77">
        <v>1.7250000000000001</v>
      </c>
      <c r="J44" s="36">
        <v>151.4205</v>
      </c>
      <c r="K44" s="40"/>
      <c r="L44" s="34"/>
      <c r="M44" s="40"/>
      <c r="N44" s="34"/>
      <c r="O44" s="41"/>
      <c r="AF44" s="23"/>
      <c r="AG44" s="23"/>
      <c r="AJ44" s="2" t="s">
        <v>70</v>
      </c>
    </row>
    <row r="45" spans="1:37" customFormat="1" ht="14.4" x14ac:dyDescent="0.3">
      <c r="A45" s="42"/>
      <c r="B45" s="33"/>
      <c r="C45" s="31"/>
      <c r="D45" s="469" t="s">
        <v>71</v>
      </c>
      <c r="E45" s="469"/>
      <c r="F45" s="469"/>
      <c r="G45" s="43"/>
      <c r="H45" s="120"/>
      <c r="I45" s="44"/>
      <c r="J45" s="44"/>
      <c r="K45" s="56">
        <v>3004.77</v>
      </c>
      <c r="L45" s="44"/>
      <c r="M45" s="56">
        <v>14732.97</v>
      </c>
      <c r="N45" s="44"/>
      <c r="O45" s="46">
        <v>206808.44</v>
      </c>
      <c r="AF45" s="23"/>
      <c r="AG45" s="23"/>
      <c r="AK45" s="2" t="s">
        <v>71</v>
      </c>
    </row>
    <row r="46" spans="1:37" customFormat="1" ht="14.4" x14ac:dyDescent="0.3">
      <c r="A46" s="29"/>
      <c r="B46" s="32"/>
      <c r="C46" s="31"/>
      <c r="D46" s="467" t="s">
        <v>72</v>
      </c>
      <c r="E46" s="467"/>
      <c r="F46" s="467"/>
      <c r="G46" s="33"/>
      <c r="H46" s="118"/>
      <c r="I46" s="34"/>
      <c r="J46" s="34"/>
      <c r="K46" s="40"/>
      <c r="L46" s="34"/>
      <c r="M46" s="55">
        <v>2418.14</v>
      </c>
      <c r="N46" s="34"/>
      <c r="O46" s="38">
        <v>108260.13</v>
      </c>
      <c r="AF46" s="23"/>
      <c r="AG46" s="23"/>
      <c r="AJ46" s="2" t="s">
        <v>72</v>
      </c>
    </row>
    <row r="47" spans="1:37" customFormat="1" ht="21.6" x14ac:dyDescent="0.3">
      <c r="A47" s="29"/>
      <c r="B47" s="32"/>
      <c r="C47" s="31" t="s">
        <v>73</v>
      </c>
      <c r="D47" s="467" t="s">
        <v>74</v>
      </c>
      <c r="E47" s="467"/>
      <c r="F47" s="467"/>
      <c r="G47" s="33" t="s">
        <v>75</v>
      </c>
      <c r="H47" s="121">
        <v>92</v>
      </c>
      <c r="I47" s="34"/>
      <c r="J47" s="47">
        <v>92</v>
      </c>
      <c r="K47" s="40"/>
      <c r="L47" s="34"/>
      <c r="M47" s="55">
        <v>2224.69</v>
      </c>
      <c r="N47" s="34"/>
      <c r="O47" s="38">
        <v>99599.32</v>
      </c>
      <c r="AF47" s="23"/>
      <c r="AG47" s="23"/>
      <c r="AJ47" s="2" t="s">
        <v>74</v>
      </c>
    </row>
    <row r="48" spans="1:37" customFormat="1" ht="40.799999999999997" x14ac:dyDescent="0.3">
      <c r="A48" s="29"/>
      <c r="B48" s="32"/>
      <c r="C48" s="31" t="s">
        <v>76</v>
      </c>
      <c r="D48" s="467" t="s">
        <v>77</v>
      </c>
      <c r="E48" s="467"/>
      <c r="F48" s="467"/>
      <c r="G48" s="33" t="s">
        <v>75</v>
      </c>
      <c r="H48" s="121">
        <v>46</v>
      </c>
      <c r="I48" s="37">
        <v>0.85</v>
      </c>
      <c r="J48" s="48">
        <v>39.1</v>
      </c>
      <c r="K48" s="40"/>
      <c r="L48" s="34"/>
      <c r="M48" s="35">
        <v>945.49</v>
      </c>
      <c r="N48" s="34"/>
      <c r="O48" s="38">
        <v>42329.71</v>
      </c>
      <c r="AF48" s="23"/>
      <c r="AG48" s="23"/>
      <c r="AJ48" s="2" t="s">
        <v>77</v>
      </c>
    </row>
    <row r="49" spans="1:38" customFormat="1" ht="14.4" x14ac:dyDescent="0.3">
      <c r="A49" s="29"/>
      <c r="B49" s="49"/>
      <c r="C49" s="50"/>
      <c r="D49" s="468" t="s">
        <v>78</v>
      </c>
      <c r="E49" s="468"/>
      <c r="F49" s="468"/>
      <c r="G49" s="25"/>
      <c r="H49" s="122"/>
      <c r="I49" s="51"/>
      <c r="J49" s="51"/>
      <c r="K49" s="52"/>
      <c r="L49" s="51"/>
      <c r="M49" s="53">
        <v>17903.150000000001</v>
      </c>
      <c r="N49" s="44"/>
      <c r="O49" s="54">
        <v>348737.47</v>
      </c>
      <c r="AF49" s="23"/>
      <c r="AG49" s="23"/>
      <c r="AL49" s="23" t="s">
        <v>78</v>
      </c>
    </row>
    <row r="50" spans="1:38" customFormat="1" ht="31.8" x14ac:dyDescent="0.3">
      <c r="A50" s="24" t="s">
        <v>27</v>
      </c>
      <c r="B50" s="25" t="s">
        <v>27</v>
      </c>
      <c r="C50" s="26" t="s">
        <v>79</v>
      </c>
      <c r="D50" s="470" t="s">
        <v>80</v>
      </c>
      <c r="E50" s="470"/>
      <c r="F50" s="470"/>
      <c r="G50" s="25" t="s">
        <v>81</v>
      </c>
      <c r="H50" s="108">
        <v>1.43</v>
      </c>
      <c r="I50" s="25" t="s">
        <v>51</v>
      </c>
      <c r="J50" s="25" t="s">
        <v>82</v>
      </c>
      <c r="K50" s="27"/>
      <c r="L50" s="25"/>
      <c r="M50" s="27"/>
      <c r="N50" s="25"/>
      <c r="O50" s="28"/>
      <c r="AF50" s="23"/>
      <c r="AG50" s="23" t="s">
        <v>80</v>
      </c>
      <c r="AL50" s="23"/>
    </row>
    <row r="51" spans="1:38" customFormat="1" ht="14.4" x14ac:dyDescent="0.3">
      <c r="A51" s="29"/>
      <c r="B51" s="30"/>
      <c r="C51" s="31" t="s">
        <v>83</v>
      </c>
      <c r="D51" s="471" t="s">
        <v>84</v>
      </c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2"/>
      <c r="AF51" s="23"/>
      <c r="AG51" s="23"/>
      <c r="AH51" s="2" t="s">
        <v>84</v>
      </c>
      <c r="AL51" s="23"/>
    </row>
    <row r="52" spans="1:38" customFormat="1" ht="21.6" x14ac:dyDescent="0.3">
      <c r="A52" s="29"/>
      <c r="B52" s="30"/>
      <c r="C52" s="31" t="s">
        <v>58</v>
      </c>
      <c r="D52" s="471" t="s">
        <v>59</v>
      </c>
      <c r="E52" s="471"/>
      <c r="F52" s="471"/>
      <c r="G52" s="471"/>
      <c r="H52" s="471"/>
      <c r="I52" s="471"/>
      <c r="J52" s="471"/>
      <c r="K52" s="471"/>
      <c r="L52" s="471"/>
      <c r="M52" s="471"/>
      <c r="N52" s="471"/>
      <c r="O52" s="472"/>
      <c r="AF52" s="23"/>
      <c r="AG52" s="23"/>
      <c r="AH52" s="2" t="s">
        <v>59</v>
      </c>
      <c r="AL52" s="23"/>
    </row>
    <row r="53" spans="1:38" customFormat="1" ht="52.2" x14ac:dyDescent="0.3">
      <c r="A53" s="29"/>
      <c r="B53" s="30"/>
      <c r="C53" s="31" t="s">
        <v>60</v>
      </c>
      <c r="D53" s="471" t="s">
        <v>61</v>
      </c>
      <c r="E53" s="471"/>
      <c r="F53" s="471"/>
      <c r="G53" s="471"/>
      <c r="H53" s="471"/>
      <c r="I53" s="471"/>
      <c r="J53" s="471"/>
      <c r="K53" s="471"/>
      <c r="L53" s="471"/>
      <c r="M53" s="471"/>
      <c r="N53" s="471"/>
      <c r="O53" s="472"/>
      <c r="AF53" s="23"/>
      <c r="AG53" s="23"/>
      <c r="AH53" s="2" t="s">
        <v>61</v>
      </c>
      <c r="AL53" s="23"/>
    </row>
    <row r="54" spans="1:38" customFormat="1" ht="14.4" x14ac:dyDescent="0.3">
      <c r="A54" s="29"/>
      <c r="B54" s="32"/>
      <c r="C54" s="31" t="s">
        <v>51</v>
      </c>
      <c r="D54" s="467" t="s">
        <v>62</v>
      </c>
      <c r="E54" s="467"/>
      <c r="F54" s="467"/>
      <c r="G54" s="33"/>
      <c r="H54" s="118"/>
      <c r="I54" s="34"/>
      <c r="J54" s="34"/>
      <c r="K54" s="35">
        <v>920.4</v>
      </c>
      <c r="L54" s="77">
        <v>1.587</v>
      </c>
      <c r="M54" s="55">
        <v>2088.7600000000002</v>
      </c>
      <c r="N54" s="37">
        <v>44.77</v>
      </c>
      <c r="O54" s="38">
        <v>93513.79</v>
      </c>
      <c r="AF54" s="23"/>
      <c r="AG54" s="23"/>
      <c r="AI54" s="2" t="s">
        <v>62</v>
      </c>
      <c r="AL54" s="23"/>
    </row>
    <row r="55" spans="1:38" customFormat="1" ht="14.4" x14ac:dyDescent="0.3">
      <c r="A55" s="29"/>
      <c r="B55" s="32"/>
      <c r="C55" s="31"/>
      <c r="D55" s="467" t="s">
        <v>68</v>
      </c>
      <c r="E55" s="467"/>
      <c r="F55" s="467"/>
      <c r="G55" s="33" t="s">
        <v>69</v>
      </c>
      <c r="H55" s="121">
        <v>118</v>
      </c>
      <c r="I55" s="77">
        <v>1.587</v>
      </c>
      <c r="J55" s="78">
        <v>267.79038000000003</v>
      </c>
      <c r="K55" s="40"/>
      <c r="L55" s="34"/>
      <c r="M55" s="40"/>
      <c r="N55" s="34"/>
      <c r="O55" s="41"/>
      <c r="AF55" s="23"/>
      <c r="AG55" s="23"/>
      <c r="AJ55" s="2" t="s">
        <v>68</v>
      </c>
      <c r="AL55" s="23"/>
    </row>
    <row r="56" spans="1:38" customFormat="1" ht="14.4" x14ac:dyDescent="0.3">
      <c r="A56" s="42"/>
      <c r="B56" s="33"/>
      <c r="C56" s="31"/>
      <c r="D56" s="469" t="s">
        <v>71</v>
      </c>
      <c r="E56" s="469"/>
      <c r="F56" s="469"/>
      <c r="G56" s="43"/>
      <c r="H56" s="120"/>
      <c r="I56" s="44"/>
      <c r="J56" s="44"/>
      <c r="K56" s="45">
        <v>920.4</v>
      </c>
      <c r="L56" s="44"/>
      <c r="M56" s="56">
        <v>2088.7600000000002</v>
      </c>
      <c r="N56" s="44"/>
      <c r="O56" s="46">
        <v>93513.79</v>
      </c>
      <c r="AF56" s="23"/>
      <c r="AG56" s="23"/>
      <c r="AK56" s="2" t="s">
        <v>71</v>
      </c>
      <c r="AL56" s="23"/>
    </row>
    <row r="57" spans="1:38" customFormat="1" ht="14.4" x14ac:dyDescent="0.3">
      <c r="A57" s="29"/>
      <c r="B57" s="32"/>
      <c r="C57" s="31"/>
      <c r="D57" s="467" t="s">
        <v>72</v>
      </c>
      <c r="E57" s="467"/>
      <c r="F57" s="467"/>
      <c r="G57" s="33"/>
      <c r="H57" s="118"/>
      <c r="I57" s="34"/>
      <c r="J57" s="34"/>
      <c r="K57" s="40"/>
      <c r="L57" s="34"/>
      <c r="M57" s="55">
        <v>2088.7600000000002</v>
      </c>
      <c r="N57" s="34"/>
      <c r="O57" s="38">
        <v>93513.79</v>
      </c>
      <c r="AF57" s="23"/>
      <c r="AG57" s="23"/>
      <c r="AJ57" s="2" t="s">
        <v>72</v>
      </c>
      <c r="AL57" s="23"/>
    </row>
    <row r="58" spans="1:38" customFormat="1" ht="21.6" x14ac:dyDescent="0.3">
      <c r="A58" s="29"/>
      <c r="B58" s="32"/>
      <c r="C58" s="31" t="s">
        <v>85</v>
      </c>
      <c r="D58" s="467" t="s">
        <v>86</v>
      </c>
      <c r="E58" s="467"/>
      <c r="F58" s="467"/>
      <c r="G58" s="33" t="s">
        <v>75</v>
      </c>
      <c r="H58" s="121">
        <v>89</v>
      </c>
      <c r="I58" s="34"/>
      <c r="J58" s="47">
        <v>89</v>
      </c>
      <c r="K58" s="40"/>
      <c r="L58" s="34"/>
      <c r="M58" s="55">
        <v>1859</v>
      </c>
      <c r="N58" s="34"/>
      <c r="O58" s="38">
        <v>83227.27</v>
      </c>
      <c r="AF58" s="23"/>
      <c r="AG58" s="23"/>
      <c r="AJ58" s="2" t="s">
        <v>86</v>
      </c>
      <c r="AL58" s="23"/>
    </row>
    <row r="59" spans="1:38" customFormat="1" ht="40.799999999999997" x14ac:dyDescent="0.3">
      <c r="A59" s="29"/>
      <c r="B59" s="32"/>
      <c r="C59" s="31" t="s">
        <v>87</v>
      </c>
      <c r="D59" s="467" t="s">
        <v>88</v>
      </c>
      <c r="E59" s="467"/>
      <c r="F59" s="467"/>
      <c r="G59" s="33" t="s">
        <v>75</v>
      </c>
      <c r="H59" s="121">
        <v>40</v>
      </c>
      <c r="I59" s="37">
        <v>0.85</v>
      </c>
      <c r="J59" s="47">
        <v>34</v>
      </c>
      <c r="K59" s="40"/>
      <c r="L59" s="34"/>
      <c r="M59" s="35">
        <v>710.18</v>
      </c>
      <c r="N59" s="34"/>
      <c r="O59" s="38">
        <v>31794.69</v>
      </c>
      <c r="AF59" s="23"/>
      <c r="AG59" s="23"/>
      <c r="AJ59" s="2" t="s">
        <v>88</v>
      </c>
      <c r="AL59" s="23"/>
    </row>
    <row r="60" spans="1:38" customFormat="1" ht="14.4" x14ac:dyDescent="0.3">
      <c r="A60" s="29"/>
      <c r="B60" s="49"/>
      <c r="C60" s="50"/>
      <c r="D60" s="468" t="s">
        <v>78</v>
      </c>
      <c r="E60" s="468"/>
      <c r="F60" s="468"/>
      <c r="G60" s="25"/>
      <c r="H60" s="122"/>
      <c r="I60" s="51"/>
      <c r="J60" s="51"/>
      <c r="K60" s="52"/>
      <c r="L60" s="51"/>
      <c r="M60" s="53">
        <v>4657.9399999999996</v>
      </c>
      <c r="N60" s="44"/>
      <c r="O60" s="54">
        <v>208535.75</v>
      </c>
      <c r="AF60" s="23"/>
      <c r="AG60" s="23"/>
      <c r="AL60" s="23" t="s">
        <v>78</v>
      </c>
    </row>
    <row r="61" spans="1:38" customFormat="1" ht="31.8" x14ac:dyDescent="0.3">
      <c r="A61" s="24" t="s">
        <v>64</v>
      </c>
      <c r="B61" s="25" t="s">
        <v>64</v>
      </c>
      <c r="C61" s="26" t="s">
        <v>89</v>
      </c>
      <c r="D61" s="470" t="s">
        <v>90</v>
      </c>
      <c r="E61" s="470"/>
      <c r="F61" s="470"/>
      <c r="G61" s="25" t="s">
        <v>81</v>
      </c>
      <c r="H61" s="108">
        <v>1.43</v>
      </c>
      <c r="I61" s="25" t="s">
        <v>51</v>
      </c>
      <c r="J61" s="25" t="s">
        <v>82</v>
      </c>
      <c r="K61" s="27"/>
      <c r="L61" s="25"/>
      <c r="M61" s="27"/>
      <c r="N61" s="25"/>
      <c r="O61" s="28"/>
      <c r="AF61" s="23"/>
      <c r="AG61" s="23" t="s">
        <v>90</v>
      </c>
      <c r="AL61" s="23"/>
    </row>
    <row r="62" spans="1:38" customFormat="1" ht="21.6" x14ac:dyDescent="0.3">
      <c r="A62" s="29"/>
      <c r="B62" s="30"/>
      <c r="C62" s="31" t="s">
        <v>58</v>
      </c>
      <c r="D62" s="471" t="s">
        <v>59</v>
      </c>
      <c r="E62" s="471"/>
      <c r="F62" s="471"/>
      <c r="G62" s="471"/>
      <c r="H62" s="471"/>
      <c r="I62" s="471"/>
      <c r="J62" s="471"/>
      <c r="K62" s="471"/>
      <c r="L62" s="471"/>
      <c r="M62" s="471"/>
      <c r="N62" s="471"/>
      <c r="O62" s="472"/>
      <c r="AF62" s="23"/>
      <c r="AG62" s="23"/>
      <c r="AH62" s="2" t="s">
        <v>59</v>
      </c>
      <c r="AL62" s="23"/>
    </row>
    <row r="63" spans="1:38" customFormat="1" ht="52.2" x14ac:dyDescent="0.3">
      <c r="A63" s="29"/>
      <c r="B63" s="30"/>
      <c r="C63" s="31" t="s">
        <v>60</v>
      </c>
      <c r="D63" s="471" t="s">
        <v>61</v>
      </c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2"/>
      <c r="AF63" s="23"/>
      <c r="AG63" s="23"/>
      <c r="AH63" s="2" t="s">
        <v>61</v>
      </c>
      <c r="AL63" s="23"/>
    </row>
    <row r="64" spans="1:38" customFormat="1" ht="14.4" x14ac:dyDescent="0.3">
      <c r="A64" s="29"/>
      <c r="B64" s="32"/>
      <c r="C64" s="31" t="s">
        <v>51</v>
      </c>
      <c r="D64" s="467" t="s">
        <v>62</v>
      </c>
      <c r="E64" s="467"/>
      <c r="F64" s="467"/>
      <c r="G64" s="33"/>
      <c r="H64" s="118"/>
      <c r="I64" s="34"/>
      <c r="J64" s="34"/>
      <c r="K64" s="35">
        <v>401.7</v>
      </c>
      <c r="L64" s="36">
        <v>1.3225</v>
      </c>
      <c r="M64" s="35">
        <v>759.68</v>
      </c>
      <c r="N64" s="37">
        <v>44.77</v>
      </c>
      <c r="O64" s="38">
        <v>34010.870000000003</v>
      </c>
      <c r="AF64" s="23"/>
      <c r="AG64" s="23"/>
      <c r="AI64" s="2" t="s">
        <v>62</v>
      </c>
      <c r="AL64" s="23"/>
    </row>
    <row r="65" spans="1:40" customFormat="1" ht="14.4" x14ac:dyDescent="0.3">
      <c r="A65" s="29"/>
      <c r="B65" s="32"/>
      <c r="C65" s="31"/>
      <c r="D65" s="467" t="s">
        <v>68</v>
      </c>
      <c r="E65" s="467"/>
      <c r="F65" s="467"/>
      <c r="G65" s="33" t="s">
        <v>69</v>
      </c>
      <c r="H65" s="123">
        <v>53.56</v>
      </c>
      <c r="I65" s="36">
        <v>1.3225</v>
      </c>
      <c r="J65" s="80">
        <v>101.29133299999999</v>
      </c>
      <c r="K65" s="40"/>
      <c r="L65" s="34"/>
      <c r="M65" s="40"/>
      <c r="N65" s="34"/>
      <c r="O65" s="41"/>
      <c r="AF65" s="23"/>
      <c r="AG65" s="23"/>
      <c r="AJ65" s="2" t="s">
        <v>68</v>
      </c>
      <c r="AL65" s="23"/>
    </row>
    <row r="66" spans="1:40" customFormat="1" ht="14.4" x14ac:dyDescent="0.3">
      <c r="A66" s="42"/>
      <c r="B66" s="33"/>
      <c r="C66" s="31"/>
      <c r="D66" s="469" t="s">
        <v>71</v>
      </c>
      <c r="E66" s="469"/>
      <c r="F66" s="469"/>
      <c r="G66" s="43"/>
      <c r="H66" s="120"/>
      <c r="I66" s="44"/>
      <c r="J66" s="44"/>
      <c r="K66" s="45">
        <v>401.7</v>
      </c>
      <c r="L66" s="44"/>
      <c r="M66" s="45">
        <v>759.68</v>
      </c>
      <c r="N66" s="44"/>
      <c r="O66" s="46">
        <v>34010.870000000003</v>
      </c>
      <c r="AF66" s="23"/>
      <c r="AG66" s="23"/>
      <c r="AK66" s="2" t="s">
        <v>71</v>
      </c>
      <c r="AL66" s="23"/>
    </row>
    <row r="67" spans="1:40" customFormat="1" ht="14.4" x14ac:dyDescent="0.3">
      <c r="A67" s="29"/>
      <c r="B67" s="32"/>
      <c r="C67" s="31"/>
      <c r="D67" s="467" t="s">
        <v>72</v>
      </c>
      <c r="E67" s="467"/>
      <c r="F67" s="467"/>
      <c r="G67" s="33"/>
      <c r="H67" s="118"/>
      <c r="I67" s="34"/>
      <c r="J67" s="34"/>
      <c r="K67" s="40"/>
      <c r="L67" s="34"/>
      <c r="M67" s="35">
        <v>759.68</v>
      </c>
      <c r="N67" s="34"/>
      <c r="O67" s="38">
        <v>34010.870000000003</v>
      </c>
      <c r="AF67" s="23"/>
      <c r="AG67" s="23"/>
      <c r="AJ67" s="2" t="s">
        <v>72</v>
      </c>
      <c r="AL67" s="23"/>
    </row>
    <row r="68" spans="1:40" customFormat="1" ht="21.6" x14ac:dyDescent="0.3">
      <c r="A68" s="29"/>
      <c r="B68" s="32"/>
      <c r="C68" s="31" t="s">
        <v>85</v>
      </c>
      <c r="D68" s="467" t="s">
        <v>86</v>
      </c>
      <c r="E68" s="467"/>
      <c r="F68" s="467"/>
      <c r="G68" s="33" t="s">
        <v>75</v>
      </c>
      <c r="H68" s="121">
        <v>89</v>
      </c>
      <c r="I68" s="34"/>
      <c r="J68" s="47">
        <v>89</v>
      </c>
      <c r="K68" s="40"/>
      <c r="L68" s="34"/>
      <c r="M68" s="35">
        <v>676.12</v>
      </c>
      <c r="N68" s="34"/>
      <c r="O68" s="38">
        <v>30269.67</v>
      </c>
      <c r="AF68" s="23"/>
      <c r="AG68" s="23"/>
      <c r="AJ68" s="2" t="s">
        <v>86</v>
      </c>
      <c r="AL68" s="23"/>
    </row>
    <row r="69" spans="1:40" customFormat="1" ht="40.799999999999997" x14ac:dyDescent="0.3">
      <c r="A69" s="29"/>
      <c r="B69" s="32"/>
      <c r="C69" s="31" t="s">
        <v>87</v>
      </c>
      <c r="D69" s="467" t="s">
        <v>88</v>
      </c>
      <c r="E69" s="467"/>
      <c r="F69" s="467"/>
      <c r="G69" s="33" t="s">
        <v>75</v>
      </c>
      <c r="H69" s="121">
        <v>40</v>
      </c>
      <c r="I69" s="37">
        <v>0.85</v>
      </c>
      <c r="J69" s="47">
        <v>34</v>
      </c>
      <c r="K69" s="40"/>
      <c r="L69" s="34"/>
      <c r="M69" s="35">
        <v>258.29000000000002</v>
      </c>
      <c r="N69" s="34"/>
      <c r="O69" s="38">
        <v>11563.7</v>
      </c>
      <c r="AF69" s="23"/>
      <c r="AG69" s="23"/>
      <c r="AJ69" s="2" t="s">
        <v>88</v>
      </c>
      <c r="AL69" s="23"/>
    </row>
    <row r="70" spans="1:40" customFormat="1" ht="14.4" x14ac:dyDescent="0.3">
      <c r="A70" s="29"/>
      <c r="B70" s="49"/>
      <c r="C70" s="50"/>
      <c r="D70" s="468" t="s">
        <v>78</v>
      </c>
      <c r="E70" s="468"/>
      <c r="F70" s="468"/>
      <c r="G70" s="25"/>
      <c r="H70" s="122"/>
      <c r="I70" s="51"/>
      <c r="J70" s="51"/>
      <c r="K70" s="52"/>
      <c r="L70" s="51"/>
      <c r="M70" s="53">
        <v>1694.09</v>
      </c>
      <c r="N70" s="44"/>
      <c r="O70" s="54">
        <v>75844.240000000005</v>
      </c>
      <c r="AF70" s="23"/>
      <c r="AG70" s="23"/>
      <c r="AL70" s="23" t="s">
        <v>78</v>
      </c>
    </row>
    <row r="71" spans="1:40" customFormat="1" ht="42" x14ac:dyDescent="0.3">
      <c r="A71" s="24" t="s">
        <v>66</v>
      </c>
      <c r="B71" s="25" t="s">
        <v>66</v>
      </c>
      <c r="C71" s="26" t="s">
        <v>91</v>
      </c>
      <c r="D71" s="470" t="s">
        <v>92</v>
      </c>
      <c r="E71" s="470"/>
      <c r="F71" s="470"/>
      <c r="G71" s="25" t="s">
        <v>93</v>
      </c>
      <c r="H71" s="108">
        <v>78.47</v>
      </c>
      <c r="I71" s="25" t="s">
        <v>51</v>
      </c>
      <c r="J71" s="25" t="s">
        <v>94</v>
      </c>
      <c r="K71" s="27" t="s">
        <v>95</v>
      </c>
      <c r="L71" s="25"/>
      <c r="M71" s="27" t="s">
        <v>96</v>
      </c>
      <c r="N71" s="25" t="s">
        <v>97</v>
      </c>
      <c r="O71" s="28" t="s">
        <v>98</v>
      </c>
      <c r="AF71" s="23"/>
      <c r="AG71" s="23" t="s">
        <v>92</v>
      </c>
      <c r="AL71" s="23"/>
    </row>
    <row r="72" spans="1:40" customFormat="1" ht="14.4" x14ac:dyDescent="0.3">
      <c r="A72" s="29"/>
      <c r="B72" s="49"/>
      <c r="C72" s="50"/>
      <c r="D72" s="468" t="s">
        <v>78</v>
      </c>
      <c r="E72" s="468"/>
      <c r="F72" s="468"/>
      <c r="G72" s="25"/>
      <c r="H72" s="122"/>
      <c r="I72" s="51"/>
      <c r="J72" s="51"/>
      <c r="K72" s="52"/>
      <c r="L72" s="51"/>
      <c r="M72" s="79">
        <v>228.35</v>
      </c>
      <c r="N72" s="44"/>
      <c r="O72" s="54">
        <v>3110.13</v>
      </c>
      <c r="AF72" s="23"/>
      <c r="AG72" s="23"/>
      <c r="AL72" s="23" t="s">
        <v>78</v>
      </c>
    </row>
    <row r="73" spans="1:40" s="536" customFormat="1" ht="21.6" x14ac:dyDescent="0.3">
      <c r="A73" s="530" t="s">
        <v>99</v>
      </c>
      <c r="B73" s="531" t="s">
        <v>99</v>
      </c>
      <c r="C73" s="529" t="s">
        <v>835</v>
      </c>
      <c r="D73" s="532" t="s">
        <v>100</v>
      </c>
      <c r="E73" s="532"/>
      <c r="F73" s="532"/>
      <c r="G73" s="531" t="s">
        <v>101</v>
      </c>
      <c r="H73" s="533">
        <v>2905.82</v>
      </c>
      <c r="I73" s="531" t="s">
        <v>51</v>
      </c>
      <c r="J73" s="531" t="s">
        <v>102</v>
      </c>
      <c r="K73" s="534" t="s">
        <v>103</v>
      </c>
      <c r="L73" s="531"/>
      <c r="M73" s="534" t="s">
        <v>104</v>
      </c>
      <c r="N73" s="531" t="s">
        <v>105</v>
      </c>
      <c r="O73" s="535" t="s">
        <v>106</v>
      </c>
      <c r="AF73" s="537"/>
      <c r="AG73" s="537" t="s">
        <v>100</v>
      </c>
      <c r="AL73" s="537"/>
    </row>
    <row r="74" spans="1:40" customFormat="1" ht="14.4" x14ac:dyDescent="0.3">
      <c r="A74" s="57"/>
      <c r="B74" s="1"/>
      <c r="C74" s="50"/>
      <c r="D74" s="467" t="s">
        <v>107</v>
      </c>
      <c r="E74" s="467"/>
      <c r="F74" s="467"/>
      <c r="G74" s="467"/>
      <c r="H74" s="467"/>
      <c r="I74" s="467"/>
      <c r="J74" s="467"/>
      <c r="K74" s="467"/>
      <c r="L74" s="467"/>
      <c r="M74" s="467"/>
      <c r="N74" s="467"/>
      <c r="O74" s="473"/>
      <c r="AF74" s="23"/>
      <c r="AG74" s="23"/>
      <c r="AL74" s="23"/>
      <c r="AM74" s="2" t="s">
        <v>107</v>
      </c>
    </row>
    <row r="75" spans="1:40" customFormat="1" ht="14.4" x14ac:dyDescent="0.3">
      <c r="A75" s="57"/>
      <c r="B75" s="49"/>
      <c r="C75" s="50"/>
      <c r="D75" s="467" t="s">
        <v>108</v>
      </c>
      <c r="E75" s="467"/>
      <c r="F75" s="467"/>
      <c r="G75" s="467"/>
      <c r="H75" s="467"/>
      <c r="I75" s="467"/>
      <c r="J75" s="467"/>
      <c r="K75" s="467"/>
      <c r="L75" s="467"/>
      <c r="M75" s="467"/>
      <c r="N75" s="467"/>
      <c r="O75" s="473"/>
      <c r="AF75" s="23"/>
      <c r="AG75" s="23"/>
      <c r="AL75" s="23"/>
      <c r="AN75" s="2" t="s">
        <v>108</v>
      </c>
    </row>
    <row r="76" spans="1:40" customFormat="1" ht="14.4" x14ac:dyDescent="0.3">
      <c r="A76" s="29"/>
      <c r="B76" s="49"/>
      <c r="C76" s="50"/>
      <c r="D76" s="468" t="s">
        <v>78</v>
      </c>
      <c r="E76" s="468"/>
      <c r="F76" s="468"/>
      <c r="G76" s="25"/>
      <c r="H76" s="122"/>
      <c r="I76" s="51"/>
      <c r="J76" s="51"/>
      <c r="K76" s="52"/>
      <c r="L76" s="51"/>
      <c r="M76" s="53">
        <v>471847.05</v>
      </c>
      <c r="N76" s="44"/>
      <c r="O76" s="54">
        <v>3850271.93</v>
      </c>
      <c r="AF76" s="23"/>
      <c r="AG76" s="23"/>
      <c r="AL76" s="23" t="s">
        <v>78</v>
      </c>
    </row>
    <row r="77" spans="1:40" customFormat="1" ht="21.6" x14ac:dyDescent="0.3">
      <c r="A77" s="24" t="s">
        <v>109</v>
      </c>
      <c r="B77" s="25" t="s">
        <v>109</v>
      </c>
      <c r="C77" s="26" t="s">
        <v>110</v>
      </c>
      <c r="D77" s="470" t="s">
        <v>111</v>
      </c>
      <c r="E77" s="470"/>
      <c r="F77" s="470"/>
      <c r="G77" s="25" t="s">
        <v>112</v>
      </c>
      <c r="H77" s="108">
        <v>1.82</v>
      </c>
      <c r="I77" s="25" t="s">
        <v>51</v>
      </c>
      <c r="J77" s="25" t="s">
        <v>113</v>
      </c>
      <c r="K77" s="27"/>
      <c r="L77" s="25"/>
      <c r="M77" s="27"/>
      <c r="N77" s="25"/>
      <c r="O77" s="28"/>
      <c r="AF77" s="23"/>
      <c r="AG77" s="23" t="s">
        <v>111</v>
      </c>
      <c r="AL77" s="23"/>
    </row>
    <row r="78" spans="1:40" customFormat="1" ht="21.6" x14ac:dyDescent="0.3">
      <c r="A78" s="29"/>
      <c r="B78" s="30"/>
      <c r="C78" s="31" t="s">
        <v>58</v>
      </c>
      <c r="D78" s="471" t="s">
        <v>59</v>
      </c>
      <c r="E78" s="471"/>
      <c r="F78" s="471"/>
      <c r="G78" s="471"/>
      <c r="H78" s="471"/>
      <c r="I78" s="471"/>
      <c r="J78" s="471"/>
      <c r="K78" s="471"/>
      <c r="L78" s="471"/>
      <c r="M78" s="471"/>
      <c r="N78" s="471"/>
      <c r="O78" s="472"/>
      <c r="AF78" s="23"/>
      <c r="AG78" s="23"/>
      <c r="AH78" s="2" t="s">
        <v>59</v>
      </c>
      <c r="AL78" s="23"/>
    </row>
    <row r="79" spans="1:40" customFormat="1" ht="52.2" x14ac:dyDescent="0.3">
      <c r="A79" s="29"/>
      <c r="B79" s="30"/>
      <c r="C79" s="31" t="s">
        <v>60</v>
      </c>
      <c r="D79" s="471" t="s">
        <v>61</v>
      </c>
      <c r="E79" s="471"/>
      <c r="F79" s="471"/>
      <c r="G79" s="471"/>
      <c r="H79" s="471"/>
      <c r="I79" s="471"/>
      <c r="J79" s="471"/>
      <c r="K79" s="471"/>
      <c r="L79" s="471"/>
      <c r="M79" s="471"/>
      <c r="N79" s="471"/>
      <c r="O79" s="472"/>
      <c r="AF79" s="23"/>
      <c r="AG79" s="23"/>
      <c r="AH79" s="2" t="s">
        <v>61</v>
      </c>
      <c r="AL79" s="23"/>
    </row>
    <row r="80" spans="1:40" customFormat="1" ht="14.4" x14ac:dyDescent="0.3">
      <c r="A80" s="29"/>
      <c r="B80" s="32"/>
      <c r="C80" s="31" t="s">
        <v>27</v>
      </c>
      <c r="D80" s="467" t="s">
        <v>63</v>
      </c>
      <c r="E80" s="467"/>
      <c r="F80" s="467"/>
      <c r="G80" s="33"/>
      <c r="H80" s="118"/>
      <c r="I80" s="34"/>
      <c r="J80" s="34"/>
      <c r="K80" s="35">
        <v>18.190000000000001</v>
      </c>
      <c r="L80" s="36">
        <v>1.4375</v>
      </c>
      <c r="M80" s="35">
        <v>47.59</v>
      </c>
      <c r="N80" s="37">
        <v>13.24</v>
      </c>
      <c r="O80" s="76">
        <v>630.09</v>
      </c>
      <c r="AF80" s="23"/>
      <c r="AG80" s="23"/>
      <c r="AI80" s="2" t="s">
        <v>63</v>
      </c>
      <c r="AL80" s="23"/>
    </row>
    <row r="81" spans="1:38" customFormat="1" ht="14.4" x14ac:dyDescent="0.3">
      <c r="A81" s="29"/>
      <c r="B81" s="32"/>
      <c r="C81" s="31" t="s">
        <v>64</v>
      </c>
      <c r="D81" s="467" t="s">
        <v>65</v>
      </c>
      <c r="E81" s="467"/>
      <c r="F81" s="467"/>
      <c r="G81" s="33"/>
      <c r="H81" s="118"/>
      <c r="I81" s="34"/>
      <c r="J81" s="34"/>
      <c r="K81" s="35">
        <v>3.11</v>
      </c>
      <c r="L81" s="36">
        <v>1.4375</v>
      </c>
      <c r="M81" s="35">
        <v>8.14</v>
      </c>
      <c r="N81" s="37">
        <v>44.77</v>
      </c>
      <c r="O81" s="76">
        <v>364.43</v>
      </c>
      <c r="AF81" s="23"/>
      <c r="AG81" s="23"/>
      <c r="AI81" s="2" t="s">
        <v>65</v>
      </c>
      <c r="AL81" s="23"/>
    </row>
    <row r="82" spans="1:38" customFormat="1" ht="14.4" x14ac:dyDescent="0.3">
      <c r="A82" s="29"/>
      <c r="B82" s="32"/>
      <c r="C82" s="31"/>
      <c r="D82" s="467" t="s">
        <v>70</v>
      </c>
      <c r="E82" s="467"/>
      <c r="F82" s="467"/>
      <c r="G82" s="33" t="s">
        <v>69</v>
      </c>
      <c r="H82" s="123">
        <v>0.23</v>
      </c>
      <c r="I82" s="36">
        <v>1.4375</v>
      </c>
      <c r="J82" s="39">
        <v>0.60173750000000004</v>
      </c>
      <c r="K82" s="40"/>
      <c r="L82" s="34"/>
      <c r="M82" s="40"/>
      <c r="N82" s="34"/>
      <c r="O82" s="41"/>
      <c r="AF82" s="23"/>
      <c r="AG82" s="23"/>
      <c r="AJ82" s="2" t="s">
        <v>70</v>
      </c>
      <c r="AL82" s="23"/>
    </row>
    <row r="83" spans="1:38" customFormat="1" ht="14.4" x14ac:dyDescent="0.3">
      <c r="A83" s="42"/>
      <c r="B83" s="33"/>
      <c r="C83" s="31"/>
      <c r="D83" s="469" t="s">
        <v>71</v>
      </c>
      <c r="E83" s="469"/>
      <c r="F83" s="469"/>
      <c r="G83" s="43"/>
      <c r="H83" s="120"/>
      <c r="I83" s="44"/>
      <c r="J83" s="44"/>
      <c r="K83" s="45">
        <v>18.190000000000001</v>
      </c>
      <c r="L83" s="44"/>
      <c r="M83" s="45">
        <v>47.59</v>
      </c>
      <c r="N83" s="44"/>
      <c r="O83" s="82">
        <v>630.09</v>
      </c>
      <c r="AF83" s="23"/>
      <c r="AG83" s="23"/>
      <c r="AK83" s="2" t="s">
        <v>71</v>
      </c>
      <c r="AL83" s="23"/>
    </row>
    <row r="84" spans="1:38" customFormat="1" ht="14.4" x14ac:dyDescent="0.3">
      <c r="A84" s="29"/>
      <c r="B84" s="32"/>
      <c r="C84" s="31"/>
      <c r="D84" s="467" t="s">
        <v>72</v>
      </c>
      <c r="E84" s="467"/>
      <c r="F84" s="467"/>
      <c r="G84" s="33"/>
      <c r="H84" s="118"/>
      <c r="I84" s="34"/>
      <c r="J84" s="34"/>
      <c r="K84" s="40"/>
      <c r="L84" s="34"/>
      <c r="M84" s="35">
        <v>8.14</v>
      </c>
      <c r="N84" s="34"/>
      <c r="O84" s="76">
        <v>364.43</v>
      </c>
      <c r="AF84" s="23"/>
      <c r="AG84" s="23"/>
      <c r="AJ84" s="2" t="s">
        <v>72</v>
      </c>
      <c r="AL84" s="23"/>
    </row>
    <row r="85" spans="1:38" customFormat="1" ht="21.6" x14ac:dyDescent="0.3">
      <c r="A85" s="29"/>
      <c r="B85" s="32"/>
      <c r="C85" s="31" t="s">
        <v>73</v>
      </c>
      <c r="D85" s="467" t="s">
        <v>74</v>
      </c>
      <c r="E85" s="467"/>
      <c r="F85" s="467"/>
      <c r="G85" s="33" t="s">
        <v>75</v>
      </c>
      <c r="H85" s="121">
        <v>92</v>
      </c>
      <c r="I85" s="34"/>
      <c r="J85" s="47">
        <v>92</v>
      </c>
      <c r="K85" s="40"/>
      <c r="L85" s="34"/>
      <c r="M85" s="35">
        <v>7.49</v>
      </c>
      <c r="N85" s="34"/>
      <c r="O85" s="76">
        <v>335.28</v>
      </c>
      <c r="AF85" s="23"/>
      <c r="AG85" s="23"/>
      <c r="AJ85" s="2" t="s">
        <v>74</v>
      </c>
      <c r="AL85" s="23"/>
    </row>
    <row r="86" spans="1:38" customFormat="1" ht="40.799999999999997" x14ac:dyDescent="0.3">
      <c r="A86" s="29"/>
      <c r="B86" s="32"/>
      <c r="C86" s="31" t="s">
        <v>76</v>
      </c>
      <c r="D86" s="467" t="s">
        <v>77</v>
      </c>
      <c r="E86" s="467"/>
      <c r="F86" s="467"/>
      <c r="G86" s="33" t="s">
        <v>75</v>
      </c>
      <c r="H86" s="121">
        <v>46</v>
      </c>
      <c r="I86" s="37">
        <v>0.85</v>
      </c>
      <c r="J86" s="48">
        <v>39.1</v>
      </c>
      <c r="K86" s="40"/>
      <c r="L86" s="34"/>
      <c r="M86" s="35">
        <v>3.18</v>
      </c>
      <c r="N86" s="34"/>
      <c r="O86" s="76">
        <v>142.49</v>
      </c>
      <c r="AF86" s="23"/>
      <c r="AG86" s="23"/>
      <c r="AJ86" s="2" t="s">
        <v>77</v>
      </c>
      <c r="AL86" s="23"/>
    </row>
    <row r="87" spans="1:38" customFormat="1" ht="14.4" x14ac:dyDescent="0.3">
      <c r="A87" s="29"/>
      <c r="B87" s="49"/>
      <c r="C87" s="50"/>
      <c r="D87" s="468" t="s">
        <v>78</v>
      </c>
      <c r="E87" s="468"/>
      <c r="F87" s="468"/>
      <c r="G87" s="25"/>
      <c r="H87" s="122"/>
      <c r="I87" s="51"/>
      <c r="J87" s="51"/>
      <c r="K87" s="52"/>
      <c r="L87" s="51"/>
      <c r="M87" s="79">
        <v>58.26</v>
      </c>
      <c r="N87" s="44"/>
      <c r="O87" s="54">
        <v>1107.8599999999999</v>
      </c>
      <c r="AF87" s="23"/>
      <c r="AG87" s="23"/>
      <c r="AL87" s="23" t="s">
        <v>78</v>
      </c>
    </row>
    <row r="88" spans="1:38" customFormat="1" ht="21.6" x14ac:dyDescent="0.3">
      <c r="A88" s="24" t="s">
        <v>114</v>
      </c>
      <c r="B88" s="25" t="s">
        <v>114</v>
      </c>
      <c r="C88" s="26" t="s">
        <v>115</v>
      </c>
      <c r="D88" s="470" t="s">
        <v>116</v>
      </c>
      <c r="E88" s="470"/>
      <c r="F88" s="470"/>
      <c r="G88" s="25" t="s">
        <v>112</v>
      </c>
      <c r="H88" s="108">
        <v>0.46</v>
      </c>
      <c r="I88" s="25" t="s">
        <v>51</v>
      </c>
      <c r="J88" s="25" t="s">
        <v>117</v>
      </c>
      <c r="K88" s="27"/>
      <c r="L88" s="25"/>
      <c r="M88" s="27"/>
      <c r="N88" s="25"/>
      <c r="O88" s="28"/>
      <c r="AF88" s="23"/>
      <c r="AG88" s="23" t="s">
        <v>116</v>
      </c>
      <c r="AL88" s="23"/>
    </row>
    <row r="89" spans="1:38" customFormat="1" ht="21.6" x14ac:dyDescent="0.3">
      <c r="A89" s="29"/>
      <c r="B89" s="30"/>
      <c r="C89" s="31" t="s">
        <v>58</v>
      </c>
      <c r="D89" s="471" t="s">
        <v>59</v>
      </c>
      <c r="E89" s="471"/>
      <c r="F89" s="471"/>
      <c r="G89" s="471"/>
      <c r="H89" s="471"/>
      <c r="I89" s="471"/>
      <c r="J89" s="471"/>
      <c r="K89" s="471"/>
      <c r="L89" s="471"/>
      <c r="M89" s="471"/>
      <c r="N89" s="471"/>
      <c r="O89" s="472"/>
      <c r="AF89" s="23"/>
      <c r="AG89" s="23"/>
      <c r="AH89" s="2" t="s">
        <v>59</v>
      </c>
      <c r="AL89" s="23"/>
    </row>
    <row r="90" spans="1:38" customFormat="1" ht="52.2" x14ac:dyDescent="0.3">
      <c r="A90" s="29"/>
      <c r="B90" s="30"/>
      <c r="C90" s="31" t="s">
        <v>60</v>
      </c>
      <c r="D90" s="471" t="s">
        <v>61</v>
      </c>
      <c r="E90" s="471"/>
      <c r="F90" s="471"/>
      <c r="G90" s="471"/>
      <c r="H90" s="471"/>
      <c r="I90" s="471"/>
      <c r="J90" s="471"/>
      <c r="K90" s="471"/>
      <c r="L90" s="471"/>
      <c r="M90" s="471"/>
      <c r="N90" s="471"/>
      <c r="O90" s="472"/>
      <c r="AF90" s="23"/>
      <c r="AG90" s="23"/>
      <c r="AH90" s="2" t="s">
        <v>61</v>
      </c>
      <c r="AL90" s="23"/>
    </row>
    <row r="91" spans="1:38" customFormat="1" ht="14.4" x14ac:dyDescent="0.3">
      <c r="A91" s="29"/>
      <c r="B91" s="32"/>
      <c r="C91" s="31" t="s">
        <v>51</v>
      </c>
      <c r="D91" s="467" t="s">
        <v>62</v>
      </c>
      <c r="E91" s="467"/>
      <c r="F91" s="467"/>
      <c r="G91" s="33"/>
      <c r="H91" s="118"/>
      <c r="I91" s="34"/>
      <c r="J91" s="34"/>
      <c r="K91" s="35">
        <v>737.85</v>
      </c>
      <c r="L91" s="36">
        <v>1.3225</v>
      </c>
      <c r="M91" s="35">
        <v>448.87</v>
      </c>
      <c r="N91" s="37">
        <v>44.77</v>
      </c>
      <c r="O91" s="38">
        <v>20095.91</v>
      </c>
      <c r="AF91" s="23"/>
      <c r="AG91" s="23"/>
      <c r="AI91" s="2" t="s">
        <v>62</v>
      </c>
      <c r="AL91" s="23"/>
    </row>
    <row r="92" spans="1:38" customFormat="1" ht="14.4" x14ac:dyDescent="0.3">
      <c r="A92" s="29"/>
      <c r="B92" s="32"/>
      <c r="C92" s="31"/>
      <c r="D92" s="467" t="s">
        <v>68</v>
      </c>
      <c r="E92" s="467"/>
      <c r="F92" s="467"/>
      <c r="G92" s="33" t="s">
        <v>69</v>
      </c>
      <c r="H92" s="119">
        <v>86.5</v>
      </c>
      <c r="I92" s="36">
        <v>1.3225</v>
      </c>
      <c r="J92" s="80">
        <v>52.622275000000002</v>
      </c>
      <c r="K92" s="40"/>
      <c r="L92" s="34"/>
      <c r="M92" s="40"/>
      <c r="N92" s="34"/>
      <c r="O92" s="41"/>
      <c r="AF92" s="23"/>
      <c r="AG92" s="23"/>
      <c r="AJ92" s="2" t="s">
        <v>68</v>
      </c>
      <c r="AL92" s="23"/>
    </row>
    <row r="93" spans="1:38" customFormat="1" ht="14.4" x14ac:dyDescent="0.3">
      <c r="A93" s="42"/>
      <c r="B93" s="33"/>
      <c r="C93" s="31"/>
      <c r="D93" s="469" t="s">
        <v>71</v>
      </c>
      <c r="E93" s="469"/>
      <c r="F93" s="469"/>
      <c r="G93" s="43"/>
      <c r="H93" s="120"/>
      <c r="I93" s="44"/>
      <c r="J93" s="44"/>
      <c r="K93" s="45">
        <v>737.85</v>
      </c>
      <c r="L93" s="44"/>
      <c r="M93" s="45">
        <v>448.87</v>
      </c>
      <c r="N93" s="44"/>
      <c r="O93" s="46">
        <v>20095.91</v>
      </c>
      <c r="AF93" s="23"/>
      <c r="AG93" s="23"/>
      <c r="AK93" s="2" t="s">
        <v>71</v>
      </c>
      <c r="AL93" s="23"/>
    </row>
    <row r="94" spans="1:38" customFormat="1" ht="14.4" x14ac:dyDescent="0.3">
      <c r="A94" s="29"/>
      <c r="B94" s="32"/>
      <c r="C94" s="31"/>
      <c r="D94" s="467" t="s">
        <v>72</v>
      </c>
      <c r="E94" s="467"/>
      <c r="F94" s="467"/>
      <c r="G94" s="33"/>
      <c r="H94" s="118"/>
      <c r="I94" s="34"/>
      <c r="J94" s="34"/>
      <c r="K94" s="40"/>
      <c r="L94" s="34"/>
      <c r="M94" s="35">
        <v>448.87</v>
      </c>
      <c r="N94" s="34"/>
      <c r="O94" s="38">
        <v>20095.91</v>
      </c>
      <c r="AF94" s="23"/>
      <c r="AG94" s="23"/>
      <c r="AJ94" s="2" t="s">
        <v>72</v>
      </c>
      <c r="AL94" s="23"/>
    </row>
    <row r="95" spans="1:38" customFormat="1" ht="21.6" x14ac:dyDescent="0.3">
      <c r="A95" s="29"/>
      <c r="B95" s="32"/>
      <c r="C95" s="31" t="s">
        <v>73</v>
      </c>
      <c r="D95" s="467" t="s">
        <v>74</v>
      </c>
      <c r="E95" s="467"/>
      <c r="F95" s="467"/>
      <c r="G95" s="33" t="s">
        <v>75</v>
      </c>
      <c r="H95" s="121">
        <v>92</v>
      </c>
      <c r="I95" s="34"/>
      <c r="J95" s="47">
        <v>92</v>
      </c>
      <c r="K95" s="40"/>
      <c r="L95" s="34"/>
      <c r="M95" s="35">
        <v>412.96</v>
      </c>
      <c r="N95" s="34"/>
      <c r="O95" s="38">
        <v>18488.240000000002</v>
      </c>
      <c r="AF95" s="23"/>
      <c r="AG95" s="23"/>
      <c r="AJ95" s="2" t="s">
        <v>74</v>
      </c>
      <c r="AL95" s="23"/>
    </row>
    <row r="96" spans="1:38" customFormat="1" ht="40.799999999999997" x14ac:dyDescent="0.3">
      <c r="A96" s="29"/>
      <c r="B96" s="32"/>
      <c r="C96" s="31" t="s">
        <v>76</v>
      </c>
      <c r="D96" s="467" t="s">
        <v>77</v>
      </c>
      <c r="E96" s="467"/>
      <c r="F96" s="467"/>
      <c r="G96" s="33" t="s">
        <v>75</v>
      </c>
      <c r="H96" s="121">
        <v>46</v>
      </c>
      <c r="I96" s="37">
        <v>0.85</v>
      </c>
      <c r="J96" s="48">
        <v>39.1</v>
      </c>
      <c r="K96" s="40"/>
      <c r="L96" s="34"/>
      <c r="M96" s="35">
        <v>175.51</v>
      </c>
      <c r="N96" s="34"/>
      <c r="O96" s="38">
        <v>7857.5</v>
      </c>
      <c r="AF96" s="23"/>
      <c r="AG96" s="23"/>
      <c r="AJ96" s="2" t="s">
        <v>77</v>
      </c>
      <c r="AL96" s="23"/>
    </row>
    <row r="97" spans="1:38" customFormat="1" ht="14.4" x14ac:dyDescent="0.3">
      <c r="A97" s="29"/>
      <c r="B97" s="49"/>
      <c r="C97" s="50"/>
      <c r="D97" s="468" t="s">
        <v>78</v>
      </c>
      <c r="E97" s="468"/>
      <c r="F97" s="468"/>
      <c r="G97" s="25"/>
      <c r="H97" s="122"/>
      <c r="I97" s="51"/>
      <c r="J97" s="51"/>
      <c r="K97" s="52"/>
      <c r="L97" s="51"/>
      <c r="M97" s="53">
        <v>1037.3399999999999</v>
      </c>
      <c r="N97" s="44"/>
      <c r="O97" s="54">
        <v>46441.65</v>
      </c>
      <c r="AF97" s="23"/>
      <c r="AG97" s="23"/>
      <c r="AL97" s="23" t="s">
        <v>78</v>
      </c>
    </row>
    <row r="98" spans="1:38" customFormat="1" ht="21.6" x14ac:dyDescent="0.3">
      <c r="A98" s="24" t="s">
        <v>118</v>
      </c>
      <c r="B98" s="25" t="s">
        <v>118</v>
      </c>
      <c r="C98" s="26" t="s">
        <v>119</v>
      </c>
      <c r="D98" s="470" t="s">
        <v>120</v>
      </c>
      <c r="E98" s="470"/>
      <c r="F98" s="470"/>
      <c r="G98" s="25" t="s">
        <v>112</v>
      </c>
      <c r="H98" s="108">
        <v>0.93</v>
      </c>
      <c r="I98" s="25" t="s">
        <v>51</v>
      </c>
      <c r="J98" s="25" t="s">
        <v>121</v>
      </c>
      <c r="K98" s="27"/>
      <c r="L98" s="25"/>
      <c r="M98" s="27"/>
      <c r="N98" s="25"/>
      <c r="O98" s="28"/>
      <c r="AF98" s="23"/>
      <c r="AG98" s="23" t="s">
        <v>120</v>
      </c>
      <c r="AL98" s="23"/>
    </row>
    <row r="99" spans="1:38" customFormat="1" ht="21.6" x14ac:dyDescent="0.3">
      <c r="A99" s="29"/>
      <c r="B99" s="30"/>
      <c r="C99" s="31" t="s">
        <v>58</v>
      </c>
      <c r="D99" s="471" t="s">
        <v>59</v>
      </c>
      <c r="E99" s="471"/>
      <c r="F99" s="471"/>
      <c r="G99" s="471"/>
      <c r="H99" s="471"/>
      <c r="I99" s="471"/>
      <c r="J99" s="471"/>
      <c r="K99" s="471"/>
      <c r="L99" s="471"/>
      <c r="M99" s="471"/>
      <c r="N99" s="471"/>
      <c r="O99" s="472"/>
      <c r="AF99" s="23"/>
      <c r="AG99" s="23"/>
      <c r="AH99" s="2" t="s">
        <v>59</v>
      </c>
      <c r="AL99" s="23"/>
    </row>
    <row r="100" spans="1:38" customFormat="1" ht="52.2" x14ac:dyDescent="0.3">
      <c r="A100" s="29"/>
      <c r="B100" s="30"/>
      <c r="C100" s="31" t="s">
        <v>60</v>
      </c>
      <c r="D100" s="471" t="s">
        <v>61</v>
      </c>
      <c r="E100" s="471"/>
      <c r="F100" s="471"/>
      <c r="G100" s="471"/>
      <c r="H100" s="471"/>
      <c r="I100" s="471"/>
      <c r="J100" s="471"/>
      <c r="K100" s="471"/>
      <c r="L100" s="471"/>
      <c r="M100" s="471"/>
      <c r="N100" s="471"/>
      <c r="O100" s="472"/>
      <c r="AF100" s="23"/>
      <c r="AG100" s="23"/>
      <c r="AH100" s="2" t="s">
        <v>61</v>
      </c>
      <c r="AL100" s="23"/>
    </row>
    <row r="101" spans="1:38" customFormat="1" ht="14.4" x14ac:dyDescent="0.3">
      <c r="A101" s="29"/>
      <c r="B101" s="32"/>
      <c r="C101" s="31" t="s">
        <v>51</v>
      </c>
      <c r="D101" s="467" t="s">
        <v>62</v>
      </c>
      <c r="E101" s="467"/>
      <c r="F101" s="467"/>
      <c r="G101" s="33"/>
      <c r="H101" s="118"/>
      <c r="I101" s="34"/>
      <c r="J101" s="34"/>
      <c r="K101" s="35">
        <v>41.57</v>
      </c>
      <c r="L101" s="36">
        <v>1.3225</v>
      </c>
      <c r="M101" s="35">
        <v>51.13</v>
      </c>
      <c r="N101" s="37">
        <v>44.77</v>
      </c>
      <c r="O101" s="38">
        <v>2289.09</v>
      </c>
      <c r="AF101" s="23"/>
      <c r="AG101" s="23"/>
      <c r="AI101" s="2" t="s">
        <v>62</v>
      </c>
      <c r="AL101" s="23"/>
    </row>
    <row r="102" spans="1:38" customFormat="1" ht="14.4" x14ac:dyDescent="0.3">
      <c r="A102" s="29"/>
      <c r="B102" s="32"/>
      <c r="C102" s="31" t="s">
        <v>27</v>
      </c>
      <c r="D102" s="467" t="s">
        <v>63</v>
      </c>
      <c r="E102" s="467"/>
      <c r="F102" s="467"/>
      <c r="G102" s="33"/>
      <c r="H102" s="118"/>
      <c r="I102" s="34"/>
      <c r="J102" s="34"/>
      <c r="K102" s="55">
        <v>1302.55</v>
      </c>
      <c r="L102" s="36">
        <v>1.4375</v>
      </c>
      <c r="M102" s="55">
        <v>1741.35</v>
      </c>
      <c r="N102" s="37">
        <v>13.24</v>
      </c>
      <c r="O102" s="38">
        <v>23055.47</v>
      </c>
      <c r="AF102" s="23"/>
      <c r="AG102" s="23"/>
      <c r="AI102" s="2" t="s">
        <v>63</v>
      </c>
      <c r="AL102" s="23"/>
    </row>
    <row r="103" spans="1:38" customFormat="1" ht="14.4" x14ac:dyDescent="0.3">
      <c r="A103" s="29"/>
      <c r="B103" s="32"/>
      <c r="C103" s="31" t="s">
        <v>64</v>
      </c>
      <c r="D103" s="467" t="s">
        <v>65</v>
      </c>
      <c r="E103" s="467"/>
      <c r="F103" s="467"/>
      <c r="G103" s="33"/>
      <c r="H103" s="118"/>
      <c r="I103" s="34"/>
      <c r="J103" s="34"/>
      <c r="K103" s="35">
        <v>152.55000000000001</v>
      </c>
      <c r="L103" s="36">
        <v>1.4375</v>
      </c>
      <c r="M103" s="35">
        <v>203.94</v>
      </c>
      <c r="N103" s="37">
        <v>44.77</v>
      </c>
      <c r="O103" s="38">
        <v>9130.39</v>
      </c>
      <c r="AF103" s="23"/>
      <c r="AG103" s="23"/>
      <c r="AI103" s="2" t="s">
        <v>65</v>
      </c>
      <c r="AL103" s="23"/>
    </row>
    <row r="104" spans="1:38" customFormat="1" ht="14.4" x14ac:dyDescent="0.3">
      <c r="A104" s="29"/>
      <c r="B104" s="32"/>
      <c r="C104" s="31"/>
      <c r="D104" s="467" t="s">
        <v>68</v>
      </c>
      <c r="E104" s="467"/>
      <c r="F104" s="467"/>
      <c r="G104" s="33" t="s">
        <v>69</v>
      </c>
      <c r="H104" s="123">
        <v>5.33</v>
      </c>
      <c r="I104" s="36">
        <v>1.3225</v>
      </c>
      <c r="J104" s="39">
        <v>6.5555003000000003</v>
      </c>
      <c r="K104" s="40"/>
      <c r="L104" s="34"/>
      <c r="M104" s="40"/>
      <c r="N104" s="34"/>
      <c r="O104" s="41"/>
      <c r="AF104" s="23"/>
      <c r="AG104" s="23"/>
      <c r="AJ104" s="2" t="s">
        <v>68</v>
      </c>
      <c r="AL104" s="23"/>
    </row>
    <row r="105" spans="1:38" customFormat="1" ht="14.4" x14ac:dyDescent="0.3">
      <c r="A105" s="29"/>
      <c r="B105" s="32"/>
      <c r="C105" s="31"/>
      <c r="D105" s="467" t="s">
        <v>70</v>
      </c>
      <c r="E105" s="467"/>
      <c r="F105" s="467"/>
      <c r="G105" s="33" t="s">
        <v>69</v>
      </c>
      <c r="H105" s="119">
        <v>11.3</v>
      </c>
      <c r="I105" s="36">
        <v>1.4375</v>
      </c>
      <c r="J105" s="39">
        <v>15.1066875</v>
      </c>
      <c r="K105" s="40"/>
      <c r="L105" s="34"/>
      <c r="M105" s="40"/>
      <c r="N105" s="34"/>
      <c r="O105" s="41"/>
      <c r="AF105" s="23"/>
      <c r="AG105" s="23"/>
      <c r="AJ105" s="2" t="s">
        <v>70</v>
      </c>
      <c r="AL105" s="23"/>
    </row>
    <row r="106" spans="1:38" customFormat="1" ht="14.4" x14ac:dyDescent="0.3">
      <c r="A106" s="42"/>
      <c r="B106" s="33"/>
      <c r="C106" s="31"/>
      <c r="D106" s="469" t="s">
        <v>71</v>
      </c>
      <c r="E106" s="469"/>
      <c r="F106" s="469"/>
      <c r="G106" s="43"/>
      <c r="H106" s="120"/>
      <c r="I106" s="44"/>
      <c r="J106" s="44"/>
      <c r="K106" s="56">
        <v>1344.12</v>
      </c>
      <c r="L106" s="44"/>
      <c r="M106" s="56">
        <v>1792.48</v>
      </c>
      <c r="N106" s="44"/>
      <c r="O106" s="46">
        <v>25344.560000000001</v>
      </c>
      <c r="AF106" s="23"/>
      <c r="AG106" s="23"/>
      <c r="AK106" s="2" t="s">
        <v>71</v>
      </c>
      <c r="AL106" s="23"/>
    </row>
    <row r="107" spans="1:38" customFormat="1" ht="14.4" x14ac:dyDescent="0.3">
      <c r="A107" s="29"/>
      <c r="B107" s="32"/>
      <c r="C107" s="31"/>
      <c r="D107" s="467" t="s">
        <v>72</v>
      </c>
      <c r="E107" s="467"/>
      <c r="F107" s="467"/>
      <c r="G107" s="33"/>
      <c r="H107" s="118"/>
      <c r="I107" s="34"/>
      <c r="J107" s="34"/>
      <c r="K107" s="40"/>
      <c r="L107" s="34"/>
      <c r="M107" s="35">
        <v>255.07</v>
      </c>
      <c r="N107" s="34"/>
      <c r="O107" s="38">
        <v>11419.48</v>
      </c>
      <c r="AF107" s="23"/>
      <c r="AG107" s="23"/>
      <c r="AJ107" s="2" t="s">
        <v>72</v>
      </c>
      <c r="AL107" s="23"/>
    </row>
    <row r="108" spans="1:38" customFormat="1" ht="21.6" x14ac:dyDescent="0.3">
      <c r="A108" s="29"/>
      <c r="B108" s="32"/>
      <c r="C108" s="31" t="s">
        <v>73</v>
      </c>
      <c r="D108" s="467" t="s">
        <v>74</v>
      </c>
      <c r="E108" s="467"/>
      <c r="F108" s="467"/>
      <c r="G108" s="33" t="s">
        <v>75</v>
      </c>
      <c r="H108" s="121">
        <v>92</v>
      </c>
      <c r="I108" s="34"/>
      <c r="J108" s="47">
        <v>92</v>
      </c>
      <c r="K108" s="40"/>
      <c r="L108" s="34"/>
      <c r="M108" s="35">
        <v>234.66</v>
      </c>
      <c r="N108" s="34"/>
      <c r="O108" s="38">
        <v>10505.92</v>
      </c>
      <c r="AF108" s="23"/>
      <c r="AG108" s="23"/>
      <c r="AJ108" s="2" t="s">
        <v>74</v>
      </c>
      <c r="AL108" s="23"/>
    </row>
    <row r="109" spans="1:38" customFormat="1" ht="40.799999999999997" x14ac:dyDescent="0.3">
      <c r="A109" s="29"/>
      <c r="B109" s="32"/>
      <c r="C109" s="31" t="s">
        <v>76</v>
      </c>
      <c r="D109" s="467" t="s">
        <v>77</v>
      </c>
      <c r="E109" s="467"/>
      <c r="F109" s="467"/>
      <c r="G109" s="33" t="s">
        <v>75</v>
      </c>
      <c r="H109" s="121">
        <v>46</v>
      </c>
      <c r="I109" s="37">
        <v>0.85</v>
      </c>
      <c r="J109" s="48">
        <v>39.1</v>
      </c>
      <c r="K109" s="40"/>
      <c r="L109" s="34"/>
      <c r="M109" s="35">
        <v>99.73</v>
      </c>
      <c r="N109" s="34"/>
      <c r="O109" s="38">
        <v>4465.0200000000004</v>
      </c>
      <c r="AF109" s="23"/>
      <c r="AG109" s="23"/>
      <c r="AJ109" s="2" t="s">
        <v>77</v>
      </c>
      <c r="AL109" s="23"/>
    </row>
    <row r="110" spans="1:38" customFormat="1" ht="14.4" x14ac:dyDescent="0.3">
      <c r="A110" s="29"/>
      <c r="B110" s="49"/>
      <c r="C110" s="50"/>
      <c r="D110" s="468" t="s">
        <v>78</v>
      </c>
      <c r="E110" s="468"/>
      <c r="F110" s="468"/>
      <c r="G110" s="25"/>
      <c r="H110" s="122"/>
      <c r="I110" s="51"/>
      <c r="J110" s="51"/>
      <c r="K110" s="52"/>
      <c r="L110" s="51"/>
      <c r="M110" s="53">
        <v>2126.87</v>
      </c>
      <c r="N110" s="44"/>
      <c r="O110" s="54">
        <v>40315.5</v>
      </c>
      <c r="AF110" s="23"/>
      <c r="AG110" s="23"/>
      <c r="AL110" s="23" t="s">
        <v>78</v>
      </c>
    </row>
    <row r="111" spans="1:38" customFormat="1" ht="21.6" x14ac:dyDescent="0.3">
      <c r="A111" s="24" t="s">
        <v>122</v>
      </c>
      <c r="B111" s="25" t="s">
        <v>122</v>
      </c>
      <c r="C111" s="26" t="s">
        <v>115</v>
      </c>
      <c r="D111" s="470" t="s">
        <v>116</v>
      </c>
      <c r="E111" s="470"/>
      <c r="F111" s="470"/>
      <c r="G111" s="25" t="s">
        <v>112</v>
      </c>
      <c r="H111" s="108">
        <v>0.24</v>
      </c>
      <c r="I111" s="25" t="s">
        <v>51</v>
      </c>
      <c r="J111" s="25" t="s">
        <v>123</v>
      </c>
      <c r="K111" s="27"/>
      <c r="L111" s="25"/>
      <c r="M111" s="27"/>
      <c r="N111" s="25"/>
      <c r="O111" s="28"/>
      <c r="AF111" s="23"/>
      <c r="AG111" s="23" t="s">
        <v>116</v>
      </c>
      <c r="AL111" s="23"/>
    </row>
    <row r="112" spans="1:38" customFormat="1" ht="21.6" x14ac:dyDescent="0.3">
      <c r="A112" s="29"/>
      <c r="B112" s="30"/>
      <c r="C112" s="31" t="s">
        <v>58</v>
      </c>
      <c r="D112" s="471" t="s">
        <v>59</v>
      </c>
      <c r="E112" s="471"/>
      <c r="F112" s="471"/>
      <c r="G112" s="471"/>
      <c r="H112" s="471"/>
      <c r="I112" s="471"/>
      <c r="J112" s="471"/>
      <c r="K112" s="471"/>
      <c r="L112" s="471"/>
      <c r="M112" s="471"/>
      <c r="N112" s="471"/>
      <c r="O112" s="472"/>
      <c r="AF112" s="23"/>
      <c r="AG112" s="23"/>
      <c r="AH112" s="2" t="s">
        <v>59</v>
      </c>
      <c r="AL112" s="23"/>
    </row>
    <row r="113" spans="1:38" customFormat="1" ht="52.2" x14ac:dyDescent="0.3">
      <c r="A113" s="29"/>
      <c r="B113" s="30"/>
      <c r="C113" s="31" t="s">
        <v>60</v>
      </c>
      <c r="D113" s="471" t="s">
        <v>61</v>
      </c>
      <c r="E113" s="471"/>
      <c r="F113" s="471"/>
      <c r="G113" s="471"/>
      <c r="H113" s="471"/>
      <c r="I113" s="471"/>
      <c r="J113" s="471"/>
      <c r="K113" s="471"/>
      <c r="L113" s="471"/>
      <c r="M113" s="471"/>
      <c r="N113" s="471"/>
      <c r="O113" s="472"/>
      <c r="AF113" s="23"/>
      <c r="AG113" s="23"/>
      <c r="AH113" s="2" t="s">
        <v>61</v>
      </c>
      <c r="AL113" s="23"/>
    </row>
    <row r="114" spans="1:38" customFormat="1" ht="14.4" x14ac:dyDescent="0.3">
      <c r="A114" s="29"/>
      <c r="B114" s="32"/>
      <c r="C114" s="31" t="s">
        <v>51</v>
      </c>
      <c r="D114" s="467" t="s">
        <v>62</v>
      </c>
      <c r="E114" s="467"/>
      <c r="F114" s="467"/>
      <c r="G114" s="33"/>
      <c r="H114" s="118"/>
      <c r="I114" s="34"/>
      <c r="J114" s="34"/>
      <c r="K114" s="35">
        <v>737.85</v>
      </c>
      <c r="L114" s="36">
        <v>1.3225</v>
      </c>
      <c r="M114" s="35">
        <v>234.19</v>
      </c>
      <c r="N114" s="37">
        <v>44.77</v>
      </c>
      <c r="O114" s="38">
        <v>10484.69</v>
      </c>
      <c r="AF114" s="23"/>
      <c r="AG114" s="23"/>
      <c r="AI114" s="2" t="s">
        <v>62</v>
      </c>
      <c r="AL114" s="23"/>
    </row>
    <row r="115" spans="1:38" customFormat="1" ht="14.4" x14ac:dyDescent="0.3">
      <c r="A115" s="29"/>
      <c r="B115" s="32"/>
      <c r="C115" s="31"/>
      <c r="D115" s="467" t="s">
        <v>68</v>
      </c>
      <c r="E115" s="467"/>
      <c r="F115" s="467"/>
      <c r="G115" s="33" t="s">
        <v>69</v>
      </c>
      <c r="H115" s="119">
        <v>86.5</v>
      </c>
      <c r="I115" s="36">
        <v>1.3225</v>
      </c>
      <c r="J115" s="36">
        <v>27.455100000000002</v>
      </c>
      <c r="K115" s="40"/>
      <c r="L115" s="34"/>
      <c r="M115" s="40"/>
      <c r="N115" s="34"/>
      <c r="O115" s="41"/>
      <c r="AF115" s="23"/>
      <c r="AG115" s="23"/>
      <c r="AJ115" s="2" t="s">
        <v>68</v>
      </c>
      <c r="AL115" s="23"/>
    </row>
    <row r="116" spans="1:38" customFormat="1" ht="14.4" x14ac:dyDescent="0.3">
      <c r="A116" s="42"/>
      <c r="B116" s="33"/>
      <c r="C116" s="31"/>
      <c r="D116" s="469" t="s">
        <v>71</v>
      </c>
      <c r="E116" s="469"/>
      <c r="F116" s="469"/>
      <c r="G116" s="43"/>
      <c r="H116" s="120"/>
      <c r="I116" s="44"/>
      <c r="J116" s="44"/>
      <c r="K116" s="45">
        <v>737.85</v>
      </c>
      <c r="L116" s="44"/>
      <c r="M116" s="45">
        <v>234.19</v>
      </c>
      <c r="N116" s="44"/>
      <c r="O116" s="46">
        <v>10484.69</v>
      </c>
      <c r="AF116" s="23"/>
      <c r="AG116" s="23"/>
      <c r="AK116" s="2" t="s">
        <v>71</v>
      </c>
      <c r="AL116" s="23"/>
    </row>
    <row r="117" spans="1:38" customFormat="1" ht="14.4" x14ac:dyDescent="0.3">
      <c r="A117" s="29"/>
      <c r="B117" s="32"/>
      <c r="C117" s="31"/>
      <c r="D117" s="467" t="s">
        <v>72</v>
      </c>
      <c r="E117" s="467"/>
      <c r="F117" s="467"/>
      <c r="G117" s="33"/>
      <c r="H117" s="118"/>
      <c r="I117" s="34"/>
      <c r="J117" s="34"/>
      <c r="K117" s="40"/>
      <c r="L117" s="34"/>
      <c r="M117" s="35">
        <v>234.19</v>
      </c>
      <c r="N117" s="34"/>
      <c r="O117" s="38">
        <v>10484.69</v>
      </c>
      <c r="AF117" s="23"/>
      <c r="AG117" s="23"/>
      <c r="AJ117" s="2" t="s">
        <v>72</v>
      </c>
      <c r="AL117" s="23"/>
    </row>
    <row r="118" spans="1:38" customFormat="1" ht="21.6" x14ac:dyDescent="0.3">
      <c r="A118" s="29"/>
      <c r="B118" s="32"/>
      <c r="C118" s="31" t="s">
        <v>73</v>
      </c>
      <c r="D118" s="467" t="s">
        <v>74</v>
      </c>
      <c r="E118" s="467"/>
      <c r="F118" s="467"/>
      <c r="G118" s="33" t="s">
        <v>75</v>
      </c>
      <c r="H118" s="121">
        <v>92</v>
      </c>
      <c r="I118" s="34"/>
      <c r="J118" s="47">
        <v>92</v>
      </c>
      <c r="K118" s="40"/>
      <c r="L118" s="34"/>
      <c r="M118" s="35">
        <v>215.45</v>
      </c>
      <c r="N118" s="34"/>
      <c r="O118" s="38">
        <v>9645.91</v>
      </c>
      <c r="AF118" s="23"/>
      <c r="AG118" s="23"/>
      <c r="AJ118" s="2" t="s">
        <v>74</v>
      </c>
      <c r="AL118" s="23"/>
    </row>
    <row r="119" spans="1:38" customFormat="1" ht="40.799999999999997" x14ac:dyDescent="0.3">
      <c r="A119" s="29"/>
      <c r="B119" s="32"/>
      <c r="C119" s="31" t="s">
        <v>76</v>
      </c>
      <c r="D119" s="467" t="s">
        <v>77</v>
      </c>
      <c r="E119" s="467"/>
      <c r="F119" s="467"/>
      <c r="G119" s="33" t="s">
        <v>75</v>
      </c>
      <c r="H119" s="121">
        <v>46</v>
      </c>
      <c r="I119" s="37">
        <v>0.85</v>
      </c>
      <c r="J119" s="48">
        <v>39.1</v>
      </c>
      <c r="K119" s="40"/>
      <c r="L119" s="34"/>
      <c r="M119" s="35">
        <v>91.57</v>
      </c>
      <c r="N119" s="34"/>
      <c r="O119" s="38">
        <v>4099.51</v>
      </c>
      <c r="AF119" s="23"/>
      <c r="AG119" s="23"/>
      <c r="AJ119" s="2" t="s">
        <v>77</v>
      </c>
      <c r="AL119" s="23"/>
    </row>
    <row r="120" spans="1:38" customFormat="1" ht="14.4" x14ac:dyDescent="0.3">
      <c r="A120" s="29"/>
      <c r="B120" s="49"/>
      <c r="C120" s="50"/>
      <c r="D120" s="468" t="s">
        <v>78</v>
      </c>
      <c r="E120" s="468"/>
      <c r="F120" s="468"/>
      <c r="G120" s="25"/>
      <c r="H120" s="122"/>
      <c r="I120" s="51"/>
      <c r="J120" s="51"/>
      <c r="K120" s="52"/>
      <c r="L120" s="51"/>
      <c r="M120" s="79">
        <v>541.21</v>
      </c>
      <c r="N120" s="44"/>
      <c r="O120" s="54">
        <v>24230.11</v>
      </c>
      <c r="AF120" s="23"/>
      <c r="AG120" s="23"/>
      <c r="AL120" s="23" t="s">
        <v>78</v>
      </c>
    </row>
    <row r="121" spans="1:38" customFormat="1" ht="31.8" x14ac:dyDescent="0.3">
      <c r="A121" s="24" t="s">
        <v>124</v>
      </c>
      <c r="B121" s="25" t="s">
        <v>125</v>
      </c>
      <c r="C121" s="26" t="s">
        <v>126</v>
      </c>
      <c r="D121" s="470" t="s">
        <v>127</v>
      </c>
      <c r="E121" s="470"/>
      <c r="F121" s="470"/>
      <c r="G121" s="25" t="s">
        <v>81</v>
      </c>
      <c r="H121" s="108">
        <v>8.7799999999999994</v>
      </c>
      <c r="I121" s="25" t="s">
        <v>51</v>
      </c>
      <c r="J121" s="25" t="s">
        <v>128</v>
      </c>
      <c r="K121" s="27"/>
      <c r="L121" s="25"/>
      <c r="M121" s="27"/>
      <c r="N121" s="25"/>
      <c r="O121" s="28"/>
      <c r="AF121" s="23"/>
      <c r="AG121" s="23" t="s">
        <v>127</v>
      </c>
      <c r="AL121" s="23"/>
    </row>
    <row r="122" spans="1:38" customFormat="1" ht="21.6" x14ac:dyDescent="0.3">
      <c r="A122" s="29"/>
      <c r="B122" s="30"/>
      <c r="C122" s="31" t="s">
        <v>58</v>
      </c>
      <c r="D122" s="471" t="s">
        <v>59</v>
      </c>
      <c r="E122" s="471"/>
      <c r="F122" s="471"/>
      <c r="G122" s="471"/>
      <c r="H122" s="471"/>
      <c r="I122" s="471"/>
      <c r="J122" s="471"/>
      <c r="K122" s="471"/>
      <c r="L122" s="471"/>
      <c r="M122" s="471"/>
      <c r="N122" s="471"/>
      <c r="O122" s="472"/>
      <c r="AF122" s="23"/>
      <c r="AG122" s="23"/>
      <c r="AH122" s="2" t="s">
        <v>59</v>
      </c>
      <c r="AL122" s="23"/>
    </row>
    <row r="123" spans="1:38" customFormat="1" ht="52.2" x14ac:dyDescent="0.3">
      <c r="A123" s="29"/>
      <c r="B123" s="30"/>
      <c r="C123" s="31" t="s">
        <v>60</v>
      </c>
      <c r="D123" s="471" t="s">
        <v>61</v>
      </c>
      <c r="E123" s="471"/>
      <c r="F123" s="471"/>
      <c r="G123" s="471"/>
      <c r="H123" s="471"/>
      <c r="I123" s="471"/>
      <c r="J123" s="471"/>
      <c r="K123" s="471"/>
      <c r="L123" s="471"/>
      <c r="M123" s="471"/>
      <c r="N123" s="471"/>
      <c r="O123" s="472"/>
      <c r="AF123" s="23"/>
      <c r="AG123" s="23"/>
      <c r="AH123" s="2" t="s">
        <v>61</v>
      </c>
      <c r="AL123" s="23"/>
    </row>
    <row r="124" spans="1:38" customFormat="1" ht="14.4" x14ac:dyDescent="0.3">
      <c r="A124" s="29"/>
      <c r="B124" s="32"/>
      <c r="C124" s="31" t="s">
        <v>51</v>
      </c>
      <c r="D124" s="467" t="s">
        <v>62</v>
      </c>
      <c r="E124" s="467"/>
      <c r="F124" s="467"/>
      <c r="G124" s="33"/>
      <c r="H124" s="118"/>
      <c r="I124" s="34"/>
      <c r="J124" s="34"/>
      <c r="K124" s="35">
        <v>173.23</v>
      </c>
      <c r="L124" s="36">
        <v>1.3225</v>
      </c>
      <c r="M124" s="55">
        <v>2011.47</v>
      </c>
      <c r="N124" s="37">
        <v>44.77</v>
      </c>
      <c r="O124" s="38">
        <v>90053.51</v>
      </c>
      <c r="AF124" s="23"/>
      <c r="AG124" s="23"/>
      <c r="AI124" s="2" t="s">
        <v>62</v>
      </c>
      <c r="AL124" s="23"/>
    </row>
    <row r="125" spans="1:38" customFormat="1" ht="14.4" x14ac:dyDescent="0.3">
      <c r="A125" s="29"/>
      <c r="B125" s="32"/>
      <c r="C125" s="31" t="s">
        <v>27</v>
      </c>
      <c r="D125" s="467" t="s">
        <v>63</v>
      </c>
      <c r="E125" s="467"/>
      <c r="F125" s="467"/>
      <c r="G125" s="33"/>
      <c r="H125" s="118"/>
      <c r="I125" s="34"/>
      <c r="J125" s="34"/>
      <c r="K125" s="55">
        <v>5268.76</v>
      </c>
      <c r="L125" s="36">
        <v>1.4375</v>
      </c>
      <c r="M125" s="55">
        <v>66498.34</v>
      </c>
      <c r="N125" s="37">
        <v>13.24</v>
      </c>
      <c r="O125" s="38">
        <v>880438.02</v>
      </c>
      <c r="AF125" s="23"/>
      <c r="AG125" s="23"/>
      <c r="AI125" s="2" t="s">
        <v>63</v>
      </c>
      <c r="AL125" s="23"/>
    </row>
    <row r="126" spans="1:38" customFormat="1" ht="14.4" x14ac:dyDescent="0.3">
      <c r="A126" s="29"/>
      <c r="B126" s="32"/>
      <c r="C126" s="31" t="s">
        <v>64</v>
      </c>
      <c r="D126" s="467" t="s">
        <v>65</v>
      </c>
      <c r="E126" s="467"/>
      <c r="F126" s="467"/>
      <c r="G126" s="33"/>
      <c r="H126" s="118"/>
      <c r="I126" s="34"/>
      <c r="J126" s="34"/>
      <c r="K126" s="35">
        <v>267.67</v>
      </c>
      <c r="L126" s="36">
        <v>1.4375</v>
      </c>
      <c r="M126" s="55">
        <v>3378.33</v>
      </c>
      <c r="N126" s="37">
        <v>44.77</v>
      </c>
      <c r="O126" s="38">
        <v>151247.82999999999</v>
      </c>
      <c r="AF126" s="23"/>
      <c r="AG126" s="23"/>
      <c r="AI126" s="2" t="s">
        <v>65</v>
      </c>
      <c r="AL126" s="23"/>
    </row>
    <row r="127" spans="1:38" customFormat="1" ht="14.4" x14ac:dyDescent="0.3">
      <c r="A127" s="29"/>
      <c r="B127" s="32"/>
      <c r="C127" s="31" t="s">
        <v>66</v>
      </c>
      <c r="D127" s="467" t="s">
        <v>67</v>
      </c>
      <c r="E127" s="467"/>
      <c r="F127" s="467"/>
      <c r="G127" s="33"/>
      <c r="H127" s="118"/>
      <c r="I127" s="34"/>
      <c r="J127" s="34"/>
      <c r="K127" s="35">
        <v>17.079999999999998</v>
      </c>
      <c r="L127" s="34"/>
      <c r="M127" s="35">
        <v>149.96</v>
      </c>
      <c r="N127" s="37">
        <v>8.16</v>
      </c>
      <c r="O127" s="38">
        <v>1223.67</v>
      </c>
      <c r="AF127" s="23"/>
      <c r="AG127" s="23"/>
      <c r="AI127" s="2" t="s">
        <v>67</v>
      </c>
      <c r="AL127" s="23"/>
    </row>
    <row r="128" spans="1:38" customFormat="1" ht="14.4" x14ac:dyDescent="0.3">
      <c r="A128" s="29"/>
      <c r="B128" s="32"/>
      <c r="C128" s="31"/>
      <c r="D128" s="467" t="s">
        <v>68</v>
      </c>
      <c r="E128" s="467"/>
      <c r="F128" s="467"/>
      <c r="G128" s="33" t="s">
        <v>69</v>
      </c>
      <c r="H128" s="119">
        <v>21.6</v>
      </c>
      <c r="I128" s="36">
        <v>1.3225</v>
      </c>
      <c r="J128" s="78">
        <v>250.80948000000001</v>
      </c>
      <c r="K128" s="40"/>
      <c r="L128" s="34"/>
      <c r="M128" s="40"/>
      <c r="N128" s="34"/>
      <c r="O128" s="41"/>
      <c r="AF128" s="23"/>
      <c r="AG128" s="23"/>
      <c r="AJ128" s="2" t="s">
        <v>68</v>
      </c>
      <c r="AL128" s="23"/>
    </row>
    <row r="129" spans="1:42" customFormat="1" ht="14.4" x14ac:dyDescent="0.3">
      <c r="A129" s="29"/>
      <c r="B129" s="32"/>
      <c r="C129" s="31"/>
      <c r="D129" s="467" t="s">
        <v>70</v>
      </c>
      <c r="E129" s="467"/>
      <c r="F129" s="467"/>
      <c r="G129" s="33" t="s">
        <v>69</v>
      </c>
      <c r="H129" s="119">
        <v>20.6</v>
      </c>
      <c r="I129" s="36">
        <v>1.4375</v>
      </c>
      <c r="J129" s="78">
        <v>259.99775</v>
      </c>
      <c r="K129" s="40"/>
      <c r="L129" s="34"/>
      <c r="M129" s="40"/>
      <c r="N129" s="34"/>
      <c r="O129" s="41"/>
      <c r="AF129" s="23"/>
      <c r="AG129" s="23"/>
      <c r="AJ129" s="2" t="s">
        <v>70</v>
      </c>
      <c r="AL129" s="23"/>
    </row>
    <row r="130" spans="1:42" customFormat="1" ht="14.4" x14ac:dyDescent="0.3">
      <c r="A130" s="42"/>
      <c r="B130" s="33"/>
      <c r="C130" s="31"/>
      <c r="D130" s="469" t="s">
        <v>71</v>
      </c>
      <c r="E130" s="469"/>
      <c r="F130" s="469"/>
      <c r="G130" s="43"/>
      <c r="H130" s="120"/>
      <c r="I130" s="44"/>
      <c r="J130" s="44"/>
      <c r="K130" s="56">
        <v>5459.07</v>
      </c>
      <c r="L130" s="44"/>
      <c r="M130" s="56">
        <v>68659.77</v>
      </c>
      <c r="N130" s="44"/>
      <c r="O130" s="46">
        <v>971715.2</v>
      </c>
      <c r="AF130" s="23"/>
      <c r="AG130" s="23"/>
      <c r="AK130" s="2" t="s">
        <v>71</v>
      </c>
      <c r="AL130" s="23"/>
    </row>
    <row r="131" spans="1:42" customFormat="1" ht="14.4" x14ac:dyDescent="0.3">
      <c r="A131" s="29"/>
      <c r="B131" s="32"/>
      <c r="C131" s="31"/>
      <c r="D131" s="467" t="s">
        <v>72</v>
      </c>
      <c r="E131" s="467"/>
      <c r="F131" s="467"/>
      <c r="G131" s="33"/>
      <c r="H131" s="118"/>
      <c r="I131" s="34"/>
      <c r="J131" s="34"/>
      <c r="K131" s="40"/>
      <c r="L131" s="34"/>
      <c r="M131" s="55">
        <v>5389.8</v>
      </c>
      <c r="N131" s="34"/>
      <c r="O131" s="38">
        <v>241301.34</v>
      </c>
      <c r="AF131" s="23"/>
      <c r="AG131" s="23"/>
      <c r="AJ131" s="2" t="s">
        <v>72</v>
      </c>
      <c r="AL131" s="23"/>
    </row>
    <row r="132" spans="1:42" customFormat="1" ht="40.799999999999997" x14ac:dyDescent="0.3">
      <c r="A132" s="29"/>
      <c r="B132" s="32"/>
      <c r="C132" s="31" t="s">
        <v>129</v>
      </c>
      <c r="D132" s="467" t="s">
        <v>130</v>
      </c>
      <c r="E132" s="467"/>
      <c r="F132" s="467"/>
      <c r="G132" s="33" t="s">
        <v>75</v>
      </c>
      <c r="H132" s="121">
        <v>147</v>
      </c>
      <c r="I132" s="34"/>
      <c r="J132" s="47">
        <v>147</v>
      </c>
      <c r="K132" s="40"/>
      <c r="L132" s="34"/>
      <c r="M132" s="55">
        <v>7923.01</v>
      </c>
      <c r="N132" s="34"/>
      <c r="O132" s="38">
        <v>354712.97</v>
      </c>
      <c r="AF132" s="23"/>
      <c r="AG132" s="23"/>
      <c r="AJ132" s="2" t="s">
        <v>130</v>
      </c>
      <c r="AL132" s="23"/>
    </row>
    <row r="133" spans="1:42" customFormat="1" ht="51" x14ac:dyDescent="0.3">
      <c r="A133" s="29"/>
      <c r="B133" s="32"/>
      <c r="C133" s="31" t="s">
        <v>131</v>
      </c>
      <c r="D133" s="467" t="s">
        <v>132</v>
      </c>
      <c r="E133" s="467"/>
      <c r="F133" s="467"/>
      <c r="G133" s="33" t="s">
        <v>75</v>
      </c>
      <c r="H133" s="121">
        <v>134</v>
      </c>
      <c r="I133" s="37">
        <v>0.85</v>
      </c>
      <c r="J133" s="48">
        <v>113.9</v>
      </c>
      <c r="K133" s="40"/>
      <c r="L133" s="34"/>
      <c r="M133" s="55">
        <v>6138.98</v>
      </c>
      <c r="N133" s="34"/>
      <c r="O133" s="38">
        <v>274842.23</v>
      </c>
      <c r="AF133" s="23"/>
      <c r="AG133" s="23"/>
      <c r="AJ133" s="2" t="s">
        <v>132</v>
      </c>
      <c r="AL133" s="23"/>
    </row>
    <row r="134" spans="1:42" customFormat="1" ht="14.4" x14ac:dyDescent="0.3">
      <c r="A134" s="29"/>
      <c r="B134" s="49"/>
      <c r="C134" s="50"/>
      <c r="D134" s="468" t="s">
        <v>78</v>
      </c>
      <c r="E134" s="468"/>
      <c r="F134" s="468"/>
      <c r="G134" s="25"/>
      <c r="H134" s="122"/>
      <c r="I134" s="51"/>
      <c r="J134" s="51"/>
      <c r="K134" s="52"/>
      <c r="L134" s="51"/>
      <c r="M134" s="53">
        <v>82721.759999999995</v>
      </c>
      <c r="N134" s="44"/>
      <c r="O134" s="54">
        <v>1601270.4</v>
      </c>
      <c r="AF134" s="23"/>
      <c r="AG134" s="23"/>
      <c r="AL134" s="23" t="s">
        <v>78</v>
      </c>
    </row>
    <row r="135" spans="1:42" s="536" customFormat="1" ht="21.6" x14ac:dyDescent="0.3">
      <c r="A135" s="530" t="s">
        <v>133</v>
      </c>
      <c r="B135" s="531" t="s">
        <v>134</v>
      </c>
      <c r="C135" s="529" t="s">
        <v>836</v>
      </c>
      <c r="D135" s="532" t="s">
        <v>135</v>
      </c>
      <c r="E135" s="532"/>
      <c r="F135" s="532"/>
      <c r="G135" s="531" t="s">
        <v>101</v>
      </c>
      <c r="H135" s="533">
        <v>1106.28</v>
      </c>
      <c r="I135" s="531" t="s">
        <v>51</v>
      </c>
      <c r="J135" s="531" t="s">
        <v>136</v>
      </c>
      <c r="K135" s="534" t="s">
        <v>137</v>
      </c>
      <c r="L135" s="531" t="s">
        <v>138</v>
      </c>
      <c r="M135" s="534" t="s">
        <v>139</v>
      </c>
      <c r="N135" s="531" t="s">
        <v>105</v>
      </c>
      <c r="O135" s="535" t="s">
        <v>140</v>
      </c>
      <c r="AF135" s="537"/>
      <c r="AG135" s="537" t="s">
        <v>135</v>
      </c>
      <c r="AL135" s="537"/>
    </row>
    <row r="136" spans="1:42" customFormat="1" ht="14.4" x14ac:dyDescent="0.3">
      <c r="A136" s="57"/>
      <c r="B136" s="1"/>
      <c r="C136" s="50"/>
      <c r="D136" s="467" t="s">
        <v>107</v>
      </c>
      <c r="E136" s="467"/>
      <c r="F136" s="467"/>
      <c r="G136" s="467"/>
      <c r="H136" s="467"/>
      <c r="I136" s="467"/>
      <c r="J136" s="467"/>
      <c r="K136" s="467"/>
      <c r="L136" s="467"/>
      <c r="M136" s="467"/>
      <c r="N136" s="467"/>
      <c r="O136" s="473"/>
      <c r="AF136" s="23"/>
      <c r="AG136" s="23"/>
      <c r="AL136" s="23"/>
      <c r="AM136" s="2" t="s">
        <v>107</v>
      </c>
    </row>
    <row r="137" spans="1:42" customFormat="1" ht="14.4" x14ac:dyDescent="0.3">
      <c r="A137" s="57"/>
      <c r="B137" s="49"/>
      <c r="C137" s="50"/>
      <c r="D137" s="467" t="s">
        <v>141</v>
      </c>
      <c r="E137" s="467"/>
      <c r="F137" s="467"/>
      <c r="G137" s="467"/>
      <c r="H137" s="467"/>
      <c r="I137" s="467"/>
      <c r="J137" s="467"/>
      <c r="K137" s="467"/>
      <c r="L137" s="467"/>
      <c r="M137" s="467"/>
      <c r="N137" s="467"/>
      <c r="O137" s="473"/>
      <c r="AF137" s="23"/>
      <c r="AG137" s="23"/>
      <c r="AL137" s="23"/>
      <c r="AN137" s="2" t="s">
        <v>141</v>
      </c>
    </row>
    <row r="138" spans="1:42" customFormat="1" ht="14.4" x14ac:dyDescent="0.3">
      <c r="A138" s="29"/>
      <c r="B138" s="30"/>
      <c r="C138" s="31"/>
      <c r="D138" s="471" t="s">
        <v>142</v>
      </c>
      <c r="E138" s="471"/>
      <c r="F138" s="471"/>
      <c r="G138" s="471"/>
      <c r="H138" s="471"/>
      <c r="I138" s="471"/>
      <c r="J138" s="471"/>
      <c r="K138" s="471"/>
      <c r="L138" s="471"/>
      <c r="M138" s="471"/>
      <c r="N138" s="471"/>
      <c r="O138" s="472"/>
      <c r="AF138" s="23"/>
      <c r="AG138" s="23"/>
      <c r="AH138" s="2" t="s">
        <v>142</v>
      </c>
      <c r="AL138" s="23"/>
    </row>
    <row r="139" spans="1:42" customFormat="1" ht="14.4" x14ac:dyDescent="0.3">
      <c r="A139" s="29"/>
      <c r="B139" s="49"/>
      <c r="C139" s="50"/>
      <c r="D139" s="468" t="s">
        <v>78</v>
      </c>
      <c r="E139" s="468"/>
      <c r="F139" s="468"/>
      <c r="G139" s="25"/>
      <c r="H139" s="122"/>
      <c r="I139" s="51"/>
      <c r="J139" s="51"/>
      <c r="K139" s="52"/>
      <c r="L139" s="51"/>
      <c r="M139" s="53">
        <v>552119.92000000004</v>
      </c>
      <c r="N139" s="44"/>
      <c r="O139" s="54">
        <v>4505298.55</v>
      </c>
      <c r="AF139" s="23"/>
      <c r="AG139" s="23"/>
      <c r="AL139" s="23" t="s">
        <v>78</v>
      </c>
    </row>
    <row r="140" spans="1:42" customFormat="1" ht="14.4" x14ac:dyDescent="0.3">
      <c r="A140" s="58"/>
      <c r="B140" s="3"/>
      <c r="C140" s="27"/>
      <c r="D140" s="468" t="s">
        <v>143</v>
      </c>
      <c r="E140" s="468"/>
      <c r="F140" s="468"/>
      <c r="G140" s="468"/>
      <c r="H140" s="468"/>
      <c r="I140" s="468"/>
      <c r="J140" s="468"/>
      <c r="K140" s="468"/>
      <c r="L140" s="468"/>
      <c r="M140" s="59"/>
      <c r="N140" s="60"/>
      <c r="O140" s="61"/>
      <c r="P140" s="62"/>
      <c r="AF140" s="23"/>
      <c r="AG140" s="23"/>
      <c r="AL140" s="23"/>
      <c r="AO140" s="23" t="s">
        <v>143</v>
      </c>
    </row>
    <row r="141" spans="1:42" customFormat="1" ht="14.4" x14ac:dyDescent="0.3">
      <c r="A141" s="29"/>
      <c r="B141" s="1"/>
      <c r="C141" s="31"/>
      <c r="D141" s="467" t="s">
        <v>144</v>
      </c>
      <c r="E141" s="467"/>
      <c r="F141" s="467"/>
      <c r="G141" s="467"/>
      <c r="H141" s="467"/>
      <c r="I141" s="467"/>
      <c r="J141" s="467"/>
      <c r="K141" s="467"/>
      <c r="L141" s="467"/>
      <c r="M141" s="63">
        <v>1112959.6299999999</v>
      </c>
      <c r="N141" s="64"/>
      <c r="O141" s="65"/>
      <c r="P141" s="66"/>
      <c r="AF141" s="23"/>
      <c r="AG141" s="23"/>
      <c r="AL141" s="23"/>
      <c r="AO141" s="23"/>
      <c r="AP141" s="2" t="s">
        <v>144</v>
      </c>
    </row>
    <row r="142" spans="1:42" customFormat="1" ht="14.4" x14ac:dyDescent="0.3">
      <c r="A142" s="29"/>
      <c r="B142" s="1"/>
      <c r="C142" s="31"/>
      <c r="D142" s="467" t="s">
        <v>145</v>
      </c>
      <c r="E142" s="467"/>
      <c r="F142" s="467"/>
      <c r="G142" s="467"/>
      <c r="H142" s="467"/>
      <c r="I142" s="467"/>
      <c r="J142" s="467"/>
      <c r="K142" s="467"/>
      <c r="L142" s="467"/>
      <c r="M142" s="66"/>
      <c r="N142" s="64"/>
      <c r="O142" s="65"/>
      <c r="P142" s="66"/>
      <c r="AF142" s="23"/>
      <c r="AG142" s="23"/>
      <c r="AL142" s="23"/>
      <c r="AO142" s="23"/>
      <c r="AP142" s="2" t="s">
        <v>145</v>
      </c>
    </row>
    <row r="143" spans="1:42" customFormat="1" ht="14.4" x14ac:dyDescent="0.3">
      <c r="A143" s="29"/>
      <c r="B143" s="1"/>
      <c r="C143" s="31"/>
      <c r="D143" s="467" t="s">
        <v>146</v>
      </c>
      <c r="E143" s="467"/>
      <c r="F143" s="467"/>
      <c r="G143" s="467"/>
      <c r="H143" s="467"/>
      <c r="I143" s="467"/>
      <c r="J143" s="467"/>
      <c r="K143" s="467"/>
      <c r="L143" s="467"/>
      <c r="M143" s="63">
        <v>5968.06</v>
      </c>
      <c r="N143" s="64"/>
      <c r="O143" s="65"/>
      <c r="P143" s="66"/>
      <c r="AF143" s="23"/>
      <c r="AG143" s="23"/>
      <c r="AL143" s="23"/>
      <c r="AO143" s="23"/>
      <c r="AP143" s="2" t="s">
        <v>146</v>
      </c>
    </row>
    <row r="144" spans="1:42" customFormat="1" ht="14.4" x14ac:dyDescent="0.3">
      <c r="A144" s="29"/>
      <c r="B144" s="1"/>
      <c r="C144" s="31"/>
      <c r="D144" s="467" t="s">
        <v>147</v>
      </c>
      <c r="E144" s="467"/>
      <c r="F144" s="467"/>
      <c r="G144" s="467"/>
      <c r="H144" s="467"/>
      <c r="I144" s="467"/>
      <c r="J144" s="467"/>
      <c r="K144" s="467"/>
      <c r="L144" s="467"/>
      <c r="M144" s="63">
        <v>82865.38</v>
      </c>
      <c r="N144" s="64"/>
      <c r="O144" s="65"/>
      <c r="P144" s="66"/>
      <c r="AF144" s="23"/>
      <c r="AG144" s="23"/>
      <c r="AL144" s="23"/>
      <c r="AO144" s="23"/>
      <c r="AP144" s="2" t="s">
        <v>147</v>
      </c>
    </row>
    <row r="145" spans="1:43" customFormat="1" ht="14.4" x14ac:dyDescent="0.3">
      <c r="A145" s="29"/>
      <c r="B145" s="1"/>
      <c r="C145" s="31"/>
      <c r="D145" s="467" t="s">
        <v>148</v>
      </c>
      <c r="E145" s="467"/>
      <c r="F145" s="467"/>
      <c r="G145" s="467"/>
      <c r="H145" s="467"/>
      <c r="I145" s="467"/>
      <c r="J145" s="467"/>
      <c r="K145" s="467"/>
      <c r="L145" s="467"/>
      <c r="M145" s="63">
        <v>5634.59</v>
      </c>
      <c r="N145" s="64"/>
      <c r="O145" s="65"/>
      <c r="P145" s="66"/>
      <c r="AF145" s="23"/>
      <c r="AG145" s="23"/>
      <c r="AL145" s="23"/>
      <c r="AO145" s="23"/>
      <c r="AP145" s="2" t="s">
        <v>148</v>
      </c>
    </row>
    <row r="146" spans="1:43" customFormat="1" ht="14.4" x14ac:dyDescent="0.3">
      <c r="A146" s="29"/>
      <c r="B146" s="1"/>
      <c r="C146" s="31"/>
      <c r="D146" s="467" t="s">
        <v>149</v>
      </c>
      <c r="E146" s="467"/>
      <c r="F146" s="467"/>
      <c r="G146" s="467"/>
      <c r="H146" s="467"/>
      <c r="I146" s="467"/>
      <c r="J146" s="467"/>
      <c r="K146" s="467"/>
      <c r="L146" s="467"/>
      <c r="M146" s="63">
        <v>1024126.19</v>
      </c>
      <c r="N146" s="64"/>
      <c r="O146" s="65"/>
      <c r="P146" s="66"/>
      <c r="AF146" s="23"/>
      <c r="AG146" s="23"/>
      <c r="AL146" s="23"/>
      <c r="AO146" s="23"/>
      <c r="AP146" s="2" t="s">
        <v>149</v>
      </c>
    </row>
    <row r="147" spans="1:43" customFormat="1" ht="14.4" x14ac:dyDescent="0.3">
      <c r="A147" s="29"/>
      <c r="B147" s="1"/>
      <c r="C147" s="31"/>
      <c r="D147" s="467" t="s">
        <v>150</v>
      </c>
      <c r="E147" s="467"/>
      <c r="F147" s="467"/>
      <c r="G147" s="467"/>
      <c r="H147" s="467"/>
      <c r="I147" s="467"/>
      <c r="J147" s="467"/>
      <c r="K147" s="467"/>
      <c r="L147" s="467"/>
      <c r="M147" s="63">
        <v>1134935.94</v>
      </c>
      <c r="N147" s="64"/>
      <c r="O147" s="65"/>
      <c r="P147" s="66"/>
      <c r="AF147" s="23"/>
      <c r="AG147" s="23"/>
      <c r="AL147" s="23"/>
      <c r="AO147" s="23"/>
      <c r="AP147" s="2" t="s">
        <v>150</v>
      </c>
    </row>
    <row r="148" spans="1:43" customFormat="1" ht="14.4" x14ac:dyDescent="0.3">
      <c r="A148" s="29"/>
      <c r="B148" s="1"/>
      <c r="C148" s="31"/>
      <c r="D148" s="467" t="s">
        <v>151</v>
      </c>
      <c r="E148" s="467"/>
      <c r="F148" s="467"/>
      <c r="G148" s="467"/>
      <c r="H148" s="467"/>
      <c r="I148" s="467"/>
      <c r="J148" s="467"/>
      <c r="K148" s="467"/>
      <c r="L148" s="467"/>
      <c r="M148" s="63">
        <v>1134707.5900000001</v>
      </c>
      <c r="N148" s="64"/>
      <c r="O148" s="65"/>
      <c r="P148" s="66"/>
      <c r="AF148" s="23"/>
      <c r="AG148" s="23"/>
      <c r="AL148" s="23"/>
      <c r="AO148" s="23"/>
      <c r="AP148" s="2" t="s">
        <v>151</v>
      </c>
    </row>
    <row r="149" spans="1:43" customFormat="1" ht="14.4" x14ac:dyDescent="0.3">
      <c r="A149" s="29"/>
      <c r="B149" s="1"/>
      <c r="C149" s="31"/>
      <c r="D149" s="467" t="s">
        <v>152</v>
      </c>
      <c r="E149" s="467"/>
      <c r="F149" s="467"/>
      <c r="G149" s="467"/>
      <c r="H149" s="467"/>
      <c r="I149" s="467"/>
      <c r="J149" s="467"/>
      <c r="K149" s="467"/>
      <c r="L149" s="467"/>
      <c r="M149" s="66"/>
      <c r="N149" s="64"/>
      <c r="O149" s="65"/>
      <c r="P149" s="66"/>
      <c r="AF149" s="23"/>
      <c r="AG149" s="23"/>
      <c r="AL149" s="23"/>
      <c r="AO149" s="23"/>
      <c r="AP149" s="2" t="s">
        <v>152</v>
      </c>
    </row>
    <row r="150" spans="1:43" customFormat="1" ht="14.4" x14ac:dyDescent="0.3">
      <c r="A150" s="29"/>
      <c r="B150" s="1"/>
      <c r="C150" s="31"/>
      <c r="D150" s="467" t="s">
        <v>153</v>
      </c>
      <c r="E150" s="467"/>
      <c r="F150" s="467"/>
      <c r="G150" s="467"/>
      <c r="H150" s="467"/>
      <c r="I150" s="467"/>
      <c r="J150" s="467"/>
      <c r="K150" s="467"/>
      <c r="L150" s="467"/>
      <c r="M150" s="63">
        <v>5968.06</v>
      </c>
      <c r="N150" s="64"/>
      <c r="O150" s="65"/>
      <c r="P150" s="66"/>
      <c r="AF150" s="23"/>
      <c r="AG150" s="23"/>
      <c r="AL150" s="23"/>
      <c r="AO150" s="23"/>
      <c r="AP150" s="2" t="s">
        <v>153</v>
      </c>
    </row>
    <row r="151" spans="1:43" customFormat="1" ht="14.4" x14ac:dyDescent="0.3">
      <c r="A151" s="29"/>
      <c r="B151" s="1"/>
      <c r="C151" s="31"/>
      <c r="D151" s="467" t="s">
        <v>154</v>
      </c>
      <c r="E151" s="467"/>
      <c r="F151" s="467"/>
      <c r="G151" s="467"/>
      <c r="H151" s="467"/>
      <c r="I151" s="467"/>
      <c r="J151" s="467"/>
      <c r="K151" s="467"/>
      <c r="L151" s="467"/>
      <c r="M151" s="63">
        <v>82637.03</v>
      </c>
      <c r="N151" s="64"/>
      <c r="O151" s="65"/>
      <c r="P151" s="66"/>
      <c r="AF151" s="23"/>
      <c r="AG151" s="23"/>
      <c r="AL151" s="23"/>
      <c r="AO151" s="23"/>
      <c r="AP151" s="2" t="s">
        <v>154</v>
      </c>
    </row>
    <row r="152" spans="1:43" customFormat="1" ht="14.4" x14ac:dyDescent="0.3">
      <c r="A152" s="29"/>
      <c r="B152" s="1"/>
      <c r="C152" s="31"/>
      <c r="D152" s="467" t="s">
        <v>155</v>
      </c>
      <c r="E152" s="467"/>
      <c r="F152" s="467"/>
      <c r="G152" s="467"/>
      <c r="H152" s="467"/>
      <c r="I152" s="467"/>
      <c r="J152" s="467"/>
      <c r="K152" s="467"/>
      <c r="L152" s="467"/>
      <c r="M152" s="63">
        <v>5634.59</v>
      </c>
      <c r="N152" s="64"/>
      <c r="O152" s="65"/>
      <c r="P152" s="66"/>
      <c r="AF152" s="23"/>
      <c r="AG152" s="23"/>
      <c r="AL152" s="23"/>
      <c r="AO152" s="23"/>
      <c r="AP152" s="2" t="s">
        <v>155</v>
      </c>
    </row>
    <row r="153" spans="1:43" customFormat="1" ht="14.4" x14ac:dyDescent="0.3">
      <c r="A153" s="29"/>
      <c r="B153" s="1"/>
      <c r="C153" s="31"/>
      <c r="D153" s="467" t="s">
        <v>156</v>
      </c>
      <c r="E153" s="467"/>
      <c r="F153" s="467"/>
      <c r="G153" s="467"/>
      <c r="H153" s="467"/>
      <c r="I153" s="467"/>
      <c r="J153" s="467"/>
      <c r="K153" s="467"/>
      <c r="L153" s="467"/>
      <c r="M153" s="63">
        <v>1024126.19</v>
      </c>
      <c r="N153" s="64"/>
      <c r="O153" s="65"/>
      <c r="P153" s="66"/>
      <c r="AF153" s="23"/>
      <c r="AG153" s="23"/>
      <c r="AL153" s="23"/>
      <c r="AO153" s="23"/>
      <c r="AP153" s="2" t="s">
        <v>156</v>
      </c>
    </row>
    <row r="154" spans="1:43" customFormat="1" ht="14.4" x14ac:dyDescent="0.3">
      <c r="A154" s="29"/>
      <c r="B154" s="1"/>
      <c r="C154" s="31"/>
      <c r="D154" s="467" t="s">
        <v>157</v>
      </c>
      <c r="E154" s="467"/>
      <c r="F154" s="467"/>
      <c r="G154" s="467"/>
      <c r="H154" s="467"/>
      <c r="I154" s="467"/>
      <c r="J154" s="467"/>
      <c r="K154" s="467"/>
      <c r="L154" s="467"/>
      <c r="M154" s="63">
        <v>13553.38</v>
      </c>
      <c r="N154" s="64"/>
      <c r="O154" s="65"/>
      <c r="P154" s="66"/>
      <c r="AF154" s="23"/>
      <c r="AG154" s="23"/>
      <c r="AL154" s="23"/>
      <c r="AO154" s="23"/>
      <c r="AP154" s="2" t="s">
        <v>157</v>
      </c>
    </row>
    <row r="155" spans="1:43" customFormat="1" ht="14.4" x14ac:dyDescent="0.3">
      <c r="A155" s="29"/>
      <c r="B155" s="1"/>
      <c r="C155" s="31"/>
      <c r="D155" s="467" t="s">
        <v>158</v>
      </c>
      <c r="E155" s="467"/>
      <c r="F155" s="467"/>
      <c r="G155" s="467"/>
      <c r="H155" s="467"/>
      <c r="I155" s="467"/>
      <c r="J155" s="467"/>
      <c r="K155" s="467"/>
      <c r="L155" s="467"/>
      <c r="M155" s="63">
        <v>8422.93</v>
      </c>
      <c r="N155" s="64"/>
      <c r="O155" s="65"/>
      <c r="P155" s="66"/>
      <c r="AF155" s="23"/>
      <c r="AG155" s="23"/>
      <c r="AL155" s="23"/>
      <c r="AO155" s="23"/>
      <c r="AP155" s="2" t="s">
        <v>158</v>
      </c>
    </row>
    <row r="156" spans="1:43" customFormat="1" ht="14.4" x14ac:dyDescent="0.3">
      <c r="A156" s="29"/>
      <c r="B156" s="1"/>
      <c r="C156" s="31"/>
      <c r="D156" s="467" t="s">
        <v>159</v>
      </c>
      <c r="E156" s="467"/>
      <c r="F156" s="467"/>
      <c r="G156" s="467"/>
      <c r="H156" s="467"/>
      <c r="I156" s="467"/>
      <c r="J156" s="467"/>
      <c r="K156" s="467"/>
      <c r="L156" s="467"/>
      <c r="M156" s="67">
        <v>228.35</v>
      </c>
      <c r="N156" s="64"/>
      <c r="O156" s="65"/>
      <c r="P156" s="66"/>
      <c r="AF156" s="23"/>
      <c r="AG156" s="23"/>
      <c r="AL156" s="23"/>
      <c r="AO156" s="23"/>
      <c r="AP156" s="2" t="s">
        <v>159</v>
      </c>
    </row>
    <row r="157" spans="1:43" customFormat="1" ht="14.4" x14ac:dyDescent="0.3">
      <c r="A157" s="29"/>
      <c r="B157" s="1"/>
      <c r="C157" s="31"/>
      <c r="D157" s="467" t="s">
        <v>160</v>
      </c>
      <c r="E157" s="467"/>
      <c r="F157" s="467"/>
      <c r="G157" s="467"/>
      <c r="H157" s="467"/>
      <c r="I157" s="467"/>
      <c r="J157" s="467"/>
      <c r="K157" s="467"/>
      <c r="L157" s="467"/>
      <c r="M157" s="63">
        <v>11602.65</v>
      </c>
      <c r="N157" s="64"/>
      <c r="O157" s="65"/>
      <c r="P157" s="66"/>
      <c r="AF157" s="23"/>
      <c r="AG157" s="23"/>
      <c r="AL157" s="23"/>
      <c r="AO157" s="23"/>
      <c r="AP157" s="2" t="s">
        <v>160</v>
      </c>
    </row>
    <row r="158" spans="1:43" customFormat="1" ht="14.4" x14ac:dyDescent="0.3">
      <c r="A158" s="29"/>
      <c r="B158" s="1"/>
      <c r="C158" s="31"/>
      <c r="D158" s="467" t="s">
        <v>161</v>
      </c>
      <c r="E158" s="467"/>
      <c r="F158" s="467"/>
      <c r="G158" s="467"/>
      <c r="H158" s="467"/>
      <c r="I158" s="467"/>
      <c r="J158" s="467"/>
      <c r="K158" s="467"/>
      <c r="L158" s="467"/>
      <c r="M158" s="63">
        <v>13553.38</v>
      </c>
      <c r="N158" s="64"/>
      <c r="O158" s="65"/>
      <c r="P158" s="66"/>
      <c r="AF158" s="23"/>
      <c r="AG158" s="23"/>
      <c r="AL158" s="23"/>
      <c r="AO158" s="23"/>
      <c r="AP158" s="2" t="s">
        <v>161</v>
      </c>
    </row>
    <row r="159" spans="1:43" customFormat="1" ht="14.4" x14ac:dyDescent="0.3">
      <c r="A159" s="29"/>
      <c r="B159" s="1"/>
      <c r="C159" s="31"/>
      <c r="D159" s="467" t="s">
        <v>162</v>
      </c>
      <c r="E159" s="467"/>
      <c r="F159" s="467"/>
      <c r="G159" s="467"/>
      <c r="H159" s="467"/>
      <c r="I159" s="467"/>
      <c r="J159" s="467"/>
      <c r="K159" s="467"/>
      <c r="L159" s="467"/>
      <c r="M159" s="63">
        <v>8422.93</v>
      </c>
      <c r="N159" s="64"/>
      <c r="O159" s="65"/>
      <c r="P159" s="66"/>
      <c r="AF159" s="23"/>
      <c r="AG159" s="23"/>
      <c r="AL159" s="23"/>
      <c r="AO159" s="23"/>
      <c r="AP159" s="2" t="s">
        <v>162</v>
      </c>
    </row>
    <row r="160" spans="1:43" customFormat="1" ht="14.4" x14ac:dyDescent="0.3">
      <c r="A160" s="29"/>
      <c r="B160" s="1"/>
      <c r="C160" s="68"/>
      <c r="D160" s="466" t="s">
        <v>163</v>
      </c>
      <c r="E160" s="466"/>
      <c r="F160" s="466"/>
      <c r="G160" s="466"/>
      <c r="H160" s="466"/>
      <c r="I160" s="466"/>
      <c r="J160" s="466"/>
      <c r="K160" s="466"/>
      <c r="L160" s="466"/>
      <c r="M160" s="69">
        <v>1134935.94</v>
      </c>
      <c r="N160" s="70"/>
      <c r="O160" s="71"/>
      <c r="P160" s="72"/>
      <c r="AF160" s="23"/>
      <c r="AG160" s="23"/>
      <c r="AL160" s="23"/>
      <c r="AO160" s="23"/>
      <c r="AQ160" s="23" t="s">
        <v>163</v>
      </c>
    </row>
    <row r="161" spans="1:44" customFormat="1" ht="14.4" x14ac:dyDescent="0.3">
      <c r="A161" s="474" t="s">
        <v>164</v>
      </c>
      <c r="B161" s="475"/>
      <c r="C161" s="475"/>
      <c r="D161" s="475"/>
      <c r="E161" s="475"/>
      <c r="F161" s="475"/>
      <c r="G161" s="475"/>
      <c r="H161" s="475"/>
      <c r="I161" s="475"/>
      <c r="J161" s="475"/>
      <c r="K161" s="475"/>
      <c r="L161" s="475"/>
      <c r="M161" s="475"/>
      <c r="N161" s="475"/>
      <c r="O161" s="476"/>
      <c r="AF161" s="23" t="s">
        <v>164</v>
      </c>
      <c r="AG161" s="23"/>
      <c r="AL161" s="23"/>
      <c r="AO161" s="23"/>
      <c r="AQ161" s="23"/>
    </row>
    <row r="162" spans="1:44" s="83" customFormat="1" ht="14.4" x14ac:dyDescent="0.3">
      <c r="A162" s="463" t="s">
        <v>573</v>
      </c>
      <c r="B162" s="464"/>
      <c r="C162" s="464"/>
      <c r="D162" s="464"/>
      <c r="E162" s="464"/>
      <c r="F162" s="464"/>
      <c r="G162" s="464"/>
      <c r="H162" s="464"/>
      <c r="I162" s="464"/>
      <c r="J162" s="464"/>
      <c r="K162" s="464"/>
      <c r="L162" s="464"/>
      <c r="M162" s="464"/>
      <c r="N162" s="464"/>
      <c r="O162" s="465"/>
      <c r="AF162" s="84" t="s">
        <v>164</v>
      </c>
      <c r="AG162" s="84"/>
      <c r="AL162" s="84"/>
      <c r="AO162" s="85"/>
      <c r="AP162" s="84"/>
      <c r="AR162" s="84"/>
    </row>
    <row r="163" spans="1:44" customFormat="1" ht="21.6" x14ac:dyDescent="0.3">
      <c r="A163" s="24" t="s">
        <v>125</v>
      </c>
      <c r="B163" s="25" t="s">
        <v>165</v>
      </c>
      <c r="C163" s="26" t="s">
        <v>166</v>
      </c>
      <c r="D163" s="470" t="s">
        <v>167</v>
      </c>
      <c r="E163" s="470"/>
      <c r="F163" s="470"/>
      <c r="G163" s="25" t="s">
        <v>168</v>
      </c>
      <c r="H163" s="108">
        <v>1</v>
      </c>
      <c r="I163" s="25" t="s">
        <v>51</v>
      </c>
      <c r="J163" s="25" t="s">
        <v>51</v>
      </c>
      <c r="K163" s="27"/>
      <c r="L163" s="25"/>
      <c r="M163" s="27"/>
      <c r="N163" s="25"/>
      <c r="O163" s="28"/>
      <c r="AF163" s="23"/>
      <c r="AG163" s="23" t="s">
        <v>167</v>
      </c>
      <c r="AL163" s="23"/>
      <c r="AO163" s="23"/>
      <c r="AQ163" s="23"/>
    </row>
    <row r="164" spans="1:44" customFormat="1" ht="52.2" x14ac:dyDescent="0.3">
      <c r="A164" s="29"/>
      <c r="B164" s="30"/>
      <c r="C164" s="31" t="s">
        <v>60</v>
      </c>
      <c r="D164" s="471" t="s">
        <v>61</v>
      </c>
      <c r="E164" s="471"/>
      <c r="F164" s="471"/>
      <c r="G164" s="471"/>
      <c r="H164" s="471"/>
      <c r="I164" s="471"/>
      <c r="J164" s="471"/>
      <c r="K164" s="471"/>
      <c r="L164" s="471"/>
      <c r="M164" s="471"/>
      <c r="N164" s="471"/>
      <c r="O164" s="472"/>
      <c r="AF164" s="23"/>
      <c r="AG164" s="23"/>
      <c r="AH164" s="2" t="s">
        <v>61</v>
      </c>
      <c r="AL164" s="23"/>
      <c r="AO164" s="23"/>
      <c r="AQ164" s="23"/>
    </row>
    <row r="165" spans="1:44" customFormat="1" ht="14.4" x14ac:dyDescent="0.3">
      <c r="A165" s="29"/>
      <c r="B165" s="32"/>
      <c r="C165" s="31" t="s">
        <v>51</v>
      </c>
      <c r="D165" s="467" t="s">
        <v>62</v>
      </c>
      <c r="E165" s="467"/>
      <c r="F165" s="467"/>
      <c r="G165" s="33"/>
      <c r="H165" s="118"/>
      <c r="I165" s="34"/>
      <c r="J165" s="34"/>
      <c r="K165" s="35">
        <v>524.51</v>
      </c>
      <c r="L165" s="37">
        <v>1.1499999999999999</v>
      </c>
      <c r="M165" s="35">
        <v>603.19000000000005</v>
      </c>
      <c r="N165" s="37">
        <v>44.77</v>
      </c>
      <c r="O165" s="38">
        <v>27004.82</v>
      </c>
      <c r="AF165" s="23"/>
      <c r="AG165" s="23"/>
      <c r="AI165" s="2" t="s">
        <v>62</v>
      </c>
      <c r="AL165" s="23"/>
      <c r="AO165" s="23"/>
      <c r="AQ165" s="23"/>
    </row>
    <row r="166" spans="1:44" customFormat="1" ht="14.4" x14ac:dyDescent="0.3">
      <c r="A166" s="29"/>
      <c r="B166" s="32"/>
      <c r="C166" s="31" t="s">
        <v>27</v>
      </c>
      <c r="D166" s="467" t="s">
        <v>63</v>
      </c>
      <c r="E166" s="467"/>
      <c r="F166" s="467"/>
      <c r="G166" s="33"/>
      <c r="H166" s="118"/>
      <c r="I166" s="34"/>
      <c r="J166" s="34"/>
      <c r="K166" s="55">
        <v>2487.8000000000002</v>
      </c>
      <c r="L166" s="37">
        <v>1.1499999999999999</v>
      </c>
      <c r="M166" s="55">
        <v>2860.97</v>
      </c>
      <c r="N166" s="37">
        <v>13.24</v>
      </c>
      <c r="O166" s="38">
        <v>37879.24</v>
      </c>
      <c r="AF166" s="23"/>
      <c r="AG166" s="23"/>
      <c r="AI166" s="2" t="s">
        <v>63</v>
      </c>
      <c r="AL166" s="23"/>
      <c r="AO166" s="23"/>
      <c r="AQ166" s="23"/>
    </row>
    <row r="167" spans="1:44" customFormat="1" ht="14.4" x14ac:dyDescent="0.3">
      <c r="A167" s="29"/>
      <c r="B167" s="32"/>
      <c r="C167" s="31" t="s">
        <v>64</v>
      </c>
      <c r="D167" s="467" t="s">
        <v>65</v>
      </c>
      <c r="E167" s="467"/>
      <c r="F167" s="467"/>
      <c r="G167" s="33"/>
      <c r="H167" s="118"/>
      <c r="I167" s="34"/>
      <c r="J167" s="34"/>
      <c r="K167" s="35">
        <v>272.81</v>
      </c>
      <c r="L167" s="37">
        <v>1.1499999999999999</v>
      </c>
      <c r="M167" s="35">
        <v>313.73</v>
      </c>
      <c r="N167" s="37">
        <v>44.77</v>
      </c>
      <c r="O167" s="38">
        <v>14045.69</v>
      </c>
      <c r="AF167" s="23"/>
      <c r="AG167" s="23"/>
      <c r="AI167" s="2" t="s">
        <v>65</v>
      </c>
      <c r="AL167" s="23"/>
      <c r="AO167" s="23"/>
      <c r="AQ167" s="23"/>
    </row>
    <row r="168" spans="1:44" customFormat="1" ht="14.4" x14ac:dyDescent="0.3">
      <c r="A168" s="29"/>
      <c r="B168" s="32"/>
      <c r="C168" s="31"/>
      <c r="D168" s="467" t="s">
        <v>68</v>
      </c>
      <c r="E168" s="467"/>
      <c r="F168" s="467"/>
      <c r="G168" s="33" t="s">
        <v>69</v>
      </c>
      <c r="H168" s="119">
        <v>65.400000000000006</v>
      </c>
      <c r="I168" s="37">
        <v>1.1499999999999999</v>
      </c>
      <c r="J168" s="37">
        <v>75.209999999999994</v>
      </c>
      <c r="K168" s="40"/>
      <c r="L168" s="34"/>
      <c r="M168" s="40"/>
      <c r="N168" s="34"/>
      <c r="O168" s="41"/>
      <c r="AF168" s="23"/>
      <c r="AG168" s="23"/>
      <c r="AJ168" s="2" t="s">
        <v>68</v>
      </c>
      <c r="AL168" s="23"/>
      <c r="AO168" s="23"/>
      <c r="AQ168" s="23"/>
    </row>
    <row r="169" spans="1:44" customFormat="1" ht="14.4" x14ac:dyDescent="0.3">
      <c r="A169" s="29"/>
      <c r="B169" s="32"/>
      <c r="C169" s="31"/>
      <c r="D169" s="467" t="s">
        <v>70</v>
      </c>
      <c r="E169" s="467"/>
      <c r="F169" s="467"/>
      <c r="G169" s="33" t="s">
        <v>69</v>
      </c>
      <c r="H169" s="123">
        <v>21.88</v>
      </c>
      <c r="I169" s="37">
        <v>1.1499999999999999</v>
      </c>
      <c r="J169" s="77">
        <v>25.161999999999999</v>
      </c>
      <c r="K169" s="40"/>
      <c r="L169" s="34"/>
      <c r="M169" s="40"/>
      <c r="N169" s="34"/>
      <c r="O169" s="41"/>
      <c r="AF169" s="23"/>
      <c r="AG169" s="23"/>
      <c r="AJ169" s="2" t="s">
        <v>70</v>
      </c>
      <c r="AL169" s="23"/>
      <c r="AO169" s="23"/>
      <c r="AQ169" s="23"/>
    </row>
    <row r="170" spans="1:44" customFormat="1" ht="14.4" x14ac:dyDescent="0.3">
      <c r="A170" s="42"/>
      <c r="B170" s="33"/>
      <c r="C170" s="31"/>
      <c r="D170" s="469" t="s">
        <v>71</v>
      </c>
      <c r="E170" s="469"/>
      <c r="F170" s="469"/>
      <c r="G170" s="43"/>
      <c r="H170" s="120"/>
      <c r="I170" s="44"/>
      <c r="J170" s="44"/>
      <c r="K170" s="56">
        <v>3012.31</v>
      </c>
      <c r="L170" s="44"/>
      <c r="M170" s="56">
        <v>3464.16</v>
      </c>
      <c r="N170" s="44"/>
      <c r="O170" s="46">
        <v>64884.06</v>
      </c>
      <c r="AF170" s="23"/>
      <c r="AG170" s="23"/>
      <c r="AK170" s="2" t="s">
        <v>71</v>
      </c>
      <c r="AL170" s="23"/>
      <c r="AO170" s="23"/>
      <c r="AQ170" s="23"/>
    </row>
    <row r="171" spans="1:44" customFormat="1" ht="14.4" x14ac:dyDescent="0.3">
      <c r="A171" s="29"/>
      <c r="B171" s="32"/>
      <c r="C171" s="31"/>
      <c r="D171" s="467" t="s">
        <v>72</v>
      </c>
      <c r="E171" s="467"/>
      <c r="F171" s="467"/>
      <c r="G171" s="33"/>
      <c r="H171" s="118"/>
      <c r="I171" s="34"/>
      <c r="J171" s="34"/>
      <c r="K171" s="40"/>
      <c r="L171" s="34"/>
      <c r="M171" s="35">
        <v>916.92</v>
      </c>
      <c r="N171" s="34"/>
      <c r="O171" s="38">
        <v>41050.51</v>
      </c>
      <c r="AF171" s="23"/>
      <c r="AG171" s="23"/>
      <c r="AJ171" s="2" t="s">
        <v>72</v>
      </c>
      <c r="AL171" s="23"/>
      <c r="AO171" s="23"/>
      <c r="AQ171" s="23"/>
    </row>
    <row r="172" spans="1:44" customFormat="1" ht="20.399999999999999" x14ac:dyDescent="0.3">
      <c r="A172" s="29"/>
      <c r="B172" s="32"/>
      <c r="C172" s="31" t="s">
        <v>169</v>
      </c>
      <c r="D172" s="467" t="s">
        <v>170</v>
      </c>
      <c r="E172" s="467"/>
      <c r="F172" s="467"/>
      <c r="G172" s="33" t="s">
        <v>75</v>
      </c>
      <c r="H172" s="121">
        <v>109</v>
      </c>
      <c r="I172" s="34"/>
      <c r="J172" s="47">
        <v>109</v>
      </c>
      <c r="K172" s="40"/>
      <c r="L172" s="34"/>
      <c r="M172" s="35">
        <v>999.44</v>
      </c>
      <c r="N172" s="34"/>
      <c r="O172" s="38">
        <v>44745.06</v>
      </c>
      <c r="AF172" s="23"/>
      <c r="AG172" s="23"/>
      <c r="AJ172" s="2" t="s">
        <v>170</v>
      </c>
      <c r="AL172" s="23"/>
      <c r="AO172" s="23"/>
      <c r="AQ172" s="23"/>
    </row>
    <row r="173" spans="1:44" customFormat="1" ht="40.799999999999997" x14ac:dyDescent="0.3">
      <c r="A173" s="29"/>
      <c r="B173" s="32"/>
      <c r="C173" s="31" t="s">
        <v>171</v>
      </c>
      <c r="D173" s="467" t="s">
        <v>172</v>
      </c>
      <c r="E173" s="467"/>
      <c r="F173" s="467"/>
      <c r="G173" s="33" t="s">
        <v>75</v>
      </c>
      <c r="H173" s="121">
        <v>65</v>
      </c>
      <c r="I173" s="37">
        <v>0.85</v>
      </c>
      <c r="J173" s="37">
        <v>55.25</v>
      </c>
      <c r="K173" s="40"/>
      <c r="L173" s="34"/>
      <c r="M173" s="35">
        <v>506.6</v>
      </c>
      <c r="N173" s="34"/>
      <c r="O173" s="38">
        <v>22680.41</v>
      </c>
      <c r="AF173" s="23"/>
      <c r="AG173" s="23"/>
      <c r="AJ173" s="2" t="s">
        <v>172</v>
      </c>
      <c r="AL173" s="23"/>
      <c r="AO173" s="23"/>
      <c r="AQ173" s="23"/>
    </row>
    <row r="174" spans="1:44" customFormat="1" ht="14.4" x14ac:dyDescent="0.3">
      <c r="A174" s="29"/>
      <c r="B174" s="49"/>
      <c r="C174" s="50"/>
      <c r="D174" s="468" t="s">
        <v>78</v>
      </c>
      <c r="E174" s="468"/>
      <c r="F174" s="468"/>
      <c r="G174" s="25"/>
      <c r="H174" s="122"/>
      <c r="I174" s="51"/>
      <c r="J174" s="51"/>
      <c r="K174" s="52"/>
      <c r="L174" s="51"/>
      <c r="M174" s="53">
        <v>4970.2</v>
      </c>
      <c r="N174" s="44"/>
      <c r="O174" s="54">
        <v>132309.53</v>
      </c>
      <c r="AF174" s="23"/>
      <c r="AG174" s="23"/>
      <c r="AL174" s="23" t="s">
        <v>78</v>
      </c>
      <c r="AO174" s="23"/>
      <c r="AQ174" s="23"/>
    </row>
    <row r="175" spans="1:44" customFormat="1" ht="14.4" x14ac:dyDescent="0.3">
      <c r="A175" s="58"/>
      <c r="B175" s="3"/>
      <c r="C175" s="27"/>
      <c r="D175" s="468" t="s">
        <v>173</v>
      </c>
      <c r="E175" s="468"/>
      <c r="F175" s="468"/>
      <c r="G175" s="468"/>
      <c r="H175" s="468"/>
      <c r="I175" s="468"/>
      <c r="J175" s="468"/>
      <c r="K175" s="468"/>
      <c r="L175" s="468"/>
      <c r="M175" s="59"/>
      <c r="N175" s="60"/>
      <c r="O175" s="61"/>
      <c r="P175" s="62"/>
      <c r="AF175" s="23"/>
      <c r="AG175" s="23"/>
      <c r="AL175" s="23"/>
      <c r="AO175" s="23" t="s">
        <v>173</v>
      </c>
      <c r="AQ175" s="23"/>
    </row>
    <row r="176" spans="1:44" customFormat="1" ht="14.4" x14ac:dyDescent="0.3">
      <c r="A176" s="29"/>
      <c r="B176" s="1"/>
      <c r="C176" s="31"/>
      <c r="D176" s="467" t="s">
        <v>144</v>
      </c>
      <c r="E176" s="467"/>
      <c r="F176" s="467"/>
      <c r="G176" s="467"/>
      <c r="H176" s="467"/>
      <c r="I176" s="467"/>
      <c r="J176" s="467"/>
      <c r="K176" s="467"/>
      <c r="L176" s="467"/>
      <c r="M176" s="63">
        <v>3464.16</v>
      </c>
      <c r="N176" s="64"/>
      <c r="O176" s="65"/>
      <c r="P176" s="66"/>
      <c r="AF176" s="23"/>
      <c r="AG176" s="23"/>
      <c r="AL176" s="23"/>
      <c r="AO176" s="23"/>
      <c r="AP176" s="2" t="s">
        <v>144</v>
      </c>
      <c r="AQ176" s="23"/>
    </row>
    <row r="177" spans="1:43" customFormat="1" ht="14.4" x14ac:dyDescent="0.3">
      <c r="A177" s="29"/>
      <c r="B177" s="1"/>
      <c r="C177" s="31"/>
      <c r="D177" s="467" t="s">
        <v>145</v>
      </c>
      <c r="E177" s="467"/>
      <c r="F177" s="467"/>
      <c r="G177" s="467"/>
      <c r="H177" s="467"/>
      <c r="I177" s="467"/>
      <c r="J177" s="467"/>
      <c r="K177" s="467"/>
      <c r="L177" s="467"/>
      <c r="M177" s="66"/>
      <c r="N177" s="64"/>
      <c r="O177" s="65"/>
      <c r="P177" s="66"/>
      <c r="AF177" s="23"/>
      <c r="AG177" s="23"/>
      <c r="AL177" s="23"/>
      <c r="AO177" s="23"/>
      <c r="AP177" s="2" t="s">
        <v>145</v>
      </c>
      <c r="AQ177" s="23"/>
    </row>
    <row r="178" spans="1:43" customFormat="1" ht="14.4" x14ac:dyDescent="0.3">
      <c r="A178" s="29"/>
      <c r="B178" s="1"/>
      <c r="C178" s="31"/>
      <c r="D178" s="467" t="s">
        <v>146</v>
      </c>
      <c r="E178" s="467"/>
      <c r="F178" s="467"/>
      <c r="G178" s="467"/>
      <c r="H178" s="467"/>
      <c r="I178" s="467"/>
      <c r="J178" s="467"/>
      <c r="K178" s="467"/>
      <c r="L178" s="467"/>
      <c r="M178" s="67">
        <v>603.19000000000005</v>
      </c>
      <c r="N178" s="64"/>
      <c r="O178" s="65"/>
      <c r="P178" s="66"/>
      <c r="AF178" s="23"/>
      <c r="AG178" s="23"/>
      <c r="AL178" s="23"/>
      <c r="AO178" s="23"/>
      <c r="AP178" s="2" t="s">
        <v>146</v>
      </c>
      <c r="AQ178" s="23"/>
    </row>
    <row r="179" spans="1:43" customFormat="1" ht="14.4" x14ac:dyDescent="0.3">
      <c r="A179" s="29"/>
      <c r="B179" s="1"/>
      <c r="C179" s="31"/>
      <c r="D179" s="467" t="s">
        <v>147</v>
      </c>
      <c r="E179" s="467"/>
      <c r="F179" s="467"/>
      <c r="G179" s="467"/>
      <c r="H179" s="467"/>
      <c r="I179" s="467"/>
      <c r="J179" s="467"/>
      <c r="K179" s="467"/>
      <c r="L179" s="467"/>
      <c r="M179" s="63">
        <v>2860.97</v>
      </c>
      <c r="N179" s="64"/>
      <c r="O179" s="65"/>
      <c r="P179" s="66"/>
      <c r="AF179" s="23"/>
      <c r="AG179" s="23"/>
      <c r="AL179" s="23"/>
      <c r="AO179" s="23"/>
      <c r="AP179" s="2" t="s">
        <v>147</v>
      </c>
      <c r="AQ179" s="23"/>
    </row>
    <row r="180" spans="1:43" customFormat="1" ht="14.4" x14ac:dyDescent="0.3">
      <c r="A180" s="29"/>
      <c r="B180" s="1"/>
      <c r="C180" s="31"/>
      <c r="D180" s="467" t="s">
        <v>148</v>
      </c>
      <c r="E180" s="467"/>
      <c r="F180" s="467"/>
      <c r="G180" s="467"/>
      <c r="H180" s="467"/>
      <c r="I180" s="467"/>
      <c r="J180" s="467"/>
      <c r="K180" s="467"/>
      <c r="L180" s="467"/>
      <c r="M180" s="67">
        <v>313.73</v>
      </c>
      <c r="N180" s="64"/>
      <c r="O180" s="65"/>
      <c r="P180" s="66"/>
      <c r="AF180" s="23"/>
      <c r="AG180" s="23"/>
      <c r="AL180" s="23"/>
      <c r="AO180" s="23"/>
      <c r="AP180" s="2" t="s">
        <v>148</v>
      </c>
      <c r="AQ180" s="23"/>
    </row>
    <row r="181" spans="1:43" customFormat="1" ht="14.4" x14ac:dyDescent="0.3">
      <c r="A181" s="29"/>
      <c r="B181" s="1"/>
      <c r="C181" s="31"/>
      <c r="D181" s="467" t="s">
        <v>150</v>
      </c>
      <c r="E181" s="467"/>
      <c r="F181" s="467"/>
      <c r="G181" s="467"/>
      <c r="H181" s="467"/>
      <c r="I181" s="467"/>
      <c r="J181" s="467"/>
      <c r="K181" s="467"/>
      <c r="L181" s="467"/>
      <c r="M181" s="63">
        <v>4970.2</v>
      </c>
      <c r="N181" s="64"/>
      <c r="O181" s="65"/>
      <c r="P181" s="66"/>
      <c r="AF181" s="23"/>
      <c r="AG181" s="23"/>
      <c r="AL181" s="23"/>
      <c r="AO181" s="23"/>
      <c r="AP181" s="2" t="s">
        <v>150</v>
      </c>
      <c r="AQ181" s="23"/>
    </row>
    <row r="182" spans="1:43" customFormat="1" ht="14.4" x14ac:dyDescent="0.3">
      <c r="A182" s="29"/>
      <c r="B182" s="1"/>
      <c r="C182" s="31"/>
      <c r="D182" s="467" t="s">
        <v>145</v>
      </c>
      <c r="E182" s="467"/>
      <c r="F182" s="467"/>
      <c r="G182" s="467"/>
      <c r="H182" s="467"/>
      <c r="I182" s="467"/>
      <c r="J182" s="467"/>
      <c r="K182" s="467"/>
      <c r="L182" s="467"/>
      <c r="M182" s="66"/>
      <c r="N182" s="64"/>
      <c r="O182" s="65"/>
      <c r="P182" s="66"/>
      <c r="AF182" s="23"/>
      <c r="AG182" s="23"/>
      <c r="AL182" s="23"/>
      <c r="AO182" s="23"/>
      <c r="AP182" s="2" t="s">
        <v>145</v>
      </c>
      <c r="AQ182" s="23"/>
    </row>
    <row r="183" spans="1:43" customFormat="1" ht="14.4" x14ac:dyDescent="0.3">
      <c r="A183" s="29"/>
      <c r="B183" s="1"/>
      <c r="C183" s="31"/>
      <c r="D183" s="467" t="s">
        <v>174</v>
      </c>
      <c r="E183" s="467"/>
      <c r="F183" s="467"/>
      <c r="G183" s="467"/>
      <c r="H183" s="467"/>
      <c r="I183" s="467"/>
      <c r="J183" s="467"/>
      <c r="K183" s="467"/>
      <c r="L183" s="467"/>
      <c r="M183" s="67">
        <v>603.19000000000005</v>
      </c>
      <c r="N183" s="64"/>
      <c r="O183" s="65"/>
      <c r="P183" s="66"/>
      <c r="AF183" s="23"/>
      <c r="AG183" s="23"/>
      <c r="AL183" s="23"/>
      <c r="AO183" s="23"/>
      <c r="AP183" s="2" t="s">
        <v>174</v>
      </c>
      <c r="AQ183" s="23"/>
    </row>
    <row r="184" spans="1:43" customFormat="1" ht="14.4" x14ac:dyDescent="0.3">
      <c r="A184" s="29"/>
      <c r="B184" s="1"/>
      <c r="C184" s="31"/>
      <c r="D184" s="467" t="s">
        <v>175</v>
      </c>
      <c r="E184" s="467"/>
      <c r="F184" s="467"/>
      <c r="G184" s="467"/>
      <c r="H184" s="467"/>
      <c r="I184" s="467"/>
      <c r="J184" s="467"/>
      <c r="K184" s="467"/>
      <c r="L184" s="467"/>
      <c r="M184" s="63">
        <v>2860.97</v>
      </c>
      <c r="N184" s="64"/>
      <c r="O184" s="65"/>
      <c r="P184" s="66"/>
      <c r="AF184" s="23"/>
      <c r="AG184" s="23"/>
      <c r="AL184" s="23"/>
      <c r="AO184" s="23"/>
      <c r="AP184" s="2" t="s">
        <v>175</v>
      </c>
      <c r="AQ184" s="23"/>
    </row>
    <row r="185" spans="1:43" customFormat="1" ht="14.4" x14ac:dyDescent="0.3">
      <c r="A185" s="29"/>
      <c r="B185" s="1"/>
      <c r="C185" s="31"/>
      <c r="D185" s="467" t="s">
        <v>176</v>
      </c>
      <c r="E185" s="467"/>
      <c r="F185" s="467"/>
      <c r="G185" s="467"/>
      <c r="H185" s="467"/>
      <c r="I185" s="467"/>
      <c r="J185" s="467"/>
      <c r="K185" s="467"/>
      <c r="L185" s="467"/>
      <c r="M185" s="67">
        <v>313.73</v>
      </c>
      <c r="N185" s="64"/>
      <c r="O185" s="65"/>
      <c r="P185" s="66"/>
      <c r="AF185" s="23"/>
      <c r="AG185" s="23"/>
      <c r="AL185" s="23"/>
      <c r="AO185" s="23"/>
      <c r="AP185" s="2" t="s">
        <v>176</v>
      </c>
      <c r="AQ185" s="23"/>
    </row>
    <row r="186" spans="1:43" customFormat="1" ht="14.4" x14ac:dyDescent="0.3">
      <c r="A186" s="29"/>
      <c r="B186" s="1"/>
      <c r="C186" s="31"/>
      <c r="D186" s="467" t="s">
        <v>177</v>
      </c>
      <c r="E186" s="467"/>
      <c r="F186" s="467"/>
      <c r="G186" s="467"/>
      <c r="H186" s="467"/>
      <c r="I186" s="467"/>
      <c r="J186" s="467"/>
      <c r="K186" s="467"/>
      <c r="L186" s="467"/>
      <c r="M186" s="67">
        <v>999.44</v>
      </c>
      <c r="N186" s="64"/>
      <c r="O186" s="65"/>
      <c r="P186" s="66"/>
      <c r="AF186" s="23"/>
      <c r="AG186" s="23"/>
      <c r="AL186" s="23"/>
      <c r="AO186" s="23"/>
      <c r="AP186" s="2" t="s">
        <v>177</v>
      </c>
      <c r="AQ186" s="23"/>
    </row>
    <row r="187" spans="1:43" customFormat="1" ht="14.4" x14ac:dyDescent="0.3">
      <c r="A187" s="29"/>
      <c r="B187" s="1"/>
      <c r="C187" s="31"/>
      <c r="D187" s="467" t="s">
        <v>178</v>
      </c>
      <c r="E187" s="467"/>
      <c r="F187" s="467"/>
      <c r="G187" s="467"/>
      <c r="H187" s="467"/>
      <c r="I187" s="467"/>
      <c r="J187" s="467"/>
      <c r="K187" s="467"/>
      <c r="L187" s="467"/>
      <c r="M187" s="67">
        <v>506.6</v>
      </c>
      <c r="N187" s="64"/>
      <c r="O187" s="65"/>
      <c r="P187" s="66"/>
      <c r="AF187" s="23"/>
      <c r="AG187" s="23"/>
      <c r="AL187" s="23"/>
      <c r="AO187" s="23"/>
      <c r="AP187" s="2" t="s">
        <v>178</v>
      </c>
      <c r="AQ187" s="23"/>
    </row>
    <row r="188" spans="1:43" customFormat="1" ht="14.4" x14ac:dyDescent="0.3">
      <c r="A188" s="29"/>
      <c r="B188" s="1"/>
      <c r="C188" s="31"/>
      <c r="D188" s="467" t="s">
        <v>160</v>
      </c>
      <c r="E188" s="467"/>
      <c r="F188" s="467"/>
      <c r="G188" s="467"/>
      <c r="H188" s="467"/>
      <c r="I188" s="467"/>
      <c r="J188" s="467"/>
      <c r="K188" s="467"/>
      <c r="L188" s="467"/>
      <c r="M188" s="67">
        <v>916.92</v>
      </c>
      <c r="N188" s="64"/>
      <c r="O188" s="65"/>
      <c r="P188" s="66"/>
      <c r="AF188" s="23"/>
      <c r="AG188" s="23"/>
      <c r="AL188" s="23"/>
      <c r="AO188" s="23"/>
      <c r="AP188" s="2" t="s">
        <v>160</v>
      </c>
      <c r="AQ188" s="23"/>
    </row>
    <row r="189" spans="1:43" customFormat="1" ht="14.4" x14ac:dyDescent="0.3">
      <c r="A189" s="29"/>
      <c r="B189" s="1"/>
      <c r="C189" s="31"/>
      <c r="D189" s="467" t="s">
        <v>161</v>
      </c>
      <c r="E189" s="467"/>
      <c r="F189" s="467"/>
      <c r="G189" s="467"/>
      <c r="H189" s="467"/>
      <c r="I189" s="467"/>
      <c r="J189" s="467"/>
      <c r="K189" s="467"/>
      <c r="L189" s="467"/>
      <c r="M189" s="67">
        <v>999.44</v>
      </c>
      <c r="N189" s="64"/>
      <c r="O189" s="65"/>
      <c r="P189" s="66"/>
      <c r="AF189" s="23"/>
      <c r="AG189" s="23"/>
      <c r="AL189" s="23"/>
      <c r="AO189" s="23"/>
      <c r="AP189" s="2" t="s">
        <v>161</v>
      </c>
      <c r="AQ189" s="23"/>
    </row>
    <row r="190" spans="1:43" customFormat="1" ht="14.4" x14ac:dyDescent="0.3">
      <c r="A190" s="29"/>
      <c r="B190" s="1"/>
      <c r="C190" s="31"/>
      <c r="D190" s="467" t="s">
        <v>162</v>
      </c>
      <c r="E190" s="467"/>
      <c r="F190" s="467"/>
      <c r="G190" s="467"/>
      <c r="H190" s="467"/>
      <c r="I190" s="467"/>
      <c r="J190" s="467"/>
      <c r="K190" s="467"/>
      <c r="L190" s="467"/>
      <c r="M190" s="67">
        <v>506.6</v>
      </c>
      <c r="N190" s="64"/>
      <c r="O190" s="65"/>
      <c r="P190" s="66"/>
      <c r="AF190" s="23"/>
      <c r="AG190" s="23"/>
      <c r="AL190" s="23"/>
      <c r="AO190" s="23"/>
      <c r="AP190" s="2" t="s">
        <v>162</v>
      </c>
      <c r="AQ190" s="23"/>
    </row>
    <row r="191" spans="1:43" customFormat="1" ht="14.4" x14ac:dyDescent="0.3">
      <c r="A191" s="29"/>
      <c r="B191" s="1"/>
      <c r="C191" s="68"/>
      <c r="D191" s="466" t="s">
        <v>179</v>
      </c>
      <c r="E191" s="466"/>
      <c r="F191" s="466"/>
      <c r="G191" s="466"/>
      <c r="H191" s="466"/>
      <c r="I191" s="466"/>
      <c r="J191" s="466"/>
      <c r="K191" s="466"/>
      <c r="L191" s="466"/>
      <c r="M191" s="69">
        <v>4970.2</v>
      </c>
      <c r="N191" s="70"/>
      <c r="O191" s="71"/>
      <c r="P191" s="72"/>
      <c r="AF191" s="23"/>
      <c r="AG191" s="23"/>
      <c r="AL191" s="23"/>
      <c r="AO191" s="23"/>
      <c r="AQ191" s="23" t="s">
        <v>179</v>
      </c>
    </row>
    <row r="192" spans="1:43" customFormat="1" ht="14.4" x14ac:dyDescent="0.3">
      <c r="A192" s="474" t="s">
        <v>180</v>
      </c>
      <c r="B192" s="475"/>
      <c r="C192" s="475"/>
      <c r="D192" s="475"/>
      <c r="E192" s="475"/>
      <c r="F192" s="475"/>
      <c r="G192" s="475"/>
      <c r="H192" s="475"/>
      <c r="I192" s="475"/>
      <c r="J192" s="475"/>
      <c r="K192" s="475"/>
      <c r="L192" s="475"/>
      <c r="M192" s="475"/>
      <c r="N192" s="475"/>
      <c r="O192" s="476"/>
      <c r="AF192" s="23" t="s">
        <v>180</v>
      </c>
      <c r="AG192" s="23"/>
      <c r="AL192" s="23"/>
      <c r="AO192" s="23"/>
      <c r="AQ192" s="23"/>
    </row>
    <row r="193" spans="1:44" s="83" customFormat="1" ht="27" customHeight="1" x14ac:dyDescent="0.3">
      <c r="A193" s="463" t="s">
        <v>574</v>
      </c>
      <c r="B193" s="464"/>
      <c r="C193" s="464"/>
      <c r="D193" s="464"/>
      <c r="E193" s="464"/>
      <c r="F193" s="464"/>
      <c r="G193" s="464"/>
      <c r="H193" s="464"/>
      <c r="I193" s="464"/>
      <c r="J193" s="464"/>
      <c r="K193" s="464"/>
      <c r="L193" s="464"/>
      <c r="M193" s="464"/>
      <c r="N193" s="464"/>
      <c r="O193" s="465"/>
      <c r="AF193" s="84" t="s">
        <v>180</v>
      </c>
      <c r="AG193" s="84"/>
      <c r="AL193" s="84"/>
      <c r="AO193" s="85"/>
      <c r="AP193" s="84"/>
      <c r="AR193" s="84"/>
    </row>
    <row r="194" spans="1:44" customFormat="1" ht="52.2" x14ac:dyDescent="0.3">
      <c r="A194" s="24" t="s">
        <v>134</v>
      </c>
      <c r="B194" s="25" t="s">
        <v>181</v>
      </c>
      <c r="C194" s="26" t="s">
        <v>182</v>
      </c>
      <c r="D194" s="470" t="s">
        <v>183</v>
      </c>
      <c r="E194" s="470"/>
      <c r="F194" s="470"/>
      <c r="G194" s="25" t="s">
        <v>184</v>
      </c>
      <c r="H194" s="108">
        <v>6.2E-2</v>
      </c>
      <c r="I194" s="25" t="s">
        <v>51</v>
      </c>
      <c r="J194" s="25" t="s">
        <v>185</v>
      </c>
      <c r="K194" s="27"/>
      <c r="L194" s="25"/>
      <c r="M194" s="27"/>
      <c r="N194" s="25"/>
      <c r="O194" s="28"/>
      <c r="AF194" s="23"/>
      <c r="AG194" s="23" t="s">
        <v>183</v>
      </c>
      <c r="AL194" s="23"/>
      <c r="AO194" s="23"/>
      <c r="AQ194" s="23"/>
    </row>
    <row r="195" spans="1:44" customFormat="1" ht="21.6" x14ac:dyDescent="0.3">
      <c r="A195" s="29"/>
      <c r="B195" s="30"/>
      <c r="C195" s="31" t="s">
        <v>58</v>
      </c>
      <c r="D195" s="471" t="s">
        <v>59</v>
      </c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2"/>
      <c r="AF195" s="23"/>
      <c r="AG195" s="23"/>
      <c r="AH195" s="2" t="s">
        <v>59</v>
      </c>
      <c r="AL195" s="23"/>
      <c r="AO195" s="23"/>
      <c r="AQ195" s="23"/>
    </row>
    <row r="196" spans="1:44" customFormat="1" ht="52.2" x14ac:dyDescent="0.3">
      <c r="A196" s="29"/>
      <c r="B196" s="30"/>
      <c r="C196" s="31" t="s">
        <v>60</v>
      </c>
      <c r="D196" s="471" t="s">
        <v>61</v>
      </c>
      <c r="E196" s="471"/>
      <c r="F196" s="471"/>
      <c r="G196" s="471"/>
      <c r="H196" s="471"/>
      <c r="I196" s="471"/>
      <c r="J196" s="471"/>
      <c r="K196" s="471"/>
      <c r="L196" s="471"/>
      <c r="M196" s="471"/>
      <c r="N196" s="471"/>
      <c r="O196" s="472"/>
      <c r="AF196" s="23"/>
      <c r="AG196" s="23"/>
      <c r="AH196" s="2" t="s">
        <v>61</v>
      </c>
      <c r="AL196" s="23"/>
      <c r="AO196" s="23"/>
      <c r="AQ196" s="23"/>
    </row>
    <row r="197" spans="1:44" customFormat="1" ht="14.4" x14ac:dyDescent="0.3">
      <c r="A197" s="29"/>
      <c r="B197" s="32"/>
      <c r="C197" s="31" t="s">
        <v>51</v>
      </c>
      <c r="D197" s="467" t="s">
        <v>62</v>
      </c>
      <c r="E197" s="467"/>
      <c r="F197" s="467"/>
      <c r="G197" s="33"/>
      <c r="H197" s="118"/>
      <c r="I197" s="34"/>
      <c r="J197" s="34"/>
      <c r="K197" s="55">
        <v>9639.6</v>
      </c>
      <c r="L197" s="36">
        <v>1.3225</v>
      </c>
      <c r="M197" s="35">
        <v>790.4</v>
      </c>
      <c r="N197" s="37">
        <v>44.77</v>
      </c>
      <c r="O197" s="38">
        <v>35386.21</v>
      </c>
      <c r="AF197" s="23"/>
      <c r="AG197" s="23"/>
      <c r="AI197" s="2" t="s">
        <v>62</v>
      </c>
      <c r="AL197" s="23"/>
      <c r="AO197" s="23"/>
      <c r="AQ197" s="23"/>
    </row>
    <row r="198" spans="1:44" customFormat="1" ht="14.4" x14ac:dyDescent="0.3">
      <c r="A198" s="29"/>
      <c r="B198" s="32"/>
      <c r="C198" s="31" t="s">
        <v>27</v>
      </c>
      <c r="D198" s="467" t="s">
        <v>63</v>
      </c>
      <c r="E198" s="467"/>
      <c r="F198" s="467"/>
      <c r="G198" s="33"/>
      <c r="H198" s="118"/>
      <c r="I198" s="34"/>
      <c r="J198" s="34"/>
      <c r="K198" s="55">
        <v>23560.16</v>
      </c>
      <c r="L198" s="36">
        <v>1.4375</v>
      </c>
      <c r="M198" s="55">
        <v>2099.8000000000002</v>
      </c>
      <c r="N198" s="37">
        <v>13.24</v>
      </c>
      <c r="O198" s="38">
        <v>27801.35</v>
      </c>
      <c r="AF198" s="23"/>
      <c r="AG198" s="23"/>
      <c r="AI198" s="2" t="s">
        <v>63</v>
      </c>
      <c r="AL198" s="23"/>
      <c r="AO198" s="23"/>
      <c r="AQ198" s="23"/>
    </row>
    <row r="199" spans="1:44" customFormat="1" ht="14.4" x14ac:dyDescent="0.3">
      <c r="A199" s="29"/>
      <c r="B199" s="32"/>
      <c r="C199" s="31" t="s">
        <v>64</v>
      </c>
      <c r="D199" s="467" t="s">
        <v>65</v>
      </c>
      <c r="E199" s="467"/>
      <c r="F199" s="467"/>
      <c r="G199" s="33"/>
      <c r="H199" s="118"/>
      <c r="I199" s="34"/>
      <c r="J199" s="34"/>
      <c r="K199" s="55">
        <v>1283.78</v>
      </c>
      <c r="L199" s="36">
        <v>1.4375</v>
      </c>
      <c r="M199" s="35">
        <v>114.42</v>
      </c>
      <c r="N199" s="37">
        <v>44.77</v>
      </c>
      <c r="O199" s="38">
        <v>5122.58</v>
      </c>
      <c r="AF199" s="23"/>
      <c r="AG199" s="23"/>
      <c r="AI199" s="2" t="s">
        <v>65</v>
      </c>
      <c r="AL199" s="23"/>
      <c r="AO199" s="23"/>
      <c r="AQ199" s="23"/>
    </row>
    <row r="200" spans="1:44" customFormat="1" ht="14.4" x14ac:dyDescent="0.3">
      <c r="A200" s="29"/>
      <c r="B200" s="32"/>
      <c r="C200" s="31" t="s">
        <v>66</v>
      </c>
      <c r="D200" s="467" t="s">
        <v>67</v>
      </c>
      <c r="E200" s="467"/>
      <c r="F200" s="467"/>
      <c r="G200" s="33"/>
      <c r="H200" s="118"/>
      <c r="I200" s="34"/>
      <c r="J200" s="34"/>
      <c r="K200" s="55">
        <v>1731974.32</v>
      </c>
      <c r="L200" s="34"/>
      <c r="M200" s="55">
        <v>107382.41</v>
      </c>
      <c r="N200" s="37">
        <v>8.16</v>
      </c>
      <c r="O200" s="38">
        <v>876240.47</v>
      </c>
      <c r="AF200" s="23"/>
      <c r="AG200" s="23"/>
      <c r="AI200" s="2" t="s">
        <v>67</v>
      </c>
      <c r="AL200" s="23"/>
      <c r="AO200" s="23"/>
      <c r="AQ200" s="23"/>
    </row>
    <row r="201" spans="1:44" customFormat="1" ht="14.4" x14ac:dyDescent="0.3">
      <c r="A201" s="29"/>
      <c r="B201" s="32"/>
      <c r="C201" s="31"/>
      <c r="D201" s="467" t="s">
        <v>68</v>
      </c>
      <c r="E201" s="467"/>
      <c r="F201" s="467"/>
      <c r="G201" s="33" t="s">
        <v>69</v>
      </c>
      <c r="H201" s="121">
        <v>1160</v>
      </c>
      <c r="I201" s="36">
        <v>1.3225</v>
      </c>
      <c r="J201" s="36">
        <v>95.114199999999997</v>
      </c>
      <c r="K201" s="40"/>
      <c r="L201" s="34"/>
      <c r="M201" s="40"/>
      <c r="N201" s="34"/>
      <c r="O201" s="41"/>
      <c r="AF201" s="23"/>
      <c r="AG201" s="23"/>
      <c r="AJ201" s="2" t="s">
        <v>68</v>
      </c>
      <c r="AL201" s="23"/>
      <c r="AO201" s="23"/>
      <c r="AQ201" s="23"/>
    </row>
    <row r="202" spans="1:44" customFormat="1" ht="14.4" x14ac:dyDescent="0.3">
      <c r="A202" s="29"/>
      <c r="B202" s="32"/>
      <c r="C202" s="31"/>
      <c r="D202" s="467" t="s">
        <v>70</v>
      </c>
      <c r="E202" s="467"/>
      <c r="F202" s="467"/>
      <c r="G202" s="33" t="s">
        <v>69</v>
      </c>
      <c r="H202" s="119">
        <v>105.2</v>
      </c>
      <c r="I202" s="36">
        <v>1.4375</v>
      </c>
      <c r="J202" s="78">
        <v>9.3759499999999996</v>
      </c>
      <c r="K202" s="40"/>
      <c r="L202" s="34"/>
      <c r="M202" s="40"/>
      <c r="N202" s="34"/>
      <c r="O202" s="41"/>
      <c r="AF202" s="23"/>
      <c r="AG202" s="23"/>
      <c r="AJ202" s="2" t="s">
        <v>70</v>
      </c>
      <c r="AL202" s="23"/>
      <c r="AO202" s="23"/>
      <c r="AQ202" s="23"/>
    </row>
    <row r="203" spans="1:44" customFormat="1" ht="14.4" x14ac:dyDescent="0.3">
      <c r="A203" s="42"/>
      <c r="B203" s="33"/>
      <c r="C203" s="31"/>
      <c r="D203" s="469" t="s">
        <v>71</v>
      </c>
      <c r="E203" s="469"/>
      <c r="F203" s="469"/>
      <c r="G203" s="43"/>
      <c r="H203" s="120"/>
      <c r="I203" s="44"/>
      <c r="J203" s="44"/>
      <c r="K203" s="56">
        <v>1765174.08</v>
      </c>
      <c r="L203" s="44"/>
      <c r="M203" s="56">
        <v>110272.61</v>
      </c>
      <c r="N203" s="44"/>
      <c r="O203" s="46">
        <v>939428.03</v>
      </c>
      <c r="AF203" s="23"/>
      <c r="AG203" s="23"/>
      <c r="AK203" s="2" t="s">
        <v>71</v>
      </c>
      <c r="AL203" s="23"/>
      <c r="AO203" s="23"/>
      <c r="AQ203" s="23"/>
    </row>
    <row r="204" spans="1:44" customFormat="1" ht="14.4" x14ac:dyDescent="0.3">
      <c r="A204" s="29"/>
      <c r="B204" s="32"/>
      <c r="C204" s="31"/>
      <c r="D204" s="467" t="s">
        <v>72</v>
      </c>
      <c r="E204" s="467"/>
      <c r="F204" s="467"/>
      <c r="G204" s="33"/>
      <c r="H204" s="118"/>
      <c r="I204" s="34"/>
      <c r="J204" s="34"/>
      <c r="K204" s="40"/>
      <c r="L204" s="34"/>
      <c r="M204" s="35">
        <v>904.82</v>
      </c>
      <c r="N204" s="34"/>
      <c r="O204" s="38">
        <v>40508.79</v>
      </c>
      <c r="AF204" s="23"/>
      <c r="AG204" s="23"/>
      <c r="AJ204" s="2" t="s">
        <v>72</v>
      </c>
      <c r="AL204" s="23"/>
      <c r="AO204" s="23"/>
      <c r="AQ204" s="23"/>
    </row>
    <row r="205" spans="1:44" customFormat="1" ht="20.399999999999999" x14ac:dyDescent="0.3">
      <c r="A205" s="29"/>
      <c r="B205" s="32"/>
      <c r="C205" s="31" t="s">
        <v>169</v>
      </c>
      <c r="D205" s="467" t="s">
        <v>170</v>
      </c>
      <c r="E205" s="467"/>
      <c r="F205" s="467"/>
      <c r="G205" s="33" t="s">
        <v>75</v>
      </c>
      <c r="H205" s="121">
        <v>109</v>
      </c>
      <c r="I205" s="34"/>
      <c r="J205" s="47">
        <v>109</v>
      </c>
      <c r="K205" s="40"/>
      <c r="L205" s="34"/>
      <c r="M205" s="35">
        <v>986.25</v>
      </c>
      <c r="N205" s="34"/>
      <c r="O205" s="38">
        <v>44154.58</v>
      </c>
      <c r="AF205" s="23"/>
      <c r="AG205" s="23"/>
      <c r="AJ205" s="2" t="s">
        <v>170</v>
      </c>
      <c r="AL205" s="23"/>
      <c r="AO205" s="23"/>
      <c r="AQ205" s="23"/>
    </row>
    <row r="206" spans="1:44" customFormat="1" ht="40.799999999999997" x14ac:dyDescent="0.3">
      <c r="A206" s="29"/>
      <c r="B206" s="32"/>
      <c r="C206" s="31" t="s">
        <v>171</v>
      </c>
      <c r="D206" s="467" t="s">
        <v>172</v>
      </c>
      <c r="E206" s="467"/>
      <c r="F206" s="467"/>
      <c r="G206" s="33" t="s">
        <v>75</v>
      </c>
      <c r="H206" s="121">
        <v>65</v>
      </c>
      <c r="I206" s="37">
        <v>0.85</v>
      </c>
      <c r="J206" s="37">
        <v>55.25</v>
      </c>
      <c r="K206" s="40"/>
      <c r="L206" s="34"/>
      <c r="M206" s="35">
        <v>499.91</v>
      </c>
      <c r="N206" s="34"/>
      <c r="O206" s="38">
        <v>22381.11</v>
      </c>
      <c r="AF206" s="23"/>
      <c r="AG206" s="23"/>
      <c r="AJ206" s="2" t="s">
        <v>172</v>
      </c>
      <c r="AL206" s="23"/>
      <c r="AO206" s="23"/>
      <c r="AQ206" s="23"/>
    </row>
    <row r="207" spans="1:44" customFormat="1" ht="14.4" x14ac:dyDescent="0.3">
      <c r="A207" s="29"/>
      <c r="B207" s="49"/>
      <c r="C207" s="50"/>
      <c r="D207" s="468" t="s">
        <v>78</v>
      </c>
      <c r="E207" s="468"/>
      <c r="F207" s="468"/>
      <c r="G207" s="25"/>
      <c r="H207" s="122"/>
      <c r="I207" s="51"/>
      <c r="J207" s="51"/>
      <c r="K207" s="52"/>
      <c r="L207" s="51"/>
      <c r="M207" s="53">
        <v>111758.77</v>
      </c>
      <c r="N207" s="44"/>
      <c r="O207" s="54">
        <v>1005963.72</v>
      </c>
      <c r="AF207" s="23"/>
      <c r="AG207" s="23"/>
      <c r="AL207" s="23" t="s">
        <v>78</v>
      </c>
      <c r="AO207" s="23"/>
      <c r="AQ207" s="23"/>
    </row>
    <row r="208" spans="1:44" customFormat="1" ht="21.6" x14ac:dyDescent="0.3">
      <c r="A208" s="24" t="s">
        <v>165</v>
      </c>
      <c r="B208" s="25" t="s">
        <v>186</v>
      </c>
      <c r="C208" s="26" t="s">
        <v>187</v>
      </c>
      <c r="D208" s="470" t="s">
        <v>188</v>
      </c>
      <c r="E208" s="470"/>
      <c r="F208" s="470"/>
      <c r="G208" s="25" t="s">
        <v>189</v>
      </c>
      <c r="H208" s="108">
        <v>-124</v>
      </c>
      <c r="I208" s="25" t="s">
        <v>51</v>
      </c>
      <c r="J208" s="25" t="s">
        <v>190</v>
      </c>
      <c r="K208" s="27" t="s">
        <v>191</v>
      </c>
      <c r="L208" s="25"/>
      <c r="M208" s="27" t="s">
        <v>192</v>
      </c>
      <c r="N208" s="25" t="s">
        <v>105</v>
      </c>
      <c r="O208" s="28" t="s">
        <v>193</v>
      </c>
      <c r="AF208" s="23"/>
      <c r="AG208" s="23" t="s">
        <v>188</v>
      </c>
      <c r="AL208" s="23"/>
      <c r="AO208" s="23"/>
      <c r="AQ208" s="23"/>
    </row>
    <row r="209" spans="1:43" customFormat="1" ht="14.4" x14ac:dyDescent="0.3">
      <c r="A209" s="57"/>
      <c r="B209" s="1"/>
      <c r="C209" s="50"/>
      <c r="D209" s="467" t="s">
        <v>194</v>
      </c>
      <c r="E209" s="467"/>
      <c r="F209" s="467"/>
      <c r="G209" s="467"/>
      <c r="H209" s="467"/>
      <c r="I209" s="467"/>
      <c r="J209" s="467"/>
      <c r="K209" s="467"/>
      <c r="L209" s="467"/>
      <c r="M209" s="467"/>
      <c r="N209" s="467"/>
      <c r="O209" s="473"/>
      <c r="AF209" s="23"/>
      <c r="AG209" s="23"/>
      <c r="AL209" s="23"/>
      <c r="AM209" s="2" t="s">
        <v>194</v>
      </c>
      <c r="AO209" s="23"/>
      <c r="AQ209" s="23"/>
    </row>
    <row r="210" spans="1:43" customFormat="1" ht="14.4" x14ac:dyDescent="0.3">
      <c r="A210" s="29"/>
      <c r="B210" s="49"/>
      <c r="C210" s="50"/>
      <c r="D210" s="468" t="s">
        <v>78</v>
      </c>
      <c r="E210" s="468"/>
      <c r="F210" s="468"/>
      <c r="G210" s="25"/>
      <c r="H210" s="122"/>
      <c r="I210" s="51"/>
      <c r="J210" s="51"/>
      <c r="K210" s="52"/>
      <c r="L210" s="51"/>
      <c r="M210" s="53">
        <v>-43548.800000000003</v>
      </c>
      <c r="N210" s="44"/>
      <c r="O210" s="54">
        <v>-355358.21</v>
      </c>
      <c r="AF210" s="23"/>
      <c r="AG210" s="23"/>
      <c r="AL210" s="23" t="s">
        <v>78</v>
      </c>
      <c r="AO210" s="23"/>
      <c r="AQ210" s="23"/>
    </row>
    <row r="211" spans="1:43" s="536" customFormat="1" ht="20.399999999999999" x14ac:dyDescent="0.3">
      <c r="A211" s="530" t="s">
        <v>195</v>
      </c>
      <c r="B211" s="531" t="s">
        <v>196</v>
      </c>
      <c r="C211" s="529" t="s">
        <v>837</v>
      </c>
      <c r="D211" s="532" t="s">
        <v>197</v>
      </c>
      <c r="E211" s="532"/>
      <c r="F211" s="532"/>
      <c r="G211" s="531" t="s">
        <v>198</v>
      </c>
      <c r="H211" s="533">
        <v>8.0500000000000007</v>
      </c>
      <c r="I211" s="531" t="s">
        <v>51</v>
      </c>
      <c r="J211" s="531" t="s">
        <v>199</v>
      </c>
      <c r="K211" s="534" t="s">
        <v>200</v>
      </c>
      <c r="L211" s="531" t="s">
        <v>138</v>
      </c>
      <c r="M211" s="534" t="s">
        <v>201</v>
      </c>
      <c r="N211" s="531" t="s">
        <v>105</v>
      </c>
      <c r="O211" s="535" t="s">
        <v>202</v>
      </c>
      <c r="AF211" s="537"/>
      <c r="AG211" s="537" t="s">
        <v>197</v>
      </c>
      <c r="AL211" s="537"/>
      <c r="AO211" s="537"/>
      <c r="AQ211" s="537"/>
    </row>
    <row r="212" spans="1:43" customFormat="1" ht="14.4" x14ac:dyDescent="0.3">
      <c r="A212" s="57"/>
      <c r="B212" s="1"/>
      <c r="C212" s="50"/>
      <c r="D212" s="467" t="s">
        <v>107</v>
      </c>
      <c r="E212" s="467"/>
      <c r="F212" s="467"/>
      <c r="G212" s="467"/>
      <c r="H212" s="467"/>
      <c r="I212" s="467"/>
      <c r="J212" s="467"/>
      <c r="K212" s="467"/>
      <c r="L212" s="467"/>
      <c r="M212" s="467"/>
      <c r="N212" s="467"/>
      <c r="O212" s="473"/>
      <c r="AF212" s="23"/>
      <c r="AG212" s="23"/>
      <c r="AL212" s="23"/>
      <c r="AM212" s="2" t="s">
        <v>107</v>
      </c>
      <c r="AO212" s="23"/>
      <c r="AQ212" s="23"/>
    </row>
    <row r="213" spans="1:43" customFormat="1" ht="14.4" x14ac:dyDescent="0.3">
      <c r="A213" s="57"/>
      <c r="B213" s="49"/>
      <c r="C213" s="50"/>
      <c r="D213" s="467" t="s">
        <v>203</v>
      </c>
      <c r="E213" s="467"/>
      <c r="F213" s="467"/>
      <c r="G213" s="467"/>
      <c r="H213" s="467"/>
      <c r="I213" s="467"/>
      <c r="J213" s="467"/>
      <c r="K213" s="467"/>
      <c r="L213" s="467"/>
      <c r="M213" s="467"/>
      <c r="N213" s="467"/>
      <c r="O213" s="473"/>
      <c r="AF213" s="23"/>
      <c r="AG213" s="23"/>
      <c r="AL213" s="23"/>
      <c r="AN213" s="2" t="s">
        <v>203</v>
      </c>
      <c r="AO213" s="23"/>
      <c r="AQ213" s="23"/>
    </row>
    <row r="214" spans="1:43" customFormat="1" ht="14.4" x14ac:dyDescent="0.3">
      <c r="A214" s="29"/>
      <c r="B214" s="30"/>
      <c r="C214" s="31"/>
      <c r="D214" s="471" t="s">
        <v>204</v>
      </c>
      <c r="E214" s="471"/>
      <c r="F214" s="471"/>
      <c r="G214" s="471"/>
      <c r="H214" s="471"/>
      <c r="I214" s="471"/>
      <c r="J214" s="471"/>
      <c r="K214" s="471"/>
      <c r="L214" s="471"/>
      <c r="M214" s="471"/>
      <c r="N214" s="471"/>
      <c r="O214" s="472"/>
      <c r="AF214" s="23"/>
      <c r="AG214" s="23"/>
      <c r="AH214" s="2" t="s">
        <v>204</v>
      </c>
      <c r="AL214" s="23"/>
      <c r="AO214" s="23"/>
      <c r="AQ214" s="23"/>
    </row>
    <row r="215" spans="1:43" customFormat="1" ht="14.4" x14ac:dyDescent="0.3">
      <c r="A215" s="29"/>
      <c r="B215" s="49"/>
      <c r="C215" s="50"/>
      <c r="D215" s="468" t="s">
        <v>78</v>
      </c>
      <c r="E215" s="468"/>
      <c r="F215" s="468"/>
      <c r="G215" s="25"/>
      <c r="H215" s="122"/>
      <c r="I215" s="51"/>
      <c r="J215" s="51"/>
      <c r="K215" s="52"/>
      <c r="L215" s="51"/>
      <c r="M215" s="53">
        <v>136525.45000000001</v>
      </c>
      <c r="N215" s="44"/>
      <c r="O215" s="54">
        <v>1114047.67</v>
      </c>
      <c r="AF215" s="23"/>
      <c r="AG215" s="23"/>
      <c r="AL215" s="23" t="s">
        <v>78</v>
      </c>
      <c r="AO215" s="23"/>
      <c r="AQ215" s="23"/>
    </row>
    <row r="216" spans="1:43" customFormat="1" ht="14.4" x14ac:dyDescent="0.3">
      <c r="A216" s="24" t="s">
        <v>205</v>
      </c>
      <c r="B216" s="25" t="s">
        <v>206</v>
      </c>
      <c r="C216" s="26" t="s">
        <v>207</v>
      </c>
      <c r="D216" s="470" t="s">
        <v>208</v>
      </c>
      <c r="E216" s="470"/>
      <c r="F216" s="470"/>
      <c r="G216" s="25" t="s">
        <v>168</v>
      </c>
      <c r="H216" s="108">
        <v>-115</v>
      </c>
      <c r="I216" s="25" t="s">
        <v>51</v>
      </c>
      <c r="J216" s="25" t="s">
        <v>209</v>
      </c>
      <c r="K216" s="27" t="s">
        <v>210</v>
      </c>
      <c r="L216" s="25"/>
      <c r="M216" s="27" t="s">
        <v>211</v>
      </c>
      <c r="N216" s="25" t="s">
        <v>105</v>
      </c>
      <c r="O216" s="28" t="s">
        <v>212</v>
      </c>
      <c r="AF216" s="23"/>
      <c r="AG216" s="23" t="s">
        <v>208</v>
      </c>
      <c r="AL216" s="23"/>
      <c r="AO216" s="23"/>
      <c r="AQ216" s="23"/>
    </row>
    <row r="217" spans="1:43" customFormat="1" ht="14.4" x14ac:dyDescent="0.3">
      <c r="A217" s="57"/>
      <c r="B217" s="1"/>
      <c r="C217" s="50"/>
      <c r="D217" s="467" t="s">
        <v>194</v>
      </c>
      <c r="E217" s="467"/>
      <c r="F217" s="467"/>
      <c r="G217" s="467"/>
      <c r="H217" s="467"/>
      <c r="I217" s="467"/>
      <c r="J217" s="467"/>
      <c r="K217" s="467"/>
      <c r="L217" s="467"/>
      <c r="M217" s="467"/>
      <c r="N217" s="467"/>
      <c r="O217" s="473"/>
      <c r="AF217" s="23"/>
      <c r="AG217" s="23"/>
      <c r="AL217" s="23"/>
      <c r="AM217" s="2" t="s">
        <v>194</v>
      </c>
      <c r="AO217" s="23"/>
      <c r="AQ217" s="23"/>
    </row>
    <row r="218" spans="1:43" customFormat="1" ht="14.4" x14ac:dyDescent="0.3">
      <c r="A218" s="29"/>
      <c r="B218" s="49"/>
      <c r="C218" s="50"/>
      <c r="D218" s="468" t="s">
        <v>78</v>
      </c>
      <c r="E218" s="468"/>
      <c r="F218" s="468"/>
      <c r="G218" s="25"/>
      <c r="H218" s="122"/>
      <c r="I218" s="51"/>
      <c r="J218" s="51"/>
      <c r="K218" s="52"/>
      <c r="L218" s="51"/>
      <c r="M218" s="53">
        <v>-33074</v>
      </c>
      <c r="N218" s="44"/>
      <c r="O218" s="54">
        <v>-269883.84000000003</v>
      </c>
      <c r="AF218" s="23"/>
      <c r="AG218" s="23"/>
      <c r="AL218" s="23" t="s">
        <v>78</v>
      </c>
      <c r="AO218" s="23"/>
      <c r="AQ218" s="23"/>
    </row>
    <row r="219" spans="1:43" s="536" customFormat="1" ht="31.8" x14ac:dyDescent="0.3">
      <c r="A219" s="530" t="s">
        <v>213</v>
      </c>
      <c r="B219" s="531" t="s">
        <v>214</v>
      </c>
      <c r="C219" s="529" t="s">
        <v>837</v>
      </c>
      <c r="D219" s="532" t="s">
        <v>215</v>
      </c>
      <c r="E219" s="532"/>
      <c r="F219" s="532"/>
      <c r="G219" s="531" t="s">
        <v>168</v>
      </c>
      <c r="H219" s="533">
        <v>115</v>
      </c>
      <c r="I219" s="531" t="s">
        <v>51</v>
      </c>
      <c r="J219" s="531" t="s">
        <v>216</v>
      </c>
      <c r="K219" s="534" t="s">
        <v>217</v>
      </c>
      <c r="L219" s="531" t="s">
        <v>138</v>
      </c>
      <c r="M219" s="534" t="s">
        <v>218</v>
      </c>
      <c r="N219" s="531" t="s">
        <v>105</v>
      </c>
      <c r="O219" s="535" t="s">
        <v>219</v>
      </c>
      <c r="AF219" s="537"/>
      <c r="AG219" s="537" t="s">
        <v>215</v>
      </c>
      <c r="AL219" s="537"/>
      <c r="AO219" s="537"/>
      <c r="AQ219" s="537"/>
    </row>
    <row r="220" spans="1:43" customFormat="1" ht="14.4" x14ac:dyDescent="0.3">
      <c r="A220" s="57"/>
      <c r="B220" s="1"/>
      <c r="C220" s="50"/>
      <c r="D220" s="467" t="s">
        <v>107</v>
      </c>
      <c r="E220" s="467"/>
      <c r="F220" s="467"/>
      <c r="G220" s="467"/>
      <c r="H220" s="467"/>
      <c r="I220" s="467"/>
      <c r="J220" s="467"/>
      <c r="K220" s="467"/>
      <c r="L220" s="467"/>
      <c r="M220" s="467"/>
      <c r="N220" s="467"/>
      <c r="O220" s="473"/>
      <c r="AF220" s="23"/>
      <c r="AG220" s="23"/>
      <c r="AL220" s="23"/>
      <c r="AM220" s="2" t="s">
        <v>107</v>
      </c>
      <c r="AO220" s="23"/>
      <c r="AQ220" s="23"/>
    </row>
    <row r="221" spans="1:43" customFormat="1" ht="14.4" x14ac:dyDescent="0.3">
      <c r="A221" s="57"/>
      <c r="B221" s="49"/>
      <c r="C221" s="50"/>
      <c r="D221" s="467" t="s">
        <v>220</v>
      </c>
      <c r="E221" s="467"/>
      <c r="F221" s="467"/>
      <c r="G221" s="467"/>
      <c r="H221" s="467"/>
      <c r="I221" s="467"/>
      <c r="J221" s="467"/>
      <c r="K221" s="467"/>
      <c r="L221" s="467"/>
      <c r="M221" s="467"/>
      <c r="N221" s="467"/>
      <c r="O221" s="473"/>
      <c r="AF221" s="23"/>
      <c r="AG221" s="23"/>
      <c r="AL221" s="23"/>
      <c r="AN221" s="2" t="s">
        <v>220</v>
      </c>
      <c r="AO221" s="23"/>
      <c r="AQ221" s="23"/>
    </row>
    <row r="222" spans="1:43" customFormat="1" ht="14.4" x14ac:dyDescent="0.3">
      <c r="A222" s="29"/>
      <c r="B222" s="30"/>
      <c r="C222" s="31"/>
      <c r="D222" s="471" t="s">
        <v>204</v>
      </c>
      <c r="E222" s="471"/>
      <c r="F222" s="471"/>
      <c r="G222" s="471"/>
      <c r="H222" s="471"/>
      <c r="I222" s="471"/>
      <c r="J222" s="471"/>
      <c r="K222" s="471"/>
      <c r="L222" s="471"/>
      <c r="M222" s="471"/>
      <c r="N222" s="471"/>
      <c r="O222" s="472"/>
      <c r="AF222" s="23"/>
      <c r="AG222" s="23"/>
      <c r="AH222" s="2" t="s">
        <v>204</v>
      </c>
      <c r="AL222" s="23"/>
      <c r="AO222" s="23"/>
      <c r="AQ222" s="23"/>
    </row>
    <row r="223" spans="1:43" customFormat="1" ht="14.4" x14ac:dyDescent="0.3">
      <c r="A223" s="29"/>
      <c r="B223" s="49"/>
      <c r="C223" s="50"/>
      <c r="D223" s="468" t="s">
        <v>78</v>
      </c>
      <c r="E223" s="468"/>
      <c r="F223" s="468"/>
      <c r="G223" s="25"/>
      <c r="H223" s="122"/>
      <c r="I223" s="51"/>
      <c r="J223" s="51"/>
      <c r="K223" s="52"/>
      <c r="L223" s="51"/>
      <c r="M223" s="53">
        <v>28524.74</v>
      </c>
      <c r="N223" s="44"/>
      <c r="O223" s="54">
        <v>232761.88</v>
      </c>
      <c r="AF223" s="23"/>
      <c r="AG223" s="23"/>
      <c r="AL223" s="23" t="s">
        <v>78</v>
      </c>
      <c r="AO223" s="23"/>
      <c r="AQ223" s="23"/>
    </row>
    <row r="224" spans="1:43" customFormat="1" ht="21.6" x14ac:dyDescent="0.3">
      <c r="A224" s="24" t="s">
        <v>221</v>
      </c>
      <c r="B224" s="25" t="s">
        <v>222</v>
      </c>
      <c r="C224" s="26" t="s">
        <v>223</v>
      </c>
      <c r="D224" s="470" t="s">
        <v>224</v>
      </c>
      <c r="E224" s="470"/>
      <c r="F224" s="470"/>
      <c r="G224" s="25" t="s">
        <v>168</v>
      </c>
      <c r="H224" s="108">
        <v>-1833</v>
      </c>
      <c r="I224" s="25" t="s">
        <v>51</v>
      </c>
      <c r="J224" s="25" t="s">
        <v>561</v>
      </c>
      <c r="K224" s="27" t="s">
        <v>225</v>
      </c>
      <c r="L224" s="25"/>
      <c r="M224" s="27" t="s">
        <v>562</v>
      </c>
      <c r="N224" s="25" t="s">
        <v>105</v>
      </c>
      <c r="O224" s="28" t="s">
        <v>563</v>
      </c>
      <c r="AF224" s="23"/>
      <c r="AG224" s="23" t="s">
        <v>224</v>
      </c>
      <c r="AL224" s="23"/>
      <c r="AO224" s="23"/>
      <c r="AQ224" s="23"/>
    </row>
    <row r="225" spans="1:43" customFormat="1" ht="14.4" x14ac:dyDescent="0.3">
      <c r="A225" s="57"/>
      <c r="B225" s="1"/>
      <c r="C225" s="50"/>
      <c r="D225" s="467" t="s">
        <v>194</v>
      </c>
      <c r="E225" s="467"/>
      <c r="F225" s="467"/>
      <c r="G225" s="467"/>
      <c r="H225" s="467"/>
      <c r="I225" s="467"/>
      <c r="J225" s="467"/>
      <c r="K225" s="467"/>
      <c r="L225" s="467"/>
      <c r="M225" s="467"/>
      <c r="N225" s="467"/>
      <c r="O225" s="473"/>
      <c r="AF225" s="23"/>
      <c r="AG225" s="23"/>
      <c r="AL225" s="23"/>
      <c r="AM225" s="2" t="s">
        <v>194</v>
      </c>
      <c r="AO225" s="23"/>
      <c r="AQ225" s="23"/>
    </row>
    <row r="226" spans="1:43" customFormat="1" ht="14.4" x14ac:dyDescent="0.3">
      <c r="A226" s="29"/>
      <c r="B226" s="49"/>
      <c r="C226" s="50"/>
      <c r="D226" s="468" t="s">
        <v>78</v>
      </c>
      <c r="E226" s="468"/>
      <c r="F226" s="468"/>
      <c r="G226" s="25"/>
      <c r="H226" s="122"/>
      <c r="I226" s="51"/>
      <c r="J226" s="51"/>
      <c r="K226" s="52"/>
      <c r="L226" s="51"/>
      <c r="M226" s="53">
        <v>-121711.2</v>
      </c>
      <c r="N226" s="44"/>
      <c r="O226" s="54">
        <v>-993163.39</v>
      </c>
      <c r="AF226" s="23"/>
      <c r="AG226" s="23"/>
      <c r="AL226" s="23" t="s">
        <v>78</v>
      </c>
      <c r="AO226" s="23"/>
      <c r="AQ226" s="23"/>
    </row>
    <row r="227" spans="1:43" customFormat="1" ht="31.8" x14ac:dyDescent="0.3">
      <c r="A227" s="24" t="s">
        <v>226</v>
      </c>
      <c r="B227" s="25" t="s">
        <v>227</v>
      </c>
      <c r="C227" s="26" t="s">
        <v>228</v>
      </c>
      <c r="D227" s="470" t="s">
        <v>229</v>
      </c>
      <c r="E227" s="470"/>
      <c r="F227" s="470"/>
      <c r="G227" s="25" t="s">
        <v>198</v>
      </c>
      <c r="H227" s="108">
        <v>-1.07</v>
      </c>
      <c r="I227" s="25" t="s">
        <v>51</v>
      </c>
      <c r="J227" s="25" t="s">
        <v>564</v>
      </c>
      <c r="K227" s="27" t="s">
        <v>230</v>
      </c>
      <c r="L227" s="25"/>
      <c r="M227" s="27" t="s">
        <v>565</v>
      </c>
      <c r="N227" s="25" t="s">
        <v>105</v>
      </c>
      <c r="O227" s="28" t="s">
        <v>566</v>
      </c>
      <c r="AF227" s="23"/>
      <c r="AG227" s="23" t="s">
        <v>229</v>
      </c>
      <c r="AL227" s="23"/>
      <c r="AO227" s="23"/>
      <c r="AQ227" s="23"/>
    </row>
    <row r="228" spans="1:43" customFormat="1" ht="14.4" x14ac:dyDescent="0.3">
      <c r="A228" s="57"/>
      <c r="B228" s="1"/>
      <c r="C228" s="50"/>
      <c r="D228" s="467" t="s">
        <v>194</v>
      </c>
      <c r="E228" s="467"/>
      <c r="F228" s="467"/>
      <c r="G228" s="467"/>
      <c r="H228" s="467"/>
      <c r="I228" s="467"/>
      <c r="J228" s="467"/>
      <c r="K228" s="467"/>
      <c r="L228" s="467"/>
      <c r="M228" s="467"/>
      <c r="N228" s="467"/>
      <c r="O228" s="473"/>
      <c r="AF228" s="23"/>
      <c r="AG228" s="23"/>
      <c r="AL228" s="23"/>
      <c r="AM228" s="2" t="s">
        <v>194</v>
      </c>
      <c r="AO228" s="23"/>
      <c r="AQ228" s="23"/>
    </row>
    <row r="229" spans="1:43" customFormat="1" ht="14.4" x14ac:dyDescent="0.3">
      <c r="A229" s="29"/>
      <c r="B229" s="49"/>
      <c r="C229" s="50"/>
      <c r="D229" s="468" t="s">
        <v>78</v>
      </c>
      <c r="E229" s="468"/>
      <c r="F229" s="468"/>
      <c r="G229" s="25"/>
      <c r="H229" s="122"/>
      <c r="I229" s="51"/>
      <c r="J229" s="51"/>
      <c r="K229" s="52"/>
      <c r="L229" s="51"/>
      <c r="M229" s="53">
        <v>-12689.13</v>
      </c>
      <c r="N229" s="44"/>
      <c r="O229" s="54">
        <v>-103543.3</v>
      </c>
      <c r="AF229" s="23"/>
      <c r="AG229" s="23"/>
      <c r="AL229" s="23" t="s">
        <v>78</v>
      </c>
      <c r="AO229" s="23"/>
      <c r="AQ229" s="23"/>
    </row>
    <row r="230" spans="1:43" customFormat="1" ht="14.4" x14ac:dyDescent="0.3">
      <c r="A230" s="24" t="s">
        <v>231</v>
      </c>
      <c r="B230" s="25" t="s">
        <v>232</v>
      </c>
      <c r="C230" s="26" t="s">
        <v>233</v>
      </c>
      <c r="D230" s="470" t="s">
        <v>234</v>
      </c>
      <c r="E230" s="470"/>
      <c r="F230" s="470"/>
      <c r="G230" s="25" t="s">
        <v>198</v>
      </c>
      <c r="H230" s="108">
        <v>-0.32900000000000001</v>
      </c>
      <c r="I230" s="25" t="s">
        <v>51</v>
      </c>
      <c r="J230" s="25" t="s">
        <v>235</v>
      </c>
      <c r="K230" s="27" t="s">
        <v>236</v>
      </c>
      <c r="L230" s="25"/>
      <c r="M230" s="27" t="s">
        <v>237</v>
      </c>
      <c r="N230" s="25" t="s">
        <v>105</v>
      </c>
      <c r="O230" s="28" t="s">
        <v>238</v>
      </c>
      <c r="AF230" s="23"/>
      <c r="AG230" s="23" t="s">
        <v>234</v>
      </c>
      <c r="AL230" s="23"/>
      <c r="AO230" s="23"/>
      <c r="AQ230" s="23"/>
    </row>
    <row r="231" spans="1:43" customFormat="1" ht="14.4" x14ac:dyDescent="0.3">
      <c r="A231" s="57"/>
      <c r="B231" s="1"/>
      <c r="C231" s="50"/>
      <c r="D231" s="467" t="s">
        <v>194</v>
      </c>
      <c r="E231" s="467"/>
      <c r="F231" s="467"/>
      <c r="G231" s="467"/>
      <c r="H231" s="467"/>
      <c r="I231" s="467"/>
      <c r="J231" s="467"/>
      <c r="K231" s="467"/>
      <c r="L231" s="467"/>
      <c r="M231" s="467"/>
      <c r="N231" s="467"/>
      <c r="O231" s="473"/>
      <c r="AF231" s="23"/>
      <c r="AG231" s="23"/>
      <c r="AL231" s="23"/>
      <c r="AM231" s="2" t="s">
        <v>194</v>
      </c>
      <c r="AO231" s="23"/>
      <c r="AQ231" s="23"/>
    </row>
    <row r="232" spans="1:43" customFormat="1" ht="14.4" x14ac:dyDescent="0.3">
      <c r="A232" s="29"/>
      <c r="B232" s="49"/>
      <c r="C232" s="50"/>
      <c r="D232" s="468" t="s">
        <v>78</v>
      </c>
      <c r="E232" s="468"/>
      <c r="F232" s="468"/>
      <c r="G232" s="25"/>
      <c r="H232" s="122"/>
      <c r="I232" s="51"/>
      <c r="J232" s="51"/>
      <c r="K232" s="52"/>
      <c r="L232" s="51"/>
      <c r="M232" s="53">
        <v>-3900.62</v>
      </c>
      <c r="N232" s="44"/>
      <c r="O232" s="54">
        <v>-31829.06</v>
      </c>
      <c r="AF232" s="23"/>
      <c r="AG232" s="23"/>
      <c r="AL232" s="23" t="s">
        <v>78</v>
      </c>
      <c r="AO232" s="23"/>
      <c r="AQ232" s="23"/>
    </row>
    <row r="233" spans="1:43" customFormat="1" ht="21.6" x14ac:dyDescent="0.3">
      <c r="A233" s="24" t="s">
        <v>239</v>
      </c>
      <c r="B233" s="25" t="s">
        <v>240</v>
      </c>
      <c r="C233" s="26" t="s">
        <v>241</v>
      </c>
      <c r="D233" s="470" t="s">
        <v>242</v>
      </c>
      <c r="E233" s="470"/>
      <c r="F233" s="470"/>
      <c r="G233" s="25" t="s">
        <v>168</v>
      </c>
      <c r="H233" s="108">
        <v>-1833</v>
      </c>
      <c r="I233" s="25" t="s">
        <v>51</v>
      </c>
      <c r="J233" s="25" t="s">
        <v>561</v>
      </c>
      <c r="K233" s="27" t="s">
        <v>243</v>
      </c>
      <c r="L233" s="25"/>
      <c r="M233" s="27" t="s">
        <v>567</v>
      </c>
      <c r="N233" s="25" t="s">
        <v>105</v>
      </c>
      <c r="O233" s="28" t="s">
        <v>568</v>
      </c>
      <c r="AF233" s="23"/>
      <c r="AG233" s="23" t="s">
        <v>242</v>
      </c>
      <c r="AL233" s="23"/>
      <c r="AO233" s="23"/>
      <c r="AQ233" s="23"/>
    </row>
    <row r="234" spans="1:43" customFormat="1" ht="14.4" x14ac:dyDescent="0.3">
      <c r="A234" s="57"/>
      <c r="B234" s="1"/>
      <c r="C234" s="50"/>
      <c r="D234" s="467" t="s">
        <v>194</v>
      </c>
      <c r="E234" s="467"/>
      <c r="F234" s="467"/>
      <c r="G234" s="467"/>
      <c r="H234" s="467"/>
      <c r="I234" s="467"/>
      <c r="J234" s="467"/>
      <c r="K234" s="467"/>
      <c r="L234" s="467"/>
      <c r="M234" s="467"/>
      <c r="N234" s="467"/>
      <c r="O234" s="473"/>
      <c r="AF234" s="23"/>
      <c r="AG234" s="23"/>
      <c r="AL234" s="23"/>
      <c r="AM234" s="2" t="s">
        <v>194</v>
      </c>
      <c r="AO234" s="23"/>
      <c r="AQ234" s="23"/>
    </row>
    <row r="235" spans="1:43" customFormat="1" ht="14.4" x14ac:dyDescent="0.3">
      <c r="A235" s="29"/>
      <c r="B235" s="49"/>
      <c r="C235" s="50"/>
      <c r="D235" s="468" t="s">
        <v>78</v>
      </c>
      <c r="E235" s="468"/>
      <c r="F235" s="468"/>
      <c r="G235" s="25"/>
      <c r="H235" s="122"/>
      <c r="I235" s="51"/>
      <c r="J235" s="51"/>
      <c r="K235" s="52"/>
      <c r="L235" s="51"/>
      <c r="M235" s="53">
        <v>-10081.5</v>
      </c>
      <c r="N235" s="44"/>
      <c r="O235" s="54">
        <v>-82265.039999999994</v>
      </c>
      <c r="AF235" s="23"/>
      <c r="AG235" s="23"/>
      <c r="AL235" s="23" t="s">
        <v>78</v>
      </c>
      <c r="AO235" s="23"/>
      <c r="AQ235" s="23"/>
    </row>
    <row r="236" spans="1:43" s="536" customFormat="1" ht="52.2" x14ac:dyDescent="0.3">
      <c r="A236" s="530" t="s">
        <v>244</v>
      </c>
      <c r="B236" s="531" t="s">
        <v>245</v>
      </c>
      <c r="C236" s="529" t="s">
        <v>838</v>
      </c>
      <c r="D236" s="532" t="s">
        <v>246</v>
      </c>
      <c r="E236" s="532"/>
      <c r="F236" s="532"/>
      <c r="G236" s="531" t="s">
        <v>247</v>
      </c>
      <c r="H236" s="533">
        <v>1833</v>
      </c>
      <c r="I236" s="531" t="s">
        <v>51</v>
      </c>
      <c r="J236" s="531" t="s">
        <v>569</v>
      </c>
      <c r="K236" s="534" t="s">
        <v>248</v>
      </c>
      <c r="L236" s="531" t="s">
        <v>138</v>
      </c>
      <c r="M236" s="534" t="s">
        <v>570</v>
      </c>
      <c r="N236" s="531" t="s">
        <v>105</v>
      </c>
      <c r="O236" s="535" t="s">
        <v>571</v>
      </c>
      <c r="AF236" s="537"/>
      <c r="AG236" s="537" t="s">
        <v>246</v>
      </c>
      <c r="AL236" s="537"/>
      <c r="AO236" s="537"/>
      <c r="AQ236" s="537"/>
    </row>
    <row r="237" spans="1:43" customFormat="1" ht="14.4" x14ac:dyDescent="0.3">
      <c r="A237" s="57"/>
      <c r="B237" s="1"/>
      <c r="C237" s="50"/>
      <c r="D237" s="467" t="s">
        <v>107</v>
      </c>
      <c r="E237" s="467"/>
      <c r="F237" s="467"/>
      <c r="G237" s="467"/>
      <c r="H237" s="467"/>
      <c r="I237" s="467"/>
      <c r="J237" s="467"/>
      <c r="K237" s="467"/>
      <c r="L237" s="467"/>
      <c r="M237" s="467"/>
      <c r="N237" s="467"/>
      <c r="O237" s="473"/>
      <c r="AF237" s="23"/>
      <c r="AG237" s="23"/>
      <c r="AL237" s="23"/>
      <c r="AM237" s="2" t="s">
        <v>107</v>
      </c>
      <c r="AO237" s="23"/>
      <c r="AQ237" s="23"/>
    </row>
    <row r="238" spans="1:43" customFormat="1" ht="14.4" x14ac:dyDescent="0.3">
      <c r="A238" s="57"/>
      <c r="B238" s="49"/>
      <c r="C238" s="50"/>
      <c r="D238" s="467" t="s">
        <v>249</v>
      </c>
      <c r="E238" s="467"/>
      <c r="F238" s="467"/>
      <c r="G238" s="467"/>
      <c r="H238" s="467"/>
      <c r="I238" s="467"/>
      <c r="J238" s="467"/>
      <c r="K238" s="467"/>
      <c r="L238" s="467"/>
      <c r="M238" s="467"/>
      <c r="N238" s="467"/>
      <c r="O238" s="473"/>
      <c r="AF238" s="23"/>
      <c r="AG238" s="23"/>
      <c r="AL238" s="23"/>
      <c r="AN238" s="2" t="s">
        <v>249</v>
      </c>
      <c r="AO238" s="23"/>
      <c r="AQ238" s="23"/>
    </row>
    <row r="239" spans="1:43" customFormat="1" ht="14.4" x14ac:dyDescent="0.3">
      <c r="A239" s="29"/>
      <c r="B239" s="30"/>
      <c r="C239" s="31"/>
      <c r="D239" s="471" t="s">
        <v>204</v>
      </c>
      <c r="E239" s="471"/>
      <c r="F239" s="471"/>
      <c r="G239" s="471"/>
      <c r="H239" s="471"/>
      <c r="I239" s="471"/>
      <c r="J239" s="471"/>
      <c r="K239" s="471"/>
      <c r="L239" s="471"/>
      <c r="M239" s="471"/>
      <c r="N239" s="471"/>
      <c r="O239" s="472"/>
      <c r="AF239" s="23"/>
      <c r="AG239" s="23"/>
      <c r="AH239" s="2" t="s">
        <v>204</v>
      </c>
      <c r="AL239" s="23"/>
      <c r="AO239" s="23"/>
      <c r="AQ239" s="23"/>
    </row>
    <row r="240" spans="1:43" customFormat="1" ht="14.4" x14ac:dyDescent="0.3">
      <c r="A240" s="29"/>
      <c r="B240" s="49"/>
      <c r="C240" s="50"/>
      <c r="D240" s="468" t="s">
        <v>78</v>
      </c>
      <c r="E240" s="468"/>
      <c r="F240" s="468"/>
      <c r="G240" s="25"/>
      <c r="H240" s="122"/>
      <c r="I240" s="51"/>
      <c r="J240" s="51"/>
      <c r="K240" s="52"/>
      <c r="L240" s="51"/>
      <c r="M240" s="53">
        <v>683881.38</v>
      </c>
      <c r="N240" s="44"/>
      <c r="O240" s="54">
        <v>5580472.0599999996</v>
      </c>
      <c r="AF240" s="23"/>
      <c r="AG240" s="23"/>
      <c r="AL240" s="23" t="s">
        <v>78</v>
      </c>
      <c r="AO240" s="23"/>
      <c r="AQ240" s="23"/>
    </row>
    <row r="241" spans="1:43" customFormat="1" ht="42" x14ac:dyDescent="0.3">
      <c r="A241" s="24" t="s">
        <v>250</v>
      </c>
      <c r="B241" s="25" t="s">
        <v>251</v>
      </c>
      <c r="C241" s="26" t="s">
        <v>252</v>
      </c>
      <c r="D241" s="470" t="s">
        <v>253</v>
      </c>
      <c r="E241" s="470"/>
      <c r="F241" s="470"/>
      <c r="G241" s="25" t="s">
        <v>184</v>
      </c>
      <c r="H241" s="108">
        <v>0.56999999999999995</v>
      </c>
      <c r="I241" s="25" t="s">
        <v>51</v>
      </c>
      <c r="J241" s="25" t="s">
        <v>254</v>
      </c>
      <c r="K241" s="27"/>
      <c r="L241" s="25"/>
      <c r="M241" s="27"/>
      <c r="N241" s="25"/>
      <c r="O241" s="28"/>
      <c r="AF241" s="23"/>
      <c r="AG241" s="23" t="s">
        <v>253</v>
      </c>
      <c r="AL241" s="23"/>
      <c r="AO241" s="23"/>
      <c r="AQ241" s="23"/>
    </row>
    <row r="242" spans="1:43" customFormat="1" ht="21.6" x14ac:dyDescent="0.3">
      <c r="A242" s="29"/>
      <c r="B242" s="30"/>
      <c r="C242" s="31" t="s">
        <v>58</v>
      </c>
      <c r="D242" s="471" t="s">
        <v>59</v>
      </c>
      <c r="E242" s="471"/>
      <c r="F242" s="471"/>
      <c r="G242" s="471"/>
      <c r="H242" s="471"/>
      <c r="I242" s="471"/>
      <c r="J242" s="471"/>
      <c r="K242" s="471"/>
      <c r="L242" s="471"/>
      <c r="M242" s="471"/>
      <c r="N242" s="471"/>
      <c r="O242" s="472"/>
      <c r="AF242" s="23"/>
      <c r="AG242" s="23"/>
      <c r="AH242" s="2" t="s">
        <v>59</v>
      </c>
      <c r="AL242" s="23"/>
      <c r="AO242" s="23"/>
      <c r="AQ242" s="23"/>
    </row>
    <row r="243" spans="1:43" customFormat="1" ht="52.2" x14ac:dyDescent="0.3">
      <c r="A243" s="29"/>
      <c r="B243" s="30"/>
      <c r="C243" s="31" t="s">
        <v>60</v>
      </c>
      <c r="D243" s="471" t="s">
        <v>61</v>
      </c>
      <c r="E243" s="471"/>
      <c r="F243" s="471"/>
      <c r="G243" s="471"/>
      <c r="H243" s="471"/>
      <c r="I243" s="471"/>
      <c r="J243" s="471"/>
      <c r="K243" s="471"/>
      <c r="L243" s="471"/>
      <c r="M243" s="471"/>
      <c r="N243" s="471"/>
      <c r="O243" s="472"/>
      <c r="AF243" s="23"/>
      <c r="AG243" s="23"/>
      <c r="AH243" s="2" t="s">
        <v>61</v>
      </c>
      <c r="AL243" s="23"/>
      <c r="AO243" s="23"/>
      <c r="AQ243" s="23"/>
    </row>
    <row r="244" spans="1:43" customFormat="1" ht="14.4" x14ac:dyDescent="0.3">
      <c r="A244" s="29"/>
      <c r="B244" s="32"/>
      <c r="C244" s="31" t="s">
        <v>51</v>
      </c>
      <c r="D244" s="467" t="s">
        <v>62</v>
      </c>
      <c r="E244" s="467"/>
      <c r="F244" s="467"/>
      <c r="G244" s="33"/>
      <c r="H244" s="118"/>
      <c r="I244" s="34"/>
      <c r="J244" s="34"/>
      <c r="K244" s="55">
        <v>9218</v>
      </c>
      <c r="L244" s="36">
        <v>1.3225</v>
      </c>
      <c r="M244" s="55">
        <v>6948.76</v>
      </c>
      <c r="N244" s="37">
        <v>44.77</v>
      </c>
      <c r="O244" s="38">
        <v>311095.99</v>
      </c>
      <c r="AF244" s="23"/>
      <c r="AG244" s="23"/>
      <c r="AI244" s="2" t="s">
        <v>62</v>
      </c>
      <c r="AL244" s="23"/>
      <c r="AO244" s="23"/>
      <c r="AQ244" s="23"/>
    </row>
    <row r="245" spans="1:43" customFormat="1" ht="14.4" x14ac:dyDescent="0.3">
      <c r="A245" s="29"/>
      <c r="B245" s="32"/>
      <c r="C245" s="31" t="s">
        <v>27</v>
      </c>
      <c r="D245" s="467" t="s">
        <v>63</v>
      </c>
      <c r="E245" s="467"/>
      <c r="F245" s="467"/>
      <c r="G245" s="33"/>
      <c r="H245" s="118"/>
      <c r="I245" s="34"/>
      <c r="J245" s="34"/>
      <c r="K245" s="55">
        <v>40105.1</v>
      </c>
      <c r="L245" s="36">
        <v>1.4375</v>
      </c>
      <c r="M245" s="55">
        <v>32861.120000000003</v>
      </c>
      <c r="N245" s="37">
        <v>13.24</v>
      </c>
      <c r="O245" s="38">
        <v>435081.23</v>
      </c>
      <c r="AF245" s="23"/>
      <c r="AG245" s="23"/>
      <c r="AI245" s="2" t="s">
        <v>63</v>
      </c>
      <c r="AL245" s="23"/>
      <c r="AO245" s="23"/>
      <c r="AQ245" s="23"/>
    </row>
    <row r="246" spans="1:43" customFormat="1" ht="14.4" x14ac:dyDescent="0.3">
      <c r="A246" s="29"/>
      <c r="B246" s="32"/>
      <c r="C246" s="31" t="s">
        <v>64</v>
      </c>
      <c r="D246" s="467" t="s">
        <v>65</v>
      </c>
      <c r="E246" s="467"/>
      <c r="F246" s="467"/>
      <c r="G246" s="33"/>
      <c r="H246" s="118"/>
      <c r="I246" s="34"/>
      <c r="J246" s="34"/>
      <c r="K246" s="55">
        <v>2629.93</v>
      </c>
      <c r="L246" s="36">
        <v>1.4375</v>
      </c>
      <c r="M246" s="55">
        <v>2154.9</v>
      </c>
      <c r="N246" s="37">
        <v>44.77</v>
      </c>
      <c r="O246" s="38">
        <v>96474.87</v>
      </c>
      <c r="AF246" s="23"/>
      <c r="AG246" s="23"/>
      <c r="AI246" s="2" t="s">
        <v>65</v>
      </c>
      <c r="AL246" s="23"/>
      <c r="AO246" s="23"/>
      <c r="AQ246" s="23"/>
    </row>
    <row r="247" spans="1:43" customFormat="1" ht="14.4" x14ac:dyDescent="0.3">
      <c r="A247" s="29"/>
      <c r="B247" s="32"/>
      <c r="C247" s="31" t="s">
        <v>66</v>
      </c>
      <c r="D247" s="467" t="s">
        <v>67</v>
      </c>
      <c r="E247" s="467"/>
      <c r="F247" s="467"/>
      <c r="G247" s="33"/>
      <c r="H247" s="118"/>
      <c r="I247" s="34"/>
      <c r="J247" s="34"/>
      <c r="K247" s="55">
        <v>1477980.73</v>
      </c>
      <c r="L247" s="34"/>
      <c r="M247" s="55">
        <v>842449.02</v>
      </c>
      <c r="N247" s="37">
        <v>8.16</v>
      </c>
      <c r="O247" s="38">
        <v>6874384</v>
      </c>
      <c r="AF247" s="23"/>
      <c r="AG247" s="23"/>
      <c r="AI247" s="2" t="s">
        <v>67</v>
      </c>
      <c r="AL247" s="23"/>
      <c r="AO247" s="23"/>
      <c r="AQ247" s="23"/>
    </row>
    <row r="248" spans="1:43" customFormat="1" ht="14.4" x14ac:dyDescent="0.3">
      <c r="A248" s="29"/>
      <c r="B248" s="32"/>
      <c r="C248" s="31"/>
      <c r="D248" s="467" t="s">
        <v>68</v>
      </c>
      <c r="E248" s="467"/>
      <c r="F248" s="467"/>
      <c r="G248" s="33" t="s">
        <v>69</v>
      </c>
      <c r="H248" s="121">
        <v>1100</v>
      </c>
      <c r="I248" s="36">
        <v>1.3225</v>
      </c>
      <c r="J248" s="36">
        <v>829.20749999999998</v>
      </c>
      <c r="K248" s="40"/>
      <c r="L248" s="34"/>
      <c r="M248" s="40"/>
      <c r="N248" s="34"/>
      <c r="O248" s="41"/>
      <c r="AF248" s="23"/>
      <c r="AG248" s="23"/>
      <c r="AJ248" s="2" t="s">
        <v>68</v>
      </c>
      <c r="AL248" s="23"/>
      <c r="AO248" s="23"/>
      <c r="AQ248" s="23"/>
    </row>
    <row r="249" spans="1:43" customFormat="1" ht="14.4" x14ac:dyDescent="0.3">
      <c r="A249" s="29"/>
      <c r="B249" s="32"/>
      <c r="C249" s="31"/>
      <c r="D249" s="467" t="s">
        <v>70</v>
      </c>
      <c r="E249" s="467"/>
      <c r="F249" s="467"/>
      <c r="G249" s="33" t="s">
        <v>69</v>
      </c>
      <c r="H249" s="123">
        <v>213.68</v>
      </c>
      <c r="I249" s="36">
        <v>1.4375</v>
      </c>
      <c r="J249" s="78">
        <v>175.08404999999999</v>
      </c>
      <c r="K249" s="40"/>
      <c r="L249" s="34"/>
      <c r="M249" s="40"/>
      <c r="N249" s="34"/>
      <c r="O249" s="41"/>
      <c r="AF249" s="23"/>
      <c r="AG249" s="23"/>
      <c r="AJ249" s="2" t="s">
        <v>70</v>
      </c>
      <c r="AL249" s="23"/>
      <c r="AO249" s="23"/>
      <c r="AQ249" s="23"/>
    </row>
    <row r="250" spans="1:43" customFormat="1" ht="14.4" x14ac:dyDescent="0.3">
      <c r="A250" s="42"/>
      <c r="B250" s="33"/>
      <c r="C250" s="31"/>
      <c r="D250" s="469" t="s">
        <v>71</v>
      </c>
      <c r="E250" s="469"/>
      <c r="F250" s="469"/>
      <c r="G250" s="43"/>
      <c r="H250" s="120"/>
      <c r="I250" s="44"/>
      <c r="J250" s="44"/>
      <c r="K250" s="56">
        <v>1527303.83</v>
      </c>
      <c r="L250" s="44"/>
      <c r="M250" s="56">
        <v>882258.9</v>
      </c>
      <c r="N250" s="44"/>
      <c r="O250" s="46">
        <v>7620561.2199999997</v>
      </c>
      <c r="AF250" s="23"/>
      <c r="AG250" s="23"/>
      <c r="AK250" s="2" t="s">
        <v>71</v>
      </c>
      <c r="AL250" s="23"/>
      <c r="AO250" s="23"/>
      <c r="AQ250" s="23"/>
    </row>
    <row r="251" spans="1:43" customFormat="1" ht="14.4" x14ac:dyDescent="0.3">
      <c r="A251" s="29"/>
      <c r="B251" s="32"/>
      <c r="C251" s="31"/>
      <c r="D251" s="467" t="s">
        <v>72</v>
      </c>
      <c r="E251" s="467"/>
      <c r="F251" s="467"/>
      <c r="G251" s="33"/>
      <c r="H251" s="118"/>
      <c r="I251" s="34"/>
      <c r="J251" s="34"/>
      <c r="K251" s="40"/>
      <c r="L251" s="34"/>
      <c r="M251" s="55">
        <v>9103.66</v>
      </c>
      <c r="N251" s="34"/>
      <c r="O251" s="38">
        <v>407570.86</v>
      </c>
      <c r="AF251" s="23"/>
      <c r="AG251" s="23"/>
      <c r="AJ251" s="2" t="s">
        <v>72</v>
      </c>
      <c r="AL251" s="23"/>
      <c r="AO251" s="23"/>
      <c r="AQ251" s="23"/>
    </row>
    <row r="252" spans="1:43" customFormat="1" ht="20.399999999999999" x14ac:dyDescent="0.3">
      <c r="A252" s="29"/>
      <c r="B252" s="32"/>
      <c r="C252" s="31" t="s">
        <v>169</v>
      </c>
      <c r="D252" s="467" t="s">
        <v>170</v>
      </c>
      <c r="E252" s="467"/>
      <c r="F252" s="467"/>
      <c r="G252" s="33" t="s">
        <v>75</v>
      </c>
      <c r="H252" s="121">
        <v>109</v>
      </c>
      <c r="I252" s="34"/>
      <c r="J252" s="47">
        <v>109</v>
      </c>
      <c r="K252" s="40"/>
      <c r="L252" s="34"/>
      <c r="M252" s="55">
        <v>9922.99</v>
      </c>
      <c r="N252" s="34"/>
      <c r="O252" s="38">
        <v>444252.24</v>
      </c>
      <c r="AF252" s="23"/>
      <c r="AG252" s="23"/>
      <c r="AJ252" s="2" t="s">
        <v>170</v>
      </c>
      <c r="AL252" s="23"/>
      <c r="AO252" s="23"/>
      <c r="AQ252" s="23"/>
    </row>
    <row r="253" spans="1:43" customFormat="1" ht="40.799999999999997" x14ac:dyDescent="0.3">
      <c r="A253" s="29"/>
      <c r="B253" s="32"/>
      <c r="C253" s="31" t="s">
        <v>171</v>
      </c>
      <c r="D253" s="467" t="s">
        <v>172</v>
      </c>
      <c r="E253" s="467"/>
      <c r="F253" s="467"/>
      <c r="G253" s="33" t="s">
        <v>75</v>
      </c>
      <c r="H253" s="121">
        <v>65</v>
      </c>
      <c r="I253" s="37">
        <v>0.85</v>
      </c>
      <c r="J253" s="37">
        <v>55.25</v>
      </c>
      <c r="K253" s="40"/>
      <c r="L253" s="34"/>
      <c r="M253" s="55">
        <v>5029.7700000000004</v>
      </c>
      <c r="N253" s="34"/>
      <c r="O253" s="38">
        <v>225182.9</v>
      </c>
      <c r="AF253" s="23"/>
      <c r="AG253" s="23"/>
      <c r="AJ253" s="2" t="s">
        <v>172</v>
      </c>
      <c r="AL253" s="23"/>
      <c r="AO253" s="23"/>
      <c r="AQ253" s="23"/>
    </row>
    <row r="254" spans="1:43" customFormat="1" ht="14.4" x14ac:dyDescent="0.3">
      <c r="A254" s="29"/>
      <c r="B254" s="49"/>
      <c r="C254" s="50"/>
      <c r="D254" s="468" t="s">
        <v>78</v>
      </c>
      <c r="E254" s="468"/>
      <c r="F254" s="468"/>
      <c r="G254" s="25"/>
      <c r="H254" s="122"/>
      <c r="I254" s="51"/>
      <c r="J254" s="51"/>
      <c r="K254" s="52"/>
      <c r="L254" s="51"/>
      <c r="M254" s="53">
        <v>897211.66</v>
      </c>
      <c r="N254" s="44"/>
      <c r="O254" s="54">
        <v>8289996.3600000003</v>
      </c>
      <c r="AF254" s="23"/>
      <c r="AG254" s="23"/>
      <c r="AL254" s="23" t="s">
        <v>78</v>
      </c>
      <c r="AO254" s="23"/>
      <c r="AQ254" s="23"/>
    </row>
    <row r="255" spans="1:43" customFormat="1" ht="21.6" x14ac:dyDescent="0.3">
      <c r="A255" s="24" t="s">
        <v>255</v>
      </c>
      <c r="B255" s="25" t="s">
        <v>256</v>
      </c>
      <c r="C255" s="26" t="s">
        <v>187</v>
      </c>
      <c r="D255" s="470" t="s">
        <v>188</v>
      </c>
      <c r="E255" s="470"/>
      <c r="F255" s="470"/>
      <c r="G255" s="25" t="s">
        <v>189</v>
      </c>
      <c r="H255" s="108">
        <v>-1133.96</v>
      </c>
      <c r="I255" s="25" t="s">
        <v>51</v>
      </c>
      <c r="J255" s="25" t="s">
        <v>257</v>
      </c>
      <c r="K255" s="27" t="s">
        <v>191</v>
      </c>
      <c r="L255" s="25"/>
      <c r="M255" s="27" t="s">
        <v>258</v>
      </c>
      <c r="N255" s="25" t="s">
        <v>105</v>
      </c>
      <c r="O255" s="28" t="s">
        <v>259</v>
      </c>
      <c r="AF255" s="23"/>
      <c r="AG255" s="23" t="s">
        <v>188</v>
      </c>
      <c r="AL255" s="23"/>
      <c r="AO255" s="23"/>
      <c r="AQ255" s="23"/>
    </row>
    <row r="256" spans="1:43" customFormat="1" ht="14.4" x14ac:dyDescent="0.3">
      <c r="A256" s="57"/>
      <c r="B256" s="1"/>
      <c r="C256" s="50"/>
      <c r="D256" s="467" t="s">
        <v>194</v>
      </c>
      <c r="E256" s="467"/>
      <c r="F256" s="467"/>
      <c r="G256" s="467"/>
      <c r="H256" s="467"/>
      <c r="I256" s="467"/>
      <c r="J256" s="467"/>
      <c r="K256" s="467"/>
      <c r="L256" s="467"/>
      <c r="M256" s="467"/>
      <c r="N256" s="467"/>
      <c r="O256" s="473"/>
      <c r="AF256" s="23"/>
      <c r="AG256" s="23"/>
      <c r="AL256" s="23"/>
      <c r="AM256" s="2" t="s">
        <v>194</v>
      </c>
      <c r="AO256" s="23"/>
      <c r="AQ256" s="23"/>
    </row>
    <row r="257" spans="1:43" customFormat="1" ht="14.4" x14ac:dyDescent="0.3">
      <c r="A257" s="29"/>
      <c r="B257" s="49"/>
      <c r="C257" s="50"/>
      <c r="D257" s="468" t="s">
        <v>78</v>
      </c>
      <c r="E257" s="468"/>
      <c r="F257" s="468"/>
      <c r="G257" s="25"/>
      <c r="H257" s="122"/>
      <c r="I257" s="51"/>
      <c r="J257" s="51"/>
      <c r="K257" s="52"/>
      <c r="L257" s="51"/>
      <c r="M257" s="53">
        <v>-398246.75</v>
      </c>
      <c r="N257" s="44"/>
      <c r="O257" s="54">
        <v>-3249693.48</v>
      </c>
      <c r="AF257" s="23"/>
      <c r="AG257" s="23"/>
      <c r="AL257" s="23" t="s">
        <v>78</v>
      </c>
      <c r="AO257" s="23"/>
      <c r="AQ257" s="23"/>
    </row>
    <row r="258" spans="1:43" s="536" customFormat="1" ht="20.399999999999999" x14ac:dyDescent="0.3">
      <c r="A258" s="530" t="s">
        <v>260</v>
      </c>
      <c r="B258" s="531" t="s">
        <v>261</v>
      </c>
      <c r="C258" s="529" t="s">
        <v>837</v>
      </c>
      <c r="D258" s="532" t="s">
        <v>262</v>
      </c>
      <c r="E258" s="532"/>
      <c r="F258" s="532"/>
      <c r="G258" s="531" t="s">
        <v>198</v>
      </c>
      <c r="H258" s="533">
        <v>73.569999999999993</v>
      </c>
      <c r="I258" s="531" t="s">
        <v>51</v>
      </c>
      <c r="J258" s="531" t="s">
        <v>263</v>
      </c>
      <c r="K258" s="534" t="s">
        <v>200</v>
      </c>
      <c r="L258" s="531" t="s">
        <v>138</v>
      </c>
      <c r="M258" s="534" t="s">
        <v>264</v>
      </c>
      <c r="N258" s="531" t="s">
        <v>105</v>
      </c>
      <c r="O258" s="535" t="s">
        <v>265</v>
      </c>
      <c r="AF258" s="537"/>
      <c r="AG258" s="537" t="s">
        <v>262</v>
      </c>
      <c r="AL258" s="537"/>
      <c r="AO258" s="537"/>
      <c r="AQ258" s="537"/>
    </row>
    <row r="259" spans="1:43" customFormat="1" ht="14.4" x14ac:dyDescent="0.3">
      <c r="A259" s="57"/>
      <c r="B259" s="1"/>
      <c r="C259" s="50"/>
      <c r="D259" s="467" t="s">
        <v>107</v>
      </c>
      <c r="E259" s="467"/>
      <c r="F259" s="467"/>
      <c r="G259" s="467"/>
      <c r="H259" s="467"/>
      <c r="I259" s="467"/>
      <c r="J259" s="467"/>
      <c r="K259" s="467"/>
      <c r="L259" s="467"/>
      <c r="M259" s="467"/>
      <c r="N259" s="467"/>
      <c r="O259" s="473"/>
      <c r="AF259" s="23"/>
      <c r="AG259" s="23"/>
      <c r="AL259" s="23"/>
      <c r="AM259" s="2" t="s">
        <v>107</v>
      </c>
      <c r="AO259" s="23"/>
      <c r="AQ259" s="23"/>
    </row>
    <row r="260" spans="1:43" customFormat="1" ht="14.4" x14ac:dyDescent="0.3">
      <c r="A260" s="57"/>
      <c r="B260" s="49"/>
      <c r="C260" s="50"/>
      <c r="D260" s="467" t="s">
        <v>203</v>
      </c>
      <c r="E260" s="467"/>
      <c r="F260" s="467"/>
      <c r="G260" s="467"/>
      <c r="H260" s="467"/>
      <c r="I260" s="467"/>
      <c r="J260" s="467"/>
      <c r="K260" s="467"/>
      <c r="L260" s="467"/>
      <c r="M260" s="467"/>
      <c r="N260" s="467"/>
      <c r="O260" s="473"/>
      <c r="AF260" s="23"/>
      <c r="AG260" s="23"/>
      <c r="AL260" s="23"/>
      <c r="AN260" s="2" t="s">
        <v>203</v>
      </c>
      <c r="AO260" s="23"/>
      <c r="AQ260" s="23"/>
    </row>
    <row r="261" spans="1:43" customFormat="1" ht="14.4" x14ac:dyDescent="0.3">
      <c r="A261" s="29"/>
      <c r="B261" s="30"/>
      <c r="C261" s="31"/>
      <c r="D261" s="471" t="s">
        <v>204</v>
      </c>
      <c r="E261" s="471"/>
      <c r="F261" s="471"/>
      <c r="G261" s="471"/>
      <c r="H261" s="471"/>
      <c r="I261" s="471"/>
      <c r="J261" s="471"/>
      <c r="K261" s="471"/>
      <c r="L261" s="471"/>
      <c r="M261" s="471"/>
      <c r="N261" s="471"/>
      <c r="O261" s="472"/>
      <c r="AF261" s="23"/>
      <c r="AG261" s="23"/>
      <c r="AH261" s="2" t="s">
        <v>204</v>
      </c>
      <c r="AL261" s="23"/>
      <c r="AO261" s="23"/>
      <c r="AQ261" s="23"/>
    </row>
    <row r="262" spans="1:43" customFormat="1" ht="14.4" x14ac:dyDescent="0.3">
      <c r="A262" s="29"/>
      <c r="B262" s="49"/>
      <c r="C262" s="50"/>
      <c r="D262" s="468" t="s">
        <v>78</v>
      </c>
      <c r="E262" s="468"/>
      <c r="F262" s="468"/>
      <c r="G262" s="25"/>
      <c r="H262" s="122"/>
      <c r="I262" s="51"/>
      <c r="J262" s="51"/>
      <c r="K262" s="52"/>
      <c r="L262" s="51"/>
      <c r="M262" s="53">
        <v>1247723.8799999999</v>
      </c>
      <c r="N262" s="44"/>
      <c r="O262" s="54">
        <v>10181426.859999999</v>
      </c>
      <c r="AF262" s="23"/>
      <c r="AG262" s="23"/>
      <c r="AL262" s="23" t="s">
        <v>78</v>
      </c>
      <c r="AO262" s="23"/>
      <c r="AQ262" s="23"/>
    </row>
    <row r="263" spans="1:43" customFormat="1" ht="21.6" x14ac:dyDescent="0.3">
      <c r="A263" s="24" t="s">
        <v>266</v>
      </c>
      <c r="B263" s="25" t="s">
        <v>267</v>
      </c>
      <c r="C263" s="26" t="s">
        <v>268</v>
      </c>
      <c r="D263" s="470" t="s">
        <v>269</v>
      </c>
      <c r="E263" s="470"/>
      <c r="F263" s="470"/>
      <c r="G263" s="25" t="s">
        <v>168</v>
      </c>
      <c r="H263" s="108">
        <v>-1044</v>
      </c>
      <c r="I263" s="25" t="s">
        <v>51</v>
      </c>
      <c r="J263" s="25" t="s">
        <v>270</v>
      </c>
      <c r="K263" s="27" t="s">
        <v>271</v>
      </c>
      <c r="L263" s="25"/>
      <c r="M263" s="27" t="s">
        <v>272</v>
      </c>
      <c r="N263" s="25" t="s">
        <v>105</v>
      </c>
      <c r="O263" s="28" t="s">
        <v>273</v>
      </c>
      <c r="AF263" s="23"/>
      <c r="AG263" s="23" t="s">
        <v>269</v>
      </c>
      <c r="AL263" s="23"/>
      <c r="AO263" s="23"/>
      <c r="AQ263" s="23"/>
    </row>
    <row r="264" spans="1:43" customFormat="1" ht="14.4" x14ac:dyDescent="0.3">
      <c r="A264" s="57"/>
      <c r="B264" s="1"/>
      <c r="C264" s="50"/>
      <c r="D264" s="467" t="s">
        <v>194</v>
      </c>
      <c r="E264" s="467"/>
      <c r="F264" s="467"/>
      <c r="G264" s="467"/>
      <c r="H264" s="467"/>
      <c r="I264" s="467"/>
      <c r="J264" s="467"/>
      <c r="K264" s="467"/>
      <c r="L264" s="467"/>
      <c r="M264" s="467"/>
      <c r="N264" s="467"/>
      <c r="O264" s="473"/>
      <c r="AF264" s="23"/>
      <c r="AG264" s="23"/>
      <c r="AL264" s="23"/>
      <c r="AM264" s="2" t="s">
        <v>194</v>
      </c>
      <c r="AO264" s="23"/>
      <c r="AQ264" s="23"/>
    </row>
    <row r="265" spans="1:43" customFormat="1" ht="14.4" x14ac:dyDescent="0.3">
      <c r="A265" s="29"/>
      <c r="B265" s="49"/>
      <c r="C265" s="50"/>
      <c r="D265" s="468" t="s">
        <v>78</v>
      </c>
      <c r="E265" s="468"/>
      <c r="F265" s="468"/>
      <c r="G265" s="25"/>
      <c r="H265" s="122"/>
      <c r="I265" s="51"/>
      <c r="J265" s="51"/>
      <c r="K265" s="52"/>
      <c r="L265" s="51"/>
      <c r="M265" s="53">
        <v>-196376.4</v>
      </c>
      <c r="N265" s="44"/>
      <c r="O265" s="54">
        <v>-1602431.42</v>
      </c>
      <c r="AF265" s="23"/>
      <c r="AG265" s="23"/>
      <c r="AL265" s="23" t="s">
        <v>78</v>
      </c>
      <c r="AO265" s="23"/>
      <c r="AQ265" s="23"/>
    </row>
    <row r="266" spans="1:43" s="536" customFormat="1" ht="31.8" x14ac:dyDescent="0.3">
      <c r="A266" s="530" t="s">
        <v>274</v>
      </c>
      <c r="B266" s="531" t="s">
        <v>275</v>
      </c>
      <c r="C266" s="529" t="s">
        <v>837</v>
      </c>
      <c r="D266" s="532" t="s">
        <v>276</v>
      </c>
      <c r="E266" s="532"/>
      <c r="F266" s="532"/>
      <c r="G266" s="531" t="s">
        <v>168</v>
      </c>
      <c r="H266" s="533">
        <v>1044</v>
      </c>
      <c r="I266" s="531" t="s">
        <v>51</v>
      </c>
      <c r="J266" s="531" t="s">
        <v>277</v>
      </c>
      <c r="K266" s="534" t="s">
        <v>278</v>
      </c>
      <c r="L266" s="531" t="s">
        <v>138</v>
      </c>
      <c r="M266" s="534" t="s">
        <v>279</v>
      </c>
      <c r="N266" s="531" t="s">
        <v>105</v>
      </c>
      <c r="O266" s="535" t="s">
        <v>280</v>
      </c>
      <c r="AF266" s="537"/>
      <c r="AG266" s="537" t="s">
        <v>276</v>
      </c>
      <c r="AL266" s="537"/>
      <c r="AO266" s="537"/>
      <c r="AQ266" s="537"/>
    </row>
    <row r="267" spans="1:43" customFormat="1" ht="14.4" x14ac:dyDescent="0.3">
      <c r="A267" s="57"/>
      <c r="B267" s="1"/>
      <c r="C267" s="50"/>
      <c r="D267" s="467" t="s">
        <v>107</v>
      </c>
      <c r="E267" s="467"/>
      <c r="F267" s="467"/>
      <c r="G267" s="467"/>
      <c r="H267" s="467"/>
      <c r="I267" s="467"/>
      <c r="J267" s="467"/>
      <c r="K267" s="467"/>
      <c r="L267" s="467"/>
      <c r="M267" s="467"/>
      <c r="N267" s="467"/>
      <c r="O267" s="473"/>
      <c r="AF267" s="23"/>
      <c r="AG267" s="23"/>
      <c r="AL267" s="23"/>
      <c r="AM267" s="2" t="s">
        <v>107</v>
      </c>
      <c r="AO267" s="23"/>
      <c r="AQ267" s="23"/>
    </row>
    <row r="268" spans="1:43" customFormat="1" ht="14.4" x14ac:dyDescent="0.3">
      <c r="A268" s="57"/>
      <c r="B268" s="49"/>
      <c r="C268" s="50"/>
      <c r="D268" s="467" t="s">
        <v>281</v>
      </c>
      <c r="E268" s="467"/>
      <c r="F268" s="467"/>
      <c r="G268" s="467"/>
      <c r="H268" s="467"/>
      <c r="I268" s="467"/>
      <c r="J268" s="467"/>
      <c r="K268" s="467"/>
      <c r="L268" s="467"/>
      <c r="M268" s="467"/>
      <c r="N268" s="467"/>
      <c r="O268" s="473"/>
      <c r="AF268" s="23"/>
      <c r="AG268" s="23"/>
      <c r="AL268" s="23"/>
      <c r="AN268" s="2" t="s">
        <v>281</v>
      </c>
      <c r="AO268" s="23"/>
      <c r="AQ268" s="23"/>
    </row>
    <row r="269" spans="1:43" customFormat="1" ht="14.4" x14ac:dyDescent="0.3">
      <c r="A269" s="29"/>
      <c r="B269" s="30"/>
      <c r="C269" s="31"/>
      <c r="D269" s="471" t="s">
        <v>204</v>
      </c>
      <c r="E269" s="471"/>
      <c r="F269" s="471"/>
      <c r="G269" s="471"/>
      <c r="H269" s="471"/>
      <c r="I269" s="471"/>
      <c r="J269" s="471"/>
      <c r="K269" s="471"/>
      <c r="L269" s="471"/>
      <c r="M269" s="471"/>
      <c r="N269" s="471"/>
      <c r="O269" s="472"/>
      <c r="AF269" s="23"/>
      <c r="AG269" s="23"/>
      <c r="AH269" s="2" t="s">
        <v>204</v>
      </c>
      <c r="AL269" s="23"/>
      <c r="AO269" s="23"/>
      <c r="AQ269" s="23"/>
    </row>
    <row r="270" spans="1:43" customFormat="1" ht="14.4" x14ac:dyDescent="0.3">
      <c r="A270" s="29"/>
      <c r="B270" s="49"/>
      <c r="C270" s="50"/>
      <c r="D270" s="468" t="s">
        <v>78</v>
      </c>
      <c r="E270" s="468"/>
      <c r="F270" s="468"/>
      <c r="G270" s="25"/>
      <c r="H270" s="122"/>
      <c r="I270" s="51"/>
      <c r="J270" s="51"/>
      <c r="K270" s="52"/>
      <c r="L270" s="51"/>
      <c r="M270" s="53">
        <v>490714.99</v>
      </c>
      <c r="N270" s="44"/>
      <c r="O270" s="54">
        <v>4004234.32</v>
      </c>
      <c r="AF270" s="23"/>
      <c r="AG270" s="23"/>
      <c r="AL270" s="23" t="s">
        <v>78</v>
      </c>
      <c r="AO270" s="23"/>
      <c r="AQ270" s="23"/>
    </row>
    <row r="271" spans="1:43" customFormat="1" ht="14.4" x14ac:dyDescent="0.3">
      <c r="A271" s="24" t="s">
        <v>181</v>
      </c>
      <c r="B271" s="25" t="s">
        <v>282</v>
      </c>
      <c r="C271" s="26" t="s">
        <v>283</v>
      </c>
      <c r="D271" s="470" t="s">
        <v>284</v>
      </c>
      <c r="E271" s="470"/>
      <c r="F271" s="470"/>
      <c r="G271" s="25" t="s">
        <v>168</v>
      </c>
      <c r="H271" s="108">
        <v>-192</v>
      </c>
      <c r="I271" s="25" t="s">
        <v>51</v>
      </c>
      <c r="J271" s="25" t="s">
        <v>285</v>
      </c>
      <c r="K271" s="27" t="s">
        <v>286</v>
      </c>
      <c r="L271" s="25"/>
      <c r="M271" s="27" t="s">
        <v>287</v>
      </c>
      <c r="N271" s="25" t="s">
        <v>105</v>
      </c>
      <c r="O271" s="28" t="s">
        <v>288</v>
      </c>
      <c r="AF271" s="23"/>
      <c r="AG271" s="23" t="s">
        <v>284</v>
      </c>
      <c r="AL271" s="23"/>
      <c r="AO271" s="23"/>
      <c r="AQ271" s="23"/>
    </row>
    <row r="272" spans="1:43" customFormat="1" ht="14.4" x14ac:dyDescent="0.3">
      <c r="A272" s="57"/>
      <c r="B272" s="1"/>
      <c r="C272" s="50"/>
      <c r="D272" s="467" t="s">
        <v>194</v>
      </c>
      <c r="E272" s="467"/>
      <c r="F272" s="467"/>
      <c r="G272" s="467"/>
      <c r="H272" s="467"/>
      <c r="I272" s="467"/>
      <c r="J272" s="467"/>
      <c r="K272" s="467"/>
      <c r="L272" s="467"/>
      <c r="M272" s="467"/>
      <c r="N272" s="467"/>
      <c r="O272" s="473"/>
      <c r="AF272" s="23"/>
      <c r="AG272" s="23"/>
      <c r="AL272" s="23"/>
      <c r="AM272" s="2" t="s">
        <v>194</v>
      </c>
      <c r="AO272" s="23"/>
      <c r="AQ272" s="23"/>
    </row>
    <row r="273" spans="1:43" customFormat="1" ht="14.4" x14ac:dyDescent="0.3">
      <c r="A273" s="29"/>
      <c r="B273" s="49"/>
      <c r="C273" s="50"/>
      <c r="D273" s="468" t="s">
        <v>78</v>
      </c>
      <c r="E273" s="468"/>
      <c r="F273" s="468"/>
      <c r="G273" s="25"/>
      <c r="H273" s="122"/>
      <c r="I273" s="51"/>
      <c r="J273" s="51"/>
      <c r="K273" s="52"/>
      <c r="L273" s="51"/>
      <c r="M273" s="53">
        <v>-27897.599999999999</v>
      </c>
      <c r="N273" s="44"/>
      <c r="O273" s="54">
        <v>-227644.42</v>
      </c>
      <c r="AF273" s="23"/>
      <c r="AG273" s="23"/>
      <c r="AL273" s="23" t="s">
        <v>78</v>
      </c>
      <c r="AO273" s="23"/>
      <c r="AQ273" s="23"/>
    </row>
    <row r="274" spans="1:43" s="536" customFormat="1" ht="20.399999999999999" x14ac:dyDescent="0.3">
      <c r="A274" s="530" t="s">
        <v>186</v>
      </c>
      <c r="B274" s="531" t="s">
        <v>289</v>
      </c>
      <c r="C274" s="529" t="s">
        <v>837</v>
      </c>
      <c r="D274" s="532" t="s">
        <v>290</v>
      </c>
      <c r="E274" s="532"/>
      <c r="F274" s="532"/>
      <c r="G274" s="531" t="s">
        <v>198</v>
      </c>
      <c r="H274" s="533">
        <v>3.2450000000000001</v>
      </c>
      <c r="I274" s="531" t="s">
        <v>51</v>
      </c>
      <c r="J274" s="531" t="s">
        <v>291</v>
      </c>
      <c r="K274" s="534" t="s">
        <v>292</v>
      </c>
      <c r="L274" s="531" t="s">
        <v>138</v>
      </c>
      <c r="M274" s="534" t="s">
        <v>293</v>
      </c>
      <c r="N274" s="531" t="s">
        <v>105</v>
      </c>
      <c r="O274" s="535" t="s">
        <v>294</v>
      </c>
      <c r="AF274" s="537"/>
      <c r="AG274" s="537" t="s">
        <v>290</v>
      </c>
      <c r="AL274" s="537"/>
      <c r="AO274" s="537"/>
      <c r="AQ274" s="537"/>
    </row>
    <row r="275" spans="1:43" customFormat="1" ht="14.4" x14ac:dyDescent="0.3">
      <c r="A275" s="57"/>
      <c r="B275" s="1"/>
      <c r="C275" s="50"/>
      <c r="D275" s="467" t="s">
        <v>107</v>
      </c>
      <c r="E275" s="467"/>
      <c r="F275" s="467"/>
      <c r="G275" s="467"/>
      <c r="H275" s="467"/>
      <c r="I275" s="467"/>
      <c r="J275" s="467"/>
      <c r="K275" s="467"/>
      <c r="L275" s="467"/>
      <c r="M275" s="467"/>
      <c r="N275" s="467"/>
      <c r="O275" s="473"/>
      <c r="AF275" s="23"/>
      <c r="AG275" s="23"/>
      <c r="AL275" s="23"/>
      <c r="AM275" s="2" t="s">
        <v>107</v>
      </c>
      <c r="AO275" s="23"/>
      <c r="AQ275" s="23"/>
    </row>
    <row r="276" spans="1:43" customFormat="1" ht="14.4" x14ac:dyDescent="0.3">
      <c r="A276" s="57"/>
      <c r="B276" s="49"/>
      <c r="C276" s="50"/>
      <c r="D276" s="467" t="s">
        <v>295</v>
      </c>
      <c r="E276" s="467"/>
      <c r="F276" s="467"/>
      <c r="G276" s="467"/>
      <c r="H276" s="467"/>
      <c r="I276" s="467"/>
      <c r="J276" s="467"/>
      <c r="K276" s="467"/>
      <c r="L276" s="467"/>
      <c r="M276" s="467"/>
      <c r="N276" s="467"/>
      <c r="O276" s="473"/>
      <c r="AF276" s="23"/>
      <c r="AG276" s="23"/>
      <c r="AL276" s="23"/>
      <c r="AN276" s="2" t="s">
        <v>295</v>
      </c>
      <c r="AO276" s="23"/>
      <c r="AQ276" s="23"/>
    </row>
    <row r="277" spans="1:43" customFormat="1" ht="14.4" x14ac:dyDescent="0.3">
      <c r="A277" s="29"/>
      <c r="B277" s="30"/>
      <c r="C277" s="31"/>
      <c r="D277" s="471" t="s">
        <v>204</v>
      </c>
      <c r="E277" s="471"/>
      <c r="F277" s="471"/>
      <c r="G277" s="471"/>
      <c r="H277" s="471"/>
      <c r="I277" s="471"/>
      <c r="J277" s="471"/>
      <c r="K277" s="471"/>
      <c r="L277" s="471"/>
      <c r="M277" s="471"/>
      <c r="N277" s="471"/>
      <c r="O277" s="472"/>
      <c r="AF277" s="23"/>
      <c r="AG277" s="23"/>
      <c r="AH277" s="2" t="s">
        <v>204</v>
      </c>
      <c r="AL277" s="23"/>
      <c r="AO277" s="23"/>
      <c r="AQ277" s="23"/>
    </row>
    <row r="278" spans="1:43" customFormat="1" ht="14.4" x14ac:dyDescent="0.3">
      <c r="A278" s="29"/>
      <c r="B278" s="49"/>
      <c r="C278" s="50"/>
      <c r="D278" s="468" t="s">
        <v>78</v>
      </c>
      <c r="E278" s="468"/>
      <c r="F278" s="468"/>
      <c r="G278" s="25"/>
      <c r="H278" s="122"/>
      <c r="I278" s="51"/>
      <c r="J278" s="51"/>
      <c r="K278" s="52"/>
      <c r="L278" s="51"/>
      <c r="M278" s="53">
        <v>92226.66</v>
      </c>
      <c r="N278" s="44"/>
      <c r="O278" s="54">
        <v>752569.55</v>
      </c>
      <c r="AF278" s="23"/>
      <c r="AG278" s="23"/>
      <c r="AL278" s="23" t="s">
        <v>78</v>
      </c>
      <c r="AO278" s="23"/>
      <c r="AQ278" s="23"/>
    </row>
    <row r="279" spans="1:43" customFormat="1" ht="31.8" x14ac:dyDescent="0.3">
      <c r="A279" s="24" t="s">
        <v>196</v>
      </c>
      <c r="B279" s="25" t="s">
        <v>296</v>
      </c>
      <c r="C279" s="26" t="s">
        <v>297</v>
      </c>
      <c r="D279" s="470" t="s">
        <v>298</v>
      </c>
      <c r="E279" s="470"/>
      <c r="F279" s="470"/>
      <c r="G279" s="25" t="s">
        <v>198</v>
      </c>
      <c r="H279" s="108">
        <v>-0.45400000000000001</v>
      </c>
      <c r="I279" s="25" t="s">
        <v>51</v>
      </c>
      <c r="J279" s="25" t="s">
        <v>299</v>
      </c>
      <c r="K279" s="27" t="s">
        <v>300</v>
      </c>
      <c r="L279" s="25"/>
      <c r="M279" s="27" t="s">
        <v>301</v>
      </c>
      <c r="N279" s="25" t="s">
        <v>105</v>
      </c>
      <c r="O279" s="28" t="s">
        <v>302</v>
      </c>
      <c r="AF279" s="23"/>
      <c r="AG279" s="23" t="s">
        <v>298</v>
      </c>
      <c r="AL279" s="23"/>
      <c r="AO279" s="23"/>
      <c r="AQ279" s="23"/>
    </row>
    <row r="280" spans="1:43" customFormat="1" ht="14.4" x14ac:dyDescent="0.3">
      <c r="A280" s="57"/>
      <c r="B280" s="1"/>
      <c r="C280" s="50"/>
      <c r="D280" s="467" t="s">
        <v>194</v>
      </c>
      <c r="E280" s="467"/>
      <c r="F280" s="467"/>
      <c r="G280" s="467"/>
      <c r="H280" s="467"/>
      <c r="I280" s="467"/>
      <c r="J280" s="467"/>
      <c r="K280" s="467"/>
      <c r="L280" s="467"/>
      <c r="M280" s="467"/>
      <c r="N280" s="467"/>
      <c r="O280" s="473"/>
      <c r="AF280" s="23"/>
      <c r="AG280" s="23"/>
      <c r="AL280" s="23"/>
      <c r="AM280" s="2" t="s">
        <v>194</v>
      </c>
      <c r="AO280" s="23"/>
      <c r="AQ280" s="23"/>
    </row>
    <row r="281" spans="1:43" customFormat="1" ht="14.4" x14ac:dyDescent="0.3">
      <c r="A281" s="29"/>
      <c r="B281" s="49"/>
      <c r="C281" s="50"/>
      <c r="D281" s="468" t="s">
        <v>78</v>
      </c>
      <c r="E281" s="468"/>
      <c r="F281" s="468"/>
      <c r="G281" s="25"/>
      <c r="H281" s="122"/>
      <c r="I281" s="51"/>
      <c r="J281" s="51"/>
      <c r="K281" s="52"/>
      <c r="L281" s="51"/>
      <c r="M281" s="53">
        <v>-4732.5</v>
      </c>
      <c r="N281" s="44"/>
      <c r="O281" s="54">
        <v>-38617.199999999997</v>
      </c>
      <c r="AF281" s="23"/>
      <c r="AG281" s="23"/>
      <c r="AL281" s="23" t="s">
        <v>78</v>
      </c>
      <c r="AO281" s="23"/>
      <c r="AQ281" s="23"/>
    </row>
    <row r="282" spans="1:43" customFormat="1" ht="31.8" x14ac:dyDescent="0.3">
      <c r="A282" s="24" t="s">
        <v>206</v>
      </c>
      <c r="B282" s="25" t="s">
        <v>303</v>
      </c>
      <c r="C282" s="26" t="s">
        <v>228</v>
      </c>
      <c r="D282" s="470" t="s">
        <v>229</v>
      </c>
      <c r="E282" s="470"/>
      <c r="F282" s="470"/>
      <c r="G282" s="25" t="s">
        <v>198</v>
      </c>
      <c r="H282" s="108">
        <v>-2.367</v>
      </c>
      <c r="I282" s="25" t="s">
        <v>51</v>
      </c>
      <c r="J282" s="25" t="s">
        <v>304</v>
      </c>
      <c r="K282" s="27" t="s">
        <v>230</v>
      </c>
      <c r="L282" s="25"/>
      <c r="M282" s="27" t="s">
        <v>305</v>
      </c>
      <c r="N282" s="25" t="s">
        <v>105</v>
      </c>
      <c r="O282" s="28" t="s">
        <v>306</v>
      </c>
      <c r="AF282" s="23"/>
      <c r="AG282" s="23" t="s">
        <v>229</v>
      </c>
      <c r="AL282" s="23"/>
      <c r="AO282" s="23"/>
      <c r="AQ282" s="23"/>
    </row>
    <row r="283" spans="1:43" customFormat="1" ht="14.4" x14ac:dyDescent="0.3">
      <c r="A283" s="57"/>
      <c r="B283" s="1"/>
      <c r="C283" s="50"/>
      <c r="D283" s="467" t="s">
        <v>194</v>
      </c>
      <c r="E283" s="467"/>
      <c r="F283" s="467"/>
      <c r="G283" s="467"/>
      <c r="H283" s="467"/>
      <c r="I283" s="467"/>
      <c r="J283" s="467"/>
      <c r="K283" s="467"/>
      <c r="L283" s="467"/>
      <c r="M283" s="467"/>
      <c r="N283" s="467"/>
      <c r="O283" s="473"/>
      <c r="AF283" s="23"/>
      <c r="AG283" s="23"/>
      <c r="AL283" s="23"/>
      <c r="AM283" s="2" t="s">
        <v>194</v>
      </c>
      <c r="AO283" s="23"/>
      <c r="AQ283" s="23"/>
    </row>
    <row r="284" spans="1:43" customFormat="1" ht="14.4" x14ac:dyDescent="0.3">
      <c r="A284" s="29"/>
      <c r="B284" s="49"/>
      <c r="C284" s="50"/>
      <c r="D284" s="468" t="s">
        <v>78</v>
      </c>
      <c r="E284" s="468"/>
      <c r="F284" s="468"/>
      <c r="G284" s="25"/>
      <c r="H284" s="122"/>
      <c r="I284" s="51"/>
      <c r="J284" s="51"/>
      <c r="K284" s="52"/>
      <c r="L284" s="51"/>
      <c r="M284" s="53">
        <v>-28070.25</v>
      </c>
      <c r="N284" s="44"/>
      <c r="O284" s="54">
        <v>-229053.24</v>
      </c>
      <c r="AF284" s="23"/>
      <c r="AG284" s="23"/>
      <c r="AL284" s="23" t="s">
        <v>78</v>
      </c>
      <c r="AO284" s="23"/>
      <c r="AQ284" s="23"/>
    </row>
    <row r="285" spans="1:43" customFormat="1" ht="31.8" x14ac:dyDescent="0.3">
      <c r="A285" s="24" t="s">
        <v>214</v>
      </c>
      <c r="B285" s="25" t="s">
        <v>307</v>
      </c>
      <c r="C285" s="26" t="s">
        <v>308</v>
      </c>
      <c r="D285" s="470" t="s">
        <v>309</v>
      </c>
      <c r="E285" s="470"/>
      <c r="F285" s="470"/>
      <c r="G285" s="25" t="s">
        <v>198</v>
      </c>
      <c r="H285" s="108">
        <v>-2.58</v>
      </c>
      <c r="I285" s="25" t="s">
        <v>51</v>
      </c>
      <c r="J285" s="25" t="s">
        <v>310</v>
      </c>
      <c r="K285" s="27" t="s">
        <v>311</v>
      </c>
      <c r="L285" s="25"/>
      <c r="M285" s="27" t="s">
        <v>312</v>
      </c>
      <c r="N285" s="25" t="s">
        <v>105</v>
      </c>
      <c r="O285" s="28" t="s">
        <v>313</v>
      </c>
      <c r="AF285" s="23"/>
      <c r="AG285" s="23" t="s">
        <v>309</v>
      </c>
      <c r="AL285" s="23"/>
      <c r="AO285" s="23"/>
      <c r="AQ285" s="23"/>
    </row>
    <row r="286" spans="1:43" customFormat="1" ht="14.4" x14ac:dyDescent="0.3">
      <c r="A286" s="57"/>
      <c r="B286" s="1"/>
      <c r="C286" s="50"/>
      <c r="D286" s="467" t="s">
        <v>194</v>
      </c>
      <c r="E286" s="467"/>
      <c r="F286" s="467"/>
      <c r="G286" s="467"/>
      <c r="H286" s="467"/>
      <c r="I286" s="467"/>
      <c r="J286" s="467"/>
      <c r="K286" s="467"/>
      <c r="L286" s="467"/>
      <c r="M286" s="467"/>
      <c r="N286" s="467"/>
      <c r="O286" s="473"/>
      <c r="AF286" s="23"/>
      <c r="AG286" s="23"/>
      <c r="AL286" s="23"/>
      <c r="AM286" s="2" t="s">
        <v>194</v>
      </c>
      <c r="AO286" s="23"/>
      <c r="AQ286" s="23"/>
    </row>
    <row r="287" spans="1:43" customFormat="1" ht="14.4" x14ac:dyDescent="0.3">
      <c r="A287" s="29"/>
      <c r="B287" s="49"/>
      <c r="C287" s="50"/>
      <c r="D287" s="468" t="s">
        <v>78</v>
      </c>
      <c r="E287" s="468"/>
      <c r="F287" s="468"/>
      <c r="G287" s="25"/>
      <c r="H287" s="122"/>
      <c r="I287" s="51"/>
      <c r="J287" s="51"/>
      <c r="K287" s="52"/>
      <c r="L287" s="51"/>
      <c r="M287" s="53">
        <v>-28245.84</v>
      </c>
      <c r="N287" s="44"/>
      <c r="O287" s="54">
        <v>-230486.05</v>
      </c>
      <c r="AF287" s="23"/>
      <c r="AG287" s="23"/>
      <c r="AL287" s="23" t="s">
        <v>78</v>
      </c>
      <c r="AO287" s="23"/>
      <c r="AQ287" s="23"/>
    </row>
    <row r="288" spans="1:43" customFormat="1" ht="21.6" x14ac:dyDescent="0.3">
      <c r="A288" s="24" t="s">
        <v>314</v>
      </c>
      <c r="B288" s="25" t="s">
        <v>315</v>
      </c>
      <c r="C288" s="26" t="s">
        <v>316</v>
      </c>
      <c r="D288" s="470" t="s">
        <v>317</v>
      </c>
      <c r="E288" s="470"/>
      <c r="F288" s="470"/>
      <c r="G288" s="25" t="s">
        <v>168</v>
      </c>
      <c r="H288" s="108">
        <v>-2088</v>
      </c>
      <c r="I288" s="25" t="s">
        <v>51</v>
      </c>
      <c r="J288" s="25" t="s">
        <v>318</v>
      </c>
      <c r="K288" s="27" t="s">
        <v>319</v>
      </c>
      <c r="L288" s="25"/>
      <c r="M288" s="27" t="s">
        <v>320</v>
      </c>
      <c r="N288" s="25" t="s">
        <v>105</v>
      </c>
      <c r="O288" s="28" t="s">
        <v>321</v>
      </c>
      <c r="AF288" s="23"/>
      <c r="AG288" s="23" t="s">
        <v>317</v>
      </c>
      <c r="AL288" s="23"/>
      <c r="AO288" s="23"/>
      <c r="AQ288" s="23"/>
    </row>
    <row r="289" spans="1:43" customFormat="1" ht="14.4" x14ac:dyDescent="0.3">
      <c r="A289" s="57"/>
      <c r="B289" s="1"/>
      <c r="C289" s="50"/>
      <c r="D289" s="467" t="s">
        <v>194</v>
      </c>
      <c r="E289" s="467"/>
      <c r="F289" s="467"/>
      <c r="G289" s="467"/>
      <c r="H289" s="467"/>
      <c r="I289" s="467"/>
      <c r="J289" s="467"/>
      <c r="K289" s="467"/>
      <c r="L289" s="467"/>
      <c r="M289" s="467"/>
      <c r="N289" s="467"/>
      <c r="O289" s="473"/>
      <c r="AF289" s="23"/>
      <c r="AG289" s="23"/>
      <c r="AL289" s="23"/>
      <c r="AM289" s="2" t="s">
        <v>194</v>
      </c>
      <c r="AO289" s="23"/>
      <c r="AQ289" s="23"/>
    </row>
    <row r="290" spans="1:43" customFormat="1" ht="14.4" x14ac:dyDescent="0.3">
      <c r="A290" s="29"/>
      <c r="B290" s="49"/>
      <c r="C290" s="50"/>
      <c r="D290" s="468" t="s">
        <v>78</v>
      </c>
      <c r="E290" s="468"/>
      <c r="F290" s="468"/>
      <c r="G290" s="25"/>
      <c r="H290" s="122"/>
      <c r="I290" s="51"/>
      <c r="J290" s="51"/>
      <c r="K290" s="52"/>
      <c r="L290" s="51"/>
      <c r="M290" s="53">
        <v>-91057.68</v>
      </c>
      <c r="N290" s="44"/>
      <c r="O290" s="54">
        <v>-743030.67</v>
      </c>
      <c r="AF290" s="23"/>
      <c r="AG290" s="23"/>
      <c r="AL290" s="23" t="s">
        <v>78</v>
      </c>
      <c r="AO290" s="23"/>
      <c r="AQ290" s="23"/>
    </row>
    <row r="291" spans="1:43" customFormat="1" ht="31.8" x14ac:dyDescent="0.3">
      <c r="A291" s="24" t="s">
        <v>322</v>
      </c>
      <c r="B291" s="25" t="s">
        <v>323</v>
      </c>
      <c r="C291" s="26" t="s">
        <v>324</v>
      </c>
      <c r="D291" s="470" t="s">
        <v>325</v>
      </c>
      <c r="E291" s="470"/>
      <c r="F291" s="470"/>
      <c r="G291" s="25" t="s">
        <v>168</v>
      </c>
      <c r="H291" s="108">
        <v>-2088</v>
      </c>
      <c r="I291" s="25" t="s">
        <v>51</v>
      </c>
      <c r="J291" s="25" t="s">
        <v>318</v>
      </c>
      <c r="K291" s="27" t="s">
        <v>326</v>
      </c>
      <c r="L291" s="25"/>
      <c r="M291" s="27" t="s">
        <v>327</v>
      </c>
      <c r="N291" s="25" t="s">
        <v>105</v>
      </c>
      <c r="O291" s="28" t="s">
        <v>328</v>
      </c>
      <c r="AF291" s="23"/>
      <c r="AG291" s="23" t="s">
        <v>325</v>
      </c>
      <c r="AL291" s="23"/>
      <c r="AO291" s="23"/>
      <c r="AQ291" s="23"/>
    </row>
    <row r="292" spans="1:43" customFormat="1" ht="14.4" x14ac:dyDescent="0.3">
      <c r="A292" s="57"/>
      <c r="B292" s="1"/>
      <c r="C292" s="50"/>
      <c r="D292" s="467" t="s">
        <v>194</v>
      </c>
      <c r="E292" s="467"/>
      <c r="F292" s="467"/>
      <c r="G292" s="467"/>
      <c r="H292" s="467"/>
      <c r="I292" s="467"/>
      <c r="J292" s="467"/>
      <c r="K292" s="467"/>
      <c r="L292" s="467"/>
      <c r="M292" s="467"/>
      <c r="N292" s="467"/>
      <c r="O292" s="473"/>
      <c r="AF292" s="23"/>
      <c r="AG292" s="23"/>
      <c r="AL292" s="23"/>
      <c r="AM292" s="2" t="s">
        <v>194</v>
      </c>
      <c r="AO292" s="23"/>
      <c r="AQ292" s="23"/>
    </row>
    <row r="293" spans="1:43" customFormat="1" ht="14.4" x14ac:dyDescent="0.3">
      <c r="A293" s="29"/>
      <c r="B293" s="49"/>
      <c r="C293" s="50"/>
      <c r="D293" s="468" t="s">
        <v>78</v>
      </c>
      <c r="E293" s="468"/>
      <c r="F293" s="468"/>
      <c r="G293" s="25"/>
      <c r="H293" s="122"/>
      <c r="I293" s="51"/>
      <c r="J293" s="51"/>
      <c r="K293" s="52"/>
      <c r="L293" s="51"/>
      <c r="M293" s="53">
        <v>-11692.8</v>
      </c>
      <c r="N293" s="44"/>
      <c r="O293" s="54">
        <v>-95413.25</v>
      </c>
      <c r="AF293" s="23"/>
      <c r="AG293" s="23"/>
      <c r="AL293" s="23" t="s">
        <v>78</v>
      </c>
      <c r="AO293" s="23"/>
      <c r="AQ293" s="23"/>
    </row>
    <row r="294" spans="1:43" customFormat="1" ht="21.6" x14ac:dyDescent="0.3">
      <c r="A294" s="24" t="s">
        <v>222</v>
      </c>
      <c r="B294" s="25" t="s">
        <v>329</v>
      </c>
      <c r="C294" s="26" t="s">
        <v>330</v>
      </c>
      <c r="D294" s="470" t="s">
        <v>331</v>
      </c>
      <c r="E294" s="470"/>
      <c r="F294" s="470"/>
      <c r="G294" s="25" t="s">
        <v>168</v>
      </c>
      <c r="H294" s="108">
        <v>-2088</v>
      </c>
      <c r="I294" s="25" t="s">
        <v>51</v>
      </c>
      <c r="J294" s="25" t="s">
        <v>318</v>
      </c>
      <c r="K294" s="27" t="s">
        <v>332</v>
      </c>
      <c r="L294" s="25"/>
      <c r="M294" s="27" t="s">
        <v>333</v>
      </c>
      <c r="N294" s="25" t="s">
        <v>105</v>
      </c>
      <c r="O294" s="28" t="s">
        <v>334</v>
      </c>
      <c r="AF294" s="23"/>
      <c r="AG294" s="23" t="s">
        <v>331</v>
      </c>
      <c r="AL294" s="23"/>
      <c r="AO294" s="23"/>
      <c r="AQ294" s="23"/>
    </row>
    <row r="295" spans="1:43" customFormat="1" ht="14.4" x14ac:dyDescent="0.3">
      <c r="A295" s="57"/>
      <c r="B295" s="1"/>
      <c r="C295" s="50"/>
      <c r="D295" s="467" t="s">
        <v>194</v>
      </c>
      <c r="E295" s="467"/>
      <c r="F295" s="467"/>
      <c r="G295" s="467"/>
      <c r="H295" s="467"/>
      <c r="I295" s="467"/>
      <c r="J295" s="467"/>
      <c r="K295" s="467"/>
      <c r="L295" s="467"/>
      <c r="M295" s="467"/>
      <c r="N295" s="467"/>
      <c r="O295" s="473"/>
      <c r="AF295" s="23"/>
      <c r="AG295" s="23"/>
      <c r="AL295" s="23"/>
      <c r="AM295" s="2" t="s">
        <v>194</v>
      </c>
      <c r="AO295" s="23"/>
      <c r="AQ295" s="23"/>
    </row>
    <row r="296" spans="1:43" customFormat="1" ht="14.4" x14ac:dyDescent="0.3">
      <c r="A296" s="29"/>
      <c r="B296" s="49"/>
      <c r="C296" s="50"/>
      <c r="D296" s="468" t="s">
        <v>78</v>
      </c>
      <c r="E296" s="468"/>
      <c r="F296" s="468"/>
      <c r="G296" s="25"/>
      <c r="H296" s="122"/>
      <c r="I296" s="51"/>
      <c r="J296" s="51"/>
      <c r="K296" s="52"/>
      <c r="L296" s="51"/>
      <c r="M296" s="53">
        <v>-5220</v>
      </c>
      <c r="N296" s="44"/>
      <c r="O296" s="54">
        <v>-42595.199999999997</v>
      </c>
      <c r="AF296" s="23"/>
      <c r="AG296" s="23"/>
      <c r="AL296" s="23" t="s">
        <v>78</v>
      </c>
      <c r="AO296" s="23"/>
      <c r="AQ296" s="23"/>
    </row>
    <row r="297" spans="1:43" s="536" customFormat="1" ht="62.4" x14ac:dyDescent="0.3">
      <c r="A297" s="530" t="s">
        <v>227</v>
      </c>
      <c r="B297" s="531" t="s">
        <v>335</v>
      </c>
      <c r="C297" s="529" t="s">
        <v>837</v>
      </c>
      <c r="D297" s="532" t="s">
        <v>336</v>
      </c>
      <c r="E297" s="532"/>
      <c r="F297" s="532"/>
      <c r="G297" s="531" t="s">
        <v>247</v>
      </c>
      <c r="H297" s="533">
        <v>2088</v>
      </c>
      <c r="I297" s="531" t="s">
        <v>51</v>
      </c>
      <c r="J297" s="531" t="s">
        <v>337</v>
      </c>
      <c r="K297" s="534" t="s">
        <v>338</v>
      </c>
      <c r="L297" s="531" t="s">
        <v>138</v>
      </c>
      <c r="M297" s="534" t="s">
        <v>339</v>
      </c>
      <c r="N297" s="531" t="s">
        <v>105</v>
      </c>
      <c r="O297" s="535" t="s">
        <v>340</v>
      </c>
      <c r="AF297" s="537"/>
      <c r="AG297" s="537" t="s">
        <v>336</v>
      </c>
      <c r="AL297" s="537"/>
      <c r="AO297" s="537"/>
      <c r="AQ297" s="537"/>
    </row>
    <row r="298" spans="1:43" customFormat="1" ht="14.4" x14ac:dyDescent="0.3">
      <c r="A298" s="57"/>
      <c r="B298" s="1"/>
      <c r="C298" s="50"/>
      <c r="D298" s="467" t="s">
        <v>107</v>
      </c>
      <c r="E298" s="467"/>
      <c r="F298" s="467"/>
      <c r="G298" s="467"/>
      <c r="H298" s="467"/>
      <c r="I298" s="467"/>
      <c r="J298" s="467"/>
      <c r="K298" s="467"/>
      <c r="L298" s="467"/>
      <c r="M298" s="467"/>
      <c r="N298" s="467"/>
      <c r="O298" s="473"/>
      <c r="AF298" s="23"/>
      <c r="AG298" s="23"/>
      <c r="AL298" s="23"/>
      <c r="AM298" s="2" t="s">
        <v>107</v>
      </c>
      <c r="AO298" s="23"/>
      <c r="AQ298" s="23"/>
    </row>
    <row r="299" spans="1:43" customFormat="1" ht="14.4" x14ac:dyDescent="0.3">
      <c r="A299" s="57"/>
      <c r="B299" s="49"/>
      <c r="C299" s="50"/>
      <c r="D299" s="467" t="s">
        <v>341</v>
      </c>
      <c r="E299" s="467"/>
      <c r="F299" s="467"/>
      <c r="G299" s="467"/>
      <c r="H299" s="467"/>
      <c r="I299" s="467"/>
      <c r="J299" s="467"/>
      <c r="K299" s="467"/>
      <c r="L299" s="467"/>
      <c r="M299" s="467"/>
      <c r="N299" s="467"/>
      <c r="O299" s="473"/>
      <c r="AF299" s="23"/>
      <c r="AG299" s="23"/>
      <c r="AL299" s="23"/>
      <c r="AN299" s="2" t="s">
        <v>341</v>
      </c>
      <c r="AO299" s="23"/>
      <c r="AQ299" s="23"/>
    </row>
    <row r="300" spans="1:43" customFormat="1" ht="14.4" x14ac:dyDescent="0.3">
      <c r="A300" s="29"/>
      <c r="B300" s="30"/>
      <c r="C300" s="31"/>
      <c r="D300" s="471" t="s">
        <v>204</v>
      </c>
      <c r="E300" s="471"/>
      <c r="F300" s="471"/>
      <c r="G300" s="471"/>
      <c r="H300" s="471"/>
      <c r="I300" s="471"/>
      <c r="J300" s="471"/>
      <c r="K300" s="471"/>
      <c r="L300" s="471"/>
      <c r="M300" s="471"/>
      <c r="N300" s="471"/>
      <c r="O300" s="472"/>
      <c r="AF300" s="23"/>
      <c r="AG300" s="23"/>
      <c r="AH300" s="2" t="s">
        <v>204</v>
      </c>
      <c r="AL300" s="23"/>
      <c r="AO300" s="23"/>
      <c r="AQ300" s="23"/>
    </row>
    <row r="301" spans="1:43" customFormat="1" ht="14.4" x14ac:dyDescent="0.3">
      <c r="A301" s="29"/>
      <c r="B301" s="49"/>
      <c r="C301" s="50"/>
      <c r="D301" s="468" t="s">
        <v>78</v>
      </c>
      <c r="E301" s="468"/>
      <c r="F301" s="468"/>
      <c r="G301" s="25"/>
      <c r="H301" s="122"/>
      <c r="I301" s="51"/>
      <c r="J301" s="51"/>
      <c r="K301" s="52"/>
      <c r="L301" s="51"/>
      <c r="M301" s="53">
        <v>582654.06000000006</v>
      </c>
      <c r="N301" s="44"/>
      <c r="O301" s="54">
        <v>4754457.13</v>
      </c>
      <c r="AF301" s="23"/>
      <c r="AG301" s="23"/>
      <c r="AL301" s="23" t="s">
        <v>78</v>
      </c>
      <c r="AO301" s="23"/>
      <c r="AQ301" s="23"/>
    </row>
    <row r="302" spans="1:43" customFormat="1" ht="42" x14ac:dyDescent="0.3">
      <c r="A302" s="24" t="s">
        <v>232</v>
      </c>
      <c r="B302" s="25" t="s">
        <v>342</v>
      </c>
      <c r="C302" s="26" t="s">
        <v>343</v>
      </c>
      <c r="D302" s="470" t="s">
        <v>344</v>
      </c>
      <c r="E302" s="470"/>
      <c r="F302" s="470"/>
      <c r="G302" s="25" t="s">
        <v>247</v>
      </c>
      <c r="H302" s="108">
        <v>1</v>
      </c>
      <c r="I302" s="25" t="s">
        <v>51</v>
      </c>
      <c r="J302" s="25" t="s">
        <v>51</v>
      </c>
      <c r="K302" s="27"/>
      <c r="L302" s="25"/>
      <c r="M302" s="27"/>
      <c r="N302" s="25"/>
      <c r="O302" s="28"/>
      <c r="AF302" s="23"/>
      <c r="AG302" s="23" t="s">
        <v>344</v>
      </c>
      <c r="AL302" s="23"/>
      <c r="AO302" s="23"/>
      <c r="AQ302" s="23"/>
    </row>
    <row r="303" spans="1:43" customFormat="1" ht="21.6" x14ac:dyDescent="0.3">
      <c r="A303" s="29"/>
      <c r="B303" s="30"/>
      <c r="C303" s="31" t="s">
        <v>58</v>
      </c>
      <c r="D303" s="471" t="s">
        <v>59</v>
      </c>
      <c r="E303" s="471"/>
      <c r="F303" s="471"/>
      <c r="G303" s="471"/>
      <c r="H303" s="471"/>
      <c r="I303" s="471"/>
      <c r="J303" s="471"/>
      <c r="K303" s="471"/>
      <c r="L303" s="471"/>
      <c r="M303" s="471"/>
      <c r="N303" s="471"/>
      <c r="O303" s="472"/>
      <c r="AF303" s="23"/>
      <c r="AG303" s="23"/>
      <c r="AH303" s="2" t="s">
        <v>59</v>
      </c>
      <c r="AL303" s="23"/>
      <c r="AO303" s="23"/>
      <c r="AQ303" s="23"/>
    </row>
    <row r="304" spans="1:43" customFormat="1" ht="52.2" x14ac:dyDescent="0.3">
      <c r="A304" s="29"/>
      <c r="B304" s="30"/>
      <c r="C304" s="31" t="s">
        <v>60</v>
      </c>
      <c r="D304" s="471" t="s">
        <v>61</v>
      </c>
      <c r="E304" s="471"/>
      <c r="F304" s="471"/>
      <c r="G304" s="471"/>
      <c r="H304" s="471"/>
      <c r="I304" s="471"/>
      <c r="J304" s="471"/>
      <c r="K304" s="471"/>
      <c r="L304" s="471"/>
      <c r="M304" s="471"/>
      <c r="N304" s="471"/>
      <c r="O304" s="472"/>
      <c r="AF304" s="23"/>
      <c r="AG304" s="23"/>
      <c r="AH304" s="2" t="s">
        <v>61</v>
      </c>
      <c r="AL304" s="23"/>
      <c r="AO304" s="23"/>
      <c r="AQ304" s="23"/>
    </row>
    <row r="305" spans="1:43" customFormat="1" ht="14.4" x14ac:dyDescent="0.3">
      <c r="A305" s="29"/>
      <c r="B305" s="32"/>
      <c r="C305" s="31" t="s">
        <v>51</v>
      </c>
      <c r="D305" s="467" t="s">
        <v>62</v>
      </c>
      <c r="E305" s="467"/>
      <c r="F305" s="467"/>
      <c r="G305" s="33"/>
      <c r="H305" s="118"/>
      <c r="I305" s="34"/>
      <c r="J305" s="34"/>
      <c r="K305" s="35">
        <v>869.64</v>
      </c>
      <c r="L305" s="36">
        <v>1.3225</v>
      </c>
      <c r="M305" s="55">
        <v>1150.0999999999999</v>
      </c>
      <c r="N305" s="37">
        <v>44.77</v>
      </c>
      <c r="O305" s="38">
        <v>51489.98</v>
      </c>
      <c r="AF305" s="23"/>
      <c r="AG305" s="23"/>
      <c r="AI305" s="2" t="s">
        <v>62</v>
      </c>
      <c r="AL305" s="23"/>
      <c r="AO305" s="23"/>
      <c r="AQ305" s="23"/>
    </row>
    <row r="306" spans="1:43" customFormat="1" ht="14.4" x14ac:dyDescent="0.3">
      <c r="A306" s="29"/>
      <c r="B306" s="32"/>
      <c r="C306" s="31" t="s">
        <v>27</v>
      </c>
      <c r="D306" s="467" t="s">
        <v>63</v>
      </c>
      <c r="E306" s="467"/>
      <c r="F306" s="467"/>
      <c r="G306" s="33"/>
      <c r="H306" s="118"/>
      <c r="I306" s="34"/>
      <c r="J306" s="34"/>
      <c r="K306" s="55">
        <v>3837.66</v>
      </c>
      <c r="L306" s="36">
        <v>1.4375</v>
      </c>
      <c r="M306" s="55">
        <v>5516.64</v>
      </c>
      <c r="N306" s="37">
        <v>13.24</v>
      </c>
      <c r="O306" s="38">
        <v>73040.31</v>
      </c>
      <c r="AF306" s="23"/>
      <c r="AG306" s="23"/>
      <c r="AI306" s="2" t="s">
        <v>63</v>
      </c>
      <c r="AL306" s="23"/>
      <c r="AO306" s="23"/>
      <c r="AQ306" s="23"/>
    </row>
    <row r="307" spans="1:43" customFormat="1" ht="14.4" x14ac:dyDescent="0.3">
      <c r="A307" s="29"/>
      <c r="B307" s="32"/>
      <c r="C307" s="31" t="s">
        <v>64</v>
      </c>
      <c r="D307" s="467" t="s">
        <v>65</v>
      </c>
      <c r="E307" s="467"/>
      <c r="F307" s="467"/>
      <c r="G307" s="33"/>
      <c r="H307" s="118"/>
      <c r="I307" s="34"/>
      <c r="J307" s="34"/>
      <c r="K307" s="35">
        <v>251.5</v>
      </c>
      <c r="L307" s="36">
        <v>1.4375</v>
      </c>
      <c r="M307" s="35">
        <v>361.53</v>
      </c>
      <c r="N307" s="37">
        <v>44.77</v>
      </c>
      <c r="O307" s="38">
        <v>16185.7</v>
      </c>
      <c r="AF307" s="23"/>
      <c r="AG307" s="23"/>
      <c r="AI307" s="2" t="s">
        <v>65</v>
      </c>
      <c r="AL307" s="23"/>
      <c r="AO307" s="23"/>
      <c r="AQ307" s="23"/>
    </row>
    <row r="308" spans="1:43" customFormat="1" ht="14.4" x14ac:dyDescent="0.3">
      <c r="A308" s="29"/>
      <c r="B308" s="32"/>
      <c r="C308" s="31" t="s">
        <v>66</v>
      </c>
      <c r="D308" s="467" t="s">
        <v>67</v>
      </c>
      <c r="E308" s="467"/>
      <c r="F308" s="467"/>
      <c r="G308" s="33"/>
      <c r="H308" s="118"/>
      <c r="I308" s="34"/>
      <c r="J308" s="34"/>
      <c r="K308" s="55">
        <v>26754.38</v>
      </c>
      <c r="L308" s="34"/>
      <c r="M308" s="55">
        <v>26754.38</v>
      </c>
      <c r="N308" s="37">
        <v>8.16</v>
      </c>
      <c r="O308" s="38">
        <v>218315.74</v>
      </c>
      <c r="AF308" s="23"/>
      <c r="AG308" s="23"/>
      <c r="AI308" s="2" t="s">
        <v>67</v>
      </c>
      <c r="AL308" s="23"/>
      <c r="AO308" s="23"/>
      <c r="AQ308" s="23"/>
    </row>
    <row r="309" spans="1:43" customFormat="1" ht="14.4" x14ac:dyDescent="0.3">
      <c r="A309" s="29"/>
      <c r="B309" s="32"/>
      <c r="C309" s="31"/>
      <c r="D309" s="467" t="s">
        <v>68</v>
      </c>
      <c r="E309" s="467"/>
      <c r="F309" s="467"/>
      <c r="G309" s="33" t="s">
        <v>69</v>
      </c>
      <c r="H309" s="123">
        <v>93.61</v>
      </c>
      <c r="I309" s="36">
        <v>1.3225</v>
      </c>
      <c r="J309" s="80">
        <v>123.79922500000001</v>
      </c>
      <c r="K309" s="40"/>
      <c r="L309" s="34"/>
      <c r="M309" s="40"/>
      <c r="N309" s="34"/>
      <c r="O309" s="41"/>
      <c r="AF309" s="23"/>
      <c r="AG309" s="23"/>
      <c r="AJ309" s="2" t="s">
        <v>68</v>
      </c>
      <c r="AL309" s="23"/>
      <c r="AO309" s="23"/>
      <c r="AQ309" s="23"/>
    </row>
    <row r="310" spans="1:43" customFormat="1" ht="14.4" x14ac:dyDescent="0.3">
      <c r="A310" s="29"/>
      <c r="B310" s="32"/>
      <c r="C310" s="31"/>
      <c r="D310" s="467" t="s">
        <v>70</v>
      </c>
      <c r="E310" s="467"/>
      <c r="F310" s="467"/>
      <c r="G310" s="33" t="s">
        <v>69</v>
      </c>
      <c r="H310" s="123">
        <v>19.09</v>
      </c>
      <c r="I310" s="36">
        <v>1.4375</v>
      </c>
      <c r="J310" s="80">
        <v>27.441875</v>
      </c>
      <c r="K310" s="40"/>
      <c r="L310" s="34"/>
      <c r="M310" s="40"/>
      <c r="N310" s="34"/>
      <c r="O310" s="41"/>
      <c r="AF310" s="23"/>
      <c r="AG310" s="23"/>
      <c r="AJ310" s="2" t="s">
        <v>70</v>
      </c>
      <c r="AL310" s="23"/>
      <c r="AO310" s="23"/>
      <c r="AQ310" s="23"/>
    </row>
    <row r="311" spans="1:43" customFormat="1" ht="14.4" x14ac:dyDescent="0.3">
      <c r="A311" s="42"/>
      <c r="B311" s="33"/>
      <c r="C311" s="31"/>
      <c r="D311" s="469" t="s">
        <v>71</v>
      </c>
      <c r="E311" s="469"/>
      <c r="F311" s="469"/>
      <c r="G311" s="43"/>
      <c r="H311" s="120"/>
      <c r="I311" s="44"/>
      <c r="J311" s="44"/>
      <c r="K311" s="56">
        <v>31461.68</v>
      </c>
      <c r="L311" s="44"/>
      <c r="M311" s="56">
        <v>33421.120000000003</v>
      </c>
      <c r="N311" s="44"/>
      <c r="O311" s="46">
        <v>342846.03</v>
      </c>
      <c r="AF311" s="23"/>
      <c r="AG311" s="23"/>
      <c r="AK311" s="2" t="s">
        <v>71</v>
      </c>
      <c r="AL311" s="23"/>
      <c r="AO311" s="23"/>
      <c r="AQ311" s="23"/>
    </row>
    <row r="312" spans="1:43" customFormat="1" ht="14.4" x14ac:dyDescent="0.3">
      <c r="A312" s="29"/>
      <c r="B312" s="32"/>
      <c r="C312" s="31"/>
      <c r="D312" s="467" t="s">
        <v>72</v>
      </c>
      <c r="E312" s="467"/>
      <c r="F312" s="467"/>
      <c r="G312" s="33"/>
      <c r="H312" s="118"/>
      <c r="I312" s="34"/>
      <c r="J312" s="34"/>
      <c r="K312" s="40"/>
      <c r="L312" s="34"/>
      <c r="M312" s="55">
        <v>1511.63</v>
      </c>
      <c r="N312" s="34"/>
      <c r="O312" s="38">
        <v>67675.679999999993</v>
      </c>
      <c r="AF312" s="23"/>
      <c r="AG312" s="23"/>
      <c r="AJ312" s="2" t="s">
        <v>72</v>
      </c>
      <c r="AL312" s="23"/>
      <c r="AO312" s="23"/>
      <c r="AQ312" s="23"/>
    </row>
    <row r="313" spans="1:43" customFormat="1" ht="20.399999999999999" x14ac:dyDescent="0.3">
      <c r="A313" s="29"/>
      <c r="B313" s="32"/>
      <c r="C313" s="31" t="s">
        <v>169</v>
      </c>
      <c r="D313" s="467" t="s">
        <v>170</v>
      </c>
      <c r="E313" s="467"/>
      <c r="F313" s="467"/>
      <c r="G313" s="33" t="s">
        <v>75</v>
      </c>
      <c r="H313" s="121">
        <v>109</v>
      </c>
      <c r="I313" s="34"/>
      <c r="J313" s="47">
        <v>109</v>
      </c>
      <c r="K313" s="40"/>
      <c r="L313" s="34"/>
      <c r="M313" s="55">
        <v>1647.68</v>
      </c>
      <c r="N313" s="34"/>
      <c r="O313" s="38">
        <v>73766.490000000005</v>
      </c>
      <c r="AF313" s="23"/>
      <c r="AG313" s="23"/>
      <c r="AJ313" s="2" t="s">
        <v>170</v>
      </c>
      <c r="AL313" s="23"/>
      <c r="AO313" s="23"/>
      <c r="AQ313" s="23"/>
    </row>
    <row r="314" spans="1:43" customFormat="1" ht="40.799999999999997" x14ac:dyDescent="0.3">
      <c r="A314" s="29"/>
      <c r="B314" s="32"/>
      <c r="C314" s="31" t="s">
        <v>171</v>
      </c>
      <c r="D314" s="467" t="s">
        <v>172</v>
      </c>
      <c r="E314" s="467"/>
      <c r="F314" s="467"/>
      <c r="G314" s="33" t="s">
        <v>75</v>
      </c>
      <c r="H314" s="121">
        <v>65</v>
      </c>
      <c r="I314" s="37">
        <v>0.85</v>
      </c>
      <c r="J314" s="37">
        <v>55.25</v>
      </c>
      <c r="K314" s="40"/>
      <c r="L314" s="34"/>
      <c r="M314" s="35">
        <v>835.18</v>
      </c>
      <c r="N314" s="34"/>
      <c r="O314" s="38">
        <v>37390.81</v>
      </c>
      <c r="AF314" s="23"/>
      <c r="AG314" s="23"/>
      <c r="AJ314" s="2" t="s">
        <v>172</v>
      </c>
      <c r="AL314" s="23"/>
      <c r="AO314" s="23"/>
      <c r="AQ314" s="23"/>
    </row>
    <row r="315" spans="1:43" customFormat="1" ht="14.4" x14ac:dyDescent="0.3">
      <c r="A315" s="29"/>
      <c r="B315" s="49"/>
      <c r="C315" s="50"/>
      <c r="D315" s="468" t="s">
        <v>78</v>
      </c>
      <c r="E315" s="468"/>
      <c r="F315" s="468"/>
      <c r="G315" s="25"/>
      <c r="H315" s="122"/>
      <c r="I315" s="51"/>
      <c r="J315" s="51"/>
      <c r="K315" s="52"/>
      <c r="L315" s="51"/>
      <c r="M315" s="53">
        <v>35903.980000000003</v>
      </c>
      <c r="N315" s="44"/>
      <c r="O315" s="54">
        <v>454003.33</v>
      </c>
      <c r="AF315" s="23"/>
      <c r="AG315" s="23"/>
      <c r="AL315" s="23" t="s">
        <v>78</v>
      </c>
      <c r="AO315" s="23"/>
      <c r="AQ315" s="23"/>
    </row>
    <row r="316" spans="1:43" customFormat="1" ht="62.4" x14ac:dyDescent="0.3">
      <c r="A316" s="24" t="s">
        <v>240</v>
      </c>
      <c r="B316" s="25" t="s">
        <v>345</v>
      </c>
      <c r="C316" s="26" t="s">
        <v>346</v>
      </c>
      <c r="D316" s="470" t="s">
        <v>347</v>
      </c>
      <c r="E316" s="470"/>
      <c r="F316" s="470"/>
      <c r="G316" s="25" t="s">
        <v>247</v>
      </c>
      <c r="H316" s="108">
        <v>1</v>
      </c>
      <c r="I316" s="25" t="s">
        <v>51</v>
      </c>
      <c r="J316" s="25" t="s">
        <v>51</v>
      </c>
      <c r="K316" s="27"/>
      <c r="L316" s="25"/>
      <c r="M316" s="27"/>
      <c r="N316" s="25"/>
      <c r="O316" s="28"/>
      <c r="AF316" s="23"/>
      <c r="AG316" s="23" t="s">
        <v>347</v>
      </c>
      <c r="AL316" s="23"/>
      <c r="AO316" s="23"/>
      <c r="AQ316" s="23"/>
    </row>
    <row r="317" spans="1:43" customFormat="1" ht="21.6" x14ac:dyDescent="0.3">
      <c r="A317" s="29"/>
      <c r="B317" s="30"/>
      <c r="C317" s="31" t="s">
        <v>58</v>
      </c>
      <c r="D317" s="471" t="s">
        <v>59</v>
      </c>
      <c r="E317" s="471"/>
      <c r="F317" s="471"/>
      <c r="G317" s="471"/>
      <c r="H317" s="471"/>
      <c r="I317" s="471"/>
      <c r="J317" s="471"/>
      <c r="K317" s="471"/>
      <c r="L317" s="471"/>
      <c r="M317" s="471"/>
      <c r="N317" s="471"/>
      <c r="O317" s="472"/>
      <c r="AF317" s="23"/>
      <c r="AG317" s="23"/>
      <c r="AH317" s="2" t="s">
        <v>59</v>
      </c>
      <c r="AL317" s="23"/>
      <c r="AO317" s="23"/>
      <c r="AQ317" s="23"/>
    </row>
    <row r="318" spans="1:43" customFormat="1" ht="52.2" x14ac:dyDescent="0.3">
      <c r="A318" s="29"/>
      <c r="B318" s="30"/>
      <c r="C318" s="31" t="s">
        <v>60</v>
      </c>
      <c r="D318" s="471" t="s">
        <v>61</v>
      </c>
      <c r="E318" s="471"/>
      <c r="F318" s="471"/>
      <c r="G318" s="471"/>
      <c r="H318" s="471"/>
      <c r="I318" s="471"/>
      <c r="J318" s="471"/>
      <c r="K318" s="471"/>
      <c r="L318" s="471"/>
      <c r="M318" s="471"/>
      <c r="N318" s="471"/>
      <c r="O318" s="472"/>
      <c r="AF318" s="23"/>
      <c r="AG318" s="23"/>
      <c r="AH318" s="2" t="s">
        <v>61</v>
      </c>
      <c r="AL318" s="23"/>
      <c r="AO318" s="23"/>
      <c r="AQ318" s="23"/>
    </row>
    <row r="319" spans="1:43" customFormat="1" ht="14.4" x14ac:dyDescent="0.3">
      <c r="A319" s="29"/>
      <c r="B319" s="32"/>
      <c r="C319" s="31" t="s">
        <v>51</v>
      </c>
      <c r="D319" s="467" t="s">
        <v>62</v>
      </c>
      <c r="E319" s="467"/>
      <c r="F319" s="467"/>
      <c r="G319" s="33"/>
      <c r="H319" s="118"/>
      <c r="I319" s="34"/>
      <c r="J319" s="34"/>
      <c r="K319" s="35">
        <v>410.71</v>
      </c>
      <c r="L319" s="36">
        <v>1.3225</v>
      </c>
      <c r="M319" s="35">
        <v>543.16</v>
      </c>
      <c r="N319" s="37">
        <v>44.77</v>
      </c>
      <c r="O319" s="38">
        <v>24317.27</v>
      </c>
      <c r="AF319" s="23"/>
      <c r="AG319" s="23"/>
      <c r="AI319" s="2" t="s">
        <v>62</v>
      </c>
      <c r="AL319" s="23"/>
      <c r="AO319" s="23"/>
      <c r="AQ319" s="23"/>
    </row>
    <row r="320" spans="1:43" customFormat="1" ht="14.4" x14ac:dyDescent="0.3">
      <c r="A320" s="29"/>
      <c r="B320" s="32"/>
      <c r="C320" s="31" t="s">
        <v>27</v>
      </c>
      <c r="D320" s="467" t="s">
        <v>63</v>
      </c>
      <c r="E320" s="467"/>
      <c r="F320" s="467"/>
      <c r="G320" s="33"/>
      <c r="H320" s="118"/>
      <c r="I320" s="34"/>
      <c r="J320" s="34"/>
      <c r="K320" s="55">
        <v>8850.07</v>
      </c>
      <c r="L320" s="36">
        <v>1.4375</v>
      </c>
      <c r="M320" s="55">
        <v>12721.98</v>
      </c>
      <c r="N320" s="37">
        <v>13.24</v>
      </c>
      <c r="O320" s="38">
        <v>168439.02</v>
      </c>
      <c r="AF320" s="23"/>
      <c r="AG320" s="23"/>
      <c r="AI320" s="2" t="s">
        <v>63</v>
      </c>
      <c r="AL320" s="23"/>
      <c r="AO320" s="23"/>
      <c r="AQ320" s="23"/>
    </row>
    <row r="321" spans="1:43" customFormat="1" ht="14.4" x14ac:dyDescent="0.3">
      <c r="A321" s="29"/>
      <c r="B321" s="32"/>
      <c r="C321" s="31" t="s">
        <v>64</v>
      </c>
      <c r="D321" s="467" t="s">
        <v>65</v>
      </c>
      <c r="E321" s="467"/>
      <c r="F321" s="467"/>
      <c r="G321" s="33"/>
      <c r="H321" s="118"/>
      <c r="I321" s="34"/>
      <c r="J321" s="34"/>
      <c r="K321" s="35">
        <v>346.21</v>
      </c>
      <c r="L321" s="36">
        <v>1.4375</v>
      </c>
      <c r="M321" s="35">
        <v>497.68</v>
      </c>
      <c r="N321" s="37">
        <v>44.77</v>
      </c>
      <c r="O321" s="38">
        <v>22281.13</v>
      </c>
      <c r="AF321" s="23"/>
      <c r="AG321" s="23"/>
      <c r="AI321" s="2" t="s">
        <v>65</v>
      </c>
      <c r="AL321" s="23"/>
      <c r="AO321" s="23"/>
      <c r="AQ321" s="23"/>
    </row>
    <row r="322" spans="1:43" customFormat="1" ht="14.4" x14ac:dyDescent="0.3">
      <c r="A322" s="29"/>
      <c r="B322" s="32"/>
      <c r="C322" s="31"/>
      <c r="D322" s="467" t="s">
        <v>68</v>
      </c>
      <c r="E322" s="467"/>
      <c r="F322" s="467"/>
      <c r="G322" s="33" t="s">
        <v>69</v>
      </c>
      <c r="H322" s="123">
        <v>44.21</v>
      </c>
      <c r="I322" s="36">
        <v>1.3225</v>
      </c>
      <c r="J322" s="80">
        <v>58.467725000000002</v>
      </c>
      <c r="K322" s="40"/>
      <c r="L322" s="34"/>
      <c r="M322" s="40"/>
      <c r="N322" s="34"/>
      <c r="O322" s="41"/>
      <c r="AF322" s="23"/>
      <c r="AG322" s="23"/>
      <c r="AJ322" s="2" t="s">
        <v>68</v>
      </c>
      <c r="AL322" s="23"/>
      <c r="AO322" s="23"/>
      <c r="AQ322" s="23"/>
    </row>
    <row r="323" spans="1:43" customFormat="1" ht="14.4" x14ac:dyDescent="0.3">
      <c r="A323" s="29"/>
      <c r="B323" s="32"/>
      <c r="C323" s="31"/>
      <c r="D323" s="467" t="s">
        <v>70</v>
      </c>
      <c r="E323" s="467"/>
      <c r="F323" s="467"/>
      <c r="G323" s="33" t="s">
        <v>69</v>
      </c>
      <c r="H323" s="123">
        <v>27.13</v>
      </c>
      <c r="I323" s="36">
        <v>1.4375</v>
      </c>
      <c r="J323" s="80">
        <v>38.999375000000001</v>
      </c>
      <c r="K323" s="40"/>
      <c r="L323" s="34"/>
      <c r="M323" s="40"/>
      <c r="N323" s="34"/>
      <c r="O323" s="41"/>
      <c r="AF323" s="23"/>
      <c r="AG323" s="23"/>
      <c r="AJ323" s="2" t="s">
        <v>70</v>
      </c>
      <c r="AL323" s="23"/>
      <c r="AO323" s="23"/>
      <c r="AQ323" s="23"/>
    </row>
    <row r="324" spans="1:43" customFormat="1" ht="14.4" x14ac:dyDescent="0.3">
      <c r="A324" s="42"/>
      <c r="B324" s="33"/>
      <c r="C324" s="31"/>
      <c r="D324" s="469" t="s">
        <v>71</v>
      </c>
      <c r="E324" s="469"/>
      <c r="F324" s="469"/>
      <c r="G324" s="43"/>
      <c r="H324" s="120"/>
      <c r="I324" s="44"/>
      <c r="J324" s="44"/>
      <c r="K324" s="56">
        <v>9260.7800000000007</v>
      </c>
      <c r="L324" s="44"/>
      <c r="M324" s="56">
        <v>13265.14</v>
      </c>
      <c r="N324" s="44"/>
      <c r="O324" s="46">
        <v>192756.29</v>
      </c>
      <c r="AF324" s="23"/>
      <c r="AG324" s="23"/>
      <c r="AK324" s="2" t="s">
        <v>71</v>
      </c>
      <c r="AL324" s="23"/>
      <c r="AO324" s="23"/>
      <c r="AQ324" s="23"/>
    </row>
    <row r="325" spans="1:43" customFormat="1" ht="14.4" x14ac:dyDescent="0.3">
      <c r="A325" s="29"/>
      <c r="B325" s="32"/>
      <c r="C325" s="31"/>
      <c r="D325" s="467" t="s">
        <v>72</v>
      </c>
      <c r="E325" s="467"/>
      <c r="F325" s="467"/>
      <c r="G325" s="33"/>
      <c r="H325" s="118"/>
      <c r="I325" s="34"/>
      <c r="J325" s="34"/>
      <c r="K325" s="40"/>
      <c r="L325" s="34"/>
      <c r="M325" s="55">
        <v>1040.8399999999999</v>
      </c>
      <c r="N325" s="34"/>
      <c r="O325" s="38">
        <v>46598.400000000001</v>
      </c>
      <c r="AF325" s="23"/>
      <c r="AG325" s="23"/>
      <c r="AJ325" s="2" t="s">
        <v>72</v>
      </c>
      <c r="AL325" s="23"/>
      <c r="AO325" s="23"/>
      <c r="AQ325" s="23"/>
    </row>
    <row r="326" spans="1:43" customFormat="1" ht="20.399999999999999" x14ac:dyDescent="0.3">
      <c r="A326" s="29"/>
      <c r="B326" s="32"/>
      <c r="C326" s="31" t="s">
        <v>169</v>
      </c>
      <c r="D326" s="467" t="s">
        <v>170</v>
      </c>
      <c r="E326" s="467"/>
      <c r="F326" s="467"/>
      <c r="G326" s="33" t="s">
        <v>75</v>
      </c>
      <c r="H326" s="121">
        <v>109</v>
      </c>
      <c r="I326" s="34"/>
      <c r="J326" s="47">
        <v>109</v>
      </c>
      <c r="K326" s="40"/>
      <c r="L326" s="34"/>
      <c r="M326" s="55">
        <v>1134.52</v>
      </c>
      <c r="N326" s="34"/>
      <c r="O326" s="38">
        <v>50792.26</v>
      </c>
      <c r="AF326" s="23"/>
      <c r="AG326" s="23"/>
      <c r="AJ326" s="2" t="s">
        <v>170</v>
      </c>
      <c r="AL326" s="23"/>
      <c r="AO326" s="23"/>
      <c r="AQ326" s="23"/>
    </row>
    <row r="327" spans="1:43" customFormat="1" ht="40.799999999999997" x14ac:dyDescent="0.3">
      <c r="A327" s="29"/>
      <c r="B327" s="32"/>
      <c r="C327" s="31" t="s">
        <v>171</v>
      </c>
      <c r="D327" s="467" t="s">
        <v>172</v>
      </c>
      <c r="E327" s="467"/>
      <c r="F327" s="467"/>
      <c r="G327" s="33" t="s">
        <v>75</v>
      </c>
      <c r="H327" s="121">
        <v>65</v>
      </c>
      <c r="I327" s="37">
        <v>0.85</v>
      </c>
      <c r="J327" s="37">
        <v>55.25</v>
      </c>
      <c r="K327" s="40"/>
      <c r="L327" s="34"/>
      <c r="M327" s="35">
        <v>575.05999999999995</v>
      </c>
      <c r="N327" s="34"/>
      <c r="O327" s="38">
        <v>25745.62</v>
      </c>
      <c r="AF327" s="23"/>
      <c r="AG327" s="23"/>
      <c r="AJ327" s="2" t="s">
        <v>172</v>
      </c>
      <c r="AL327" s="23"/>
      <c r="AO327" s="23"/>
      <c r="AQ327" s="23"/>
    </row>
    <row r="328" spans="1:43" customFormat="1" ht="14.4" x14ac:dyDescent="0.3">
      <c r="A328" s="29"/>
      <c r="B328" s="49"/>
      <c r="C328" s="50"/>
      <c r="D328" s="468" t="s">
        <v>78</v>
      </c>
      <c r="E328" s="468"/>
      <c r="F328" s="468"/>
      <c r="G328" s="25"/>
      <c r="H328" s="122"/>
      <c r="I328" s="51"/>
      <c r="J328" s="51"/>
      <c r="K328" s="52"/>
      <c r="L328" s="51"/>
      <c r="M328" s="53">
        <v>14974.72</v>
      </c>
      <c r="N328" s="44"/>
      <c r="O328" s="54">
        <v>269294.17</v>
      </c>
      <c r="AF328" s="23"/>
      <c r="AG328" s="23"/>
      <c r="AL328" s="23" t="s">
        <v>78</v>
      </c>
      <c r="AO328" s="23"/>
      <c r="AQ328" s="23"/>
    </row>
    <row r="329" spans="1:43" s="536" customFormat="1" ht="21.6" x14ac:dyDescent="0.3">
      <c r="A329" s="530" t="s">
        <v>245</v>
      </c>
      <c r="B329" s="531" t="s">
        <v>348</v>
      </c>
      <c r="C329" s="529" t="s">
        <v>839</v>
      </c>
      <c r="D329" s="532" t="s">
        <v>349</v>
      </c>
      <c r="E329" s="532"/>
      <c r="F329" s="532"/>
      <c r="G329" s="531" t="s">
        <v>247</v>
      </c>
      <c r="H329" s="533">
        <v>1</v>
      </c>
      <c r="I329" s="531" t="s">
        <v>51</v>
      </c>
      <c r="J329" s="531" t="s">
        <v>51</v>
      </c>
      <c r="K329" s="534" t="s">
        <v>350</v>
      </c>
      <c r="L329" s="531" t="s">
        <v>138</v>
      </c>
      <c r="M329" s="534" t="s">
        <v>351</v>
      </c>
      <c r="N329" s="531" t="s">
        <v>105</v>
      </c>
      <c r="O329" s="535" t="s">
        <v>352</v>
      </c>
      <c r="AF329" s="537"/>
      <c r="AG329" s="537" t="s">
        <v>349</v>
      </c>
      <c r="AL329" s="537"/>
      <c r="AO329" s="537"/>
      <c r="AQ329" s="537"/>
    </row>
    <row r="330" spans="1:43" customFormat="1" ht="14.4" x14ac:dyDescent="0.3">
      <c r="A330" s="57"/>
      <c r="B330" s="1"/>
      <c r="C330" s="50"/>
      <c r="D330" s="467" t="s">
        <v>107</v>
      </c>
      <c r="E330" s="467"/>
      <c r="F330" s="467"/>
      <c r="G330" s="467"/>
      <c r="H330" s="467"/>
      <c r="I330" s="467"/>
      <c r="J330" s="467"/>
      <c r="K330" s="467"/>
      <c r="L330" s="467"/>
      <c r="M330" s="467"/>
      <c r="N330" s="467"/>
      <c r="O330" s="473"/>
      <c r="AF330" s="23"/>
      <c r="AG330" s="23"/>
      <c r="AL330" s="23"/>
      <c r="AM330" s="2" t="s">
        <v>107</v>
      </c>
      <c r="AO330" s="23"/>
      <c r="AQ330" s="23"/>
    </row>
    <row r="331" spans="1:43" customFormat="1" ht="14.4" x14ac:dyDescent="0.3">
      <c r="A331" s="57"/>
      <c r="B331" s="49"/>
      <c r="C331" s="50"/>
      <c r="D331" s="467" t="s">
        <v>353</v>
      </c>
      <c r="E331" s="467"/>
      <c r="F331" s="467"/>
      <c r="G331" s="467"/>
      <c r="H331" s="467"/>
      <c r="I331" s="467"/>
      <c r="J331" s="467"/>
      <c r="K331" s="467"/>
      <c r="L331" s="467"/>
      <c r="M331" s="467"/>
      <c r="N331" s="467"/>
      <c r="O331" s="473"/>
      <c r="AF331" s="23"/>
      <c r="AG331" s="23"/>
      <c r="AL331" s="23"/>
      <c r="AN331" s="2" t="s">
        <v>353</v>
      </c>
      <c r="AO331" s="23"/>
      <c r="AQ331" s="23"/>
    </row>
    <row r="332" spans="1:43" customFormat="1" ht="14.4" x14ac:dyDescent="0.3">
      <c r="A332" s="29"/>
      <c r="B332" s="30"/>
      <c r="C332" s="31"/>
      <c r="D332" s="471" t="s">
        <v>204</v>
      </c>
      <c r="E332" s="471"/>
      <c r="F332" s="471"/>
      <c r="G332" s="471"/>
      <c r="H332" s="471"/>
      <c r="I332" s="471"/>
      <c r="J332" s="471"/>
      <c r="K332" s="471"/>
      <c r="L332" s="471"/>
      <c r="M332" s="471"/>
      <c r="N332" s="471"/>
      <c r="O332" s="472"/>
      <c r="AF332" s="23"/>
      <c r="AG332" s="23"/>
      <c r="AH332" s="2" t="s">
        <v>204</v>
      </c>
      <c r="AL332" s="23"/>
      <c r="AO332" s="23"/>
      <c r="AQ332" s="23"/>
    </row>
    <row r="333" spans="1:43" customFormat="1" ht="14.4" x14ac:dyDescent="0.3">
      <c r="A333" s="29"/>
      <c r="B333" s="49"/>
      <c r="C333" s="50"/>
      <c r="D333" s="468" t="s">
        <v>78</v>
      </c>
      <c r="E333" s="468"/>
      <c r="F333" s="468"/>
      <c r="G333" s="25"/>
      <c r="H333" s="122"/>
      <c r="I333" s="51"/>
      <c r="J333" s="51"/>
      <c r="K333" s="52"/>
      <c r="L333" s="51"/>
      <c r="M333" s="53">
        <v>407404.41</v>
      </c>
      <c r="N333" s="44"/>
      <c r="O333" s="54">
        <v>3324419.99</v>
      </c>
      <c r="AF333" s="23"/>
      <c r="AG333" s="23"/>
      <c r="AL333" s="23" t="s">
        <v>78</v>
      </c>
      <c r="AO333" s="23"/>
      <c r="AQ333" s="23"/>
    </row>
    <row r="334" spans="1:43" s="536" customFormat="1" ht="20.399999999999999" x14ac:dyDescent="0.3">
      <c r="A334" s="530" t="s">
        <v>354</v>
      </c>
      <c r="B334" s="531" t="s">
        <v>355</v>
      </c>
      <c r="C334" s="529" t="s">
        <v>839</v>
      </c>
      <c r="D334" s="532" t="s">
        <v>356</v>
      </c>
      <c r="E334" s="532"/>
      <c r="F334" s="532"/>
      <c r="G334" s="531" t="s">
        <v>247</v>
      </c>
      <c r="H334" s="533">
        <v>1</v>
      </c>
      <c r="I334" s="531" t="s">
        <v>51</v>
      </c>
      <c r="J334" s="531" t="s">
        <v>51</v>
      </c>
      <c r="K334" s="534" t="s">
        <v>357</v>
      </c>
      <c r="L334" s="531" t="s">
        <v>138</v>
      </c>
      <c r="M334" s="534" t="s">
        <v>358</v>
      </c>
      <c r="N334" s="531" t="s">
        <v>105</v>
      </c>
      <c r="O334" s="535" t="s">
        <v>359</v>
      </c>
      <c r="AF334" s="537"/>
      <c r="AG334" s="537" t="s">
        <v>356</v>
      </c>
      <c r="AL334" s="537"/>
      <c r="AO334" s="537"/>
      <c r="AQ334" s="537"/>
    </row>
    <row r="335" spans="1:43" customFormat="1" ht="14.4" x14ac:dyDescent="0.3">
      <c r="A335" s="57"/>
      <c r="B335" s="1"/>
      <c r="C335" s="50"/>
      <c r="D335" s="467" t="s">
        <v>107</v>
      </c>
      <c r="E335" s="467"/>
      <c r="F335" s="467"/>
      <c r="G335" s="467"/>
      <c r="H335" s="467"/>
      <c r="I335" s="467"/>
      <c r="J335" s="467"/>
      <c r="K335" s="467"/>
      <c r="L335" s="467"/>
      <c r="M335" s="467"/>
      <c r="N335" s="467"/>
      <c r="O335" s="473"/>
      <c r="AF335" s="23"/>
      <c r="AG335" s="23"/>
      <c r="AL335" s="23"/>
      <c r="AM335" s="2" t="s">
        <v>107</v>
      </c>
      <c r="AO335" s="23"/>
      <c r="AQ335" s="23"/>
    </row>
    <row r="336" spans="1:43" customFormat="1" ht="14.4" x14ac:dyDescent="0.3">
      <c r="A336" s="57"/>
      <c r="B336" s="49"/>
      <c r="C336" s="50"/>
      <c r="D336" s="467" t="s">
        <v>360</v>
      </c>
      <c r="E336" s="467"/>
      <c r="F336" s="467"/>
      <c r="G336" s="467"/>
      <c r="H336" s="467"/>
      <c r="I336" s="467"/>
      <c r="J336" s="467"/>
      <c r="K336" s="467"/>
      <c r="L336" s="467"/>
      <c r="M336" s="467"/>
      <c r="N336" s="467"/>
      <c r="O336" s="473"/>
      <c r="AF336" s="23"/>
      <c r="AG336" s="23"/>
      <c r="AL336" s="23"/>
      <c r="AN336" s="2" t="s">
        <v>360</v>
      </c>
      <c r="AO336" s="23"/>
      <c r="AQ336" s="23"/>
    </row>
    <row r="337" spans="1:44" customFormat="1" ht="14.4" x14ac:dyDescent="0.3">
      <c r="A337" s="29"/>
      <c r="B337" s="30"/>
      <c r="C337" s="31"/>
      <c r="D337" s="471" t="s">
        <v>204</v>
      </c>
      <c r="E337" s="471"/>
      <c r="F337" s="471"/>
      <c r="G337" s="471"/>
      <c r="H337" s="471"/>
      <c r="I337" s="471"/>
      <c r="J337" s="471"/>
      <c r="K337" s="471"/>
      <c r="L337" s="471"/>
      <c r="M337" s="471"/>
      <c r="N337" s="471"/>
      <c r="O337" s="472"/>
      <c r="AF337" s="23"/>
      <c r="AG337" s="23"/>
      <c r="AH337" s="2" t="s">
        <v>204</v>
      </c>
      <c r="AL337" s="23"/>
      <c r="AO337" s="23"/>
      <c r="AQ337" s="23"/>
    </row>
    <row r="338" spans="1:44" customFormat="1" ht="14.4" x14ac:dyDescent="0.3">
      <c r="A338" s="29"/>
      <c r="B338" s="49"/>
      <c r="C338" s="50"/>
      <c r="D338" s="468" t="s">
        <v>78</v>
      </c>
      <c r="E338" s="468"/>
      <c r="F338" s="468"/>
      <c r="G338" s="25"/>
      <c r="H338" s="122"/>
      <c r="I338" s="51"/>
      <c r="J338" s="51"/>
      <c r="K338" s="52"/>
      <c r="L338" s="51"/>
      <c r="M338" s="53">
        <v>65627.05</v>
      </c>
      <c r="N338" s="44"/>
      <c r="O338" s="54">
        <v>535516.73</v>
      </c>
      <c r="AF338" s="23"/>
      <c r="AG338" s="23"/>
      <c r="AL338" s="23" t="s">
        <v>78</v>
      </c>
      <c r="AO338" s="23"/>
      <c r="AQ338" s="23"/>
    </row>
    <row r="339" spans="1:44" customFormat="1" ht="14.4" x14ac:dyDescent="0.3">
      <c r="A339" s="474" t="s">
        <v>361</v>
      </c>
      <c r="B339" s="475"/>
      <c r="C339" s="475"/>
      <c r="D339" s="475"/>
      <c r="E339" s="475"/>
      <c r="F339" s="475"/>
      <c r="G339" s="475"/>
      <c r="H339" s="475"/>
      <c r="I339" s="475"/>
      <c r="J339" s="475"/>
      <c r="K339" s="475"/>
      <c r="L339" s="475"/>
      <c r="M339" s="475"/>
      <c r="N339" s="475"/>
      <c r="O339" s="476"/>
      <c r="AF339" s="23"/>
      <c r="AG339" s="23"/>
      <c r="AL339" s="23"/>
      <c r="AO339" s="23"/>
      <c r="AQ339" s="23"/>
      <c r="AR339" s="23" t="s">
        <v>361</v>
      </c>
    </row>
    <row r="340" spans="1:44" customFormat="1" ht="62.4" x14ac:dyDescent="0.3">
      <c r="A340" s="24" t="s">
        <v>362</v>
      </c>
      <c r="B340" s="25" t="s">
        <v>363</v>
      </c>
      <c r="C340" s="26" t="s">
        <v>364</v>
      </c>
      <c r="D340" s="470" t="s">
        <v>365</v>
      </c>
      <c r="E340" s="470"/>
      <c r="F340" s="470"/>
      <c r="G340" s="25" t="s">
        <v>184</v>
      </c>
      <c r="H340" s="108">
        <v>0.04</v>
      </c>
      <c r="I340" s="25" t="s">
        <v>51</v>
      </c>
      <c r="J340" s="25" t="s">
        <v>366</v>
      </c>
      <c r="K340" s="27"/>
      <c r="L340" s="25"/>
      <c r="M340" s="27"/>
      <c r="N340" s="25"/>
      <c r="O340" s="28"/>
      <c r="AF340" s="23"/>
      <c r="AG340" s="23" t="s">
        <v>365</v>
      </c>
      <c r="AL340" s="23"/>
      <c r="AO340" s="23"/>
      <c r="AQ340" s="23"/>
      <c r="AR340" s="23"/>
    </row>
    <row r="341" spans="1:44" customFormat="1" ht="21.6" x14ac:dyDescent="0.3">
      <c r="A341" s="29"/>
      <c r="B341" s="30"/>
      <c r="C341" s="31" t="s">
        <v>58</v>
      </c>
      <c r="D341" s="471" t="s">
        <v>59</v>
      </c>
      <c r="E341" s="471"/>
      <c r="F341" s="471"/>
      <c r="G341" s="471"/>
      <c r="H341" s="471"/>
      <c r="I341" s="471"/>
      <c r="J341" s="471"/>
      <c r="K341" s="471"/>
      <c r="L341" s="471"/>
      <c r="M341" s="471"/>
      <c r="N341" s="471"/>
      <c r="O341" s="472"/>
      <c r="AF341" s="23"/>
      <c r="AG341" s="23"/>
      <c r="AH341" s="2" t="s">
        <v>59</v>
      </c>
      <c r="AL341" s="23"/>
      <c r="AO341" s="23"/>
      <c r="AQ341" s="23"/>
      <c r="AR341" s="23"/>
    </row>
    <row r="342" spans="1:44" customFormat="1" ht="52.2" x14ac:dyDescent="0.3">
      <c r="A342" s="29"/>
      <c r="B342" s="30"/>
      <c r="C342" s="31" t="s">
        <v>60</v>
      </c>
      <c r="D342" s="471" t="s">
        <v>61</v>
      </c>
      <c r="E342" s="471"/>
      <c r="F342" s="471"/>
      <c r="G342" s="471"/>
      <c r="H342" s="471"/>
      <c r="I342" s="471"/>
      <c r="J342" s="471"/>
      <c r="K342" s="471"/>
      <c r="L342" s="471"/>
      <c r="M342" s="471"/>
      <c r="N342" s="471"/>
      <c r="O342" s="472"/>
      <c r="AF342" s="23"/>
      <c r="AG342" s="23"/>
      <c r="AH342" s="2" t="s">
        <v>61</v>
      </c>
      <c r="AL342" s="23"/>
      <c r="AO342" s="23"/>
      <c r="AQ342" s="23"/>
      <c r="AR342" s="23"/>
    </row>
    <row r="343" spans="1:44" customFormat="1" ht="14.4" x14ac:dyDescent="0.3">
      <c r="A343" s="29"/>
      <c r="B343" s="32"/>
      <c r="C343" s="31" t="s">
        <v>51</v>
      </c>
      <c r="D343" s="467" t="s">
        <v>62</v>
      </c>
      <c r="E343" s="467"/>
      <c r="F343" s="467"/>
      <c r="G343" s="33"/>
      <c r="H343" s="118"/>
      <c r="I343" s="34"/>
      <c r="J343" s="34"/>
      <c r="K343" s="55">
        <v>1685.16</v>
      </c>
      <c r="L343" s="36">
        <v>1.3225</v>
      </c>
      <c r="M343" s="35">
        <v>89.14</v>
      </c>
      <c r="N343" s="37">
        <v>44.77</v>
      </c>
      <c r="O343" s="38">
        <v>3990.8</v>
      </c>
      <c r="AF343" s="23"/>
      <c r="AG343" s="23"/>
      <c r="AI343" s="2" t="s">
        <v>62</v>
      </c>
      <c r="AL343" s="23"/>
      <c r="AO343" s="23"/>
      <c r="AQ343" s="23"/>
      <c r="AR343" s="23"/>
    </row>
    <row r="344" spans="1:44" customFormat="1" ht="14.4" x14ac:dyDescent="0.3">
      <c r="A344" s="29"/>
      <c r="B344" s="32"/>
      <c r="C344" s="31" t="s">
        <v>27</v>
      </c>
      <c r="D344" s="467" t="s">
        <v>63</v>
      </c>
      <c r="E344" s="467"/>
      <c r="F344" s="467"/>
      <c r="G344" s="33"/>
      <c r="H344" s="118"/>
      <c r="I344" s="34"/>
      <c r="J344" s="34"/>
      <c r="K344" s="55">
        <v>84181.34</v>
      </c>
      <c r="L344" s="36">
        <v>1.4375</v>
      </c>
      <c r="M344" s="55">
        <v>4840.43</v>
      </c>
      <c r="N344" s="37">
        <v>13.24</v>
      </c>
      <c r="O344" s="38">
        <v>64087.29</v>
      </c>
      <c r="AF344" s="23"/>
      <c r="AG344" s="23"/>
      <c r="AI344" s="2" t="s">
        <v>63</v>
      </c>
      <c r="AL344" s="23"/>
      <c r="AO344" s="23"/>
      <c r="AQ344" s="23"/>
      <c r="AR344" s="23"/>
    </row>
    <row r="345" spans="1:44" customFormat="1" ht="14.4" x14ac:dyDescent="0.3">
      <c r="A345" s="29"/>
      <c r="B345" s="32"/>
      <c r="C345" s="31" t="s">
        <v>64</v>
      </c>
      <c r="D345" s="467" t="s">
        <v>65</v>
      </c>
      <c r="E345" s="467"/>
      <c r="F345" s="467"/>
      <c r="G345" s="33"/>
      <c r="H345" s="118"/>
      <c r="I345" s="34"/>
      <c r="J345" s="34"/>
      <c r="K345" s="55">
        <v>4715.74</v>
      </c>
      <c r="L345" s="36">
        <v>1.4375</v>
      </c>
      <c r="M345" s="35">
        <v>271.16000000000003</v>
      </c>
      <c r="N345" s="37">
        <v>44.77</v>
      </c>
      <c r="O345" s="38">
        <v>12139.83</v>
      </c>
      <c r="AF345" s="23"/>
      <c r="AG345" s="23"/>
      <c r="AI345" s="2" t="s">
        <v>65</v>
      </c>
      <c r="AL345" s="23"/>
      <c r="AO345" s="23"/>
      <c r="AQ345" s="23"/>
      <c r="AR345" s="23"/>
    </row>
    <row r="346" spans="1:44" customFormat="1" ht="14.4" x14ac:dyDescent="0.3">
      <c r="A346" s="29"/>
      <c r="B346" s="32"/>
      <c r="C346" s="31"/>
      <c r="D346" s="467" t="s">
        <v>68</v>
      </c>
      <c r="E346" s="467"/>
      <c r="F346" s="467"/>
      <c r="G346" s="33" t="s">
        <v>69</v>
      </c>
      <c r="H346" s="123">
        <v>192.81</v>
      </c>
      <c r="I346" s="36">
        <v>1.3225</v>
      </c>
      <c r="J346" s="80">
        <v>10.199649000000001</v>
      </c>
      <c r="K346" s="40"/>
      <c r="L346" s="34"/>
      <c r="M346" s="40"/>
      <c r="N346" s="34"/>
      <c r="O346" s="41"/>
      <c r="AF346" s="23"/>
      <c r="AG346" s="23"/>
      <c r="AJ346" s="2" t="s">
        <v>68</v>
      </c>
      <c r="AL346" s="23"/>
      <c r="AO346" s="23"/>
      <c r="AQ346" s="23"/>
      <c r="AR346" s="23"/>
    </row>
    <row r="347" spans="1:44" customFormat="1" ht="14.4" x14ac:dyDescent="0.3">
      <c r="A347" s="29"/>
      <c r="B347" s="32"/>
      <c r="C347" s="31"/>
      <c r="D347" s="467" t="s">
        <v>70</v>
      </c>
      <c r="E347" s="467"/>
      <c r="F347" s="467"/>
      <c r="G347" s="33" t="s">
        <v>69</v>
      </c>
      <c r="H347" s="123">
        <v>354.06</v>
      </c>
      <c r="I347" s="36">
        <v>1.4375</v>
      </c>
      <c r="J347" s="78">
        <v>20.358450000000001</v>
      </c>
      <c r="K347" s="40"/>
      <c r="L347" s="34"/>
      <c r="M347" s="40"/>
      <c r="N347" s="34"/>
      <c r="O347" s="41"/>
      <c r="AF347" s="23"/>
      <c r="AG347" s="23"/>
      <c r="AJ347" s="2" t="s">
        <v>70</v>
      </c>
      <c r="AL347" s="23"/>
      <c r="AO347" s="23"/>
      <c r="AQ347" s="23"/>
      <c r="AR347" s="23"/>
    </row>
    <row r="348" spans="1:44" customFormat="1" ht="14.4" x14ac:dyDescent="0.3">
      <c r="A348" s="42"/>
      <c r="B348" s="33"/>
      <c r="C348" s="31"/>
      <c r="D348" s="469" t="s">
        <v>71</v>
      </c>
      <c r="E348" s="469"/>
      <c r="F348" s="469"/>
      <c r="G348" s="43"/>
      <c r="H348" s="120"/>
      <c r="I348" s="44"/>
      <c r="J348" s="44"/>
      <c r="K348" s="56">
        <v>85866.5</v>
      </c>
      <c r="L348" s="44"/>
      <c r="M348" s="56">
        <v>4929.57</v>
      </c>
      <c r="N348" s="44"/>
      <c r="O348" s="46">
        <v>68078.09</v>
      </c>
      <c r="AF348" s="23"/>
      <c r="AG348" s="23"/>
      <c r="AK348" s="2" t="s">
        <v>71</v>
      </c>
      <c r="AL348" s="23"/>
      <c r="AO348" s="23"/>
      <c r="AQ348" s="23"/>
      <c r="AR348" s="23"/>
    </row>
    <row r="349" spans="1:44" customFormat="1" ht="14.4" x14ac:dyDescent="0.3">
      <c r="A349" s="29"/>
      <c r="B349" s="32"/>
      <c r="C349" s="31"/>
      <c r="D349" s="467" t="s">
        <v>72</v>
      </c>
      <c r="E349" s="467"/>
      <c r="F349" s="467"/>
      <c r="G349" s="33"/>
      <c r="H349" s="118"/>
      <c r="I349" s="34"/>
      <c r="J349" s="34"/>
      <c r="K349" s="40"/>
      <c r="L349" s="34"/>
      <c r="M349" s="35">
        <v>360.3</v>
      </c>
      <c r="N349" s="34"/>
      <c r="O349" s="38">
        <v>16130.63</v>
      </c>
      <c r="AF349" s="23"/>
      <c r="AG349" s="23"/>
      <c r="AJ349" s="2" t="s">
        <v>72</v>
      </c>
      <c r="AL349" s="23"/>
      <c r="AO349" s="23"/>
      <c r="AQ349" s="23"/>
      <c r="AR349" s="23"/>
    </row>
    <row r="350" spans="1:44" customFormat="1" ht="20.399999999999999" x14ac:dyDescent="0.3">
      <c r="A350" s="29"/>
      <c r="B350" s="32"/>
      <c r="C350" s="31" t="s">
        <v>169</v>
      </c>
      <c r="D350" s="467" t="s">
        <v>170</v>
      </c>
      <c r="E350" s="467"/>
      <c r="F350" s="467"/>
      <c r="G350" s="33" t="s">
        <v>75</v>
      </c>
      <c r="H350" s="121">
        <v>109</v>
      </c>
      <c r="I350" s="34"/>
      <c r="J350" s="47">
        <v>109</v>
      </c>
      <c r="K350" s="40"/>
      <c r="L350" s="34"/>
      <c r="M350" s="35">
        <v>392.73</v>
      </c>
      <c r="N350" s="34"/>
      <c r="O350" s="38">
        <v>17582.39</v>
      </c>
      <c r="AF350" s="23"/>
      <c r="AG350" s="23"/>
      <c r="AJ350" s="2" t="s">
        <v>170</v>
      </c>
      <c r="AL350" s="23"/>
      <c r="AO350" s="23"/>
      <c r="AQ350" s="23"/>
      <c r="AR350" s="23"/>
    </row>
    <row r="351" spans="1:44" customFormat="1" ht="40.799999999999997" x14ac:dyDescent="0.3">
      <c r="A351" s="29"/>
      <c r="B351" s="32"/>
      <c r="C351" s="31" t="s">
        <v>171</v>
      </c>
      <c r="D351" s="467" t="s">
        <v>172</v>
      </c>
      <c r="E351" s="467"/>
      <c r="F351" s="467"/>
      <c r="G351" s="33" t="s">
        <v>75</v>
      </c>
      <c r="H351" s="121">
        <v>65</v>
      </c>
      <c r="I351" s="37">
        <v>0.85</v>
      </c>
      <c r="J351" s="37">
        <v>55.25</v>
      </c>
      <c r="K351" s="40"/>
      <c r="L351" s="34"/>
      <c r="M351" s="35">
        <v>199.07</v>
      </c>
      <c r="N351" s="34"/>
      <c r="O351" s="38">
        <v>8912.17</v>
      </c>
      <c r="AF351" s="23"/>
      <c r="AG351" s="23"/>
      <c r="AJ351" s="2" t="s">
        <v>172</v>
      </c>
      <c r="AL351" s="23"/>
      <c r="AO351" s="23"/>
      <c r="AQ351" s="23"/>
      <c r="AR351" s="23"/>
    </row>
    <row r="352" spans="1:44" customFormat="1" ht="14.4" x14ac:dyDescent="0.3">
      <c r="A352" s="29"/>
      <c r="B352" s="49"/>
      <c r="C352" s="50"/>
      <c r="D352" s="468" t="s">
        <v>78</v>
      </c>
      <c r="E352" s="468"/>
      <c r="F352" s="468"/>
      <c r="G352" s="25"/>
      <c r="H352" s="122"/>
      <c r="I352" s="51"/>
      <c r="J352" s="51"/>
      <c r="K352" s="52"/>
      <c r="L352" s="51"/>
      <c r="M352" s="53">
        <v>5521.37</v>
      </c>
      <c r="N352" s="44"/>
      <c r="O352" s="54">
        <v>94572.65</v>
      </c>
      <c r="AF352" s="23"/>
      <c r="AG352" s="23"/>
      <c r="AL352" s="23" t="s">
        <v>78</v>
      </c>
      <c r="AO352" s="23"/>
      <c r="AQ352" s="23"/>
      <c r="AR352" s="23"/>
    </row>
    <row r="353" spans="1:44" s="536" customFormat="1" ht="21.6" x14ac:dyDescent="0.3">
      <c r="A353" s="530" t="s">
        <v>368</v>
      </c>
      <c r="B353" s="531" t="s">
        <v>369</v>
      </c>
      <c r="C353" s="529" t="s">
        <v>836</v>
      </c>
      <c r="D353" s="532" t="s">
        <v>135</v>
      </c>
      <c r="E353" s="532"/>
      <c r="F353" s="532"/>
      <c r="G353" s="531" t="s">
        <v>101</v>
      </c>
      <c r="H353" s="533">
        <v>42.78</v>
      </c>
      <c r="I353" s="531" t="s">
        <v>51</v>
      </c>
      <c r="J353" s="531" t="s">
        <v>370</v>
      </c>
      <c r="K353" s="534" t="s">
        <v>137</v>
      </c>
      <c r="L353" s="531" t="s">
        <v>138</v>
      </c>
      <c r="M353" s="534" t="s">
        <v>371</v>
      </c>
      <c r="N353" s="531" t="s">
        <v>105</v>
      </c>
      <c r="O353" s="535" t="s">
        <v>372</v>
      </c>
      <c r="AF353" s="537"/>
      <c r="AG353" s="537" t="s">
        <v>135</v>
      </c>
      <c r="AL353" s="537"/>
      <c r="AO353" s="537"/>
      <c r="AQ353" s="537"/>
      <c r="AR353" s="537"/>
    </row>
    <row r="354" spans="1:44" customFormat="1" ht="14.4" x14ac:dyDescent="0.3">
      <c r="A354" s="57"/>
      <c r="B354" s="1"/>
      <c r="C354" s="50"/>
      <c r="D354" s="467" t="s">
        <v>107</v>
      </c>
      <c r="E354" s="467"/>
      <c r="F354" s="467"/>
      <c r="G354" s="467"/>
      <c r="H354" s="467"/>
      <c r="I354" s="467"/>
      <c r="J354" s="467"/>
      <c r="K354" s="467"/>
      <c r="L354" s="467"/>
      <c r="M354" s="467"/>
      <c r="N354" s="467"/>
      <c r="O354" s="473"/>
      <c r="AF354" s="23"/>
      <c r="AG354" s="23"/>
      <c r="AL354" s="23"/>
      <c r="AM354" s="2" t="s">
        <v>107</v>
      </c>
      <c r="AO354" s="23"/>
      <c r="AQ354" s="23"/>
      <c r="AR354" s="23"/>
    </row>
    <row r="355" spans="1:44" customFormat="1" ht="14.4" x14ac:dyDescent="0.3">
      <c r="A355" s="57"/>
      <c r="B355" s="49"/>
      <c r="C355" s="50"/>
      <c r="D355" s="467" t="s">
        <v>141</v>
      </c>
      <c r="E355" s="467"/>
      <c r="F355" s="467"/>
      <c r="G355" s="467"/>
      <c r="H355" s="467"/>
      <c r="I355" s="467"/>
      <c r="J355" s="467"/>
      <c r="K355" s="467"/>
      <c r="L355" s="467"/>
      <c r="M355" s="467"/>
      <c r="N355" s="467"/>
      <c r="O355" s="473"/>
      <c r="AF355" s="23"/>
      <c r="AG355" s="23"/>
      <c r="AL355" s="23"/>
      <c r="AN355" s="2" t="s">
        <v>141</v>
      </c>
      <c r="AO355" s="23"/>
      <c r="AQ355" s="23"/>
      <c r="AR355" s="23"/>
    </row>
    <row r="356" spans="1:44" customFormat="1" ht="14.4" x14ac:dyDescent="0.3">
      <c r="A356" s="29"/>
      <c r="B356" s="30"/>
      <c r="C356" s="31"/>
      <c r="D356" s="471" t="s">
        <v>204</v>
      </c>
      <c r="E356" s="471"/>
      <c r="F356" s="471"/>
      <c r="G356" s="471"/>
      <c r="H356" s="471"/>
      <c r="I356" s="471"/>
      <c r="J356" s="471"/>
      <c r="K356" s="471"/>
      <c r="L356" s="471"/>
      <c r="M356" s="471"/>
      <c r="N356" s="471"/>
      <c r="O356" s="472"/>
      <c r="AF356" s="23"/>
      <c r="AG356" s="23"/>
      <c r="AH356" s="2" t="s">
        <v>204</v>
      </c>
      <c r="AL356" s="23"/>
      <c r="AO356" s="23"/>
      <c r="AQ356" s="23"/>
      <c r="AR356" s="23"/>
    </row>
    <row r="357" spans="1:44" customFormat="1" ht="14.4" x14ac:dyDescent="0.3">
      <c r="A357" s="29"/>
      <c r="B357" s="49"/>
      <c r="C357" s="50"/>
      <c r="D357" s="468" t="s">
        <v>78</v>
      </c>
      <c r="E357" s="468"/>
      <c r="F357" s="468"/>
      <c r="G357" s="25"/>
      <c r="H357" s="122"/>
      <c r="I357" s="51"/>
      <c r="J357" s="51"/>
      <c r="K357" s="52"/>
      <c r="L357" s="51"/>
      <c r="M357" s="53">
        <v>21350.55</v>
      </c>
      <c r="N357" s="44"/>
      <c r="O357" s="54">
        <v>174220.49</v>
      </c>
      <c r="AF357" s="23"/>
      <c r="AG357" s="23"/>
      <c r="AL357" s="23" t="s">
        <v>78</v>
      </c>
      <c r="AO357" s="23"/>
      <c r="AQ357" s="23"/>
      <c r="AR357" s="23"/>
    </row>
    <row r="358" spans="1:44" customFormat="1" ht="31.8" x14ac:dyDescent="0.3">
      <c r="A358" s="24" t="s">
        <v>373</v>
      </c>
      <c r="B358" s="25" t="s">
        <v>374</v>
      </c>
      <c r="C358" s="26" t="s">
        <v>375</v>
      </c>
      <c r="D358" s="470" t="s">
        <v>376</v>
      </c>
      <c r="E358" s="470"/>
      <c r="F358" s="470"/>
      <c r="G358" s="25" t="s">
        <v>54</v>
      </c>
      <c r="H358" s="108">
        <v>0.51</v>
      </c>
      <c r="I358" s="25" t="s">
        <v>51</v>
      </c>
      <c r="J358" s="25" t="s">
        <v>377</v>
      </c>
      <c r="K358" s="27"/>
      <c r="L358" s="25"/>
      <c r="M358" s="27"/>
      <c r="N358" s="25"/>
      <c r="O358" s="28"/>
      <c r="AF358" s="23"/>
      <c r="AG358" s="23" t="s">
        <v>376</v>
      </c>
      <c r="AL358" s="23"/>
      <c r="AO358" s="23"/>
      <c r="AQ358" s="23"/>
      <c r="AR358" s="23"/>
    </row>
    <row r="359" spans="1:44" customFormat="1" ht="21.6" x14ac:dyDescent="0.3">
      <c r="A359" s="29"/>
      <c r="B359" s="30"/>
      <c r="C359" s="31" t="s">
        <v>58</v>
      </c>
      <c r="D359" s="471" t="s">
        <v>59</v>
      </c>
      <c r="E359" s="471"/>
      <c r="F359" s="471"/>
      <c r="G359" s="471"/>
      <c r="H359" s="471"/>
      <c r="I359" s="471"/>
      <c r="J359" s="471"/>
      <c r="K359" s="471"/>
      <c r="L359" s="471"/>
      <c r="M359" s="471"/>
      <c r="N359" s="471"/>
      <c r="O359" s="472"/>
      <c r="AF359" s="23"/>
      <c r="AG359" s="23"/>
      <c r="AH359" s="2" t="s">
        <v>59</v>
      </c>
      <c r="AL359" s="23"/>
      <c r="AO359" s="23"/>
      <c r="AQ359" s="23"/>
      <c r="AR359" s="23"/>
    </row>
    <row r="360" spans="1:44" customFormat="1" ht="52.2" x14ac:dyDescent="0.3">
      <c r="A360" s="29"/>
      <c r="B360" s="30"/>
      <c r="C360" s="31" t="s">
        <v>60</v>
      </c>
      <c r="D360" s="471" t="s">
        <v>61</v>
      </c>
      <c r="E360" s="471"/>
      <c r="F360" s="471"/>
      <c r="G360" s="471"/>
      <c r="H360" s="471"/>
      <c r="I360" s="471"/>
      <c r="J360" s="471"/>
      <c r="K360" s="471"/>
      <c r="L360" s="471"/>
      <c r="M360" s="471"/>
      <c r="N360" s="471"/>
      <c r="O360" s="472"/>
      <c r="AF360" s="23"/>
      <c r="AG360" s="23"/>
      <c r="AH360" s="2" t="s">
        <v>61</v>
      </c>
      <c r="AL360" s="23"/>
      <c r="AO360" s="23"/>
      <c r="AQ360" s="23"/>
      <c r="AR360" s="23"/>
    </row>
    <row r="361" spans="1:44" customFormat="1" ht="14.4" x14ac:dyDescent="0.3">
      <c r="A361" s="29"/>
      <c r="B361" s="32"/>
      <c r="C361" s="31" t="s">
        <v>51</v>
      </c>
      <c r="D361" s="467" t="s">
        <v>62</v>
      </c>
      <c r="E361" s="467"/>
      <c r="F361" s="467"/>
      <c r="G361" s="33"/>
      <c r="H361" s="118"/>
      <c r="I361" s="34"/>
      <c r="J361" s="34"/>
      <c r="K361" s="55">
        <v>1139.8</v>
      </c>
      <c r="L361" s="36">
        <v>1.3225</v>
      </c>
      <c r="M361" s="35">
        <v>768.77</v>
      </c>
      <c r="N361" s="37">
        <v>44.77</v>
      </c>
      <c r="O361" s="38">
        <v>34417.83</v>
      </c>
      <c r="AF361" s="23"/>
      <c r="AG361" s="23"/>
      <c r="AI361" s="2" t="s">
        <v>62</v>
      </c>
      <c r="AL361" s="23"/>
      <c r="AO361" s="23"/>
      <c r="AQ361" s="23"/>
      <c r="AR361" s="23"/>
    </row>
    <row r="362" spans="1:44" customFormat="1" ht="14.4" x14ac:dyDescent="0.3">
      <c r="A362" s="29"/>
      <c r="B362" s="32"/>
      <c r="C362" s="31" t="s">
        <v>27</v>
      </c>
      <c r="D362" s="467" t="s">
        <v>63</v>
      </c>
      <c r="E362" s="467"/>
      <c r="F362" s="467"/>
      <c r="G362" s="33"/>
      <c r="H362" s="118"/>
      <c r="I362" s="34"/>
      <c r="J362" s="34"/>
      <c r="K362" s="55">
        <v>12219.98</v>
      </c>
      <c r="L362" s="36">
        <v>1.4375</v>
      </c>
      <c r="M362" s="55">
        <v>8958.77</v>
      </c>
      <c r="N362" s="37">
        <v>13.24</v>
      </c>
      <c r="O362" s="38">
        <v>118614.11</v>
      </c>
      <c r="AF362" s="23"/>
      <c r="AG362" s="23"/>
      <c r="AI362" s="2" t="s">
        <v>63</v>
      </c>
      <c r="AL362" s="23"/>
      <c r="AO362" s="23"/>
      <c r="AQ362" s="23"/>
      <c r="AR362" s="23"/>
    </row>
    <row r="363" spans="1:44" customFormat="1" ht="14.4" x14ac:dyDescent="0.3">
      <c r="A363" s="29"/>
      <c r="B363" s="32"/>
      <c r="C363" s="31" t="s">
        <v>64</v>
      </c>
      <c r="D363" s="467" t="s">
        <v>65</v>
      </c>
      <c r="E363" s="467"/>
      <c r="F363" s="467"/>
      <c r="G363" s="33"/>
      <c r="H363" s="118"/>
      <c r="I363" s="34"/>
      <c r="J363" s="34"/>
      <c r="K363" s="35">
        <v>801.81</v>
      </c>
      <c r="L363" s="36">
        <v>1.4375</v>
      </c>
      <c r="M363" s="35">
        <v>587.83000000000004</v>
      </c>
      <c r="N363" s="37">
        <v>44.77</v>
      </c>
      <c r="O363" s="38">
        <v>26317.15</v>
      </c>
      <c r="AF363" s="23"/>
      <c r="AG363" s="23"/>
      <c r="AI363" s="2" t="s">
        <v>65</v>
      </c>
      <c r="AL363" s="23"/>
      <c r="AO363" s="23"/>
      <c r="AQ363" s="23"/>
      <c r="AR363" s="23"/>
    </row>
    <row r="364" spans="1:44" customFormat="1" ht="14.4" x14ac:dyDescent="0.3">
      <c r="A364" s="29"/>
      <c r="B364" s="32"/>
      <c r="C364" s="31" t="s">
        <v>66</v>
      </c>
      <c r="D364" s="467" t="s">
        <v>67</v>
      </c>
      <c r="E364" s="467"/>
      <c r="F364" s="467"/>
      <c r="G364" s="33"/>
      <c r="H364" s="118"/>
      <c r="I364" s="34"/>
      <c r="J364" s="34"/>
      <c r="K364" s="55">
        <v>230267.7</v>
      </c>
      <c r="L364" s="34"/>
      <c r="M364" s="55">
        <v>117436.53</v>
      </c>
      <c r="N364" s="37">
        <v>8.16</v>
      </c>
      <c r="O364" s="38">
        <v>958282.08</v>
      </c>
      <c r="AF364" s="23"/>
      <c r="AG364" s="23"/>
      <c r="AI364" s="2" t="s">
        <v>67</v>
      </c>
      <c r="AL364" s="23"/>
      <c r="AO364" s="23"/>
      <c r="AQ364" s="23"/>
      <c r="AR364" s="23"/>
    </row>
    <row r="365" spans="1:44" customFormat="1" ht="14.4" x14ac:dyDescent="0.3">
      <c r="A365" s="29"/>
      <c r="B365" s="32"/>
      <c r="C365" s="31"/>
      <c r="D365" s="467" t="s">
        <v>68</v>
      </c>
      <c r="E365" s="467"/>
      <c r="F365" s="467"/>
      <c r="G365" s="33" t="s">
        <v>69</v>
      </c>
      <c r="H365" s="123">
        <v>137.16</v>
      </c>
      <c r="I365" s="36">
        <v>1.3225</v>
      </c>
      <c r="J365" s="80">
        <v>92.510991000000004</v>
      </c>
      <c r="K365" s="40"/>
      <c r="L365" s="34"/>
      <c r="M365" s="40"/>
      <c r="N365" s="34"/>
      <c r="O365" s="41"/>
      <c r="AF365" s="23"/>
      <c r="AG365" s="23"/>
      <c r="AJ365" s="2" t="s">
        <v>68</v>
      </c>
      <c r="AL365" s="23"/>
      <c r="AO365" s="23"/>
      <c r="AQ365" s="23"/>
      <c r="AR365" s="23"/>
    </row>
    <row r="366" spans="1:44" customFormat="1" ht="14.4" x14ac:dyDescent="0.3">
      <c r="A366" s="29"/>
      <c r="B366" s="32"/>
      <c r="C366" s="31"/>
      <c r="D366" s="467" t="s">
        <v>70</v>
      </c>
      <c r="E366" s="467"/>
      <c r="F366" s="467"/>
      <c r="G366" s="33" t="s">
        <v>69</v>
      </c>
      <c r="H366" s="123">
        <v>53.69</v>
      </c>
      <c r="I366" s="36">
        <v>1.4375</v>
      </c>
      <c r="J366" s="39">
        <v>39.361481300000001</v>
      </c>
      <c r="K366" s="40"/>
      <c r="L366" s="34"/>
      <c r="M366" s="40"/>
      <c r="N366" s="34"/>
      <c r="O366" s="41"/>
      <c r="AF366" s="23"/>
      <c r="AG366" s="23"/>
      <c r="AJ366" s="2" t="s">
        <v>70</v>
      </c>
      <c r="AL366" s="23"/>
      <c r="AO366" s="23"/>
      <c r="AQ366" s="23"/>
      <c r="AR366" s="23"/>
    </row>
    <row r="367" spans="1:44" customFormat="1" ht="14.4" x14ac:dyDescent="0.3">
      <c r="A367" s="42"/>
      <c r="B367" s="33"/>
      <c r="C367" s="31"/>
      <c r="D367" s="469" t="s">
        <v>71</v>
      </c>
      <c r="E367" s="469"/>
      <c r="F367" s="469"/>
      <c r="G367" s="43"/>
      <c r="H367" s="120"/>
      <c r="I367" s="44"/>
      <c r="J367" s="44"/>
      <c r="K367" s="56">
        <v>243627.48</v>
      </c>
      <c r="L367" s="44"/>
      <c r="M367" s="56">
        <v>127164.07</v>
      </c>
      <c r="N367" s="44"/>
      <c r="O367" s="46">
        <v>1111314.02</v>
      </c>
      <c r="AF367" s="23"/>
      <c r="AG367" s="23"/>
      <c r="AK367" s="2" t="s">
        <v>71</v>
      </c>
      <c r="AL367" s="23"/>
      <c r="AO367" s="23"/>
      <c r="AQ367" s="23"/>
      <c r="AR367" s="23"/>
    </row>
    <row r="368" spans="1:44" customFormat="1" ht="14.4" x14ac:dyDescent="0.3">
      <c r="A368" s="29"/>
      <c r="B368" s="32"/>
      <c r="C368" s="31"/>
      <c r="D368" s="467" t="s">
        <v>72</v>
      </c>
      <c r="E368" s="467"/>
      <c r="F368" s="467"/>
      <c r="G368" s="33"/>
      <c r="H368" s="118"/>
      <c r="I368" s="34"/>
      <c r="J368" s="34"/>
      <c r="K368" s="40"/>
      <c r="L368" s="34"/>
      <c r="M368" s="55">
        <v>1356.6</v>
      </c>
      <c r="N368" s="34"/>
      <c r="O368" s="38">
        <v>60734.98</v>
      </c>
      <c r="AF368" s="23"/>
      <c r="AG368" s="23"/>
      <c r="AJ368" s="2" t="s">
        <v>72</v>
      </c>
      <c r="AL368" s="23"/>
      <c r="AO368" s="23"/>
      <c r="AQ368" s="23"/>
      <c r="AR368" s="23"/>
    </row>
    <row r="369" spans="1:44" customFormat="1" ht="20.399999999999999" x14ac:dyDescent="0.3">
      <c r="A369" s="29"/>
      <c r="B369" s="32"/>
      <c r="C369" s="31" t="s">
        <v>169</v>
      </c>
      <c r="D369" s="467" t="s">
        <v>170</v>
      </c>
      <c r="E369" s="467"/>
      <c r="F369" s="467"/>
      <c r="G369" s="33" t="s">
        <v>75</v>
      </c>
      <c r="H369" s="121">
        <v>109</v>
      </c>
      <c r="I369" s="34"/>
      <c r="J369" s="47">
        <v>109</v>
      </c>
      <c r="K369" s="40"/>
      <c r="L369" s="34"/>
      <c r="M369" s="55">
        <v>1478.69</v>
      </c>
      <c r="N369" s="34"/>
      <c r="O369" s="38">
        <v>66201.13</v>
      </c>
      <c r="AF369" s="23"/>
      <c r="AG369" s="23"/>
      <c r="AJ369" s="2" t="s">
        <v>170</v>
      </c>
      <c r="AL369" s="23"/>
      <c r="AO369" s="23"/>
      <c r="AQ369" s="23"/>
      <c r="AR369" s="23"/>
    </row>
    <row r="370" spans="1:44" customFormat="1" ht="40.799999999999997" x14ac:dyDescent="0.3">
      <c r="A370" s="29"/>
      <c r="B370" s="32"/>
      <c r="C370" s="31" t="s">
        <v>171</v>
      </c>
      <c r="D370" s="467" t="s">
        <v>172</v>
      </c>
      <c r="E370" s="467"/>
      <c r="F370" s="467"/>
      <c r="G370" s="33" t="s">
        <v>75</v>
      </c>
      <c r="H370" s="121">
        <v>65</v>
      </c>
      <c r="I370" s="37">
        <v>0.85</v>
      </c>
      <c r="J370" s="37">
        <v>55.25</v>
      </c>
      <c r="K370" s="40"/>
      <c r="L370" s="34"/>
      <c r="M370" s="35">
        <v>749.52</v>
      </c>
      <c r="N370" s="34"/>
      <c r="O370" s="38">
        <v>33556.080000000002</v>
      </c>
      <c r="AF370" s="23"/>
      <c r="AG370" s="23"/>
      <c r="AJ370" s="2" t="s">
        <v>172</v>
      </c>
      <c r="AL370" s="23"/>
      <c r="AO370" s="23"/>
      <c r="AQ370" s="23"/>
      <c r="AR370" s="23"/>
    </row>
    <row r="371" spans="1:44" customFormat="1" ht="14.4" x14ac:dyDescent="0.3">
      <c r="A371" s="29"/>
      <c r="B371" s="49"/>
      <c r="C371" s="50"/>
      <c r="D371" s="468" t="s">
        <v>78</v>
      </c>
      <c r="E371" s="468"/>
      <c r="F371" s="468"/>
      <c r="G371" s="25"/>
      <c r="H371" s="122"/>
      <c r="I371" s="51"/>
      <c r="J371" s="51"/>
      <c r="K371" s="52"/>
      <c r="L371" s="51"/>
      <c r="M371" s="53">
        <v>129392.28</v>
      </c>
      <c r="N371" s="44"/>
      <c r="O371" s="54">
        <v>1211071.23</v>
      </c>
      <c r="AF371" s="23"/>
      <c r="AG371" s="23"/>
      <c r="AL371" s="23" t="s">
        <v>78</v>
      </c>
      <c r="AO371" s="23"/>
      <c r="AQ371" s="23"/>
      <c r="AR371" s="23"/>
    </row>
    <row r="372" spans="1:44" customFormat="1" ht="31.8" x14ac:dyDescent="0.3">
      <c r="A372" s="24" t="s">
        <v>378</v>
      </c>
      <c r="B372" s="25" t="s">
        <v>379</v>
      </c>
      <c r="C372" s="26" t="s">
        <v>380</v>
      </c>
      <c r="D372" s="470" t="s">
        <v>367</v>
      </c>
      <c r="E372" s="470"/>
      <c r="F372" s="470"/>
      <c r="G372" s="25" t="s">
        <v>101</v>
      </c>
      <c r="H372" s="108">
        <v>-595.07000000000005</v>
      </c>
      <c r="I372" s="25" t="s">
        <v>51</v>
      </c>
      <c r="J372" s="25" t="s">
        <v>381</v>
      </c>
      <c r="K372" s="27" t="s">
        <v>382</v>
      </c>
      <c r="L372" s="25"/>
      <c r="M372" s="27" t="s">
        <v>383</v>
      </c>
      <c r="N372" s="25" t="s">
        <v>105</v>
      </c>
      <c r="O372" s="28" t="s">
        <v>384</v>
      </c>
      <c r="AF372" s="23"/>
      <c r="AG372" s="23" t="s">
        <v>367</v>
      </c>
      <c r="AL372" s="23"/>
      <c r="AO372" s="23"/>
      <c r="AQ372" s="23"/>
      <c r="AR372" s="23"/>
    </row>
    <row r="373" spans="1:44" customFormat="1" ht="14.4" x14ac:dyDescent="0.3">
      <c r="A373" s="57"/>
      <c r="B373" s="1"/>
      <c r="C373" s="50"/>
      <c r="D373" s="467" t="s">
        <v>194</v>
      </c>
      <c r="E373" s="467"/>
      <c r="F373" s="467"/>
      <c r="G373" s="467"/>
      <c r="H373" s="467"/>
      <c r="I373" s="467"/>
      <c r="J373" s="467"/>
      <c r="K373" s="467"/>
      <c r="L373" s="467"/>
      <c r="M373" s="467"/>
      <c r="N373" s="467"/>
      <c r="O373" s="473"/>
      <c r="AF373" s="23"/>
      <c r="AG373" s="23"/>
      <c r="AL373" s="23"/>
      <c r="AM373" s="2" t="s">
        <v>194</v>
      </c>
      <c r="AO373" s="23"/>
      <c r="AQ373" s="23"/>
      <c r="AR373" s="23"/>
    </row>
    <row r="374" spans="1:44" customFormat="1" ht="14.4" x14ac:dyDescent="0.3">
      <c r="A374" s="29"/>
      <c r="B374" s="49"/>
      <c r="C374" s="50"/>
      <c r="D374" s="468" t="s">
        <v>78</v>
      </c>
      <c r="E374" s="468"/>
      <c r="F374" s="468"/>
      <c r="G374" s="25"/>
      <c r="H374" s="122"/>
      <c r="I374" s="51"/>
      <c r="J374" s="51"/>
      <c r="K374" s="52"/>
      <c r="L374" s="51"/>
      <c r="M374" s="53">
        <v>-117115.73</v>
      </c>
      <c r="N374" s="44"/>
      <c r="O374" s="54">
        <v>-955664.36</v>
      </c>
      <c r="AF374" s="23"/>
      <c r="AG374" s="23"/>
      <c r="AL374" s="23" t="s">
        <v>78</v>
      </c>
      <c r="AO374" s="23"/>
      <c r="AQ374" s="23"/>
      <c r="AR374" s="23"/>
    </row>
    <row r="375" spans="1:44" s="536" customFormat="1" ht="21.6" x14ac:dyDescent="0.3">
      <c r="A375" s="530" t="s">
        <v>385</v>
      </c>
      <c r="B375" s="531" t="s">
        <v>386</v>
      </c>
      <c r="C375" s="529" t="s">
        <v>836</v>
      </c>
      <c r="D375" s="532" t="s">
        <v>135</v>
      </c>
      <c r="E375" s="532"/>
      <c r="F375" s="532"/>
      <c r="G375" s="531" t="s">
        <v>101</v>
      </c>
      <c r="H375" s="533">
        <v>595.07000000000005</v>
      </c>
      <c r="I375" s="531" t="s">
        <v>51</v>
      </c>
      <c r="J375" s="531" t="s">
        <v>387</v>
      </c>
      <c r="K375" s="534" t="s">
        <v>137</v>
      </c>
      <c r="L375" s="531" t="s">
        <v>138</v>
      </c>
      <c r="M375" s="534" t="s">
        <v>388</v>
      </c>
      <c r="N375" s="531" t="s">
        <v>105</v>
      </c>
      <c r="O375" s="535" t="s">
        <v>389</v>
      </c>
      <c r="AF375" s="537"/>
      <c r="AG375" s="537" t="s">
        <v>135</v>
      </c>
      <c r="AL375" s="537"/>
      <c r="AO375" s="537"/>
      <c r="AQ375" s="537"/>
      <c r="AR375" s="537"/>
    </row>
    <row r="376" spans="1:44" customFormat="1" ht="14.4" x14ac:dyDescent="0.3">
      <c r="A376" s="57"/>
      <c r="B376" s="1"/>
      <c r="C376" s="50"/>
      <c r="D376" s="467" t="s">
        <v>107</v>
      </c>
      <c r="E376" s="467"/>
      <c r="F376" s="467"/>
      <c r="G376" s="467"/>
      <c r="H376" s="467"/>
      <c r="I376" s="467"/>
      <c r="J376" s="467"/>
      <c r="K376" s="467"/>
      <c r="L376" s="467"/>
      <c r="M376" s="467"/>
      <c r="N376" s="467"/>
      <c r="O376" s="473"/>
      <c r="AF376" s="23"/>
      <c r="AG376" s="23"/>
      <c r="AL376" s="23"/>
      <c r="AM376" s="2" t="s">
        <v>107</v>
      </c>
      <c r="AO376" s="23"/>
      <c r="AQ376" s="23"/>
      <c r="AR376" s="23"/>
    </row>
    <row r="377" spans="1:44" customFormat="1" ht="14.4" x14ac:dyDescent="0.3">
      <c r="A377" s="57"/>
      <c r="B377" s="49"/>
      <c r="C377" s="50"/>
      <c r="D377" s="467" t="s">
        <v>141</v>
      </c>
      <c r="E377" s="467"/>
      <c r="F377" s="467"/>
      <c r="G377" s="467"/>
      <c r="H377" s="467"/>
      <c r="I377" s="467"/>
      <c r="J377" s="467"/>
      <c r="K377" s="467"/>
      <c r="L377" s="467"/>
      <c r="M377" s="467"/>
      <c r="N377" s="467"/>
      <c r="O377" s="473"/>
      <c r="AF377" s="23"/>
      <c r="AG377" s="23"/>
      <c r="AL377" s="23"/>
      <c r="AN377" s="2" t="s">
        <v>141</v>
      </c>
      <c r="AO377" s="23"/>
      <c r="AQ377" s="23"/>
      <c r="AR377" s="23"/>
    </row>
    <row r="378" spans="1:44" customFormat="1" ht="14.4" x14ac:dyDescent="0.3">
      <c r="A378" s="29"/>
      <c r="B378" s="30"/>
      <c r="C378" s="31"/>
      <c r="D378" s="471" t="s">
        <v>142</v>
      </c>
      <c r="E378" s="471"/>
      <c r="F378" s="471"/>
      <c r="G378" s="471"/>
      <c r="H378" s="471"/>
      <c r="I378" s="471"/>
      <c r="J378" s="471"/>
      <c r="K378" s="471"/>
      <c r="L378" s="471"/>
      <c r="M378" s="471"/>
      <c r="N378" s="471"/>
      <c r="O378" s="472"/>
      <c r="AF378" s="23"/>
      <c r="AG378" s="23"/>
      <c r="AH378" s="2" t="s">
        <v>142</v>
      </c>
      <c r="AL378" s="23"/>
      <c r="AO378" s="23"/>
      <c r="AQ378" s="23"/>
      <c r="AR378" s="23"/>
    </row>
    <row r="379" spans="1:44" customFormat="1" ht="14.4" x14ac:dyDescent="0.3">
      <c r="A379" s="29"/>
      <c r="B379" s="49"/>
      <c r="C379" s="50"/>
      <c r="D379" s="468" t="s">
        <v>78</v>
      </c>
      <c r="E379" s="468"/>
      <c r="F379" s="468"/>
      <c r="G379" s="25"/>
      <c r="H379" s="122"/>
      <c r="I379" s="51"/>
      <c r="J379" s="51"/>
      <c r="K379" s="52"/>
      <c r="L379" s="51"/>
      <c r="M379" s="53">
        <v>296986.3</v>
      </c>
      <c r="N379" s="44"/>
      <c r="O379" s="54">
        <v>2423408.21</v>
      </c>
      <c r="AF379" s="23"/>
      <c r="AG379" s="23"/>
      <c r="AL379" s="23" t="s">
        <v>78</v>
      </c>
      <c r="AO379" s="23"/>
      <c r="AQ379" s="23"/>
      <c r="AR379" s="23"/>
    </row>
    <row r="380" spans="1:44" customFormat="1" ht="14.4" x14ac:dyDescent="0.3">
      <c r="A380" s="58"/>
      <c r="B380" s="3"/>
      <c r="C380" s="27"/>
      <c r="D380" s="468" t="s">
        <v>390</v>
      </c>
      <c r="E380" s="468"/>
      <c r="F380" s="468"/>
      <c r="G380" s="468"/>
      <c r="H380" s="468"/>
      <c r="I380" s="468"/>
      <c r="J380" s="468"/>
      <c r="K380" s="468"/>
      <c r="L380" s="468"/>
      <c r="M380" s="59"/>
      <c r="N380" s="60"/>
      <c r="O380" s="61"/>
      <c r="P380" s="62"/>
      <c r="AF380" s="23"/>
      <c r="AG380" s="23"/>
      <c r="AL380" s="23"/>
      <c r="AO380" s="23" t="s">
        <v>390</v>
      </c>
      <c r="AQ380" s="23"/>
      <c r="AR380" s="23"/>
    </row>
    <row r="381" spans="1:44" customFormat="1" ht="14.4" x14ac:dyDescent="0.3">
      <c r="A381" s="29"/>
      <c r="B381" s="1"/>
      <c r="C381" s="31"/>
      <c r="D381" s="467" t="s">
        <v>144</v>
      </c>
      <c r="E381" s="467"/>
      <c r="F381" s="467"/>
      <c r="G381" s="467"/>
      <c r="H381" s="467"/>
      <c r="I381" s="467"/>
      <c r="J381" s="467"/>
      <c r="K381" s="467"/>
      <c r="L381" s="467"/>
      <c r="M381" s="63">
        <v>4091270.08</v>
      </c>
      <c r="N381" s="64"/>
      <c r="O381" s="65"/>
      <c r="P381" s="66"/>
      <c r="AF381" s="23"/>
      <c r="AG381" s="23"/>
      <c r="AL381" s="23"/>
      <c r="AO381" s="23"/>
      <c r="AP381" s="2" t="s">
        <v>144</v>
      </c>
      <c r="AQ381" s="23"/>
      <c r="AR381" s="23"/>
    </row>
    <row r="382" spans="1:44" customFormat="1" ht="14.4" x14ac:dyDescent="0.3">
      <c r="A382" s="29"/>
      <c r="B382" s="1"/>
      <c r="C382" s="31"/>
      <c r="D382" s="467" t="s">
        <v>145</v>
      </c>
      <c r="E382" s="467"/>
      <c r="F382" s="467"/>
      <c r="G382" s="467"/>
      <c r="H382" s="467"/>
      <c r="I382" s="467"/>
      <c r="J382" s="467"/>
      <c r="K382" s="467"/>
      <c r="L382" s="467"/>
      <c r="M382" s="66"/>
      <c r="N382" s="64"/>
      <c r="O382" s="65"/>
      <c r="P382" s="66"/>
      <c r="AF382" s="23"/>
      <c r="AG382" s="23"/>
      <c r="AL382" s="23"/>
      <c r="AO382" s="23"/>
      <c r="AP382" s="2" t="s">
        <v>145</v>
      </c>
      <c r="AQ382" s="23"/>
      <c r="AR382" s="23"/>
    </row>
    <row r="383" spans="1:44" customFormat="1" ht="14.4" x14ac:dyDescent="0.3">
      <c r="A383" s="29"/>
      <c r="B383" s="1"/>
      <c r="C383" s="31"/>
      <c r="D383" s="467" t="s">
        <v>146</v>
      </c>
      <c r="E383" s="467"/>
      <c r="F383" s="467"/>
      <c r="G383" s="467"/>
      <c r="H383" s="467"/>
      <c r="I383" s="467"/>
      <c r="J383" s="467"/>
      <c r="K383" s="467"/>
      <c r="L383" s="467"/>
      <c r="M383" s="63">
        <v>10290.33</v>
      </c>
      <c r="N383" s="64"/>
      <c r="O383" s="65"/>
      <c r="P383" s="66"/>
      <c r="AF383" s="23"/>
      <c r="AG383" s="23"/>
      <c r="AL383" s="23"/>
      <c r="AO383" s="23"/>
      <c r="AP383" s="2" t="s">
        <v>146</v>
      </c>
      <c r="AQ383" s="23"/>
      <c r="AR383" s="23"/>
    </row>
    <row r="384" spans="1:44" customFormat="1" ht="14.4" x14ac:dyDescent="0.3">
      <c r="A384" s="29"/>
      <c r="B384" s="1"/>
      <c r="C384" s="31"/>
      <c r="D384" s="467" t="s">
        <v>147</v>
      </c>
      <c r="E384" s="467"/>
      <c r="F384" s="467"/>
      <c r="G384" s="467"/>
      <c r="H384" s="467"/>
      <c r="I384" s="467"/>
      <c r="J384" s="467"/>
      <c r="K384" s="467"/>
      <c r="L384" s="467"/>
      <c r="M384" s="63">
        <v>66998.740000000005</v>
      </c>
      <c r="N384" s="64"/>
      <c r="O384" s="65"/>
      <c r="P384" s="66"/>
      <c r="AF384" s="23"/>
      <c r="AG384" s="23"/>
      <c r="AL384" s="23"/>
      <c r="AO384" s="23"/>
      <c r="AP384" s="2" t="s">
        <v>147</v>
      </c>
      <c r="AQ384" s="23"/>
      <c r="AR384" s="23"/>
    </row>
    <row r="385" spans="1:45" customFormat="1" ht="14.4" x14ac:dyDescent="0.3">
      <c r="A385" s="29"/>
      <c r="B385" s="1"/>
      <c r="C385" s="31"/>
      <c r="D385" s="467" t="s">
        <v>148</v>
      </c>
      <c r="E385" s="467"/>
      <c r="F385" s="467"/>
      <c r="G385" s="467"/>
      <c r="H385" s="467"/>
      <c r="I385" s="467"/>
      <c r="J385" s="467"/>
      <c r="K385" s="467"/>
      <c r="L385" s="467"/>
      <c r="M385" s="63">
        <v>3987.52</v>
      </c>
      <c r="N385" s="64"/>
      <c r="O385" s="65"/>
      <c r="P385" s="66"/>
      <c r="AF385" s="23"/>
      <c r="AG385" s="23"/>
      <c r="AL385" s="23"/>
      <c r="AO385" s="23"/>
      <c r="AP385" s="2" t="s">
        <v>148</v>
      </c>
      <c r="AQ385" s="23"/>
      <c r="AR385" s="23"/>
    </row>
    <row r="386" spans="1:45" customFormat="1" ht="14.4" x14ac:dyDescent="0.3">
      <c r="A386" s="29"/>
      <c r="B386" s="1"/>
      <c r="C386" s="31"/>
      <c r="D386" s="467" t="s">
        <v>149</v>
      </c>
      <c r="E386" s="467"/>
      <c r="F386" s="467"/>
      <c r="G386" s="467"/>
      <c r="H386" s="467"/>
      <c r="I386" s="467"/>
      <c r="J386" s="467"/>
      <c r="K386" s="467"/>
      <c r="L386" s="467"/>
      <c r="M386" s="63">
        <v>4013981.01</v>
      </c>
      <c r="N386" s="64"/>
      <c r="O386" s="65"/>
      <c r="P386" s="66"/>
      <c r="AF386" s="23"/>
      <c r="AG386" s="23"/>
      <c r="AL386" s="23"/>
      <c r="AO386" s="23"/>
      <c r="AP386" s="2" t="s">
        <v>149</v>
      </c>
      <c r="AQ386" s="23"/>
      <c r="AR386" s="23"/>
    </row>
    <row r="387" spans="1:45" customFormat="1" ht="14.4" x14ac:dyDescent="0.3">
      <c r="A387" s="29"/>
      <c r="B387" s="1"/>
      <c r="C387" s="31"/>
      <c r="D387" s="467" t="s">
        <v>150</v>
      </c>
      <c r="E387" s="467"/>
      <c r="F387" s="467"/>
      <c r="G387" s="467"/>
      <c r="H387" s="467"/>
      <c r="I387" s="467"/>
      <c r="J387" s="467"/>
      <c r="K387" s="467"/>
      <c r="L387" s="467"/>
      <c r="M387" s="63">
        <v>4114721.45</v>
      </c>
      <c r="N387" s="64"/>
      <c r="O387" s="65"/>
      <c r="P387" s="66"/>
      <c r="AF387" s="23"/>
      <c r="AG387" s="23"/>
      <c r="AL387" s="23"/>
      <c r="AO387" s="23"/>
      <c r="AP387" s="2" t="s">
        <v>150</v>
      </c>
      <c r="AQ387" s="23"/>
      <c r="AR387" s="23"/>
    </row>
    <row r="388" spans="1:45" customFormat="1" ht="14.4" x14ac:dyDescent="0.3">
      <c r="A388" s="29"/>
      <c r="B388" s="1"/>
      <c r="C388" s="31"/>
      <c r="D388" s="467" t="s">
        <v>145</v>
      </c>
      <c r="E388" s="467"/>
      <c r="F388" s="467"/>
      <c r="G388" s="467"/>
      <c r="H388" s="467"/>
      <c r="I388" s="467"/>
      <c r="J388" s="467"/>
      <c r="K388" s="467"/>
      <c r="L388" s="467"/>
      <c r="M388" s="66"/>
      <c r="N388" s="64"/>
      <c r="O388" s="65"/>
      <c r="P388" s="66"/>
      <c r="AF388" s="23"/>
      <c r="AG388" s="23"/>
      <c r="AL388" s="23"/>
      <c r="AO388" s="23"/>
      <c r="AP388" s="2" t="s">
        <v>145</v>
      </c>
      <c r="AQ388" s="23"/>
      <c r="AR388" s="23"/>
    </row>
    <row r="389" spans="1:45" customFormat="1" ht="14.4" x14ac:dyDescent="0.3">
      <c r="A389" s="29"/>
      <c r="B389" s="1"/>
      <c r="C389" s="31"/>
      <c r="D389" s="467" t="s">
        <v>174</v>
      </c>
      <c r="E389" s="467"/>
      <c r="F389" s="467"/>
      <c r="G389" s="467"/>
      <c r="H389" s="467"/>
      <c r="I389" s="467"/>
      <c r="J389" s="467"/>
      <c r="K389" s="467"/>
      <c r="L389" s="467"/>
      <c r="M389" s="63">
        <v>10290.33</v>
      </c>
      <c r="N389" s="64"/>
      <c r="O389" s="65"/>
      <c r="P389" s="66"/>
      <c r="AF389" s="23"/>
      <c r="AG389" s="23"/>
      <c r="AL389" s="23"/>
      <c r="AO389" s="23"/>
      <c r="AP389" s="2" t="s">
        <v>174</v>
      </c>
      <c r="AQ389" s="23"/>
      <c r="AR389" s="23"/>
    </row>
    <row r="390" spans="1:45" customFormat="1" ht="14.4" x14ac:dyDescent="0.3">
      <c r="A390" s="29"/>
      <c r="B390" s="1"/>
      <c r="C390" s="31"/>
      <c r="D390" s="467" t="s">
        <v>175</v>
      </c>
      <c r="E390" s="467"/>
      <c r="F390" s="467"/>
      <c r="G390" s="467"/>
      <c r="H390" s="467"/>
      <c r="I390" s="467"/>
      <c r="J390" s="467"/>
      <c r="K390" s="467"/>
      <c r="L390" s="467"/>
      <c r="M390" s="63">
        <v>66998.740000000005</v>
      </c>
      <c r="N390" s="64"/>
      <c r="O390" s="65"/>
      <c r="P390" s="66"/>
      <c r="AF390" s="23"/>
      <c r="AG390" s="23"/>
      <c r="AL390" s="23"/>
      <c r="AO390" s="23"/>
      <c r="AP390" s="2" t="s">
        <v>175</v>
      </c>
      <c r="AQ390" s="23"/>
      <c r="AR390" s="23"/>
    </row>
    <row r="391" spans="1:45" customFormat="1" ht="14.4" x14ac:dyDescent="0.3">
      <c r="A391" s="29"/>
      <c r="B391" s="1"/>
      <c r="C391" s="31"/>
      <c r="D391" s="467" t="s">
        <v>176</v>
      </c>
      <c r="E391" s="467"/>
      <c r="F391" s="467"/>
      <c r="G391" s="467"/>
      <c r="H391" s="467"/>
      <c r="I391" s="467"/>
      <c r="J391" s="467"/>
      <c r="K391" s="467"/>
      <c r="L391" s="467"/>
      <c r="M391" s="63">
        <v>3987.52</v>
      </c>
      <c r="N391" s="64"/>
      <c r="O391" s="65"/>
      <c r="P391" s="66"/>
      <c r="AF391" s="23"/>
      <c r="AG391" s="23"/>
      <c r="AL391" s="23"/>
      <c r="AO391" s="23"/>
      <c r="AP391" s="2" t="s">
        <v>176</v>
      </c>
      <c r="AQ391" s="23"/>
      <c r="AR391" s="23"/>
    </row>
    <row r="392" spans="1:45" customFormat="1" ht="14.4" x14ac:dyDescent="0.3">
      <c r="A392" s="29"/>
      <c r="B392" s="1"/>
      <c r="C392" s="31"/>
      <c r="D392" s="467" t="s">
        <v>391</v>
      </c>
      <c r="E392" s="467"/>
      <c r="F392" s="467"/>
      <c r="G392" s="467"/>
      <c r="H392" s="467"/>
      <c r="I392" s="467"/>
      <c r="J392" s="467"/>
      <c r="K392" s="467"/>
      <c r="L392" s="467"/>
      <c r="M392" s="63">
        <v>4013981.01</v>
      </c>
      <c r="N392" s="64"/>
      <c r="O392" s="65"/>
      <c r="P392" s="66"/>
      <c r="AF392" s="23"/>
      <c r="AG392" s="23"/>
      <c r="AL392" s="23"/>
      <c r="AO392" s="23"/>
      <c r="AP392" s="2" t="s">
        <v>391</v>
      </c>
      <c r="AQ392" s="23"/>
      <c r="AR392" s="23"/>
    </row>
    <row r="393" spans="1:45" customFormat="1" ht="14.4" x14ac:dyDescent="0.3">
      <c r="A393" s="29"/>
      <c r="B393" s="1"/>
      <c r="C393" s="31"/>
      <c r="D393" s="467" t="s">
        <v>177</v>
      </c>
      <c r="E393" s="467"/>
      <c r="F393" s="467"/>
      <c r="G393" s="467"/>
      <c r="H393" s="467"/>
      <c r="I393" s="467"/>
      <c r="J393" s="467"/>
      <c r="K393" s="467"/>
      <c r="L393" s="467"/>
      <c r="M393" s="63">
        <v>15562.86</v>
      </c>
      <c r="N393" s="64"/>
      <c r="O393" s="65"/>
      <c r="P393" s="66"/>
      <c r="AF393" s="23"/>
      <c r="AG393" s="23"/>
      <c r="AL393" s="23"/>
      <c r="AO393" s="23"/>
      <c r="AP393" s="2" t="s">
        <v>177</v>
      </c>
      <c r="AQ393" s="23"/>
      <c r="AR393" s="23"/>
    </row>
    <row r="394" spans="1:45" customFormat="1" ht="14.4" x14ac:dyDescent="0.3">
      <c r="A394" s="29"/>
      <c r="B394" s="1"/>
      <c r="C394" s="31"/>
      <c r="D394" s="467" t="s">
        <v>178</v>
      </c>
      <c r="E394" s="467"/>
      <c r="F394" s="467"/>
      <c r="G394" s="467"/>
      <c r="H394" s="467"/>
      <c r="I394" s="467"/>
      <c r="J394" s="467"/>
      <c r="K394" s="467"/>
      <c r="L394" s="467"/>
      <c r="M394" s="63">
        <v>7888.51</v>
      </c>
      <c r="N394" s="64"/>
      <c r="O394" s="65"/>
      <c r="P394" s="66"/>
      <c r="AF394" s="23"/>
      <c r="AG394" s="23"/>
      <c r="AL394" s="23"/>
      <c r="AO394" s="23"/>
      <c r="AP394" s="2" t="s">
        <v>178</v>
      </c>
      <c r="AQ394" s="23"/>
      <c r="AR394" s="23"/>
    </row>
    <row r="395" spans="1:45" customFormat="1" ht="14.4" x14ac:dyDescent="0.3">
      <c r="A395" s="29"/>
      <c r="B395" s="1"/>
      <c r="C395" s="31"/>
      <c r="D395" s="467" t="s">
        <v>160</v>
      </c>
      <c r="E395" s="467"/>
      <c r="F395" s="467"/>
      <c r="G395" s="467"/>
      <c r="H395" s="467"/>
      <c r="I395" s="467"/>
      <c r="J395" s="467"/>
      <c r="K395" s="467"/>
      <c r="L395" s="467"/>
      <c r="M395" s="63">
        <v>14277.85</v>
      </c>
      <c r="N395" s="64"/>
      <c r="O395" s="65"/>
      <c r="P395" s="66"/>
      <c r="AF395" s="23"/>
      <c r="AG395" s="23"/>
      <c r="AL395" s="23"/>
      <c r="AO395" s="23"/>
      <c r="AP395" s="2" t="s">
        <v>160</v>
      </c>
      <c r="AQ395" s="23"/>
      <c r="AR395" s="23"/>
    </row>
    <row r="396" spans="1:45" customFormat="1" ht="14.4" x14ac:dyDescent="0.3">
      <c r="A396" s="29"/>
      <c r="B396" s="1"/>
      <c r="C396" s="31"/>
      <c r="D396" s="467" t="s">
        <v>161</v>
      </c>
      <c r="E396" s="467"/>
      <c r="F396" s="467"/>
      <c r="G396" s="467"/>
      <c r="H396" s="467"/>
      <c r="I396" s="467"/>
      <c r="J396" s="467"/>
      <c r="K396" s="467"/>
      <c r="L396" s="467"/>
      <c r="M396" s="63">
        <v>15562.86</v>
      </c>
      <c r="N396" s="64"/>
      <c r="O396" s="65"/>
      <c r="P396" s="66"/>
      <c r="AF396" s="23"/>
      <c r="AG396" s="23"/>
      <c r="AL396" s="23"/>
      <c r="AO396" s="23"/>
      <c r="AP396" s="2" t="s">
        <v>161</v>
      </c>
      <c r="AQ396" s="23"/>
      <c r="AR396" s="23"/>
    </row>
    <row r="397" spans="1:45" customFormat="1" ht="14.4" x14ac:dyDescent="0.3">
      <c r="A397" s="29"/>
      <c r="B397" s="1"/>
      <c r="C397" s="31"/>
      <c r="D397" s="467" t="s">
        <v>162</v>
      </c>
      <c r="E397" s="467"/>
      <c r="F397" s="467"/>
      <c r="G397" s="467"/>
      <c r="H397" s="467"/>
      <c r="I397" s="467"/>
      <c r="J397" s="467"/>
      <c r="K397" s="467"/>
      <c r="L397" s="467"/>
      <c r="M397" s="63">
        <v>7888.51</v>
      </c>
      <c r="N397" s="64"/>
      <c r="O397" s="65"/>
      <c r="P397" s="66"/>
      <c r="AF397" s="23"/>
      <c r="AG397" s="23"/>
      <c r="AL397" s="23"/>
      <c r="AO397" s="23"/>
      <c r="AP397" s="2" t="s">
        <v>162</v>
      </c>
      <c r="AQ397" s="23"/>
      <c r="AR397" s="23"/>
    </row>
    <row r="398" spans="1:45" customFormat="1" ht="14.4" x14ac:dyDescent="0.3">
      <c r="A398" s="29"/>
      <c r="B398" s="1"/>
      <c r="C398" s="68"/>
      <c r="D398" s="466" t="s">
        <v>392</v>
      </c>
      <c r="E398" s="466"/>
      <c r="F398" s="466"/>
      <c r="G398" s="466"/>
      <c r="H398" s="466"/>
      <c r="I398" s="466"/>
      <c r="J398" s="466"/>
      <c r="K398" s="466"/>
      <c r="L398" s="466"/>
      <c r="M398" s="69">
        <v>4114721.45</v>
      </c>
      <c r="N398" s="70"/>
      <c r="O398" s="71"/>
      <c r="P398" s="72"/>
      <c r="AF398" s="23"/>
      <c r="AG398" s="23"/>
      <c r="AL398" s="23"/>
      <c r="AO398" s="23"/>
      <c r="AQ398" s="23" t="s">
        <v>392</v>
      </c>
      <c r="AR398" s="23"/>
    </row>
    <row r="399" spans="1:45" customFormat="1" ht="14.4" x14ac:dyDescent="0.3">
      <c r="A399" s="474" t="s">
        <v>393</v>
      </c>
      <c r="B399" s="475"/>
      <c r="C399" s="475"/>
      <c r="D399" s="475"/>
      <c r="E399" s="475"/>
      <c r="F399" s="475"/>
      <c r="G399" s="475"/>
      <c r="H399" s="475"/>
      <c r="I399" s="475"/>
      <c r="J399" s="475"/>
      <c r="K399" s="475"/>
      <c r="L399" s="475"/>
      <c r="M399" s="475"/>
      <c r="N399" s="475"/>
      <c r="O399" s="476"/>
      <c r="AF399" s="23" t="s">
        <v>393</v>
      </c>
      <c r="AG399" s="23"/>
      <c r="AL399" s="23"/>
      <c r="AO399" s="23"/>
      <c r="AQ399" s="23"/>
      <c r="AR399" s="23"/>
    </row>
    <row r="400" spans="1:45" s="83" customFormat="1" ht="14.4" x14ac:dyDescent="0.3">
      <c r="A400" s="463" t="s">
        <v>575</v>
      </c>
      <c r="B400" s="464"/>
      <c r="C400" s="464"/>
      <c r="D400" s="464"/>
      <c r="E400" s="464"/>
      <c r="F400" s="464"/>
      <c r="G400" s="464"/>
      <c r="H400" s="464"/>
      <c r="I400" s="464"/>
      <c r="J400" s="464"/>
      <c r="K400" s="464"/>
      <c r="L400" s="464"/>
      <c r="M400" s="464"/>
      <c r="N400" s="464"/>
      <c r="O400" s="465"/>
      <c r="AF400" s="84" t="s">
        <v>393</v>
      </c>
      <c r="AG400" s="84"/>
      <c r="AL400" s="84"/>
      <c r="AO400" s="85"/>
      <c r="AP400" s="84"/>
      <c r="AR400" s="84"/>
      <c r="AS400" s="84"/>
    </row>
    <row r="401" spans="1:44" customFormat="1" ht="14.4" x14ac:dyDescent="0.3">
      <c r="A401" s="474" t="s">
        <v>394</v>
      </c>
      <c r="B401" s="475"/>
      <c r="C401" s="475"/>
      <c r="D401" s="475"/>
      <c r="E401" s="475"/>
      <c r="F401" s="475"/>
      <c r="G401" s="475"/>
      <c r="H401" s="475"/>
      <c r="I401" s="475"/>
      <c r="J401" s="475"/>
      <c r="K401" s="475"/>
      <c r="L401" s="475"/>
      <c r="M401" s="475"/>
      <c r="N401" s="475"/>
      <c r="O401" s="476"/>
      <c r="AF401" s="23"/>
      <c r="AG401" s="23"/>
      <c r="AL401" s="23"/>
      <c r="AO401" s="23"/>
      <c r="AQ401" s="23"/>
      <c r="AR401" s="23" t="s">
        <v>394</v>
      </c>
    </row>
    <row r="402" spans="1:44" customFormat="1" ht="21.6" x14ac:dyDescent="0.3">
      <c r="A402" s="24" t="s">
        <v>395</v>
      </c>
      <c r="B402" s="25" t="s">
        <v>396</v>
      </c>
      <c r="C402" s="26" t="s">
        <v>397</v>
      </c>
      <c r="D402" s="470" t="s">
        <v>398</v>
      </c>
      <c r="E402" s="470"/>
      <c r="F402" s="470"/>
      <c r="G402" s="25" t="s">
        <v>198</v>
      </c>
      <c r="H402" s="108">
        <v>4.62</v>
      </c>
      <c r="I402" s="25" t="s">
        <v>51</v>
      </c>
      <c r="J402" s="25" t="s">
        <v>399</v>
      </c>
      <c r="K402" s="27"/>
      <c r="L402" s="25"/>
      <c r="M402" s="27"/>
      <c r="N402" s="25"/>
      <c r="O402" s="28"/>
      <c r="AF402" s="23"/>
      <c r="AG402" s="23" t="s">
        <v>398</v>
      </c>
      <c r="AL402" s="23"/>
      <c r="AO402" s="23"/>
      <c r="AQ402" s="23"/>
      <c r="AR402" s="23"/>
    </row>
    <row r="403" spans="1:44" customFormat="1" ht="20.399999999999999" x14ac:dyDescent="0.3">
      <c r="A403" s="29"/>
      <c r="B403" s="30"/>
      <c r="C403" s="31" t="s">
        <v>400</v>
      </c>
      <c r="D403" s="471" t="s">
        <v>401</v>
      </c>
      <c r="E403" s="471"/>
      <c r="F403" s="471"/>
      <c r="G403" s="471"/>
      <c r="H403" s="471"/>
      <c r="I403" s="471"/>
      <c r="J403" s="471"/>
      <c r="K403" s="471"/>
      <c r="L403" s="471"/>
      <c r="M403" s="471"/>
      <c r="N403" s="471"/>
      <c r="O403" s="472"/>
      <c r="AF403" s="23"/>
      <c r="AG403" s="23"/>
      <c r="AH403" s="2" t="s">
        <v>401</v>
      </c>
      <c r="AL403" s="23"/>
      <c r="AO403" s="23"/>
      <c r="AQ403" s="23"/>
      <c r="AR403" s="23"/>
    </row>
    <row r="404" spans="1:44" customFormat="1" ht="21.6" x14ac:dyDescent="0.3">
      <c r="A404" s="29"/>
      <c r="B404" s="30"/>
      <c r="C404" s="31" t="s">
        <v>58</v>
      </c>
      <c r="D404" s="471" t="s">
        <v>59</v>
      </c>
      <c r="E404" s="471"/>
      <c r="F404" s="471"/>
      <c r="G404" s="471"/>
      <c r="H404" s="471"/>
      <c r="I404" s="471"/>
      <c r="J404" s="471"/>
      <c r="K404" s="471"/>
      <c r="L404" s="471"/>
      <c r="M404" s="471"/>
      <c r="N404" s="471"/>
      <c r="O404" s="472"/>
      <c r="AF404" s="23"/>
      <c r="AG404" s="23"/>
      <c r="AH404" s="2" t="s">
        <v>59</v>
      </c>
      <c r="AL404" s="23"/>
      <c r="AO404" s="23"/>
      <c r="AQ404" s="23"/>
      <c r="AR404" s="23"/>
    </row>
    <row r="405" spans="1:44" customFormat="1" ht="52.2" x14ac:dyDescent="0.3">
      <c r="A405" s="29"/>
      <c r="B405" s="30"/>
      <c r="C405" s="31" t="s">
        <v>60</v>
      </c>
      <c r="D405" s="471" t="s">
        <v>61</v>
      </c>
      <c r="E405" s="471"/>
      <c r="F405" s="471"/>
      <c r="G405" s="471"/>
      <c r="H405" s="471"/>
      <c r="I405" s="471"/>
      <c r="J405" s="471"/>
      <c r="K405" s="471"/>
      <c r="L405" s="471"/>
      <c r="M405" s="471"/>
      <c r="N405" s="471"/>
      <c r="O405" s="472"/>
      <c r="AF405" s="23"/>
      <c r="AG405" s="23"/>
      <c r="AH405" s="2" t="s">
        <v>61</v>
      </c>
      <c r="AL405" s="23"/>
      <c r="AO405" s="23"/>
      <c r="AQ405" s="23"/>
      <c r="AR405" s="23"/>
    </row>
    <row r="406" spans="1:44" customFormat="1" ht="14.4" x14ac:dyDescent="0.3">
      <c r="A406" s="29"/>
      <c r="B406" s="32"/>
      <c r="C406" s="31" t="s">
        <v>51</v>
      </c>
      <c r="D406" s="467" t="s">
        <v>62</v>
      </c>
      <c r="E406" s="467"/>
      <c r="F406" s="467"/>
      <c r="G406" s="33"/>
      <c r="H406" s="118"/>
      <c r="I406" s="34"/>
      <c r="J406" s="34"/>
      <c r="K406" s="35">
        <v>51.85</v>
      </c>
      <c r="L406" s="78">
        <v>0.92574999999999996</v>
      </c>
      <c r="M406" s="35">
        <v>221.76</v>
      </c>
      <c r="N406" s="37">
        <v>44.77</v>
      </c>
      <c r="O406" s="38">
        <v>9928.2000000000007</v>
      </c>
      <c r="AF406" s="23"/>
      <c r="AG406" s="23"/>
      <c r="AI406" s="2" t="s">
        <v>62</v>
      </c>
      <c r="AL406" s="23"/>
      <c r="AO406" s="23"/>
      <c r="AQ406" s="23"/>
      <c r="AR406" s="23"/>
    </row>
    <row r="407" spans="1:44" customFormat="1" ht="14.4" x14ac:dyDescent="0.3">
      <c r="A407" s="29"/>
      <c r="B407" s="32"/>
      <c r="C407" s="31" t="s">
        <v>27</v>
      </c>
      <c r="D407" s="467" t="s">
        <v>63</v>
      </c>
      <c r="E407" s="467"/>
      <c r="F407" s="467"/>
      <c r="G407" s="33"/>
      <c r="H407" s="118"/>
      <c r="I407" s="34"/>
      <c r="J407" s="34"/>
      <c r="K407" s="35">
        <v>266.39</v>
      </c>
      <c r="L407" s="78">
        <v>1.0062500000000001</v>
      </c>
      <c r="M407" s="55">
        <v>1238.4100000000001</v>
      </c>
      <c r="N407" s="37">
        <v>13.24</v>
      </c>
      <c r="O407" s="38">
        <v>16396.55</v>
      </c>
      <c r="AF407" s="23"/>
      <c r="AG407" s="23"/>
      <c r="AI407" s="2" t="s">
        <v>63</v>
      </c>
      <c r="AL407" s="23"/>
      <c r="AO407" s="23"/>
      <c r="AQ407" s="23"/>
      <c r="AR407" s="23"/>
    </row>
    <row r="408" spans="1:44" customFormat="1" ht="14.4" x14ac:dyDescent="0.3">
      <c r="A408" s="29"/>
      <c r="B408" s="32"/>
      <c r="C408" s="31" t="s">
        <v>64</v>
      </c>
      <c r="D408" s="467" t="s">
        <v>65</v>
      </c>
      <c r="E408" s="467"/>
      <c r="F408" s="467"/>
      <c r="G408" s="33"/>
      <c r="H408" s="118"/>
      <c r="I408" s="34"/>
      <c r="J408" s="34"/>
      <c r="K408" s="35">
        <v>32.21</v>
      </c>
      <c r="L408" s="78">
        <v>1.0062500000000001</v>
      </c>
      <c r="M408" s="35">
        <v>149.74</v>
      </c>
      <c r="N408" s="37">
        <v>44.77</v>
      </c>
      <c r="O408" s="38">
        <v>6703.86</v>
      </c>
      <c r="AF408" s="23"/>
      <c r="AG408" s="23"/>
      <c r="AI408" s="2" t="s">
        <v>65</v>
      </c>
      <c r="AL408" s="23"/>
      <c r="AO408" s="23"/>
      <c r="AQ408" s="23"/>
      <c r="AR408" s="23"/>
    </row>
    <row r="409" spans="1:44" customFormat="1" ht="14.4" x14ac:dyDescent="0.3">
      <c r="A409" s="29"/>
      <c r="B409" s="32"/>
      <c r="C409" s="31" t="s">
        <v>66</v>
      </c>
      <c r="D409" s="467" t="s">
        <v>67</v>
      </c>
      <c r="E409" s="467"/>
      <c r="F409" s="467"/>
      <c r="G409" s="33"/>
      <c r="H409" s="118"/>
      <c r="I409" s="34"/>
      <c r="J409" s="34"/>
      <c r="K409" s="35">
        <v>121.33</v>
      </c>
      <c r="L409" s="47">
        <v>0</v>
      </c>
      <c r="M409" s="35">
        <v>0</v>
      </c>
      <c r="N409" s="37">
        <v>8.16</v>
      </c>
      <c r="O409" s="41"/>
      <c r="AF409" s="23"/>
      <c r="AG409" s="23"/>
      <c r="AI409" s="2" t="s">
        <v>67</v>
      </c>
      <c r="AL409" s="23"/>
      <c r="AO409" s="23"/>
      <c r="AQ409" s="23"/>
      <c r="AR409" s="23"/>
    </row>
    <row r="410" spans="1:44" customFormat="1" ht="14.4" x14ac:dyDescent="0.3">
      <c r="A410" s="29"/>
      <c r="B410" s="32"/>
      <c r="C410" s="31"/>
      <c r="D410" s="467" t="s">
        <v>68</v>
      </c>
      <c r="E410" s="467"/>
      <c r="F410" s="467"/>
      <c r="G410" s="33" t="s">
        <v>69</v>
      </c>
      <c r="H410" s="123">
        <v>5.78</v>
      </c>
      <c r="I410" s="78">
        <v>0.92574999999999996</v>
      </c>
      <c r="J410" s="39">
        <v>24.7208577</v>
      </c>
      <c r="K410" s="40"/>
      <c r="L410" s="34"/>
      <c r="M410" s="40"/>
      <c r="N410" s="34"/>
      <c r="O410" s="41"/>
      <c r="AF410" s="23"/>
      <c r="AG410" s="23"/>
      <c r="AJ410" s="2" t="s">
        <v>68</v>
      </c>
      <c r="AL410" s="23"/>
      <c r="AO410" s="23"/>
      <c r="AQ410" s="23"/>
      <c r="AR410" s="23"/>
    </row>
    <row r="411" spans="1:44" customFormat="1" ht="14.4" x14ac:dyDescent="0.3">
      <c r="A411" s="29"/>
      <c r="B411" s="32"/>
      <c r="C411" s="31"/>
      <c r="D411" s="467" t="s">
        <v>70</v>
      </c>
      <c r="E411" s="467"/>
      <c r="F411" s="467"/>
      <c r="G411" s="33" t="s">
        <v>69</v>
      </c>
      <c r="H411" s="123">
        <v>2.29</v>
      </c>
      <c r="I411" s="78">
        <v>1.0062500000000001</v>
      </c>
      <c r="J411" s="39">
        <v>10.6459238</v>
      </c>
      <c r="K411" s="40"/>
      <c r="L411" s="34"/>
      <c r="M411" s="40"/>
      <c r="N411" s="34"/>
      <c r="O411" s="41"/>
      <c r="AF411" s="23"/>
      <c r="AG411" s="23"/>
      <c r="AJ411" s="2" t="s">
        <v>70</v>
      </c>
      <c r="AL411" s="23"/>
      <c r="AO411" s="23"/>
      <c r="AQ411" s="23"/>
      <c r="AR411" s="23"/>
    </row>
    <row r="412" spans="1:44" customFormat="1" ht="14.4" x14ac:dyDescent="0.3">
      <c r="A412" s="42"/>
      <c r="B412" s="33"/>
      <c r="C412" s="31"/>
      <c r="D412" s="469" t="s">
        <v>71</v>
      </c>
      <c r="E412" s="469"/>
      <c r="F412" s="469"/>
      <c r="G412" s="43"/>
      <c r="H412" s="120"/>
      <c r="I412" s="44"/>
      <c r="J412" s="44"/>
      <c r="K412" s="45">
        <v>439.57</v>
      </c>
      <c r="L412" s="44"/>
      <c r="M412" s="56">
        <v>1460.17</v>
      </c>
      <c r="N412" s="44"/>
      <c r="O412" s="46">
        <v>26324.75</v>
      </c>
      <c r="AF412" s="23"/>
      <c r="AG412" s="23"/>
      <c r="AK412" s="2" t="s">
        <v>71</v>
      </c>
      <c r="AL412" s="23"/>
      <c r="AO412" s="23"/>
      <c r="AQ412" s="23"/>
      <c r="AR412" s="23"/>
    </row>
    <row r="413" spans="1:44" customFormat="1" ht="14.4" x14ac:dyDescent="0.3">
      <c r="A413" s="29"/>
      <c r="B413" s="32"/>
      <c r="C413" s="31"/>
      <c r="D413" s="467" t="s">
        <v>72</v>
      </c>
      <c r="E413" s="467"/>
      <c r="F413" s="467"/>
      <c r="G413" s="33"/>
      <c r="H413" s="118"/>
      <c r="I413" s="34"/>
      <c r="J413" s="34"/>
      <c r="K413" s="40"/>
      <c r="L413" s="34"/>
      <c r="M413" s="35">
        <v>371.5</v>
      </c>
      <c r="N413" s="34"/>
      <c r="O413" s="38">
        <v>16632.060000000001</v>
      </c>
      <c r="AF413" s="23"/>
      <c r="AG413" s="23"/>
      <c r="AJ413" s="2" t="s">
        <v>72</v>
      </c>
      <c r="AL413" s="23"/>
      <c r="AO413" s="23"/>
      <c r="AQ413" s="23"/>
      <c r="AR413" s="23"/>
    </row>
    <row r="414" spans="1:44" customFormat="1" ht="20.399999999999999" x14ac:dyDescent="0.3">
      <c r="A414" s="29"/>
      <c r="B414" s="32"/>
      <c r="C414" s="31" t="s">
        <v>402</v>
      </c>
      <c r="D414" s="467" t="s">
        <v>403</v>
      </c>
      <c r="E414" s="467"/>
      <c r="F414" s="467"/>
      <c r="G414" s="33" t="s">
        <v>75</v>
      </c>
      <c r="H414" s="121">
        <v>93</v>
      </c>
      <c r="I414" s="34"/>
      <c r="J414" s="47">
        <v>93</v>
      </c>
      <c r="K414" s="40"/>
      <c r="L414" s="34"/>
      <c r="M414" s="35">
        <v>345.5</v>
      </c>
      <c r="N414" s="34"/>
      <c r="O414" s="38">
        <v>15467.82</v>
      </c>
      <c r="AF414" s="23"/>
      <c r="AG414" s="23"/>
      <c r="AJ414" s="2" t="s">
        <v>403</v>
      </c>
      <c r="AL414" s="23"/>
      <c r="AO414" s="23"/>
      <c r="AQ414" s="23"/>
      <c r="AR414" s="23"/>
    </row>
    <row r="415" spans="1:44" customFormat="1" ht="40.799999999999997" x14ac:dyDescent="0.3">
      <c r="A415" s="29"/>
      <c r="B415" s="32"/>
      <c r="C415" s="31" t="s">
        <v>404</v>
      </c>
      <c r="D415" s="467" t="s">
        <v>405</v>
      </c>
      <c r="E415" s="467"/>
      <c r="F415" s="467"/>
      <c r="G415" s="33" t="s">
        <v>75</v>
      </c>
      <c r="H415" s="121">
        <v>62</v>
      </c>
      <c r="I415" s="37">
        <v>0.85</v>
      </c>
      <c r="J415" s="48">
        <v>52.7</v>
      </c>
      <c r="K415" s="40"/>
      <c r="L415" s="34"/>
      <c r="M415" s="35">
        <v>195.78</v>
      </c>
      <c r="N415" s="34"/>
      <c r="O415" s="38">
        <v>8765.1</v>
      </c>
      <c r="AF415" s="23"/>
      <c r="AG415" s="23"/>
      <c r="AJ415" s="2" t="s">
        <v>405</v>
      </c>
      <c r="AL415" s="23"/>
      <c r="AO415" s="23"/>
      <c r="AQ415" s="23"/>
      <c r="AR415" s="23"/>
    </row>
    <row r="416" spans="1:44" customFormat="1" ht="14.4" x14ac:dyDescent="0.3">
      <c r="A416" s="29"/>
      <c r="B416" s="49"/>
      <c r="C416" s="50"/>
      <c r="D416" s="468" t="s">
        <v>78</v>
      </c>
      <c r="E416" s="468"/>
      <c r="F416" s="468"/>
      <c r="G416" s="25"/>
      <c r="H416" s="122"/>
      <c r="I416" s="51"/>
      <c r="J416" s="51"/>
      <c r="K416" s="52"/>
      <c r="L416" s="51"/>
      <c r="M416" s="53">
        <v>2001.45</v>
      </c>
      <c r="N416" s="44"/>
      <c r="O416" s="54">
        <v>50557.67</v>
      </c>
      <c r="AF416" s="23"/>
      <c r="AG416" s="23"/>
      <c r="AL416" s="23" t="s">
        <v>78</v>
      </c>
      <c r="AO416" s="23"/>
      <c r="AQ416" s="23"/>
      <c r="AR416" s="23"/>
    </row>
    <row r="417" spans="1:44" customFormat="1" ht="31.8" x14ac:dyDescent="0.3">
      <c r="A417" s="24" t="s">
        <v>406</v>
      </c>
      <c r="B417" s="25" t="s">
        <v>407</v>
      </c>
      <c r="C417" s="26" t="s">
        <v>408</v>
      </c>
      <c r="D417" s="470" t="s">
        <v>409</v>
      </c>
      <c r="E417" s="470"/>
      <c r="F417" s="470"/>
      <c r="G417" s="25" t="s">
        <v>198</v>
      </c>
      <c r="H417" s="108">
        <v>6.82</v>
      </c>
      <c r="I417" s="25" t="s">
        <v>51</v>
      </c>
      <c r="J417" s="25" t="s">
        <v>410</v>
      </c>
      <c r="K417" s="27"/>
      <c r="L417" s="25"/>
      <c r="M417" s="27"/>
      <c r="N417" s="25"/>
      <c r="O417" s="28"/>
      <c r="AF417" s="23"/>
      <c r="AG417" s="23" t="s">
        <v>409</v>
      </c>
      <c r="AL417" s="23"/>
      <c r="AO417" s="23"/>
      <c r="AQ417" s="23"/>
      <c r="AR417" s="23"/>
    </row>
    <row r="418" spans="1:44" customFormat="1" ht="20.399999999999999" x14ac:dyDescent="0.3">
      <c r="A418" s="29"/>
      <c r="B418" s="30"/>
      <c r="C418" s="31" t="s">
        <v>400</v>
      </c>
      <c r="D418" s="471" t="s">
        <v>401</v>
      </c>
      <c r="E418" s="471"/>
      <c r="F418" s="471"/>
      <c r="G418" s="471"/>
      <c r="H418" s="471"/>
      <c r="I418" s="471"/>
      <c r="J418" s="471"/>
      <c r="K418" s="471"/>
      <c r="L418" s="471"/>
      <c r="M418" s="471"/>
      <c r="N418" s="471"/>
      <c r="O418" s="472"/>
      <c r="AF418" s="23"/>
      <c r="AG418" s="23"/>
      <c r="AH418" s="2" t="s">
        <v>401</v>
      </c>
      <c r="AL418" s="23"/>
      <c r="AO418" s="23"/>
      <c r="AQ418" s="23"/>
      <c r="AR418" s="23"/>
    </row>
    <row r="419" spans="1:44" customFormat="1" ht="21.6" x14ac:dyDescent="0.3">
      <c r="A419" s="29"/>
      <c r="B419" s="30"/>
      <c r="C419" s="31" t="s">
        <v>58</v>
      </c>
      <c r="D419" s="471" t="s">
        <v>59</v>
      </c>
      <c r="E419" s="471"/>
      <c r="F419" s="471"/>
      <c r="G419" s="471"/>
      <c r="H419" s="471"/>
      <c r="I419" s="471"/>
      <c r="J419" s="471"/>
      <c r="K419" s="471"/>
      <c r="L419" s="471"/>
      <c r="M419" s="471"/>
      <c r="N419" s="471"/>
      <c r="O419" s="472"/>
      <c r="AF419" s="23"/>
      <c r="AG419" s="23"/>
      <c r="AH419" s="2" t="s">
        <v>59</v>
      </c>
      <c r="AL419" s="23"/>
      <c r="AO419" s="23"/>
      <c r="AQ419" s="23"/>
      <c r="AR419" s="23"/>
    </row>
    <row r="420" spans="1:44" customFormat="1" ht="52.2" x14ac:dyDescent="0.3">
      <c r="A420" s="29"/>
      <c r="B420" s="30"/>
      <c r="C420" s="31" t="s">
        <v>60</v>
      </c>
      <c r="D420" s="471" t="s">
        <v>61</v>
      </c>
      <c r="E420" s="471"/>
      <c r="F420" s="471"/>
      <c r="G420" s="471"/>
      <c r="H420" s="471"/>
      <c r="I420" s="471"/>
      <c r="J420" s="471"/>
      <c r="K420" s="471"/>
      <c r="L420" s="471"/>
      <c r="M420" s="471"/>
      <c r="N420" s="471"/>
      <c r="O420" s="472"/>
      <c r="AF420" s="23"/>
      <c r="AG420" s="23"/>
      <c r="AH420" s="2" t="s">
        <v>61</v>
      </c>
      <c r="AL420" s="23"/>
      <c r="AO420" s="23"/>
      <c r="AQ420" s="23"/>
      <c r="AR420" s="23"/>
    </row>
    <row r="421" spans="1:44" customFormat="1" ht="14.4" x14ac:dyDescent="0.3">
      <c r="A421" s="29"/>
      <c r="B421" s="32"/>
      <c r="C421" s="31" t="s">
        <v>51</v>
      </c>
      <c r="D421" s="467" t="s">
        <v>62</v>
      </c>
      <c r="E421" s="467"/>
      <c r="F421" s="467"/>
      <c r="G421" s="33"/>
      <c r="H421" s="118"/>
      <c r="I421" s="34"/>
      <c r="J421" s="34"/>
      <c r="K421" s="35">
        <v>206.31</v>
      </c>
      <c r="L421" s="78">
        <v>0.92574999999999996</v>
      </c>
      <c r="M421" s="55">
        <v>1302.56</v>
      </c>
      <c r="N421" s="37">
        <v>44.77</v>
      </c>
      <c r="O421" s="38">
        <v>58315.61</v>
      </c>
      <c r="AF421" s="23"/>
      <c r="AG421" s="23"/>
      <c r="AI421" s="2" t="s">
        <v>62</v>
      </c>
      <c r="AL421" s="23"/>
      <c r="AO421" s="23"/>
      <c r="AQ421" s="23"/>
      <c r="AR421" s="23"/>
    </row>
    <row r="422" spans="1:44" customFormat="1" ht="14.4" x14ac:dyDescent="0.3">
      <c r="A422" s="29"/>
      <c r="B422" s="32"/>
      <c r="C422" s="31" t="s">
        <v>27</v>
      </c>
      <c r="D422" s="467" t="s">
        <v>63</v>
      </c>
      <c r="E422" s="467"/>
      <c r="F422" s="467"/>
      <c r="G422" s="33"/>
      <c r="H422" s="118"/>
      <c r="I422" s="34"/>
      <c r="J422" s="34"/>
      <c r="K422" s="35">
        <v>548.89</v>
      </c>
      <c r="L422" s="78">
        <v>1.0062500000000001</v>
      </c>
      <c r="M422" s="55">
        <v>3766.83</v>
      </c>
      <c r="N422" s="37">
        <v>13.24</v>
      </c>
      <c r="O422" s="38">
        <v>49872.83</v>
      </c>
      <c r="AF422" s="23"/>
      <c r="AG422" s="23"/>
      <c r="AI422" s="2" t="s">
        <v>63</v>
      </c>
      <c r="AL422" s="23"/>
      <c r="AO422" s="23"/>
      <c r="AQ422" s="23"/>
      <c r="AR422" s="23"/>
    </row>
    <row r="423" spans="1:44" customFormat="1" ht="14.4" x14ac:dyDescent="0.3">
      <c r="A423" s="29"/>
      <c r="B423" s="32"/>
      <c r="C423" s="31" t="s">
        <v>64</v>
      </c>
      <c r="D423" s="467" t="s">
        <v>65</v>
      </c>
      <c r="E423" s="467"/>
      <c r="F423" s="467"/>
      <c r="G423" s="33"/>
      <c r="H423" s="118"/>
      <c r="I423" s="34"/>
      <c r="J423" s="34"/>
      <c r="K423" s="35">
        <v>63.88</v>
      </c>
      <c r="L423" s="78">
        <v>1.0062500000000001</v>
      </c>
      <c r="M423" s="35">
        <v>438.38</v>
      </c>
      <c r="N423" s="37">
        <v>44.77</v>
      </c>
      <c r="O423" s="38">
        <v>19626.27</v>
      </c>
      <c r="AF423" s="23"/>
      <c r="AG423" s="23"/>
      <c r="AI423" s="2" t="s">
        <v>65</v>
      </c>
      <c r="AL423" s="23"/>
      <c r="AO423" s="23"/>
      <c r="AQ423" s="23"/>
      <c r="AR423" s="23"/>
    </row>
    <row r="424" spans="1:44" customFormat="1" ht="14.4" x14ac:dyDescent="0.3">
      <c r="A424" s="29"/>
      <c r="B424" s="32"/>
      <c r="C424" s="31" t="s">
        <v>66</v>
      </c>
      <c r="D424" s="467" t="s">
        <v>67</v>
      </c>
      <c r="E424" s="467"/>
      <c r="F424" s="467"/>
      <c r="G424" s="33"/>
      <c r="H424" s="118"/>
      <c r="I424" s="34"/>
      <c r="J424" s="34"/>
      <c r="K424" s="35">
        <v>93.03</v>
      </c>
      <c r="L424" s="47">
        <v>0</v>
      </c>
      <c r="M424" s="35">
        <v>0</v>
      </c>
      <c r="N424" s="37">
        <v>8.16</v>
      </c>
      <c r="O424" s="41"/>
      <c r="AF424" s="23"/>
      <c r="AG424" s="23"/>
      <c r="AI424" s="2" t="s">
        <v>67</v>
      </c>
      <c r="AL424" s="23"/>
      <c r="AO424" s="23"/>
      <c r="AQ424" s="23"/>
      <c r="AR424" s="23"/>
    </row>
    <row r="425" spans="1:44" customFormat="1" ht="14.4" x14ac:dyDescent="0.3">
      <c r="A425" s="29"/>
      <c r="B425" s="32"/>
      <c r="C425" s="31"/>
      <c r="D425" s="467" t="s">
        <v>68</v>
      </c>
      <c r="E425" s="467"/>
      <c r="F425" s="467"/>
      <c r="G425" s="33" t="s">
        <v>69</v>
      </c>
      <c r="H425" s="121">
        <v>23</v>
      </c>
      <c r="I425" s="78">
        <v>0.92574999999999996</v>
      </c>
      <c r="J425" s="80">
        <v>145.213145</v>
      </c>
      <c r="K425" s="40"/>
      <c r="L425" s="34"/>
      <c r="M425" s="40"/>
      <c r="N425" s="34"/>
      <c r="O425" s="41"/>
      <c r="AF425" s="23"/>
      <c r="AG425" s="23"/>
      <c r="AJ425" s="2" t="s">
        <v>68</v>
      </c>
      <c r="AL425" s="23"/>
      <c r="AO425" s="23"/>
      <c r="AQ425" s="23"/>
      <c r="AR425" s="23"/>
    </row>
    <row r="426" spans="1:44" customFormat="1" ht="14.4" x14ac:dyDescent="0.3">
      <c r="A426" s="29"/>
      <c r="B426" s="32"/>
      <c r="C426" s="31"/>
      <c r="D426" s="467" t="s">
        <v>70</v>
      </c>
      <c r="E426" s="467"/>
      <c r="F426" s="467"/>
      <c r="G426" s="33" t="s">
        <v>69</v>
      </c>
      <c r="H426" s="123">
        <v>4.82</v>
      </c>
      <c r="I426" s="78">
        <v>1.0062500000000001</v>
      </c>
      <c r="J426" s="39">
        <v>33.077852499999999</v>
      </c>
      <c r="K426" s="40"/>
      <c r="L426" s="34"/>
      <c r="M426" s="40"/>
      <c r="N426" s="34"/>
      <c r="O426" s="41"/>
      <c r="AF426" s="23"/>
      <c r="AG426" s="23"/>
      <c r="AJ426" s="2" t="s">
        <v>70</v>
      </c>
      <c r="AL426" s="23"/>
      <c r="AO426" s="23"/>
      <c r="AQ426" s="23"/>
      <c r="AR426" s="23"/>
    </row>
    <row r="427" spans="1:44" customFormat="1" ht="14.4" x14ac:dyDescent="0.3">
      <c r="A427" s="42"/>
      <c r="B427" s="33"/>
      <c r="C427" s="31"/>
      <c r="D427" s="469" t="s">
        <v>71</v>
      </c>
      <c r="E427" s="469"/>
      <c r="F427" s="469"/>
      <c r="G427" s="43"/>
      <c r="H427" s="120"/>
      <c r="I427" s="44"/>
      <c r="J427" s="44"/>
      <c r="K427" s="45">
        <v>848.23</v>
      </c>
      <c r="L427" s="44"/>
      <c r="M427" s="56">
        <v>5069.3900000000003</v>
      </c>
      <c r="N427" s="44"/>
      <c r="O427" s="46">
        <v>108188.44</v>
      </c>
      <c r="AF427" s="23"/>
      <c r="AG427" s="23"/>
      <c r="AK427" s="2" t="s">
        <v>71</v>
      </c>
      <c r="AL427" s="23"/>
      <c r="AO427" s="23"/>
      <c r="AQ427" s="23"/>
      <c r="AR427" s="23"/>
    </row>
    <row r="428" spans="1:44" customFormat="1" ht="14.4" x14ac:dyDescent="0.3">
      <c r="A428" s="29"/>
      <c r="B428" s="32"/>
      <c r="C428" s="31"/>
      <c r="D428" s="467" t="s">
        <v>72</v>
      </c>
      <c r="E428" s="467"/>
      <c r="F428" s="467"/>
      <c r="G428" s="33"/>
      <c r="H428" s="118"/>
      <c r="I428" s="34"/>
      <c r="J428" s="34"/>
      <c r="K428" s="40"/>
      <c r="L428" s="34"/>
      <c r="M428" s="55">
        <v>1740.94</v>
      </c>
      <c r="N428" s="34"/>
      <c r="O428" s="38">
        <v>77941.88</v>
      </c>
      <c r="AF428" s="23"/>
      <c r="AG428" s="23"/>
      <c r="AJ428" s="2" t="s">
        <v>72</v>
      </c>
      <c r="AL428" s="23"/>
      <c r="AO428" s="23"/>
      <c r="AQ428" s="23"/>
      <c r="AR428" s="23"/>
    </row>
    <row r="429" spans="1:44" customFormat="1" ht="20.399999999999999" x14ac:dyDescent="0.3">
      <c r="A429" s="29"/>
      <c r="B429" s="32"/>
      <c r="C429" s="31" t="s">
        <v>402</v>
      </c>
      <c r="D429" s="467" t="s">
        <v>403</v>
      </c>
      <c r="E429" s="467"/>
      <c r="F429" s="467"/>
      <c r="G429" s="33" t="s">
        <v>75</v>
      </c>
      <c r="H429" s="121">
        <v>93</v>
      </c>
      <c r="I429" s="34"/>
      <c r="J429" s="47">
        <v>93</v>
      </c>
      <c r="K429" s="40"/>
      <c r="L429" s="34"/>
      <c r="M429" s="55">
        <v>1619.07</v>
      </c>
      <c r="N429" s="34"/>
      <c r="O429" s="38">
        <v>72485.95</v>
      </c>
      <c r="AF429" s="23"/>
      <c r="AG429" s="23"/>
      <c r="AJ429" s="2" t="s">
        <v>403</v>
      </c>
      <c r="AL429" s="23"/>
      <c r="AO429" s="23"/>
      <c r="AQ429" s="23"/>
      <c r="AR429" s="23"/>
    </row>
    <row r="430" spans="1:44" customFormat="1" ht="40.799999999999997" x14ac:dyDescent="0.3">
      <c r="A430" s="29"/>
      <c r="B430" s="32"/>
      <c r="C430" s="31" t="s">
        <v>404</v>
      </c>
      <c r="D430" s="467" t="s">
        <v>405</v>
      </c>
      <c r="E430" s="467"/>
      <c r="F430" s="467"/>
      <c r="G430" s="33" t="s">
        <v>75</v>
      </c>
      <c r="H430" s="121">
        <v>62</v>
      </c>
      <c r="I430" s="37">
        <v>0.85</v>
      </c>
      <c r="J430" s="48">
        <v>52.7</v>
      </c>
      <c r="K430" s="40"/>
      <c r="L430" s="34"/>
      <c r="M430" s="35">
        <v>917.48</v>
      </c>
      <c r="N430" s="34"/>
      <c r="O430" s="38">
        <v>41075.370000000003</v>
      </c>
      <c r="AF430" s="23"/>
      <c r="AG430" s="23"/>
      <c r="AJ430" s="2" t="s">
        <v>405</v>
      </c>
      <c r="AL430" s="23"/>
      <c r="AO430" s="23"/>
      <c r="AQ430" s="23"/>
      <c r="AR430" s="23"/>
    </row>
    <row r="431" spans="1:44" customFormat="1" ht="14.4" x14ac:dyDescent="0.3">
      <c r="A431" s="29"/>
      <c r="B431" s="49"/>
      <c r="C431" s="50"/>
      <c r="D431" s="468" t="s">
        <v>78</v>
      </c>
      <c r="E431" s="468"/>
      <c r="F431" s="468"/>
      <c r="G431" s="25"/>
      <c r="H431" s="122"/>
      <c r="I431" s="51"/>
      <c r="J431" s="51"/>
      <c r="K431" s="52"/>
      <c r="L431" s="51"/>
      <c r="M431" s="53">
        <v>7605.94</v>
      </c>
      <c r="N431" s="44"/>
      <c r="O431" s="54">
        <v>221749.76000000001</v>
      </c>
      <c r="AF431" s="23"/>
      <c r="AG431" s="23"/>
      <c r="AL431" s="23" t="s">
        <v>78</v>
      </c>
      <c r="AO431" s="23"/>
      <c r="AQ431" s="23"/>
      <c r="AR431" s="23"/>
    </row>
    <row r="432" spans="1:44" customFormat="1" ht="21.6" x14ac:dyDescent="0.3">
      <c r="A432" s="24" t="s">
        <v>411</v>
      </c>
      <c r="B432" s="25" t="s">
        <v>412</v>
      </c>
      <c r="C432" s="26" t="s">
        <v>413</v>
      </c>
      <c r="D432" s="470" t="s">
        <v>414</v>
      </c>
      <c r="E432" s="470"/>
      <c r="F432" s="470"/>
      <c r="G432" s="25" t="s">
        <v>93</v>
      </c>
      <c r="H432" s="108">
        <v>11.44</v>
      </c>
      <c r="I432" s="25" t="s">
        <v>51</v>
      </c>
      <c r="J432" s="25" t="s">
        <v>415</v>
      </c>
      <c r="K432" s="27" t="s">
        <v>416</v>
      </c>
      <c r="L432" s="25"/>
      <c r="M432" s="27" t="s">
        <v>417</v>
      </c>
      <c r="N432" s="25" t="s">
        <v>418</v>
      </c>
      <c r="O432" s="28" t="s">
        <v>419</v>
      </c>
      <c r="AF432" s="23"/>
      <c r="AG432" s="23" t="s">
        <v>414</v>
      </c>
      <c r="AL432" s="23"/>
      <c r="AO432" s="23"/>
      <c r="AQ432" s="23"/>
      <c r="AR432" s="23"/>
    </row>
    <row r="433" spans="1:44" customFormat="1" ht="14.4" x14ac:dyDescent="0.3">
      <c r="A433" s="57"/>
      <c r="B433" s="1"/>
      <c r="C433" s="50"/>
      <c r="D433" s="467" t="s">
        <v>420</v>
      </c>
      <c r="E433" s="467"/>
      <c r="F433" s="467"/>
      <c r="G433" s="467"/>
      <c r="H433" s="467"/>
      <c r="I433" s="467"/>
      <c r="J433" s="467"/>
      <c r="K433" s="467"/>
      <c r="L433" s="467"/>
      <c r="M433" s="467"/>
      <c r="N433" s="467"/>
      <c r="O433" s="473"/>
      <c r="AF433" s="23"/>
      <c r="AG433" s="23"/>
      <c r="AL433" s="23"/>
      <c r="AM433" s="2" t="s">
        <v>420</v>
      </c>
      <c r="AO433" s="23"/>
      <c r="AQ433" s="23"/>
      <c r="AR433" s="23"/>
    </row>
    <row r="434" spans="1:44" customFormat="1" ht="14.4" x14ac:dyDescent="0.3">
      <c r="A434" s="29"/>
      <c r="B434" s="49"/>
      <c r="C434" s="50"/>
      <c r="D434" s="468" t="s">
        <v>78</v>
      </c>
      <c r="E434" s="468"/>
      <c r="F434" s="468"/>
      <c r="G434" s="25"/>
      <c r="H434" s="122"/>
      <c r="I434" s="51"/>
      <c r="J434" s="51"/>
      <c r="K434" s="52"/>
      <c r="L434" s="51"/>
      <c r="M434" s="79">
        <v>255.46</v>
      </c>
      <c r="N434" s="44"/>
      <c r="O434" s="54">
        <v>3382.29</v>
      </c>
      <c r="AF434" s="23"/>
      <c r="AG434" s="23"/>
      <c r="AL434" s="23" t="s">
        <v>78</v>
      </c>
      <c r="AO434" s="23"/>
      <c r="AQ434" s="23"/>
      <c r="AR434" s="23"/>
    </row>
    <row r="435" spans="1:44" customFormat="1" ht="31.8" x14ac:dyDescent="0.3">
      <c r="A435" s="24" t="s">
        <v>421</v>
      </c>
      <c r="B435" s="25" t="s">
        <v>422</v>
      </c>
      <c r="C435" s="26" t="s">
        <v>423</v>
      </c>
      <c r="D435" s="470" t="s">
        <v>424</v>
      </c>
      <c r="E435" s="470"/>
      <c r="F435" s="470"/>
      <c r="G435" s="25" t="s">
        <v>93</v>
      </c>
      <c r="H435" s="108">
        <v>11.44</v>
      </c>
      <c r="I435" s="25" t="s">
        <v>51</v>
      </c>
      <c r="J435" s="25" t="s">
        <v>415</v>
      </c>
      <c r="K435" s="27" t="s">
        <v>416</v>
      </c>
      <c r="L435" s="25"/>
      <c r="M435" s="27" t="s">
        <v>417</v>
      </c>
      <c r="N435" s="25" t="s">
        <v>418</v>
      </c>
      <c r="O435" s="28" t="s">
        <v>419</v>
      </c>
      <c r="AF435" s="23"/>
      <c r="AG435" s="23" t="s">
        <v>424</v>
      </c>
      <c r="AL435" s="23"/>
      <c r="AO435" s="23"/>
      <c r="AQ435" s="23"/>
      <c r="AR435" s="23"/>
    </row>
    <row r="436" spans="1:44" customFormat="1" ht="14.4" x14ac:dyDescent="0.3">
      <c r="A436" s="57"/>
      <c r="B436" s="1"/>
      <c r="C436" s="50"/>
      <c r="D436" s="467" t="s">
        <v>420</v>
      </c>
      <c r="E436" s="467"/>
      <c r="F436" s="467"/>
      <c r="G436" s="467"/>
      <c r="H436" s="467"/>
      <c r="I436" s="467"/>
      <c r="J436" s="467"/>
      <c r="K436" s="467"/>
      <c r="L436" s="467"/>
      <c r="M436" s="467"/>
      <c r="N436" s="467"/>
      <c r="O436" s="473"/>
      <c r="AF436" s="23"/>
      <c r="AG436" s="23"/>
      <c r="AL436" s="23"/>
      <c r="AM436" s="2" t="s">
        <v>420</v>
      </c>
      <c r="AO436" s="23"/>
      <c r="AQ436" s="23"/>
      <c r="AR436" s="23"/>
    </row>
    <row r="437" spans="1:44" customFormat="1" ht="14.4" x14ac:dyDescent="0.3">
      <c r="A437" s="29"/>
      <c r="B437" s="49"/>
      <c r="C437" s="50"/>
      <c r="D437" s="468" t="s">
        <v>78</v>
      </c>
      <c r="E437" s="468"/>
      <c r="F437" s="468"/>
      <c r="G437" s="25"/>
      <c r="H437" s="122"/>
      <c r="I437" s="51"/>
      <c r="J437" s="51"/>
      <c r="K437" s="52"/>
      <c r="L437" s="51"/>
      <c r="M437" s="79">
        <v>255.46</v>
      </c>
      <c r="N437" s="44"/>
      <c r="O437" s="54">
        <v>3382.29</v>
      </c>
      <c r="AF437" s="23"/>
      <c r="AG437" s="23"/>
      <c r="AL437" s="23" t="s">
        <v>78</v>
      </c>
      <c r="AO437" s="23"/>
      <c r="AQ437" s="23"/>
      <c r="AR437" s="23"/>
    </row>
    <row r="438" spans="1:44" customFormat="1" ht="42" x14ac:dyDescent="0.3">
      <c r="A438" s="24" t="s">
        <v>425</v>
      </c>
      <c r="B438" s="25" t="s">
        <v>426</v>
      </c>
      <c r="C438" s="26" t="s">
        <v>91</v>
      </c>
      <c r="D438" s="470" t="s">
        <v>427</v>
      </c>
      <c r="E438" s="470"/>
      <c r="F438" s="470"/>
      <c r="G438" s="25" t="s">
        <v>93</v>
      </c>
      <c r="H438" s="108">
        <v>11.44</v>
      </c>
      <c r="I438" s="25" t="s">
        <v>51</v>
      </c>
      <c r="J438" s="25" t="s">
        <v>415</v>
      </c>
      <c r="K438" s="27" t="s">
        <v>95</v>
      </c>
      <c r="L438" s="25"/>
      <c r="M438" s="27" t="s">
        <v>428</v>
      </c>
      <c r="N438" s="25" t="s">
        <v>97</v>
      </c>
      <c r="O438" s="28" t="s">
        <v>429</v>
      </c>
      <c r="AF438" s="23"/>
      <c r="AG438" s="23" t="s">
        <v>427</v>
      </c>
      <c r="AL438" s="23"/>
      <c r="AO438" s="23"/>
      <c r="AQ438" s="23"/>
      <c r="AR438" s="23"/>
    </row>
    <row r="439" spans="1:44" customFormat="1" ht="14.4" x14ac:dyDescent="0.3">
      <c r="A439" s="29"/>
      <c r="B439" s="49"/>
      <c r="C439" s="50"/>
      <c r="D439" s="468" t="s">
        <v>78</v>
      </c>
      <c r="E439" s="468"/>
      <c r="F439" s="468"/>
      <c r="G439" s="25"/>
      <c r="H439" s="122"/>
      <c r="I439" s="51"/>
      <c r="J439" s="51"/>
      <c r="K439" s="52"/>
      <c r="L439" s="51"/>
      <c r="M439" s="79">
        <v>33.29</v>
      </c>
      <c r="N439" s="44"/>
      <c r="O439" s="81">
        <v>453.41</v>
      </c>
      <c r="AF439" s="23"/>
      <c r="AG439" s="23"/>
      <c r="AL439" s="23" t="s">
        <v>78</v>
      </c>
      <c r="AO439" s="23"/>
      <c r="AQ439" s="23"/>
      <c r="AR439" s="23"/>
    </row>
    <row r="440" spans="1:44" customFormat="1" ht="14.4" x14ac:dyDescent="0.3">
      <c r="A440" s="474" t="s">
        <v>430</v>
      </c>
      <c r="B440" s="475"/>
      <c r="C440" s="475"/>
      <c r="D440" s="475"/>
      <c r="E440" s="475"/>
      <c r="F440" s="475"/>
      <c r="G440" s="475"/>
      <c r="H440" s="475"/>
      <c r="I440" s="475"/>
      <c r="J440" s="475"/>
      <c r="K440" s="475"/>
      <c r="L440" s="475"/>
      <c r="M440" s="475"/>
      <c r="N440" s="475"/>
      <c r="O440" s="476"/>
      <c r="AF440" s="23"/>
      <c r="AG440" s="23"/>
      <c r="AL440" s="23"/>
      <c r="AO440" s="23"/>
      <c r="AQ440" s="23"/>
      <c r="AR440" s="23" t="s">
        <v>430</v>
      </c>
    </row>
    <row r="441" spans="1:44" customFormat="1" ht="31.8" x14ac:dyDescent="0.3">
      <c r="A441" s="24" t="s">
        <v>251</v>
      </c>
      <c r="B441" s="25" t="s">
        <v>431</v>
      </c>
      <c r="C441" s="26" t="s">
        <v>432</v>
      </c>
      <c r="D441" s="470" t="s">
        <v>433</v>
      </c>
      <c r="E441" s="470"/>
      <c r="F441" s="470"/>
      <c r="G441" s="25" t="s">
        <v>101</v>
      </c>
      <c r="H441" s="108">
        <v>30</v>
      </c>
      <c r="I441" s="25" t="s">
        <v>51</v>
      </c>
      <c r="J441" s="25" t="s">
        <v>196</v>
      </c>
      <c r="K441" s="27"/>
      <c r="L441" s="25"/>
      <c r="M441" s="27"/>
      <c r="N441" s="25"/>
      <c r="O441" s="28"/>
      <c r="AF441" s="23"/>
      <c r="AG441" s="23" t="s">
        <v>433</v>
      </c>
      <c r="AL441" s="23"/>
      <c r="AO441" s="23"/>
      <c r="AQ441" s="23"/>
      <c r="AR441" s="23"/>
    </row>
    <row r="442" spans="1:44" customFormat="1" ht="52.2" x14ac:dyDescent="0.3">
      <c r="A442" s="29"/>
      <c r="B442" s="30"/>
      <c r="C442" s="31" t="s">
        <v>60</v>
      </c>
      <c r="D442" s="471" t="s">
        <v>61</v>
      </c>
      <c r="E442" s="471"/>
      <c r="F442" s="471"/>
      <c r="G442" s="471"/>
      <c r="H442" s="471"/>
      <c r="I442" s="471"/>
      <c r="J442" s="471"/>
      <c r="K442" s="471"/>
      <c r="L442" s="471"/>
      <c r="M442" s="471"/>
      <c r="N442" s="471"/>
      <c r="O442" s="472"/>
      <c r="AF442" s="23"/>
      <c r="AG442" s="23"/>
      <c r="AH442" s="2" t="s">
        <v>61</v>
      </c>
      <c r="AL442" s="23"/>
      <c r="AO442" s="23"/>
      <c r="AQ442" s="23"/>
      <c r="AR442" s="23"/>
    </row>
    <row r="443" spans="1:44" customFormat="1" ht="14.4" x14ac:dyDescent="0.3">
      <c r="A443" s="29"/>
      <c r="B443" s="32"/>
      <c r="C443" s="31" t="s">
        <v>51</v>
      </c>
      <c r="D443" s="467" t="s">
        <v>62</v>
      </c>
      <c r="E443" s="467"/>
      <c r="F443" s="467"/>
      <c r="G443" s="33"/>
      <c r="H443" s="118"/>
      <c r="I443" s="34"/>
      <c r="J443" s="34"/>
      <c r="K443" s="35">
        <v>7.76</v>
      </c>
      <c r="L443" s="37">
        <v>1.1499999999999999</v>
      </c>
      <c r="M443" s="35">
        <v>267.72000000000003</v>
      </c>
      <c r="N443" s="37">
        <v>44.77</v>
      </c>
      <c r="O443" s="38">
        <v>11985.82</v>
      </c>
      <c r="AF443" s="23"/>
      <c r="AG443" s="23"/>
      <c r="AI443" s="2" t="s">
        <v>62</v>
      </c>
      <c r="AL443" s="23"/>
      <c r="AO443" s="23"/>
      <c r="AQ443" s="23"/>
      <c r="AR443" s="23"/>
    </row>
    <row r="444" spans="1:44" customFormat="1" ht="14.4" x14ac:dyDescent="0.3">
      <c r="A444" s="29"/>
      <c r="B444" s="32"/>
      <c r="C444" s="31" t="s">
        <v>27</v>
      </c>
      <c r="D444" s="467" t="s">
        <v>63</v>
      </c>
      <c r="E444" s="467"/>
      <c r="F444" s="467"/>
      <c r="G444" s="33"/>
      <c r="H444" s="118"/>
      <c r="I444" s="34"/>
      <c r="J444" s="34"/>
      <c r="K444" s="55">
        <v>1293.92</v>
      </c>
      <c r="L444" s="37">
        <v>1.1499999999999999</v>
      </c>
      <c r="M444" s="55">
        <v>44640.24</v>
      </c>
      <c r="N444" s="37">
        <v>13.24</v>
      </c>
      <c r="O444" s="38">
        <v>591036.78</v>
      </c>
      <c r="AF444" s="23"/>
      <c r="AG444" s="23"/>
      <c r="AI444" s="2" t="s">
        <v>63</v>
      </c>
      <c r="AL444" s="23"/>
      <c r="AO444" s="23"/>
      <c r="AQ444" s="23"/>
      <c r="AR444" s="23"/>
    </row>
    <row r="445" spans="1:44" customFormat="1" ht="14.4" x14ac:dyDescent="0.3">
      <c r="A445" s="29"/>
      <c r="B445" s="32"/>
      <c r="C445" s="31" t="s">
        <v>64</v>
      </c>
      <c r="D445" s="467" t="s">
        <v>65</v>
      </c>
      <c r="E445" s="467"/>
      <c r="F445" s="467"/>
      <c r="G445" s="33"/>
      <c r="H445" s="118"/>
      <c r="I445" s="34"/>
      <c r="J445" s="34"/>
      <c r="K445" s="35">
        <v>32.909999999999997</v>
      </c>
      <c r="L445" s="37">
        <v>1.1499999999999999</v>
      </c>
      <c r="M445" s="55">
        <v>1135.4000000000001</v>
      </c>
      <c r="N445" s="37">
        <v>44.77</v>
      </c>
      <c r="O445" s="38">
        <v>50831.86</v>
      </c>
      <c r="AF445" s="23"/>
      <c r="AG445" s="23"/>
      <c r="AI445" s="2" t="s">
        <v>65</v>
      </c>
      <c r="AL445" s="23"/>
      <c r="AO445" s="23"/>
      <c r="AQ445" s="23"/>
      <c r="AR445" s="23"/>
    </row>
    <row r="446" spans="1:44" customFormat="1" ht="14.4" x14ac:dyDescent="0.3">
      <c r="A446" s="29"/>
      <c r="B446" s="32"/>
      <c r="C446" s="31" t="s">
        <v>66</v>
      </c>
      <c r="D446" s="467" t="s">
        <v>67</v>
      </c>
      <c r="E446" s="467"/>
      <c r="F446" s="467"/>
      <c r="G446" s="33"/>
      <c r="H446" s="118"/>
      <c r="I446" s="34"/>
      <c r="J446" s="34"/>
      <c r="K446" s="35">
        <v>21.02</v>
      </c>
      <c r="L446" s="34"/>
      <c r="M446" s="35">
        <v>630.6</v>
      </c>
      <c r="N446" s="37">
        <v>8.16</v>
      </c>
      <c r="O446" s="38">
        <v>5145.7</v>
      </c>
      <c r="AF446" s="23"/>
      <c r="AG446" s="23"/>
      <c r="AI446" s="2" t="s">
        <v>67</v>
      </c>
      <c r="AL446" s="23"/>
      <c r="AO446" s="23"/>
      <c r="AQ446" s="23"/>
      <c r="AR446" s="23"/>
    </row>
    <row r="447" spans="1:44" customFormat="1" ht="14.4" x14ac:dyDescent="0.3">
      <c r="A447" s="29"/>
      <c r="B447" s="32"/>
      <c r="C447" s="31"/>
      <c r="D447" s="467" t="s">
        <v>68</v>
      </c>
      <c r="E447" s="467"/>
      <c r="F447" s="467"/>
      <c r="G447" s="33" t="s">
        <v>69</v>
      </c>
      <c r="H447" s="123">
        <v>0.91</v>
      </c>
      <c r="I447" s="37">
        <v>1.1499999999999999</v>
      </c>
      <c r="J447" s="77">
        <v>31.395</v>
      </c>
      <c r="K447" s="40"/>
      <c r="L447" s="34"/>
      <c r="M447" s="40"/>
      <c r="N447" s="34"/>
      <c r="O447" s="41"/>
      <c r="AF447" s="23"/>
      <c r="AG447" s="23"/>
      <c r="AJ447" s="2" t="s">
        <v>68</v>
      </c>
      <c r="AL447" s="23"/>
      <c r="AO447" s="23"/>
      <c r="AQ447" s="23"/>
      <c r="AR447" s="23"/>
    </row>
    <row r="448" spans="1:44" customFormat="1" ht="14.4" x14ac:dyDescent="0.3">
      <c r="A448" s="29"/>
      <c r="B448" s="32"/>
      <c r="C448" s="31"/>
      <c r="D448" s="467" t="s">
        <v>70</v>
      </c>
      <c r="E448" s="467"/>
      <c r="F448" s="467"/>
      <c r="G448" s="33" t="s">
        <v>69</v>
      </c>
      <c r="H448" s="119">
        <v>2.1</v>
      </c>
      <c r="I448" s="37">
        <v>1.1499999999999999</v>
      </c>
      <c r="J448" s="37">
        <v>72.45</v>
      </c>
      <c r="K448" s="40"/>
      <c r="L448" s="34"/>
      <c r="M448" s="40"/>
      <c r="N448" s="34"/>
      <c r="O448" s="41"/>
      <c r="AF448" s="23"/>
      <c r="AG448" s="23"/>
      <c r="AJ448" s="2" t="s">
        <v>70</v>
      </c>
      <c r="AL448" s="23"/>
      <c r="AO448" s="23"/>
      <c r="AQ448" s="23"/>
      <c r="AR448" s="23"/>
    </row>
    <row r="449" spans="1:44" customFormat="1" ht="14.4" x14ac:dyDescent="0.3">
      <c r="A449" s="42"/>
      <c r="B449" s="33"/>
      <c r="C449" s="31"/>
      <c r="D449" s="469" t="s">
        <v>71</v>
      </c>
      <c r="E449" s="469"/>
      <c r="F449" s="469"/>
      <c r="G449" s="43"/>
      <c r="H449" s="120"/>
      <c r="I449" s="44"/>
      <c r="J449" s="44"/>
      <c r="K449" s="56">
        <v>1322.7</v>
      </c>
      <c r="L449" s="44"/>
      <c r="M449" s="56">
        <v>45538.559999999998</v>
      </c>
      <c r="N449" s="44"/>
      <c r="O449" s="46">
        <v>608168.30000000005</v>
      </c>
      <c r="AF449" s="23"/>
      <c r="AG449" s="23"/>
      <c r="AK449" s="2" t="s">
        <v>71</v>
      </c>
      <c r="AL449" s="23"/>
      <c r="AO449" s="23"/>
      <c r="AQ449" s="23"/>
      <c r="AR449" s="23"/>
    </row>
    <row r="450" spans="1:44" customFormat="1" ht="14.4" x14ac:dyDescent="0.3">
      <c r="A450" s="29"/>
      <c r="B450" s="32"/>
      <c r="C450" s="31"/>
      <c r="D450" s="467" t="s">
        <v>72</v>
      </c>
      <c r="E450" s="467"/>
      <c r="F450" s="467"/>
      <c r="G450" s="33"/>
      <c r="H450" s="118"/>
      <c r="I450" s="34"/>
      <c r="J450" s="34"/>
      <c r="K450" s="40"/>
      <c r="L450" s="34"/>
      <c r="M450" s="55">
        <v>1403.12</v>
      </c>
      <c r="N450" s="34"/>
      <c r="O450" s="38">
        <v>62817.68</v>
      </c>
      <c r="AF450" s="23"/>
      <c r="AG450" s="23"/>
      <c r="AJ450" s="2" t="s">
        <v>72</v>
      </c>
      <c r="AL450" s="23"/>
      <c r="AO450" s="23"/>
      <c r="AQ450" s="23"/>
      <c r="AR450" s="23"/>
    </row>
    <row r="451" spans="1:44" customFormat="1" ht="52.2" x14ac:dyDescent="0.3">
      <c r="A451" s="29"/>
      <c r="B451" s="32"/>
      <c r="C451" s="31" t="s">
        <v>434</v>
      </c>
      <c r="D451" s="467" t="s">
        <v>435</v>
      </c>
      <c r="E451" s="467"/>
      <c r="F451" s="467"/>
      <c r="G451" s="33" t="s">
        <v>75</v>
      </c>
      <c r="H451" s="121">
        <v>91</v>
      </c>
      <c r="I451" s="34"/>
      <c r="J451" s="47">
        <v>91</v>
      </c>
      <c r="K451" s="40"/>
      <c r="L451" s="34"/>
      <c r="M451" s="55">
        <v>1276.8399999999999</v>
      </c>
      <c r="N451" s="34"/>
      <c r="O451" s="38">
        <v>57164.09</v>
      </c>
      <c r="AF451" s="23"/>
      <c r="AG451" s="23"/>
      <c r="AJ451" s="2" t="s">
        <v>435</v>
      </c>
      <c r="AL451" s="23"/>
      <c r="AO451" s="23"/>
      <c r="AQ451" s="23"/>
      <c r="AR451" s="23"/>
    </row>
    <row r="452" spans="1:44" customFormat="1" ht="52.2" x14ac:dyDescent="0.3">
      <c r="A452" s="29"/>
      <c r="B452" s="32"/>
      <c r="C452" s="31" t="s">
        <v>436</v>
      </c>
      <c r="D452" s="467" t="s">
        <v>437</v>
      </c>
      <c r="E452" s="467"/>
      <c r="F452" s="467"/>
      <c r="G452" s="33" t="s">
        <v>75</v>
      </c>
      <c r="H452" s="121">
        <v>52</v>
      </c>
      <c r="I452" s="34"/>
      <c r="J452" s="47">
        <v>52</v>
      </c>
      <c r="K452" s="40"/>
      <c r="L452" s="34"/>
      <c r="M452" s="35">
        <v>729.62</v>
      </c>
      <c r="N452" s="34"/>
      <c r="O452" s="38">
        <v>32665.19</v>
      </c>
      <c r="AF452" s="23"/>
      <c r="AG452" s="23"/>
      <c r="AJ452" s="2" t="s">
        <v>437</v>
      </c>
      <c r="AL452" s="23"/>
      <c r="AO452" s="23"/>
      <c r="AQ452" s="23"/>
      <c r="AR452" s="23"/>
    </row>
    <row r="453" spans="1:44" customFormat="1" ht="14.4" x14ac:dyDescent="0.3">
      <c r="A453" s="29"/>
      <c r="B453" s="49"/>
      <c r="C453" s="50"/>
      <c r="D453" s="468" t="s">
        <v>78</v>
      </c>
      <c r="E453" s="468"/>
      <c r="F453" s="468"/>
      <c r="G453" s="25"/>
      <c r="H453" s="122"/>
      <c r="I453" s="51"/>
      <c r="J453" s="51"/>
      <c r="K453" s="52"/>
      <c r="L453" s="51"/>
      <c r="M453" s="53">
        <v>47545.02</v>
      </c>
      <c r="N453" s="44"/>
      <c r="O453" s="54">
        <v>697997.58</v>
      </c>
      <c r="AF453" s="23"/>
      <c r="AG453" s="23"/>
      <c r="AL453" s="23" t="s">
        <v>78</v>
      </c>
      <c r="AO453" s="23"/>
      <c r="AQ453" s="23"/>
      <c r="AR453" s="23"/>
    </row>
    <row r="454" spans="1:44" customFormat="1" ht="42" x14ac:dyDescent="0.3">
      <c r="A454" s="24" t="s">
        <v>256</v>
      </c>
      <c r="B454" s="25" t="s">
        <v>438</v>
      </c>
      <c r="C454" s="26" t="s">
        <v>432</v>
      </c>
      <c r="D454" s="470" t="s">
        <v>439</v>
      </c>
      <c r="E454" s="470"/>
      <c r="F454" s="470"/>
      <c r="G454" s="25" t="s">
        <v>101</v>
      </c>
      <c r="H454" s="108">
        <v>19.2</v>
      </c>
      <c r="I454" s="25" t="s">
        <v>51</v>
      </c>
      <c r="J454" s="25" t="s">
        <v>440</v>
      </c>
      <c r="K454" s="27"/>
      <c r="L454" s="25"/>
      <c r="M454" s="27"/>
      <c r="N454" s="25"/>
      <c r="O454" s="28"/>
      <c r="AF454" s="23"/>
      <c r="AG454" s="23" t="s">
        <v>439</v>
      </c>
      <c r="AL454" s="23"/>
      <c r="AO454" s="23"/>
      <c r="AQ454" s="23"/>
      <c r="AR454" s="23"/>
    </row>
    <row r="455" spans="1:44" customFormat="1" ht="52.2" x14ac:dyDescent="0.3">
      <c r="A455" s="29"/>
      <c r="B455" s="30"/>
      <c r="C455" s="31" t="s">
        <v>60</v>
      </c>
      <c r="D455" s="471" t="s">
        <v>61</v>
      </c>
      <c r="E455" s="471"/>
      <c r="F455" s="471"/>
      <c r="G455" s="471"/>
      <c r="H455" s="471"/>
      <c r="I455" s="471"/>
      <c r="J455" s="471"/>
      <c r="K455" s="471"/>
      <c r="L455" s="471"/>
      <c r="M455" s="471"/>
      <c r="N455" s="471"/>
      <c r="O455" s="472"/>
      <c r="AF455" s="23"/>
      <c r="AG455" s="23"/>
      <c r="AH455" s="2" t="s">
        <v>61</v>
      </c>
      <c r="AL455" s="23"/>
      <c r="AO455" s="23"/>
      <c r="AQ455" s="23"/>
      <c r="AR455" s="23"/>
    </row>
    <row r="456" spans="1:44" customFormat="1" ht="14.4" x14ac:dyDescent="0.3">
      <c r="A456" s="29"/>
      <c r="B456" s="32"/>
      <c r="C456" s="31" t="s">
        <v>51</v>
      </c>
      <c r="D456" s="467" t="s">
        <v>62</v>
      </c>
      <c r="E456" s="467"/>
      <c r="F456" s="467"/>
      <c r="G456" s="33"/>
      <c r="H456" s="118"/>
      <c r="I456" s="34"/>
      <c r="J456" s="34"/>
      <c r="K456" s="35">
        <v>7.76</v>
      </c>
      <c r="L456" s="37">
        <v>1.1499999999999999</v>
      </c>
      <c r="M456" s="35">
        <v>171.34</v>
      </c>
      <c r="N456" s="37">
        <v>44.77</v>
      </c>
      <c r="O456" s="38">
        <v>7670.89</v>
      </c>
      <c r="AF456" s="23"/>
      <c r="AG456" s="23"/>
      <c r="AI456" s="2" t="s">
        <v>62</v>
      </c>
      <c r="AL456" s="23"/>
      <c r="AO456" s="23"/>
      <c r="AQ456" s="23"/>
      <c r="AR456" s="23"/>
    </row>
    <row r="457" spans="1:44" customFormat="1" ht="14.4" x14ac:dyDescent="0.3">
      <c r="A457" s="29"/>
      <c r="B457" s="32"/>
      <c r="C457" s="31" t="s">
        <v>27</v>
      </c>
      <c r="D457" s="467" t="s">
        <v>63</v>
      </c>
      <c r="E457" s="467"/>
      <c r="F457" s="467"/>
      <c r="G457" s="33"/>
      <c r="H457" s="118"/>
      <c r="I457" s="34"/>
      <c r="J457" s="34"/>
      <c r="K457" s="55">
        <v>1293.92</v>
      </c>
      <c r="L457" s="37">
        <v>1.1499999999999999</v>
      </c>
      <c r="M457" s="55">
        <v>28569.75</v>
      </c>
      <c r="N457" s="37">
        <v>13.24</v>
      </c>
      <c r="O457" s="38">
        <v>378263.49</v>
      </c>
      <c r="AF457" s="23"/>
      <c r="AG457" s="23"/>
      <c r="AI457" s="2" t="s">
        <v>63</v>
      </c>
      <c r="AL457" s="23"/>
      <c r="AO457" s="23"/>
      <c r="AQ457" s="23"/>
      <c r="AR457" s="23"/>
    </row>
    <row r="458" spans="1:44" customFormat="1" ht="14.4" x14ac:dyDescent="0.3">
      <c r="A458" s="29"/>
      <c r="B458" s="32"/>
      <c r="C458" s="31" t="s">
        <v>64</v>
      </c>
      <c r="D458" s="467" t="s">
        <v>65</v>
      </c>
      <c r="E458" s="467"/>
      <c r="F458" s="467"/>
      <c r="G458" s="33"/>
      <c r="H458" s="118"/>
      <c r="I458" s="34"/>
      <c r="J458" s="34"/>
      <c r="K458" s="35">
        <v>32.909999999999997</v>
      </c>
      <c r="L458" s="37">
        <v>1.1499999999999999</v>
      </c>
      <c r="M458" s="35">
        <v>726.65</v>
      </c>
      <c r="N458" s="37">
        <v>44.77</v>
      </c>
      <c r="O458" s="38">
        <v>32532.12</v>
      </c>
      <c r="AF458" s="23"/>
      <c r="AG458" s="23"/>
      <c r="AI458" s="2" t="s">
        <v>65</v>
      </c>
      <c r="AL458" s="23"/>
      <c r="AO458" s="23"/>
      <c r="AQ458" s="23"/>
      <c r="AR458" s="23"/>
    </row>
    <row r="459" spans="1:44" customFormat="1" ht="14.4" x14ac:dyDescent="0.3">
      <c r="A459" s="29"/>
      <c r="B459" s="32"/>
      <c r="C459" s="31" t="s">
        <v>66</v>
      </c>
      <c r="D459" s="467" t="s">
        <v>67</v>
      </c>
      <c r="E459" s="467"/>
      <c r="F459" s="467"/>
      <c r="G459" s="33"/>
      <c r="H459" s="118"/>
      <c r="I459" s="34"/>
      <c r="J459" s="34"/>
      <c r="K459" s="35">
        <v>21.02</v>
      </c>
      <c r="L459" s="34"/>
      <c r="M459" s="35">
        <v>403.58</v>
      </c>
      <c r="N459" s="37">
        <v>8.16</v>
      </c>
      <c r="O459" s="38">
        <v>3293.21</v>
      </c>
      <c r="AF459" s="23"/>
      <c r="AG459" s="23"/>
      <c r="AI459" s="2" t="s">
        <v>67</v>
      </c>
      <c r="AL459" s="23"/>
      <c r="AO459" s="23"/>
      <c r="AQ459" s="23"/>
      <c r="AR459" s="23"/>
    </row>
    <row r="460" spans="1:44" customFormat="1" ht="14.4" x14ac:dyDescent="0.3">
      <c r="A460" s="29"/>
      <c r="B460" s="32"/>
      <c r="C460" s="31"/>
      <c r="D460" s="467" t="s">
        <v>68</v>
      </c>
      <c r="E460" s="467"/>
      <c r="F460" s="467"/>
      <c r="G460" s="33" t="s">
        <v>69</v>
      </c>
      <c r="H460" s="123">
        <v>0.91</v>
      </c>
      <c r="I460" s="37">
        <v>1.1499999999999999</v>
      </c>
      <c r="J460" s="36">
        <v>20.0928</v>
      </c>
      <c r="K460" s="40"/>
      <c r="L460" s="34"/>
      <c r="M460" s="40"/>
      <c r="N460" s="34"/>
      <c r="O460" s="41"/>
      <c r="AF460" s="23"/>
      <c r="AG460" s="23"/>
      <c r="AJ460" s="2" t="s">
        <v>68</v>
      </c>
      <c r="AL460" s="23"/>
      <c r="AO460" s="23"/>
      <c r="AQ460" s="23"/>
      <c r="AR460" s="23"/>
    </row>
    <row r="461" spans="1:44" customFormat="1" ht="14.4" x14ac:dyDescent="0.3">
      <c r="A461" s="29"/>
      <c r="B461" s="32"/>
      <c r="C461" s="31"/>
      <c r="D461" s="467" t="s">
        <v>70</v>
      </c>
      <c r="E461" s="467"/>
      <c r="F461" s="467"/>
      <c r="G461" s="33" t="s">
        <v>69</v>
      </c>
      <c r="H461" s="119">
        <v>2.1</v>
      </c>
      <c r="I461" s="37">
        <v>1.1499999999999999</v>
      </c>
      <c r="J461" s="77">
        <v>46.368000000000002</v>
      </c>
      <c r="K461" s="40"/>
      <c r="L461" s="34"/>
      <c r="M461" s="40"/>
      <c r="N461" s="34"/>
      <c r="O461" s="41"/>
      <c r="AF461" s="23"/>
      <c r="AG461" s="23"/>
      <c r="AJ461" s="2" t="s">
        <v>70</v>
      </c>
      <c r="AL461" s="23"/>
      <c r="AO461" s="23"/>
      <c r="AQ461" s="23"/>
      <c r="AR461" s="23"/>
    </row>
    <row r="462" spans="1:44" customFormat="1" ht="14.4" x14ac:dyDescent="0.3">
      <c r="A462" s="42"/>
      <c r="B462" s="33"/>
      <c r="C462" s="31"/>
      <c r="D462" s="469" t="s">
        <v>71</v>
      </c>
      <c r="E462" s="469"/>
      <c r="F462" s="469"/>
      <c r="G462" s="43"/>
      <c r="H462" s="120"/>
      <c r="I462" s="44"/>
      <c r="J462" s="44"/>
      <c r="K462" s="56">
        <v>1322.7</v>
      </c>
      <c r="L462" s="44"/>
      <c r="M462" s="56">
        <v>29144.67</v>
      </c>
      <c r="N462" s="44"/>
      <c r="O462" s="46">
        <v>389227.59</v>
      </c>
      <c r="AF462" s="23"/>
      <c r="AG462" s="23"/>
      <c r="AK462" s="2" t="s">
        <v>71</v>
      </c>
      <c r="AL462" s="23"/>
      <c r="AO462" s="23"/>
      <c r="AQ462" s="23"/>
      <c r="AR462" s="23"/>
    </row>
    <row r="463" spans="1:44" customFormat="1" ht="14.4" x14ac:dyDescent="0.3">
      <c r="A463" s="29"/>
      <c r="B463" s="32"/>
      <c r="C463" s="31"/>
      <c r="D463" s="467" t="s">
        <v>72</v>
      </c>
      <c r="E463" s="467"/>
      <c r="F463" s="467"/>
      <c r="G463" s="33"/>
      <c r="H463" s="118"/>
      <c r="I463" s="34"/>
      <c r="J463" s="34"/>
      <c r="K463" s="40"/>
      <c r="L463" s="34"/>
      <c r="M463" s="35">
        <v>897.99</v>
      </c>
      <c r="N463" s="34"/>
      <c r="O463" s="38">
        <v>40203.01</v>
      </c>
      <c r="AF463" s="23"/>
      <c r="AG463" s="23"/>
      <c r="AJ463" s="2" t="s">
        <v>72</v>
      </c>
      <c r="AL463" s="23"/>
      <c r="AO463" s="23"/>
      <c r="AQ463" s="23"/>
      <c r="AR463" s="23"/>
    </row>
    <row r="464" spans="1:44" customFormat="1" ht="52.2" x14ac:dyDescent="0.3">
      <c r="A464" s="29"/>
      <c r="B464" s="32"/>
      <c r="C464" s="31" t="s">
        <v>434</v>
      </c>
      <c r="D464" s="467" t="s">
        <v>435</v>
      </c>
      <c r="E464" s="467"/>
      <c r="F464" s="467"/>
      <c r="G464" s="33" t="s">
        <v>75</v>
      </c>
      <c r="H464" s="121">
        <v>91</v>
      </c>
      <c r="I464" s="34"/>
      <c r="J464" s="47">
        <v>91</v>
      </c>
      <c r="K464" s="40"/>
      <c r="L464" s="34"/>
      <c r="M464" s="35">
        <v>817.17</v>
      </c>
      <c r="N464" s="34"/>
      <c r="O464" s="38">
        <v>36584.74</v>
      </c>
      <c r="AF464" s="23"/>
      <c r="AG464" s="23"/>
      <c r="AJ464" s="2" t="s">
        <v>435</v>
      </c>
      <c r="AL464" s="23"/>
      <c r="AO464" s="23"/>
      <c r="AQ464" s="23"/>
      <c r="AR464" s="23"/>
    </row>
    <row r="465" spans="1:44" customFormat="1" ht="52.2" x14ac:dyDescent="0.3">
      <c r="A465" s="29"/>
      <c r="B465" s="32"/>
      <c r="C465" s="31" t="s">
        <v>436</v>
      </c>
      <c r="D465" s="467" t="s">
        <v>437</v>
      </c>
      <c r="E465" s="467"/>
      <c r="F465" s="467"/>
      <c r="G465" s="33" t="s">
        <v>75</v>
      </c>
      <c r="H465" s="121">
        <v>52</v>
      </c>
      <c r="I465" s="34"/>
      <c r="J465" s="47">
        <v>52</v>
      </c>
      <c r="K465" s="40"/>
      <c r="L465" s="34"/>
      <c r="M465" s="35">
        <v>466.95</v>
      </c>
      <c r="N465" s="34"/>
      <c r="O465" s="38">
        <v>20905.57</v>
      </c>
      <c r="AF465" s="23"/>
      <c r="AG465" s="23"/>
      <c r="AJ465" s="2" t="s">
        <v>437</v>
      </c>
      <c r="AL465" s="23"/>
      <c r="AO465" s="23"/>
      <c r="AQ465" s="23"/>
      <c r="AR465" s="23"/>
    </row>
    <row r="466" spans="1:44" customFormat="1" ht="14.4" x14ac:dyDescent="0.3">
      <c r="A466" s="29"/>
      <c r="B466" s="49"/>
      <c r="C466" s="50"/>
      <c r="D466" s="468" t="s">
        <v>78</v>
      </c>
      <c r="E466" s="468"/>
      <c r="F466" s="468"/>
      <c r="G466" s="25"/>
      <c r="H466" s="122"/>
      <c r="I466" s="51"/>
      <c r="J466" s="51"/>
      <c r="K466" s="52"/>
      <c r="L466" s="51"/>
      <c r="M466" s="53">
        <v>30428.79</v>
      </c>
      <c r="N466" s="44"/>
      <c r="O466" s="54">
        <v>446717.9</v>
      </c>
      <c r="AF466" s="23"/>
      <c r="AG466" s="23"/>
      <c r="AL466" s="23" t="s">
        <v>78</v>
      </c>
      <c r="AO466" s="23"/>
      <c r="AQ466" s="23"/>
      <c r="AR466" s="23"/>
    </row>
    <row r="467" spans="1:44" customFormat="1" ht="31.8" x14ac:dyDescent="0.3">
      <c r="A467" s="24" t="s">
        <v>261</v>
      </c>
      <c r="B467" s="25" t="s">
        <v>441</v>
      </c>
      <c r="C467" s="26" t="s">
        <v>442</v>
      </c>
      <c r="D467" s="470" t="s">
        <v>443</v>
      </c>
      <c r="E467" s="470"/>
      <c r="F467" s="470"/>
      <c r="G467" s="25" t="s">
        <v>93</v>
      </c>
      <c r="H467" s="108">
        <v>98.4</v>
      </c>
      <c r="I467" s="25" t="s">
        <v>51</v>
      </c>
      <c r="J467" s="25" t="s">
        <v>444</v>
      </c>
      <c r="K467" s="27" t="s">
        <v>445</v>
      </c>
      <c r="L467" s="25"/>
      <c r="M467" s="27" t="s">
        <v>446</v>
      </c>
      <c r="N467" s="25" t="s">
        <v>418</v>
      </c>
      <c r="O467" s="28" t="s">
        <v>447</v>
      </c>
      <c r="AF467" s="23"/>
      <c r="AG467" s="23" t="s">
        <v>443</v>
      </c>
      <c r="AL467" s="23"/>
      <c r="AO467" s="23"/>
      <c r="AQ467" s="23"/>
      <c r="AR467" s="23"/>
    </row>
    <row r="468" spans="1:44" customFormat="1" ht="14.4" x14ac:dyDescent="0.3">
      <c r="A468" s="29"/>
      <c r="B468" s="49"/>
      <c r="C468" s="50"/>
      <c r="D468" s="468" t="s">
        <v>78</v>
      </c>
      <c r="E468" s="468"/>
      <c r="F468" s="468"/>
      <c r="G468" s="25"/>
      <c r="H468" s="122"/>
      <c r="I468" s="51"/>
      <c r="J468" s="51"/>
      <c r="K468" s="52"/>
      <c r="L468" s="51"/>
      <c r="M468" s="79">
        <v>322.75</v>
      </c>
      <c r="N468" s="44"/>
      <c r="O468" s="54">
        <v>4273.21</v>
      </c>
      <c r="AF468" s="23"/>
      <c r="AG468" s="23"/>
      <c r="AL468" s="23" t="s">
        <v>78</v>
      </c>
      <c r="AO468" s="23"/>
      <c r="AQ468" s="23"/>
      <c r="AR468" s="23"/>
    </row>
    <row r="469" spans="1:44" customFormat="1" ht="31.8" x14ac:dyDescent="0.3">
      <c r="A469" s="24" t="s">
        <v>267</v>
      </c>
      <c r="B469" s="25" t="s">
        <v>448</v>
      </c>
      <c r="C469" s="26" t="s">
        <v>449</v>
      </c>
      <c r="D469" s="470" t="s">
        <v>450</v>
      </c>
      <c r="E469" s="470"/>
      <c r="F469" s="470"/>
      <c r="G469" s="25" t="s">
        <v>93</v>
      </c>
      <c r="H469" s="108">
        <v>24.6</v>
      </c>
      <c r="I469" s="25" t="s">
        <v>51</v>
      </c>
      <c r="J469" s="25" t="s">
        <v>451</v>
      </c>
      <c r="K469" s="27" t="s">
        <v>452</v>
      </c>
      <c r="L469" s="25"/>
      <c r="M469" s="27" t="s">
        <v>453</v>
      </c>
      <c r="N469" s="25" t="s">
        <v>418</v>
      </c>
      <c r="O469" s="28" t="s">
        <v>454</v>
      </c>
      <c r="AF469" s="23"/>
      <c r="AG469" s="23" t="s">
        <v>450</v>
      </c>
      <c r="AL469" s="23"/>
      <c r="AO469" s="23"/>
      <c r="AQ469" s="23"/>
      <c r="AR469" s="23"/>
    </row>
    <row r="470" spans="1:44" customFormat="1" ht="14.4" x14ac:dyDescent="0.3">
      <c r="A470" s="29"/>
      <c r="B470" s="49"/>
      <c r="C470" s="50"/>
      <c r="D470" s="468" t="s">
        <v>78</v>
      </c>
      <c r="E470" s="468"/>
      <c r="F470" s="468"/>
      <c r="G470" s="25"/>
      <c r="H470" s="122"/>
      <c r="I470" s="51"/>
      <c r="J470" s="51"/>
      <c r="K470" s="52"/>
      <c r="L470" s="51"/>
      <c r="M470" s="53">
        <v>1057.31</v>
      </c>
      <c r="N470" s="44"/>
      <c r="O470" s="54">
        <v>13998.78</v>
      </c>
      <c r="AF470" s="23"/>
      <c r="AG470" s="23"/>
      <c r="AL470" s="23" t="s">
        <v>78</v>
      </c>
      <c r="AO470" s="23"/>
      <c r="AQ470" s="23"/>
      <c r="AR470" s="23"/>
    </row>
    <row r="471" spans="1:44" s="536" customFormat="1" ht="21.6" x14ac:dyDescent="0.3">
      <c r="A471" s="530" t="s">
        <v>275</v>
      </c>
      <c r="B471" s="531" t="s">
        <v>455</v>
      </c>
      <c r="C471" s="529" t="s">
        <v>835</v>
      </c>
      <c r="D471" s="532" t="s">
        <v>100</v>
      </c>
      <c r="E471" s="532"/>
      <c r="F471" s="532"/>
      <c r="G471" s="531" t="s">
        <v>101</v>
      </c>
      <c r="H471" s="533">
        <v>49.2</v>
      </c>
      <c r="I471" s="531" t="s">
        <v>51</v>
      </c>
      <c r="J471" s="531" t="s">
        <v>456</v>
      </c>
      <c r="K471" s="534" t="s">
        <v>103</v>
      </c>
      <c r="L471" s="531"/>
      <c r="M471" s="534" t="s">
        <v>457</v>
      </c>
      <c r="N471" s="531" t="s">
        <v>97</v>
      </c>
      <c r="O471" s="535" t="s">
        <v>458</v>
      </c>
      <c r="AF471" s="537"/>
      <c r="AG471" s="537" t="s">
        <v>100</v>
      </c>
      <c r="AL471" s="537"/>
      <c r="AO471" s="537"/>
      <c r="AQ471" s="537"/>
      <c r="AR471" s="537"/>
    </row>
    <row r="472" spans="1:44" customFormat="1" ht="14.4" x14ac:dyDescent="0.3">
      <c r="A472" s="57"/>
      <c r="B472" s="1"/>
      <c r="C472" s="50"/>
      <c r="D472" s="467" t="s">
        <v>459</v>
      </c>
      <c r="E472" s="467"/>
      <c r="F472" s="467"/>
      <c r="G472" s="467"/>
      <c r="H472" s="467"/>
      <c r="I472" s="467"/>
      <c r="J472" s="467"/>
      <c r="K472" s="467"/>
      <c r="L472" s="467"/>
      <c r="M472" s="467"/>
      <c r="N472" s="467"/>
      <c r="O472" s="473"/>
      <c r="AF472" s="23"/>
      <c r="AG472" s="23"/>
      <c r="AL472" s="23"/>
      <c r="AM472" s="2" t="s">
        <v>459</v>
      </c>
      <c r="AO472" s="23"/>
      <c r="AQ472" s="23"/>
      <c r="AR472" s="23"/>
    </row>
    <row r="473" spans="1:44" customFormat="1" ht="14.4" x14ac:dyDescent="0.3">
      <c r="A473" s="57"/>
      <c r="B473" s="49"/>
      <c r="C473" s="50"/>
      <c r="D473" s="467" t="s">
        <v>108</v>
      </c>
      <c r="E473" s="467"/>
      <c r="F473" s="467"/>
      <c r="G473" s="467"/>
      <c r="H473" s="467"/>
      <c r="I473" s="467"/>
      <c r="J473" s="467"/>
      <c r="K473" s="467"/>
      <c r="L473" s="467"/>
      <c r="M473" s="467"/>
      <c r="N473" s="467"/>
      <c r="O473" s="473"/>
      <c r="AF473" s="23"/>
      <c r="AG473" s="23"/>
      <c r="AL473" s="23"/>
      <c r="AN473" s="2" t="s">
        <v>108</v>
      </c>
      <c r="AO473" s="23"/>
      <c r="AQ473" s="23"/>
      <c r="AR473" s="23"/>
    </row>
    <row r="474" spans="1:44" customFormat="1" ht="14.4" x14ac:dyDescent="0.3">
      <c r="A474" s="29"/>
      <c r="B474" s="49"/>
      <c r="C474" s="50"/>
      <c r="D474" s="468" t="s">
        <v>78</v>
      </c>
      <c r="E474" s="468"/>
      <c r="F474" s="468"/>
      <c r="G474" s="25"/>
      <c r="H474" s="122"/>
      <c r="I474" s="51"/>
      <c r="J474" s="51"/>
      <c r="K474" s="52"/>
      <c r="L474" s="51"/>
      <c r="M474" s="53">
        <v>7989.1</v>
      </c>
      <c r="N474" s="44"/>
      <c r="O474" s="54">
        <v>108811.54</v>
      </c>
      <c r="AF474" s="23"/>
      <c r="AG474" s="23"/>
      <c r="AL474" s="23" t="s">
        <v>78</v>
      </c>
      <c r="AO474" s="23"/>
      <c r="AQ474" s="23"/>
      <c r="AR474" s="23"/>
    </row>
    <row r="475" spans="1:44" customFormat="1" ht="14.4" x14ac:dyDescent="0.3">
      <c r="A475" s="474" t="s">
        <v>460</v>
      </c>
      <c r="B475" s="475"/>
      <c r="C475" s="475"/>
      <c r="D475" s="475"/>
      <c r="E475" s="475"/>
      <c r="F475" s="475"/>
      <c r="G475" s="475"/>
      <c r="H475" s="475"/>
      <c r="I475" s="475"/>
      <c r="J475" s="475"/>
      <c r="K475" s="475"/>
      <c r="L475" s="475"/>
      <c r="M475" s="475"/>
      <c r="N475" s="475"/>
      <c r="O475" s="476"/>
      <c r="AF475" s="23"/>
      <c r="AG475" s="23"/>
      <c r="AL475" s="23"/>
      <c r="AO475" s="23"/>
      <c r="AQ475" s="23"/>
      <c r="AR475" s="23" t="s">
        <v>460</v>
      </c>
    </row>
    <row r="476" spans="1:44" customFormat="1" ht="42" x14ac:dyDescent="0.3">
      <c r="A476" s="24" t="s">
        <v>282</v>
      </c>
      <c r="B476" s="25" t="s">
        <v>461</v>
      </c>
      <c r="C476" s="26" t="s">
        <v>462</v>
      </c>
      <c r="D476" s="470" t="s">
        <v>463</v>
      </c>
      <c r="E476" s="470"/>
      <c r="F476" s="470"/>
      <c r="G476" s="25" t="s">
        <v>54</v>
      </c>
      <c r="H476" s="108">
        <v>0.157</v>
      </c>
      <c r="I476" s="25" t="s">
        <v>51</v>
      </c>
      <c r="J476" s="25" t="s">
        <v>464</v>
      </c>
      <c r="K476" s="27"/>
      <c r="L476" s="25"/>
      <c r="M476" s="27"/>
      <c r="N476" s="25"/>
      <c r="O476" s="28"/>
      <c r="AF476" s="23"/>
      <c r="AG476" s="23" t="s">
        <v>463</v>
      </c>
      <c r="AL476" s="23"/>
      <c r="AO476" s="23"/>
      <c r="AQ476" s="23"/>
      <c r="AR476" s="23"/>
    </row>
    <row r="477" spans="1:44" customFormat="1" ht="21.6" x14ac:dyDescent="0.3">
      <c r="A477" s="29"/>
      <c r="B477" s="30"/>
      <c r="C477" s="31" t="s">
        <v>58</v>
      </c>
      <c r="D477" s="471" t="s">
        <v>59</v>
      </c>
      <c r="E477" s="471"/>
      <c r="F477" s="471"/>
      <c r="G477" s="471"/>
      <c r="H477" s="471"/>
      <c r="I477" s="471"/>
      <c r="J477" s="471"/>
      <c r="K477" s="471"/>
      <c r="L477" s="471"/>
      <c r="M477" s="471"/>
      <c r="N477" s="471"/>
      <c r="O477" s="472"/>
      <c r="AF477" s="23"/>
      <c r="AG477" s="23"/>
      <c r="AH477" s="2" t="s">
        <v>59</v>
      </c>
      <c r="AL477" s="23"/>
      <c r="AO477" s="23"/>
      <c r="AQ477" s="23"/>
      <c r="AR477" s="23"/>
    </row>
    <row r="478" spans="1:44" customFormat="1" ht="52.2" x14ac:dyDescent="0.3">
      <c r="A478" s="29"/>
      <c r="B478" s="30"/>
      <c r="C478" s="31" t="s">
        <v>60</v>
      </c>
      <c r="D478" s="471" t="s">
        <v>61</v>
      </c>
      <c r="E478" s="471"/>
      <c r="F478" s="471"/>
      <c r="G478" s="471"/>
      <c r="H478" s="471"/>
      <c r="I478" s="471"/>
      <c r="J478" s="471"/>
      <c r="K478" s="471"/>
      <c r="L478" s="471"/>
      <c r="M478" s="471"/>
      <c r="N478" s="471"/>
      <c r="O478" s="472"/>
      <c r="AF478" s="23"/>
      <c r="AG478" s="23"/>
      <c r="AH478" s="2" t="s">
        <v>61</v>
      </c>
      <c r="AL478" s="23"/>
      <c r="AO478" s="23"/>
      <c r="AQ478" s="23"/>
      <c r="AR478" s="23"/>
    </row>
    <row r="479" spans="1:44" customFormat="1" ht="14.4" x14ac:dyDescent="0.3">
      <c r="A479" s="29"/>
      <c r="B479" s="32"/>
      <c r="C479" s="31" t="s">
        <v>51</v>
      </c>
      <c r="D479" s="467" t="s">
        <v>62</v>
      </c>
      <c r="E479" s="467"/>
      <c r="F479" s="467"/>
      <c r="G479" s="33"/>
      <c r="H479" s="118"/>
      <c r="I479" s="34"/>
      <c r="J479" s="34"/>
      <c r="K479" s="35">
        <v>76.75</v>
      </c>
      <c r="L479" s="36">
        <v>1.3225</v>
      </c>
      <c r="M479" s="35">
        <v>15.94</v>
      </c>
      <c r="N479" s="37">
        <v>44.77</v>
      </c>
      <c r="O479" s="76">
        <v>713.63</v>
      </c>
      <c r="AF479" s="23"/>
      <c r="AG479" s="23"/>
      <c r="AI479" s="2" t="s">
        <v>62</v>
      </c>
      <c r="AL479" s="23"/>
      <c r="AO479" s="23"/>
      <c r="AQ479" s="23"/>
      <c r="AR479" s="23"/>
    </row>
    <row r="480" spans="1:44" customFormat="1" ht="14.4" x14ac:dyDescent="0.3">
      <c r="A480" s="29"/>
      <c r="B480" s="32"/>
      <c r="C480" s="31" t="s">
        <v>27</v>
      </c>
      <c r="D480" s="467" t="s">
        <v>63</v>
      </c>
      <c r="E480" s="467"/>
      <c r="F480" s="467"/>
      <c r="G480" s="33"/>
      <c r="H480" s="118"/>
      <c r="I480" s="34"/>
      <c r="J480" s="34"/>
      <c r="K480" s="55">
        <v>3030.55</v>
      </c>
      <c r="L480" s="36">
        <v>1.4375</v>
      </c>
      <c r="M480" s="35">
        <v>683.96</v>
      </c>
      <c r="N480" s="37">
        <v>13.24</v>
      </c>
      <c r="O480" s="38">
        <v>9055.6299999999992</v>
      </c>
      <c r="AF480" s="23"/>
      <c r="AG480" s="23"/>
      <c r="AI480" s="2" t="s">
        <v>63</v>
      </c>
      <c r="AL480" s="23"/>
      <c r="AO480" s="23"/>
      <c r="AQ480" s="23"/>
      <c r="AR480" s="23"/>
    </row>
    <row r="481" spans="1:44" customFormat="1" ht="14.4" x14ac:dyDescent="0.3">
      <c r="A481" s="29"/>
      <c r="B481" s="32"/>
      <c r="C481" s="31" t="s">
        <v>64</v>
      </c>
      <c r="D481" s="467" t="s">
        <v>65</v>
      </c>
      <c r="E481" s="467"/>
      <c r="F481" s="467"/>
      <c r="G481" s="33"/>
      <c r="H481" s="118"/>
      <c r="I481" s="34"/>
      <c r="J481" s="34"/>
      <c r="K481" s="35">
        <v>385.16</v>
      </c>
      <c r="L481" s="36">
        <v>1.4375</v>
      </c>
      <c r="M481" s="35">
        <v>86.93</v>
      </c>
      <c r="N481" s="37">
        <v>44.77</v>
      </c>
      <c r="O481" s="38">
        <v>3891.86</v>
      </c>
      <c r="AF481" s="23"/>
      <c r="AG481" s="23"/>
      <c r="AI481" s="2" t="s">
        <v>65</v>
      </c>
      <c r="AL481" s="23"/>
      <c r="AO481" s="23"/>
      <c r="AQ481" s="23"/>
      <c r="AR481" s="23"/>
    </row>
    <row r="482" spans="1:44" customFormat="1" ht="14.4" x14ac:dyDescent="0.3">
      <c r="A482" s="29"/>
      <c r="B482" s="32"/>
      <c r="C482" s="31" t="s">
        <v>66</v>
      </c>
      <c r="D482" s="467" t="s">
        <v>67</v>
      </c>
      <c r="E482" s="467"/>
      <c r="F482" s="467"/>
      <c r="G482" s="33"/>
      <c r="H482" s="118"/>
      <c r="I482" s="34"/>
      <c r="J482" s="34"/>
      <c r="K482" s="35">
        <v>4.34</v>
      </c>
      <c r="L482" s="34"/>
      <c r="M482" s="35">
        <v>0.68</v>
      </c>
      <c r="N482" s="37">
        <v>8.16</v>
      </c>
      <c r="O482" s="76">
        <v>5.55</v>
      </c>
      <c r="AF482" s="23"/>
      <c r="AG482" s="23"/>
      <c r="AI482" s="2" t="s">
        <v>67</v>
      </c>
      <c r="AL482" s="23"/>
      <c r="AO482" s="23"/>
      <c r="AQ482" s="23"/>
      <c r="AR482" s="23"/>
    </row>
    <row r="483" spans="1:44" customFormat="1" ht="14.4" x14ac:dyDescent="0.3">
      <c r="A483" s="29"/>
      <c r="B483" s="32"/>
      <c r="C483" s="31"/>
      <c r="D483" s="467" t="s">
        <v>68</v>
      </c>
      <c r="E483" s="467"/>
      <c r="F483" s="467"/>
      <c r="G483" s="33" t="s">
        <v>69</v>
      </c>
      <c r="H483" s="123">
        <v>9.84</v>
      </c>
      <c r="I483" s="36">
        <v>1.3225</v>
      </c>
      <c r="J483" s="39">
        <v>2.0431037999999999</v>
      </c>
      <c r="K483" s="40"/>
      <c r="L483" s="34"/>
      <c r="M483" s="40"/>
      <c r="N483" s="34"/>
      <c r="O483" s="41"/>
      <c r="AF483" s="23"/>
      <c r="AG483" s="23"/>
      <c r="AJ483" s="2" t="s">
        <v>68</v>
      </c>
      <c r="AL483" s="23"/>
      <c r="AO483" s="23"/>
      <c r="AQ483" s="23"/>
      <c r="AR483" s="23"/>
    </row>
    <row r="484" spans="1:44" customFormat="1" ht="14.4" x14ac:dyDescent="0.3">
      <c r="A484" s="29"/>
      <c r="B484" s="32"/>
      <c r="C484" s="31"/>
      <c r="D484" s="467" t="s">
        <v>70</v>
      </c>
      <c r="E484" s="467"/>
      <c r="F484" s="467"/>
      <c r="G484" s="33" t="s">
        <v>69</v>
      </c>
      <c r="H484" s="123">
        <v>28.53</v>
      </c>
      <c r="I484" s="36">
        <v>1.4375</v>
      </c>
      <c r="J484" s="39">
        <v>6.4388643999999999</v>
      </c>
      <c r="K484" s="40"/>
      <c r="L484" s="34"/>
      <c r="M484" s="40"/>
      <c r="N484" s="34"/>
      <c r="O484" s="41"/>
      <c r="AF484" s="23"/>
      <c r="AG484" s="23"/>
      <c r="AJ484" s="2" t="s">
        <v>70</v>
      </c>
      <c r="AL484" s="23"/>
      <c r="AO484" s="23"/>
      <c r="AQ484" s="23"/>
      <c r="AR484" s="23"/>
    </row>
    <row r="485" spans="1:44" customFormat="1" ht="14.4" x14ac:dyDescent="0.3">
      <c r="A485" s="42"/>
      <c r="B485" s="33"/>
      <c r="C485" s="31"/>
      <c r="D485" s="469" t="s">
        <v>71</v>
      </c>
      <c r="E485" s="469"/>
      <c r="F485" s="469"/>
      <c r="G485" s="43"/>
      <c r="H485" s="120"/>
      <c r="I485" s="44"/>
      <c r="J485" s="44"/>
      <c r="K485" s="56">
        <v>3111.64</v>
      </c>
      <c r="L485" s="44"/>
      <c r="M485" s="45">
        <v>700.58</v>
      </c>
      <c r="N485" s="44"/>
      <c r="O485" s="46">
        <v>9774.81</v>
      </c>
      <c r="AF485" s="23"/>
      <c r="AG485" s="23"/>
      <c r="AK485" s="2" t="s">
        <v>71</v>
      </c>
      <c r="AL485" s="23"/>
      <c r="AO485" s="23"/>
      <c r="AQ485" s="23"/>
      <c r="AR485" s="23"/>
    </row>
    <row r="486" spans="1:44" customFormat="1" ht="14.4" x14ac:dyDescent="0.3">
      <c r="A486" s="29"/>
      <c r="B486" s="32"/>
      <c r="C486" s="31"/>
      <c r="D486" s="467" t="s">
        <v>72</v>
      </c>
      <c r="E486" s="467"/>
      <c r="F486" s="467"/>
      <c r="G486" s="33"/>
      <c r="H486" s="118"/>
      <c r="I486" s="34"/>
      <c r="J486" s="34"/>
      <c r="K486" s="40"/>
      <c r="L486" s="34"/>
      <c r="M486" s="35">
        <v>102.87</v>
      </c>
      <c r="N486" s="34"/>
      <c r="O486" s="38">
        <v>4605.49</v>
      </c>
      <c r="AF486" s="23"/>
      <c r="AG486" s="23"/>
      <c r="AJ486" s="2" t="s">
        <v>72</v>
      </c>
      <c r="AL486" s="23"/>
      <c r="AO486" s="23"/>
      <c r="AQ486" s="23"/>
      <c r="AR486" s="23"/>
    </row>
    <row r="487" spans="1:44" customFormat="1" ht="21.6" x14ac:dyDescent="0.3">
      <c r="A487" s="29"/>
      <c r="B487" s="32"/>
      <c r="C487" s="31" t="s">
        <v>73</v>
      </c>
      <c r="D487" s="467" t="s">
        <v>74</v>
      </c>
      <c r="E487" s="467"/>
      <c r="F487" s="467"/>
      <c r="G487" s="33" t="s">
        <v>75</v>
      </c>
      <c r="H487" s="121">
        <v>92</v>
      </c>
      <c r="I487" s="34"/>
      <c r="J487" s="47">
        <v>92</v>
      </c>
      <c r="K487" s="40"/>
      <c r="L487" s="34"/>
      <c r="M487" s="35">
        <v>94.64</v>
      </c>
      <c r="N487" s="34"/>
      <c r="O487" s="38">
        <v>4237.05</v>
      </c>
      <c r="AF487" s="23"/>
      <c r="AG487" s="23"/>
      <c r="AJ487" s="2" t="s">
        <v>74</v>
      </c>
      <c r="AL487" s="23"/>
      <c r="AO487" s="23"/>
      <c r="AQ487" s="23"/>
      <c r="AR487" s="23"/>
    </row>
    <row r="488" spans="1:44" customFormat="1" ht="40.799999999999997" x14ac:dyDescent="0.3">
      <c r="A488" s="29"/>
      <c r="B488" s="32"/>
      <c r="C488" s="31" t="s">
        <v>76</v>
      </c>
      <c r="D488" s="467" t="s">
        <v>77</v>
      </c>
      <c r="E488" s="467"/>
      <c r="F488" s="467"/>
      <c r="G488" s="33" t="s">
        <v>75</v>
      </c>
      <c r="H488" s="121">
        <v>46</v>
      </c>
      <c r="I488" s="37">
        <v>0.85</v>
      </c>
      <c r="J488" s="48">
        <v>39.1</v>
      </c>
      <c r="K488" s="40"/>
      <c r="L488" s="34"/>
      <c r="M488" s="35">
        <v>40.22</v>
      </c>
      <c r="N488" s="34"/>
      <c r="O488" s="38">
        <v>1800.75</v>
      </c>
      <c r="AF488" s="23"/>
      <c r="AG488" s="23"/>
      <c r="AJ488" s="2" t="s">
        <v>77</v>
      </c>
      <c r="AL488" s="23"/>
      <c r="AO488" s="23"/>
      <c r="AQ488" s="23"/>
      <c r="AR488" s="23"/>
    </row>
    <row r="489" spans="1:44" customFormat="1" ht="14.4" x14ac:dyDescent="0.3">
      <c r="A489" s="29"/>
      <c r="B489" s="49"/>
      <c r="C489" s="50"/>
      <c r="D489" s="468" t="s">
        <v>78</v>
      </c>
      <c r="E489" s="468"/>
      <c r="F489" s="468"/>
      <c r="G489" s="25"/>
      <c r="H489" s="122"/>
      <c r="I489" s="51"/>
      <c r="J489" s="51"/>
      <c r="K489" s="52"/>
      <c r="L489" s="51"/>
      <c r="M489" s="79">
        <v>835.44</v>
      </c>
      <c r="N489" s="44"/>
      <c r="O489" s="54">
        <v>15812.61</v>
      </c>
      <c r="AF489" s="23"/>
      <c r="AG489" s="23"/>
      <c r="AL489" s="23" t="s">
        <v>78</v>
      </c>
      <c r="AO489" s="23"/>
      <c r="AQ489" s="23"/>
      <c r="AR489" s="23"/>
    </row>
    <row r="490" spans="1:44" customFormat="1" ht="42" x14ac:dyDescent="0.3">
      <c r="A490" s="24" t="s">
        <v>289</v>
      </c>
      <c r="B490" s="25" t="s">
        <v>465</v>
      </c>
      <c r="C490" s="26" t="s">
        <v>466</v>
      </c>
      <c r="D490" s="470" t="s">
        <v>467</v>
      </c>
      <c r="E490" s="470"/>
      <c r="F490" s="470"/>
      <c r="G490" s="25" t="s">
        <v>81</v>
      </c>
      <c r="H490" s="108">
        <v>0.03</v>
      </c>
      <c r="I490" s="25" t="s">
        <v>51</v>
      </c>
      <c r="J490" s="25" t="s">
        <v>468</v>
      </c>
      <c r="K490" s="27"/>
      <c r="L490" s="25"/>
      <c r="M490" s="27"/>
      <c r="N490" s="25"/>
      <c r="O490" s="28"/>
      <c r="AF490" s="23"/>
      <c r="AG490" s="23" t="s">
        <v>467</v>
      </c>
      <c r="AL490" s="23"/>
      <c r="AO490" s="23"/>
      <c r="AQ490" s="23"/>
      <c r="AR490" s="23"/>
    </row>
    <row r="491" spans="1:44" customFormat="1" ht="52.2" x14ac:dyDescent="0.3">
      <c r="A491" s="29"/>
      <c r="B491" s="30"/>
      <c r="C491" s="31" t="s">
        <v>60</v>
      </c>
      <c r="D491" s="471" t="s">
        <v>61</v>
      </c>
      <c r="E491" s="471"/>
      <c r="F491" s="471"/>
      <c r="G491" s="471"/>
      <c r="H491" s="471"/>
      <c r="I491" s="471"/>
      <c r="J491" s="471"/>
      <c r="K491" s="471"/>
      <c r="L491" s="471"/>
      <c r="M491" s="471"/>
      <c r="N491" s="471"/>
      <c r="O491" s="472"/>
      <c r="AF491" s="23"/>
      <c r="AG491" s="23"/>
      <c r="AH491" s="2" t="s">
        <v>61</v>
      </c>
      <c r="AL491" s="23"/>
      <c r="AO491" s="23"/>
      <c r="AQ491" s="23"/>
      <c r="AR491" s="23"/>
    </row>
    <row r="492" spans="1:44" customFormat="1" ht="14.4" x14ac:dyDescent="0.3">
      <c r="A492" s="29"/>
      <c r="B492" s="32"/>
      <c r="C492" s="31" t="s">
        <v>51</v>
      </c>
      <c r="D492" s="467" t="s">
        <v>62</v>
      </c>
      <c r="E492" s="467"/>
      <c r="F492" s="467"/>
      <c r="G492" s="33"/>
      <c r="H492" s="118"/>
      <c r="I492" s="34"/>
      <c r="J492" s="34"/>
      <c r="K492" s="55">
        <v>2751.21</v>
      </c>
      <c r="L492" s="37">
        <v>1.1499999999999999</v>
      </c>
      <c r="M492" s="35">
        <v>94.92</v>
      </c>
      <c r="N492" s="37">
        <v>44.77</v>
      </c>
      <c r="O492" s="38">
        <v>4249.57</v>
      </c>
      <c r="AF492" s="23"/>
      <c r="AG492" s="23"/>
      <c r="AI492" s="2" t="s">
        <v>62</v>
      </c>
      <c r="AL492" s="23"/>
      <c r="AO492" s="23"/>
      <c r="AQ492" s="23"/>
      <c r="AR492" s="23"/>
    </row>
    <row r="493" spans="1:44" customFormat="1" ht="14.4" x14ac:dyDescent="0.3">
      <c r="A493" s="29"/>
      <c r="B493" s="32"/>
      <c r="C493" s="31" t="s">
        <v>27</v>
      </c>
      <c r="D493" s="467" t="s">
        <v>63</v>
      </c>
      <c r="E493" s="467"/>
      <c r="F493" s="467"/>
      <c r="G493" s="33"/>
      <c r="H493" s="118"/>
      <c r="I493" s="34"/>
      <c r="J493" s="34"/>
      <c r="K493" s="35">
        <v>0.66</v>
      </c>
      <c r="L493" s="37">
        <v>1.1499999999999999</v>
      </c>
      <c r="M493" s="35">
        <v>0.02</v>
      </c>
      <c r="N493" s="37">
        <v>13.24</v>
      </c>
      <c r="O493" s="76">
        <v>0.26</v>
      </c>
      <c r="AF493" s="23"/>
      <c r="AG493" s="23"/>
      <c r="AI493" s="2" t="s">
        <v>63</v>
      </c>
      <c r="AL493" s="23"/>
      <c r="AO493" s="23"/>
      <c r="AQ493" s="23"/>
      <c r="AR493" s="23"/>
    </row>
    <row r="494" spans="1:44" customFormat="1" ht="14.4" x14ac:dyDescent="0.3">
      <c r="A494" s="29"/>
      <c r="B494" s="32"/>
      <c r="C494" s="31" t="s">
        <v>64</v>
      </c>
      <c r="D494" s="467" t="s">
        <v>65</v>
      </c>
      <c r="E494" s="467"/>
      <c r="F494" s="467"/>
      <c r="G494" s="33"/>
      <c r="H494" s="118"/>
      <c r="I494" s="34"/>
      <c r="J494" s="34"/>
      <c r="K494" s="35">
        <v>0.12</v>
      </c>
      <c r="L494" s="37">
        <v>1.1499999999999999</v>
      </c>
      <c r="M494" s="35">
        <v>0</v>
      </c>
      <c r="N494" s="37">
        <v>44.77</v>
      </c>
      <c r="O494" s="41"/>
      <c r="AF494" s="23"/>
      <c r="AG494" s="23"/>
      <c r="AI494" s="2" t="s">
        <v>65</v>
      </c>
      <c r="AL494" s="23"/>
      <c r="AO494" s="23"/>
      <c r="AQ494" s="23"/>
      <c r="AR494" s="23"/>
    </row>
    <row r="495" spans="1:44" customFormat="1" ht="14.4" x14ac:dyDescent="0.3">
      <c r="A495" s="29"/>
      <c r="B495" s="32"/>
      <c r="C495" s="31"/>
      <c r="D495" s="467" t="s">
        <v>68</v>
      </c>
      <c r="E495" s="467"/>
      <c r="F495" s="467"/>
      <c r="G495" s="33" t="s">
        <v>69</v>
      </c>
      <c r="H495" s="119">
        <v>346.5</v>
      </c>
      <c r="I495" s="37">
        <v>1.1499999999999999</v>
      </c>
      <c r="J495" s="78">
        <v>11.95425</v>
      </c>
      <c r="K495" s="40"/>
      <c r="L495" s="34"/>
      <c r="M495" s="40"/>
      <c r="N495" s="34"/>
      <c r="O495" s="41"/>
      <c r="AF495" s="23"/>
      <c r="AG495" s="23"/>
      <c r="AJ495" s="2" t="s">
        <v>68</v>
      </c>
      <c r="AL495" s="23"/>
      <c r="AO495" s="23"/>
      <c r="AQ495" s="23"/>
      <c r="AR495" s="23"/>
    </row>
    <row r="496" spans="1:44" customFormat="1" ht="14.4" x14ac:dyDescent="0.3">
      <c r="A496" s="29"/>
      <c r="B496" s="32"/>
      <c r="C496" s="31"/>
      <c r="D496" s="467" t="s">
        <v>70</v>
      </c>
      <c r="E496" s="467"/>
      <c r="F496" s="467"/>
      <c r="G496" s="33" t="s">
        <v>69</v>
      </c>
      <c r="H496" s="123">
        <v>0.01</v>
      </c>
      <c r="I496" s="37">
        <v>1.1499999999999999</v>
      </c>
      <c r="J496" s="80">
        <v>3.4499999999999998E-4</v>
      </c>
      <c r="K496" s="40"/>
      <c r="L496" s="34"/>
      <c r="M496" s="40"/>
      <c r="N496" s="34"/>
      <c r="O496" s="41"/>
      <c r="AF496" s="23"/>
      <c r="AG496" s="23"/>
      <c r="AJ496" s="2" t="s">
        <v>70</v>
      </c>
      <c r="AL496" s="23"/>
      <c r="AO496" s="23"/>
      <c r="AQ496" s="23"/>
      <c r="AR496" s="23"/>
    </row>
    <row r="497" spans="1:44" customFormat="1" ht="14.4" x14ac:dyDescent="0.3">
      <c r="A497" s="42"/>
      <c r="B497" s="33"/>
      <c r="C497" s="31"/>
      <c r="D497" s="469" t="s">
        <v>71</v>
      </c>
      <c r="E497" s="469"/>
      <c r="F497" s="469"/>
      <c r="G497" s="43"/>
      <c r="H497" s="120"/>
      <c r="I497" s="44"/>
      <c r="J497" s="44"/>
      <c r="K497" s="56">
        <v>2751.87</v>
      </c>
      <c r="L497" s="44"/>
      <c r="M497" s="45">
        <v>94.94</v>
      </c>
      <c r="N497" s="44"/>
      <c r="O497" s="46">
        <v>4249.83</v>
      </c>
      <c r="AF497" s="23"/>
      <c r="AG497" s="23"/>
      <c r="AK497" s="2" t="s">
        <v>71</v>
      </c>
      <c r="AL497" s="23"/>
      <c r="AO497" s="23"/>
      <c r="AQ497" s="23"/>
      <c r="AR497" s="23"/>
    </row>
    <row r="498" spans="1:44" customFormat="1" ht="14.4" x14ac:dyDescent="0.3">
      <c r="A498" s="29"/>
      <c r="B498" s="32"/>
      <c r="C498" s="31"/>
      <c r="D498" s="467" t="s">
        <v>72</v>
      </c>
      <c r="E498" s="467"/>
      <c r="F498" s="467"/>
      <c r="G498" s="33"/>
      <c r="H498" s="118"/>
      <c r="I498" s="34"/>
      <c r="J498" s="34"/>
      <c r="K498" s="40"/>
      <c r="L498" s="34"/>
      <c r="M498" s="35">
        <v>94.92</v>
      </c>
      <c r="N498" s="34"/>
      <c r="O498" s="38">
        <v>4249.57</v>
      </c>
      <c r="AF498" s="23"/>
      <c r="AG498" s="23"/>
      <c r="AJ498" s="2" t="s">
        <v>72</v>
      </c>
      <c r="AL498" s="23"/>
      <c r="AO498" s="23"/>
      <c r="AQ498" s="23"/>
      <c r="AR498" s="23"/>
    </row>
    <row r="499" spans="1:44" customFormat="1" ht="21.6" x14ac:dyDescent="0.3">
      <c r="A499" s="29"/>
      <c r="B499" s="32"/>
      <c r="C499" s="31" t="s">
        <v>469</v>
      </c>
      <c r="D499" s="467" t="s">
        <v>470</v>
      </c>
      <c r="E499" s="467"/>
      <c r="F499" s="467"/>
      <c r="G499" s="33" t="s">
        <v>75</v>
      </c>
      <c r="H499" s="121">
        <v>87</v>
      </c>
      <c r="I499" s="34"/>
      <c r="J499" s="47">
        <v>87</v>
      </c>
      <c r="K499" s="40"/>
      <c r="L499" s="34"/>
      <c r="M499" s="35">
        <v>82.58</v>
      </c>
      <c r="N499" s="34"/>
      <c r="O499" s="38">
        <v>3697.13</v>
      </c>
      <c r="AF499" s="23"/>
      <c r="AG499" s="23"/>
      <c r="AJ499" s="2" t="s">
        <v>470</v>
      </c>
      <c r="AL499" s="23"/>
      <c r="AO499" s="23"/>
      <c r="AQ499" s="23"/>
      <c r="AR499" s="23"/>
    </row>
    <row r="500" spans="1:44" customFormat="1" ht="21.6" x14ac:dyDescent="0.3">
      <c r="A500" s="29"/>
      <c r="B500" s="32"/>
      <c r="C500" s="31" t="s">
        <v>471</v>
      </c>
      <c r="D500" s="467" t="s">
        <v>472</v>
      </c>
      <c r="E500" s="467"/>
      <c r="F500" s="467"/>
      <c r="G500" s="33" t="s">
        <v>75</v>
      </c>
      <c r="H500" s="121">
        <v>40</v>
      </c>
      <c r="I500" s="34"/>
      <c r="J500" s="47">
        <v>40</v>
      </c>
      <c r="K500" s="40"/>
      <c r="L500" s="34"/>
      <c r="M500" s="35">
        <v>37.97</v>
      </c>
      <c r="N500" s="34"/>
      <c r="O500" s="38">
        <v>1699.83</v>
      </c>
      <c r="AF500" s="23"/>
      <c r="AG500" s="23"/>
      <c r="AJ500" s="2" t="s">
        <v>472</v>
      </c>
      <c r="AL500" s="23"/>
      <c r="AO500" s="23"/>
      <c r="AQ500" s="23"/>
      <c r="AR500" s="23"/>
    </row>
    <row r="501" spans="1:44" customFormat="1" ht="14.4" x14ac:dyDescent="0.3">
      <c r="A501" s="29"/>
      <c r="B501" s="49"/>
      <c r="C501" s="50"/>
      <c r="D501" s="468" t="s">
        <v>78</v>
      </c>
      <c r="E501" s="468"/>
      <c r="F501" s="468"/>
      <c r="G501" s="25"/>
      <c r="H501" s="122"/>
      <c r="I501" s="51"/>
      <c r="J501" s="51"/>
      <c r="K501" s="52"/>
      <c r="L501" s="51"/>
      <c r="M501" s="79">
        <v>215.49</v>
      </c>
      <c r="N501" s="44"/>
      <c r="O501" s="54">
        <v>9646.7900000000009</v>
      </c>
      <c r="AF501" s="23"/>
      <c r="AG501" s="23"/>
      <c r="AL501" s="23" t="s">
        <v>78</v>
      </c>
      <c r="AO501" s="23"/>
      <c r="AQ501" s="23"/>
      <c r="AR501" s="23"/>
    </row>
    <row r="502" spans="1:44" customFormat="1" ht="31.8" x14ac:dyDescent="0.3">
      <c r="A502" s="24" t="s">
        <v>296</v>
      </c>
      <c r="B502" s="25" t="s">
        <v>473</v>
      </c>
      <c r="C502" s="26" t="s">
        <v>89</v>
      </c>
      <c r="D502" s="470" t="s">
        <v>90</v>
      </c>
      <c r="E502" s="470"/>
      <c r="F502" s="470"/>
      <c r="G502" s="25" t="s">
        <v>81</v>
      </c>
      <c r="H502" s="108">
        <v>0.03</v>
      </c>
      <c r="I502" s="25" t="s">
        <v>51</v>
      </c>
      <c r="J502" s="25" t="s">
        <v>468</v>
      </c>
      <c r="K502" s="27"/>
      <c r="L502" s="25"/>
      <c r="M502" s="27"/>
      <c r="N502" s="25"/>
      <c r="O502" s="28"/>
      <c r="AF502" s="23"/>
      <c r="AG502" s="23" t="s">
        <v>90</v>
      </c>
      <c r="AL502" s="23"/>
      <c r="AO502" s="23"/>
      <c r="AQ502" s="23"/>
      <c r="AR502" s="23"/>
    </row>
    <row r="503" spans="1:44" customFormat="1" ht="21.6" x14ac:dyDescent="0.3">
      <c r="A503" s="29"/>
      <c r="B503" s="30"/>
      <c r="C503" s="31" t="s">
        <v>58</v>
      </c>
      <c r="D503" s="471" t="s">
        <v>59</v>
      </c>
      <c r="E503" s="471"/>
      <c r="F503" s="471"/>
      <c r="G503" s="471"/>
      <c r="H503" s="471"/>
      <c r="I503" s="471"/>
      <c r="J503" s="471"/>
      <c r="K503" s="471"/>
      <c r="L503" s="471"/>
      <c r="M503" s="471"/>
      <c r="N503" s="471"/>
      <c r="O503" s="472"/>
      <c r="AF503" s="23"/>
      <c r="AG503" s="23"/>
      <c r="AH503" s="2" t="s">
        <v>59</v>
      </c>
      <c r="AL503" s="23"/>
      <c r="AO503" s="23"/>
      <c r="AQ503" s="23"/>
      <c r="AR503" s="23"/>
    </row>
    <row r="504" spans="1:44" customFormat="1" ht="52.2" x14ac:dyDescent="0.3">
      <c r="A504" s="29"/>
      <c r="B504" s="30"/>
      <c r="C504" s="31" t="s">
        <v>60</v>
      </c>
      <c r="D504" s="471" t="s">
        <v>61</v>
      </c>
      <c r="E504" s="471"/>
      <c r="F504" s="471"/>
      <c r="G504" s="471"/>
      <c r="H504" s="471"/>
      <c r="I504" s="471"/>
      <c r="J504" s="471"/>
      <c r="K504" s="471"/>
      <c r="L504" s="471"/>
      <c r="M504" s="471"/>
      <c r="N504" s="471"/>
      <c r="O504" s="472"/>
      <c r="AF504" s="23"/>
      <c r="AG504" s="23"/>
      <c r="AH504" s="2" t="s">
        <v>61</v>
      </c>
      <c r="AL504" s="23"/>
      <c r="AO504" s="23"/>
      <c r="AQ504" s="23"/>
      <c r="AR504" s="23"/>
    </row>
    <row r="505" spans="1:44" customFormat="1" ht="14.4" x14ac:dyDescent="0.3">
      <c r="A505" s="29"/>
      <c r="B505" s="32"/>
      <c r="C505" s="31" t="s">
        <v>51</v>
      </c>
      <c r="D505" s="467" t="s">
        <v>62</v>
      </c>
      <c r="E505" s="467"/>
      <c r="F505" s="467"/>
      <c r="G505" s="33"/>
      <c r="H505" s="118"/>
      <c r="I505" s="34"/>
      <c r="J505" s="34"/>
      <c r="K505" s="35">
        <v>401.7</v>
      </c>
      <c r="L505" s="36">
        <v>1.3225</v>
      </c>
      <c r="M505" s="35">
        <v>15.94</v>
      </c>
      <c r="N505" s="37">
        <v>44.77</v>
      </c>
      <c r="O505" s="76">
        <v>713.63</v>
      </c>
      <c r="AF505" s="23"/>
      <c r="AG505" s="23"/>
      <c r="AI505" s="2" t="s">
        <v>62</v>
      </c>
      <c r="AL505" s="23"/>
      <c r="AO505" s="23"/>
      <c r="AQ505" s="23"/>
      <c r="AR505" s="23"/>
    </row>
    <row r="506" spans="1:44" customFormat="1" ht="14.4" x14ac:dyDescent="0.3">
      <c r="A506" s="29"/>
      <c r="B506" s="32"/>
      <c r="C506" s="31"/>
      <c r="D506" s="467" t="s">
        <v>68</v>
      </c>
      <c r="E506" s="467"/>
      <c r="F506" s="467"/>
      <c r="G506" s="33" t="s">
        <v>69</v>
      </c>
      <c r="H506" s="123">
        <v>53.56</v>
      </c>
      <c r="I506" s="36">
        <v>1.3225</v>
      </c>
      <c r="J506" s="80">
        <v>2.1249929999999999</v>
      </c>
      <c r="K506" s="40"/>
      <c r="L506" s="34"/>
      <c r="M506" s="40"/>
      <c r="N506" s="34"/>
      <c r="O506" s="41"/>
      <c r="AF506" s="23"/>
      <c r="AG506" s="23"/>
      <c r="AJ506" s="2" t="s">
        <v>68</v>
      </c>
      <c r="AL506" s="23"/>
      <c r="AO506" s="23"/>
      <c r="AQ506" s="23"/>
      <c r="AR506" s="23"/>
    </row>
    <row r="507" spans="1:44" customFormat="1" ht="14.4" x14ac:dyDescent="0.3">
      <c r="A507" s="42"/>
      <c r="B507" s="33"/>
      <c r="C507" s="31"/>
      <c r="D507" s="469" t="s">
        <v>71</v>
      </c>
      <c r="E507" s="469"/>
      <c r="F507" s="469"/>
      <c r="G507" s="43"/>
      <c r="H507" s="120"/>
      <c r="I507" s="44"/>
      <c r="J507" s="44"/>
      <c r="K507" s="45">
        <v>401.7</v>
      </c>
      <c r="L507" s="44"/>
      <c r="M507" s="45">
        <v>15.94</v>
      </c>
      <c r="N507" s="44"/>
      <c r="O507" s="82">
        <v>713.63</v>
      </c>
      <c r="AF507" s="23"/>
      <c r="AG507" s="23"/>
      <c r="AK507" s="2" t="s">
        <v>71</v>
      </c>
      <c r="AL507" s="23"/>
      <c r="AO507" s="23"/>
      <c r="AQ507" s="23"/>
      <c r="AR507" s="23"/>
    </row>
    <row r="508" spans="1:44" customFormat="1" ht="14.4" x14ac:dyDescent="0.3">
      <c r="A508" s="29"/>
      <c r="B508" s="32"/>
      <c r="C508" s="31"/>
      <c r="D508" s="467" t="s">
        <v>72</v>
      </c>
      <c r="E508" s="467"/>
      <c r="F508" s="467"/>
      <c r="G508" s="33"/>
      <c r="H508" s="118"/>
      <c r="I508" s="34"/>
      <c r="J508" s="34"/>
      <c r="K508" s="40"/>
      <c r="L508" s="34"/>
      <c r="M508" s="35">
        <v>15.94</v>
      </c>
      <c r="N508" s="34"/>
      <c r="O508" s="76">
        <v>713.63</v>
      </c>
      <c r="AF508" s="23"/>
      <c r="AG508" s="23"/>
      <c r="AJ508" s="2" t="s">
        <v>72</v>
      </c>
      <c r="AL508" s="23"/>
      <c r="AO508" s="23"/>
      <c r="AQ508" s="23"/>
      <c r="AR508" s="23"/>
    </row>
    <row r="509" spans="1:44" customFormat="1" ht="21.6" x14ac:dyDescent="0.3">
      <c r="A509" s="29"/>
      <c r="B509" s="32"/>
      <c r="C509" s="31" t="s">
        <v>85</v>
      </c>
      <c r="D509" s="467" t="s">
        <v>86</v>
      </c>
      <c r="E509" s="467"/>
      <c r="F509" s="467"/>
      <c r="G509" s="33" t="s">
        <v>75</v>
      </c>
      <c r="H509" s="121">
        <v>89</v>
      </c>
      <c r="I509" s="34"/>
      <c r="J509" s="47">
        <v>89</v>
      </c>
      <c r="K509" s="40"/>
      <c r="L509" s="34"/>
      <c r="M509" s="35">
        <v>14.19</v>
      </c>
      <c r="N509" s="34"/>
      <c r="O509" s="76">
        <v>635.13</v>
      </c>
      <c r="AF509" s="23"/>
      <c r="AG509" s="23"/>
      <c r="AJ509" s="2" t="s">
        <v>86</v>
      </c>
      <c r="AL509" s="23"/>
      <c r="AO509" s="23"/>
      <c r="AQ509" s="23"/>
      <c r="AR509" s="23"/>
    </row>
    <row r="510" spans="1:44" customFormat="1" ht="40.799999999999997" x14ac:dyDescent="0.3">
      <c r="A510" s="29"/>
      <c r="B510" s="32"/>
      <c r="C510" s="31" t="s">
        <v>87</v>
      </c>
      <c r="D510" s="467" t="s">
        <v>88</v>
      </c>
      <c r="E510" s="467"/>
      <c r="F510" s="467"/>
      <c r="G510" s="33" t="s">
        <v>75</v>
      </c>
      <c r="H510" s="121">
        <v>40</v>
      </c>
      <c r="I510" s="37">
        <v>0.85</v>
      </c>
      <c r="J510" s="47">
        <v>34</v>
      </c>
      <c r="K510" s="40"/>
      <c r="L510" s="34"/>
      <c r="M510" s="35">
        <v>5.42</v>
      </c>
      <c r="N510" s="34"/>
      <c r="O510" s="76">
        <v>242.63</v>
      </c>
      <c r="AF510" s="23"/>
      <c r="AG510" s="23"/>
      <c r="AJ510" s="2" t="s">
        <v>88</v>
      </c>
      <c r="AL510" s="23"/>
      <c r="AO510" s="23"/>
      <c r="AQ510" s="23"/>
      <c r="AR510" s="23"/>
    </row>
    <row r="511" spans="1:44" customFormat="1" ht="14.4" x14ac:dyDescent="0.3">
      <c r="A511" s="29"/>
      <c r="B511" s="49"/>
      <c r="C511" s="50"/>
      <c r="D511" s="468" t="s">
        <v>78</v>
      </c>
      <c r="E511" s="468"/>
      <c r="F511" s="468"/>
      <c r="G511" s="25"/>
      <c r="H511" s="122"/>
      <c r="I511" s="51"/>
      <c r="J511" s="51"/>
      <c r="K511" s="52"/>
      <c r="L511" s="51"/>
      <c r="M511" s="79">
        <v>35.549999999999997</v>
      </c>
      <c r="N511" s="44"/>
      <c r="O511" s="54">
        <v>1591.39</v>
      </c>
      <c r="AF511" s="23"/>
      <c r="AG511" s="23"/>
      <c r="AL511" s="23" t="s">
        <v>78</v>
      </c>
      <c r="AO511" s="23"/>
      <c r="AQ511" s="23"/>
      <c r="AR511" s="23"/>
    </row>
    <row r="512" spans="1:44" customFormat="1" ht="42" x14ac:dyDescent="0.3">
      <c r="A512" s="24" t="s">
        <v>303</v>
      </c>
      <c r="B512" s="25" t="s">
        <v>474</v>
      </c>
      <c r="C512" s="26" t="s">
        <v>91</v>
      </c>
      <c r="D512" s="470" t="s">
        <v>92</v>
      </c>
      <c r="E512" s="470"/>
      <c r="F512" s="470"/>
      <c r="G512" s="25" t="s">
        <v>93</v>
      </c>
      <c r="H512" s="108">
        <v>252</v>
      </c>
      <c r="I512" s="25" t="s">
        <v>51</v>
      </c>
      <c r="J512" s="25" t="s">
        <v>475</v>
      </c>
      <c r="K512" s="27" t="s">
        <v>95</v>
      </c>
      <c r="L512" s="25"/>
      <c r="M512" s="27" t="s">
        <v>476</v>
      </c>
      <c r="N512" s="25" t="s">
        <v>97</v>
      </c>
      <c r="O512" s="28" t="s">
        <v>477</v>
      </c>
      <c r="AF512" s="23"/>
      <c r="AG512" s="23" t="s">
        <v>92</v>
      </c>
      <c r="AL512" s="23"/>
      <c r="AO512" s="23"/>
      <c r="AQ512" s="23"/>
      <c r="AR512" s="23"/>
    </row>
    <row r="513" spans="1:44" customFormat="1" ht="14.4" x14ac:dyDescent="0.3">
      <c r="A513" s="29"/>
      <c r="B513" s="49"/>
      <c r="C513" s="50"/>
      <c r="D513" s="468" t="s">
        <v>78</v>
      </c>
      <c r="E513" s="468"/>
      <c r="F513" s="468"/>
      <c r="G513" s="25"/>
      <c r="H513" s="122"/>
      <c r="I513" s="51"/>
      <c r="J513" s="51"/>
      <c r="K513" s="52"/>
      <c r="L513" s="51"/>
      <c r="M513" s="79">
        <v>733.32</v>
      </c>
      <c r="N513" s="44"/>
      <c r="O513" s="54">
        <v>9987.82</v>
      </c>
      <c r="AF513" s="23"/>
      <c r="AG513" s="23"/>
      <c r="AL513" s="23" t="s">
        <v>78</v>
      </c>
      <c r="AO513" s="23"/>
      <c r="AQ513" s="23"/>
      <c r="AR513" s="23"/>
    </row>
    <row r="514" spans="1:44" customFormat="1" ht="42" x14ac:dyDescent="0.3">
      <c r="A514" s="24" t="s">
        <v>307</v>
      </c>
      <c r="B514" s="25" t="s">
        <v>478</v>
      </c>
      <c r="C514" s="26" t="s">
        <v>479</v>
      </c>
      <c r="D514" s="470" t="s">
        <v>480</v>
      </c>
      <c r="E514" s="470"/>
      <c r="F514" s="470"/>
      <c r="G514" s="25" t="s">
        <v>93</v>
      </c>
      <c r="H514" s="108">
        <v>47.4</v>
      </c>
      <c r="I514" s="25" t="s">
        <v>51</v>
      </c>
      <c r="J514" s="25" t="s">
        <v>481</v>
      </c>
      <c r="K514" s="27" t="s">
        <v>482</v>
      </c>
      <c r="L514" s="25"/>
      <c r="M514" s="27" t="s">
        <v>483</v>
      </c>
      <c r="N514" s="25" t="s">
        <v>418</v>
      </c>
      <c r="O514" s="28" t="s">
        <v>484</v>
      </c>
      <c r="AF514" s="23"/>
      <c r="AG514" s="23" t="s">
        <v>480</v>
      </c>
      <c r="AL514" s="23"/>
      <c r="AO514" s="23"/>
      <c r="AQ514" s="23"/>
      <c r="AR514" s="23"/>
    </row>
    <row r="515" spans="1:44" customFormat="1" ht="14.4" x14ac:dyDescent="0.3">
      <c r="A515" s="57"/>
      <c r="B515" s="1"/>
      <c r="C515" s="50"/>
      <c r="D515" s="467" t="s">
        <v>420</v>
      </c>
      <c r="E515" s="467"/>
      <c r="F515" s="467"/>
      <c r="G515" s="467"/>
      <c r="H515" s="467"/>
      <c r="I515" s="467"/>
      <c r="J515" s="467"/>
      <c r="K515" s="467"/>
      <c r="L515" s="467"/>
      <c r="M515" s="467"/>
      <c r="N515" s="467"/>
      <c r="O515" s="473"/>
      <c r="AF515" s="23"/>
      <c r="AG515" s="23"/>
      <c r="AL515" s="23"/>
      <c r="AM515" s="2" t="s">
        <v>420</v>
      </c>
      <c r="AO515" s="23"/>
      <c r="AQ515" s="23"/>
      <c r="AR515" s="23"/>
    </row>
    <row r="516" spans="1:44" customFormat="1" ht="14.4" x14ac:dyDescent="0.3">
      <c r="A516" s="29"/>
      <c r="B516" s="49"/>
      <c r="C516" s="50"/>
      <c r="D516" s="468" t="s">
        <v>78</v>
      </c>
      <c r="E516" s="468"/>
      <c r="F516" s="468"/>
      <c r="G516" s="25"/>
      <c r="H516" s="122"/>
      <c r="I516" s="51"/>
      <c r="J516" s="51"/>
      <c r="K516" s="52"/>
      <c r="L516" s="51"/>
      <c r="M516" s="79">
        <v>187.7</v>
      </c>
      <c r="N516" s="44"/>
      <c r="O516" s="54">
        <v>2485.15</v>
      </c>
      <c r="AF516" s="23"/>
      <c r="AG516" s="23"/>
      <c r="AL516" s="23" t="s">
        <v>78</v>
      </c>
      <c r="AO516" s="23"/>
      <c r="AQ516" s="23"/>
      <c r="AR516" s="23"/>
    </row>
    <row r="517" spans="1:44" customFormat="1" ht="42" x14ac:dyDescent="0.3">
      <c r="A517" s="24" t="s">
        <v>315</v>
      </c>
      <c r="B517" s="25" t="s">
        <v>485</v>
      </c>
      <c r="C517" s="26" t="s">
        <v>91</v>
      </c>
      <c r="D517" s="470" t="s">
        <v>427</v>
      </c>
      <c r="E517" s="470"/>
      <c r="F517" s="470"/>
      <c r="G517" s="25" t="s">
        <v>93</v>
      </c>
      <c r="H517" s="108">
        <v>299.39999999999998</v>
      </c>
      <c r="I517" s="25" t="s">
        <v>51</v>
      </c>
      <c r="J517" s="25" t="s">
        <v>486</v>
      </c>
      <c r="K517" s="27" t="s">
        <v>95</v>
      </c>
      <c r="L517" s="25"/>
      <c r="M517" s="27" t="s">
        <v>487</v>
      </c>
      <c r="N517" s="25" t="s">
        <v>97</v>
      </c>
      <c r="O517" s="28" t="s">
        <v>488</v>
      </c>
      <c r="AF517" s="23"/>
      <c r="AG517" s="23" t="s">
        <v>427</v>
      </c>
      <c r="AL517" s="23"/>
      <c r="AO517" s="23"/>
      <c r="AQ517" s="23"/>
      <c r="AR517" s="23"/>
    </row>
    <row r="518" spans="1:44" customFormat="1" ht="14.4" x14ac:dyDescent="0.3">
      <c r="A518" s="29"/>
      <c r="B518" s="49"/>
      <c r="C518" s="50"/>
      <c r="D518" s="468" t="s">
        <v>78</v>
      </c>
      <c r="E518" s="468"/>
      <c r="F518" s="468"/>
      <c r="G518" s="25"/>
      <c r="H518" s="122"/>
      <c r="I518" s="51"/>
      <c r="J518" s="51"/>
      <c r="K518" s="52"/>
      <c r="L518" s="51"/>
      <c r="M518" s="79">
        <v>871.25</v>
      </c>
      <c r="N518" s="44"/>
      <c r="O518" s="54">
        <v>11866.43</v>
      </c>
      <c r="AF518" s="23"/>
      <c r="AG518" s="23"/>
      <c r="AL518" s="23" t="s">
        <v>78</v>
      </c>
      <c r="AO518" s="23"/>
      <c r="AQ518" s="23"/>
      <c r="AR518" s="23"/>
    </row>
    <row r="519" spans="1:44" customFormat="1" ht="42" x14ac:dyDescent="0.3">
      <c r="A519" s="24" t="s">
        <v>323</v>
      </c>
      <c r="B519" s="25" t="s">
        <v>489</v>
      </c>
      <c r="C519" s="26" t="s">
        <v>490</v>
      </c>
      <c r="D519" s="470" t="s">
        <v>491</v>
      </c>
      <c r="E519" s="470"/>
      <c r="F519" s="470"/>
      <c r="G519" s="25" t="s">
        <v>54</v>
      </c>
      <c r="H519" s="108">
        <v>0.187</v>
      </c>
      <c r="I519" s="25" t="s">
        <v>51</v>
      </c>
      <c r="J519" s="25" t="s">
        <v>492</v>
      </c>
      <c r="K519" s="27"/>
      <c r="L519" s="25"/>
      <c r="M519" s="27"/>
      <c r="N519" s="25"/>
      <c r="O519" s="28"/>
      <c r="AF519" s="23"/>
      <c r="AG519" s="23" t="s">
        <v>491</v>
      </c>
      <c r="AL519" s="23"/>
      <c r="AO519" s="23"/>
      <c r="AQ519" s="23"/>
      <c r="AR519" s="23"/>
    </row>
    <row r="520" spans="1:44" customFormat="1" ht="21.6" x14ac:dyDescent="0.3">
      <c r="A520" s="29"/>
      <c r="B520" s="30"/>
      <c r="C520" s="31" t="s">
        <v>58</v>
      </c>
      <c r="D520" s="471" t="s">
        <v>59</v>
      </c>
      <c r="E520" s="471"/>
      <c r="F520" s="471"/>
      <c r="G520" s="471"/>
      <c r="H520" s="471"/>
      <c r="I520" s="471"/>
      <c r="J520" s="471"/>
      <c r="K520" s="471"/>
      <c r="L520" s="471"/>
      <c r="M520" s="471"/>
      <c r="N520" s="471"/>
      <c r="O520" s="472"/>
      <c r="AF520" s="23"/>
      <c r="AG520" s="23"/>
      <c r="AH520" s="2" t="s">
        <v>59</v>
      </c>
      <c r="AL520" s="23"/>
      <c r="AO520" s="23"/>
      <c r="AQ520" s="23"/>
      <c r="AR520" s="23"/>
    </row>
    <row r="521" spans="1:44" customFormat="1" ht="52.2" x14ac:dyDescent="0.3">
      <c r="A521" s="29"/>
      <c r="B521" s="30"/>
      <c r="C521" s="31" t="s">
        <v>60</v>
      </c>
      <c r="D521" s="471" t="s">
        <v>61</v>
      </c>
      <c r="E521" s="471"/>
      <c r="F521" s="471"/>
      <c r="G521" s="471"/>
      <c r="H521" s="471"/>
      <c r="I521" s="471"/>
      <c r="J521" s="471"/>
      <c r="K521" s="471"/>
      <c r="L521" s="471"/>
      <c r="M521" s="471"/>
      <c r="N521" s="471"/>
      <c r="O521" s="472"/>
      <c r="AF521" s="23"/>
      <c r="AG521" s="23"/>
      <c r="AH521" s="2" t="s">
        <v>61</v>
      </c>
      <c r="AL521" s="23"/>
      <c r="AO521" s="23"/>
      <c r="AQ521" s="23"/>
      <c r="AR521" s="23"/>
    </row>
    <row r="522" spans="1:44" customFormat="1" ht="14.4" x14ac:dyDescent="0.3">
      <c r="A522" s="29"/>
      <c r="B522" s="32"/>
      <c r="C522" s="31" t="s">
        <v>27</v>
      </c>
      <c r="D522" s="467" t="s">
        <v>63</v>
      </c>
      <c r="E522" s="467"/>
      <c r="F522" s="467"/>
      <c r="G522" s="33"/>
      <c r="H522" s="118"/>
      <c r="I522" s="34"/>
      <c r="J522" s="34"/>
      <c r="K522" s="35">
        <v>479.33</v>
      </c>
      <c r="L522" s="36">
        <v>1.4375</v>
      </c>
      <c r="M522" s="35">
        <v>128.85</v>
      </c>
      <c r="N522" s="37">
        <v>13.24</v>
      </c>
      <c r="O522" s="38">
        <v>1705.97</v>
      </c>
      <c r="AF522" s="23"/>
      <c r="AG522" s="23"/>
      <c r="AI522" s="2" t="s">
        <v>63</v>
      </c>
      <c r="AL522" s="23"/>
      <c r="AO522" s="23"/>
      <c r="AQ522" s="23"/>
      <c r="AR522" s="23"/>
    </row>
    <row r="523" spans="1:44" customFormat="1" ht="14.4" x14ac:dyDescent="0.3">
      <c r="A523" s="29"/>
      <c r="B523" s="32"/>
      <c r="C523" s="31" t="s">
        <v>64</v>
      </c>
      <c r="D523" s="467" t="s">
        <v>65</v>
      </c>
      <c r="E523" s="467"/>
      <c r="F523" s="467"/>
      <c r="G523" s="33"/>
      <c r="H523" s="118"/>
      <c r="I523" s="34"/>
      <c r="J523" s="34"/>
      <c r="K523" s="35">
        <v>93.5</v>
      </c>
      <c r="L523" s="36">
        <v>1.4375</v>
      </c>
      <c r="M523" s="35">
        <v>25.13</v>
      </c>
      <c r="N523" s="37">
        <v>44.77</v>
      </c>
      <c r="O523" s="38">
        <v>1125.07</v>
      </c>
      <c r="AF523" s="23"/>
      <c r="AG523" s="23"/>
      <c r="AI523" s="2" t="s">
        <v>65</v>
      </c>
      <c r="AL523" s="23"/>
      <c r="AO523" s="23"/>
      <c r="AQ523" s="23"/>
      <c r="AR523" s="23"/>
    </row>
    <row r="524" spans="1:44" customFormat="1" ht="14.4" x14ac:dyDescent="0.3">
      <c r="A524" s="29"/>
      <c r="B524" s="32"/>
      <c r="C524" s="31"/>
      <c r="D524" s="467" t="s">
        <v>70</v>
      </c>
      <c r="E524" s="467"/>
      <c r="F524" s="467"/>
      <c r="G524" s="33" t="s">
        <v>69</v>
      </c>
      <c r="H524" s="123">
        <v>8.06</v>
      </c>
      <c r="I524" s="36">
        <v>1.4375</v>
      </c>
      <c r="J524" s="39">
        <v>2.1666287999999998</v>
      </c>
      <c r="K524" s="40"/>
      <c r="L524" s="34"/>
      <c r="M524" s="40"/>
      <c r="N524" s="34"/>
      <c r="O524" s="41"/>
      <c r="AF524" s="23"/>
      <c r="AG524" s="23"/>
      <c r="AJ524" s="2" t="s">
        <v>70</v>
      </c>
      <c r="AL524" s="23"/>
      <c r="AO524" s="23"/>
      <c r="AQ524" s="23"/>
      <c r="AR524" s="23"/>
    </row>
    <row r="525" spans="1:44" customFormat="1" ht="14.4" x14ac:dyDescent="0.3">
      <c r="A525" s="42"/>
      <c r="B525" s="33"/>
      <c r="C525" s="31"/>
      <c r="D525" s="469" t="s">
        <v>71</v>
      </c>
      <c r="E525" s="469"/>
      <c r="F525" s="469"/>
      <c r="G525" s="43"/>
      <c r="H525" s="120"/>
      <c r="I525" s="44"/>
      <c r="J525" s="44"/>
      <c r="K525" s="45">
        <v>479.33</v>
      </c>
      <c r="L525" s="44"/>
      <c r="M525" s="45">
        <v>128.85</v>
      </c>
      <c r="N525" s="44"/>
      <c r="O525" s="46">
        <v>1705.97</v>
      </c>
      <c r="AF525" s="23"/>
      <c r="AG525" s="23"/>
      <c r="AK525" s="2" t="s">
        <v>71</v>
      </c>
      <c r="AL525" s="23"/>
      <c r="AO525" s="23"/>
      <c r="AQ525" s="23"/>
      <c r="AR525" s="23"/>
    </row>
    <row r="526" spans="1:44" customFormat="1" ht="14.4" x14ac:dyDescent="0.3">
      <c r="A526" s="29"/>
      <c r="B526" s="32"/>
      <c r="C526" s="31"/>
      <c r="D526" s="467" t="s">
        <v>72</v>
      </c>
      <c r="E526" s="467"/>
      <c r="F526" s="467"/>
      <c r="G526" s="33"/>
      <c r="H526" s="118"/>
      <c r="I526" s="34"/>
      <c r="J526" s="34"/>
      <c r="K526" s="40"/>
      <c r="L526" s="34"/>
      <c r="M526" s="35">
        <v>25.13</v>
      </c>
      <c r="N526" s="34"/>
      <c r="O526" s="38">
        <v>1125.07</v>
      </c>
      <c r="AF526" s="23"/>
      <c r="AG526" s="23"/>
      <c r="AJ526" s="2" t="s">
        <v>72</v>
      </c>
      <c r="AL526" s="23"/>
      <c r="AO526" s="23"/>
      <c r="AQ526" s="23"/>
      <c r="AR526" s="23"/>
    </row>
    <row r="527" spans="1:44" customFormat="1" ht="21.6" x14ac:dyDescent="0.3">
      <c r="A527" s="29"/>
      <c r="B527" s="32"/>
      <c r="C527" s="31" t="s">
        <v>73</v>
      </c>
      <c r="D527" s="467" t="s">
        <v>74</v>
      </c>
      <c r="E527" s="467"/>
      <c r="F527" s="467"/>
      <c r="G527" s="33" t="s">
        <v>75</v>
      </c>
      <c r="H527" s="121">
        <v>92</v>
      </c>
      <c r="I527" s="34"/>
      <c r="J527" s="47">
        <v>92</v>
      </c>
      <c r="K527" s="40"/>
      <c r="L527" s="34"/>
      <c r="M527" s="35">
        <v>23.12</v>
      </c>
      <c r="N527" s="34"/>
      <c r="O527" s="38">
        <v>1035.06</v>
      </c>
      <c r="AF527" s="23"/>
      <c r="AG527" s="23"/>
      <c r="AJ527" s="2" t="s">
        <v>74</v>
      </c>
      <c r="AL527" s="23"/>
      <c r="AO527" s="23"/>
      <c r="AQ527" s="23"/>
      <c r="AR527" s="23"/>
    </row>
    <row r="528" spans="1:44" customFormat="1" ht="40.799999999999997" x14ac:dyDescent="0.3">
      <c r="A528" s="29"/>
      <c r="B528" s="32"/>
      <c r="C528" s="31" t="s">
        <v>76</v>
      </c>
      <c r="D528" s="467" t="s">
        <v>77</v>
      </c>
      <c r="E528" s="467"/>
      <c r="F528" s="467"/>
      <c r="G528" s="33" t="s">
        <v>75</v>
      </c>
      <c r="H528" s="121">
        <v>46</v>
      </c>
      <c r="I528" s="37">
        <v>0.85</v>
      </c>
      <c r="J528" s="48">
        <v>39.1</v>
      </c>
      <c r="K528" s="40"/>
      <c r="L528" s="34"/>
      <c r="M528" s="35">
        <v>9.83</v>
      </c>
      <c r="N528" s="34"/>
      <c r="O528" s="76">
        <v>439.9</v>
      </c>
      <c r="AF528" s="23"/>
      <c r="AG528" s="23"/>
      <c r="AJ528" s="2" t="s">
        <v>77</v>
      </c>
      <c r="AL528" s="23"/>
      <c r="AO528" s="23"/>
      <c r="AQ528" s="23"/>
      <c r="AR528" s="23"/>
    </row>
    <row r="529" spans="1:44" customFormat="1" ht="14.4" x14ac:dyDescent="0.3">
      <c r="A529" s="29"/>
      <c r="B529" s="49"/>
      <c r="C529" s="50"/>
      <c r="D529" s="468" t="s">
        <v>78</v>
      </c>
      <c r="E529" s="468"/>
      <c r="F529" s="468"/>
      <c r="G529" s="25"/>
      <c r="H529" s="122"/>
      <c r="I529" s="51"/>
      <c r="J529" s="51"/>
      <c r="K529" s="52"/>
      <c r="L529" s="51"/>
      <c r="M529" s="79">
        <v>161.80000000000001</v>
      </c>
      <c r="N529" s="44"/>
      <c r="O529" s="54">
        <v>3180.93</v>
      </c>
      <c r="AF529" s="23"/>
      <c r="AG529" s="23"/>
      <c r="AL529" s="23" t="s">
        <v>78</v>
      </c>
      <c r="AO529" s="23"/>
      <c r="AQ529" s="23"/>
      <c r="AR529" s="23"/>
    </row>
    <row r="530" spans="1:44" customFormat="1" ht="42" x14ac:dyDescent="0.3">
      <c r="A530" s="24" t="s">
        <v>329</v>
      </c>
      <c r="B530" s="25" t="s">
        <v>493</v>
      </c>
      <c r="C530" s="26" t="s">
        <v>494</v>
      </c>
      <c r="D530" s="470" t="s">
        <v>495</v>
      </c>
      <c r="E530" s="470"/>
      <c r="F530" s="470"/>
      <c r="G530" s="25" t="s">
        <v>54</v>
      </c>
      <c r="H530" s="108">
        <v>0.187</v>
      </c>
      <c r="I530" s="25" t="s">
        <v>51</v>
      </c>
      <c r="J530" s="25" t="s">
        <v>492</v>
      </c>
      <c r="K530" s="27"/>
      <c r="L530" s="25"/>
      <c r="M530" s="27"/>
      <c r="N530" s="25"/>
      <c r="O530" s="28"/>
      <c r="AF530" s="23"/>
      <c r="AG530" s="23" t="s">
        <v>495</v>
      </c>
      <c r="AL530" s="23"/>
      <c r="AO530" s="23"/>
      <c r="AQ530" s="23"/>
      <c r="AR530" s="23"/>
    </row>
    <row r="531" spans="1:44" customFormat="1" ht="21.6" x14ac:dyDescent="0.3">
      <c r="A531" s="29"/>
      <c r="B531" s="30"/>
      <c r="C531" s="31" t="s">
        <v>58</v>
      </c>
      <c r="D531" s="471" t="s">
        <v>59</v>
      </c>
      <c r="E531" s="471"/>
      <c r="F531" s="471"/>
      <c r="G531" s="471"/>
      <c r="H531" s="471"/>
      <c r="I531" s="471"/>
      <c r="J531" s="471"/>
      <c r="K531" s="471"/>
      <c r="L531" s="471"/>
      <c r="M531" s="471"/>
      <c r="N531" s="471"/>
      <c r="O531" s="472"/>
      <c r="AF531" s="23"/>
      <c r="AG531" s="23"/>
      <c r="AH531" s="2" t="s">
        <v>59</v>
      </c>
      <c r="AL531" s="23"/>
      <c r="AO531" s="23"/>
      <c r="AQ531" s="23"/>
      <c r="AR531" s="23"/>
    </row>
    <row r="532" spans="1:44" customFormat="1" ht="52.2" x14ac:dyDescent="0.3">
      <c r="A532" s="29"/>
      <c r="B532" s="30"/>
      <c r="C532" s="31" t="s">
        <v>60</v>
      </c>
      <c r="D532" s="471" t="s">
        <v>61</v>
      </c>
      <c r="E532" s="471"/>
      <c r="F532" s="471"/>
      <c r="G532" s="471"/>
      <c r="H532" s="471"/>
      <c r="I532" s="471"/>
      <c r="J532" s="471"/>
      <c r="K532" s="471"/>
      <c r="L532" s="471"/>
      <c r="M532" s="471"/>
      <c r="N532" s="471"/>
      <c r="O532" s="472"/>
      <c r="AF532" s="23"/>
      <c r="AG532" s="23"/>
      <c r="AH532" s="2" t="s">
        <v>61</v>
      </c>
      <c r="AL532" s="23"/>
      <c r="AO532" s="23"/>
      <c r="AQ532" s="23"/>
      <c r="AR532" s="23"/>
    </row>
    <row r="533" spans="1:44" customFormat="1" ht="14.4" x14ac:dyDescent="0.3">
      <c r="A533" s="29"/>
      <c r="B533" s="32"/>
      <c r="C533" s="31" t="s">
        <v>27</v>
      </c>
      <c r="D533" s="467" t="s">
        <v>63</v>
      </c>
      <c r="E533" s="467"/>
      <c r="F533" s="467"/>
      <c r="G533" s="33"/>
      <c r="H533" s="118"/>
      <c r="I533" s="34"/>
      <c r="J533" s="34"/>
      <c r="K533" s="55">
        <v>1160.98</v>
      </c>
      <c r="L533" s="36">
        <v>1.4375</v>
      </c>
      <c r="M533" s="35">
        <v>312.08999999999997</v>
      </c>
      <c r="N533" s="37">
        <v>13.24</v>
      </c>
      <c r="O533" s="38">
        <v>4132.07</v>
      </c>
      <c r="AF533" s="23"/>
      <c r="AG533" s="23"/>
      <c r="AI533" s="2" t="s">
        <v>63</v>
      </c>
      <c r="AL533" s="23"/>
      <c r="AO533" s="23"/>
      <c r="AQ533" s="23"/>
      <c r="AR533" s="23"/>
    </row>
    <row r="534" spans="1:44" customFormat="1" ht="14.4" x14ac:dyDescent="0.3">
      <c r="A534" s="29"/>
      <c r="B534" s="32"/>
      <c r="C534" s="31" t="s">
        <v>64</v>
      </c>
      <c r="D534" s="467" t="s">
        <v>65</v>
      </c>
      <c r="E534" s="467"/>
      <c r="F534" s="467"/>
      <c r="G534" s="33"/>
      <c r="H534" s="118"/>
      <c r="I534" s="34"/>
      <c r="J534" s="34"/>
      <c r="K534" s="35">
        <v>189.99</v>
      </c>
      <c r="L534" s="36">
        <v>1.4375</v>
      </c>
      <c r="M534" s="35">
        <v>51.07</v>
      </c>
      <c r="N534" s="37">
        <v>44.77</v>
      </c>
      <c r="O534" s="38">
        <v>2286.4</v>
      </c>
      <c r="AF534" s="23"/>
      <c r="AG534" s="23"/>
      <c r="AI534" s="2" t="s">
        <v>65</v>
      </c>
      <c r="AL534" s="23"/>
      <c r="AO534" s="23"/>
      <c r="AQ534" s="23"/>
      <c r="AR534" s="23"/>
    </row>
    <row r="535" spans="1:44" customFormat="1" ht="14.4" x14ac:dyDescent="0.3">
      <c r="A535" s="29"/>
      <c r="B535" s="32"/>
      <c r="C535" s="31"/>
      <c r="D535" s="467" t="s">
        <v>70</v>
      </c>
      <c r="E535" s="467"/>
      <c r="F535" s="467"/>
      <c r="G535" s="33" t="s">
        <v>69</v>
      </c>
      <c r="H535" s="123">
        <v>13.99</v>
      </c>
      <c r="I535" s="36">
        <v>1.4375</v>
      </c>
      <c r="J535" s="39">
        <v>3.7606869000000001</v>
      </c>
      <c r="K535" s="40"/>
      <c r="L535" s="34"/>
      <c r="M535" s="40"/>
      <c r="N535" s="34"/>
      <c r="O535" s="41"/>
      <c r="AF535" s="23"/>
      <c r="AG535" s="23"/>
      <c r="AJ535" s="2" t="s">
        <v>70</v>
      </c>
      <c r="AL535" s="23"/>
      <c r="AO535" s="23"/>
      <c r="AQ535" s="23"/>
      <c r="AR535" s="23"/>
    </row>
    <row r="536" spans="1:44" customFormat="1" ht="14.4" x14ac:dyDescent="0.3">
      <c r="A536" s="42"/>
      <c r="B536" s="33"/>
      <c r="C536" s="31"/>
      <c r="D536" s="469" t="s">
        <v>71</v>
      </c>
      <c r="E536" s="469"/>
      <c r="F536" s="469"/>
      <c r="G536" s="43"/>
      <c r="H536" s="120"/>
      <c r="I536" s="44"/>
      <c r="J536" s="44"/>
      <c r="K536" s="56">
        <v>1160.98</v>
      </c>
      <c r="L536" s="44"/>
      <c r="M536" s="45">
        <v>312.08999999999997</v>
      </c>
      <c r="N536" s="44"/>
      <c r="O536" s="46">
        <v>4132.07</v>
      </c>
      <c r="AF536" s="23"/>
      <c r="AG536" s="23"/>
      <c r="AK536" s="2" t="s">
        <v>71</v>
      </c>
      <c r="AL536" s="23"/>
      <c r="AO536" s="23"/>
      <c r="AQ536" s="23"/>
      <c r="AR536" s="23"/>
    </row>
    <row r="537" spans="1:44" customFormat="1" ht="14.4" x14ac:dyDescent="0.3">
      <c r="A537" s="29"/>
      <c r="B537" s="32"/>
      <c r="C537" s="31"/>
      <c r="D537" s="467" t="s">
        <v>72</v>
      </c>
      <c r="E537" s="467"/>
      <c r="F537" s="467"/>
      <c r="G537" s="33"/>
      <c r="H537" s="118"/>
      <c r="I537" s="34"/>
      <c r="J537" s="34"/>
      <c r="K537" s="40"/>
      <c r="L537" s="34"/>
      <c r="M537" s="35">
        <v>51.07</v>
      </c>
      <c r="N537" s="34"/>
      <c r="O537" s="38">
        <v>2286.4</v>
      </c>
      <c r="AF537" s="23"/>
      <c r="AG537" s="23"/>
      <c r="AJ537" s="2" t="s">
        <v>72</v>
      </c>
      <c r="AL537" s="23"/>
      <c r="AO537" s="23"/>
      <c r="AQ537" s="23"/>
      <c r="AR537" s="23"/>
    </row>
    <row r="538" spans="1:44" customFormat="1" ht="21.6" x14ac:dyDescent="0.3">
      <c r="A538" s="29"/>
      <c r="B538" s="32"/>
      <c r="C538" s="31" t="s">
        <v>73</v>
      </c>
      <c r="D538" s="467" t="s">
        <v>74</v>
      </c>
      <c r="E538" s="467"/>
      <c r="F538" s="467"/>
      <c r="G538" s="33" t="s">
        <v>75</v>
      </c>
      <c r="H538" s="121">
        <v>92</v>
      </c>
      <c r="I538" s="34"/>
      <c r="J538" s="47">
        <v>92</v>
      </c>
      <c r="K538" s="40"/>
      <c r="L538" s="34"/>
      <c r="M538" s="35">
        <v>46.98</v>
      </c>
      <c r="N538" s="34"/>
      <c r="O538" s="38">
        <v>2103.4899999999998</v>
      </c>
      <c r="AF538" s="23"/>
      <c r="AG538" s="23"/>
      <c r="AJ538" s="2" t="s">
        <v>74</v>
      </c>
      <c r="AL538" s="23"/>
      <c r="AO538" s="23"/>
      <c r="AQ538" s="23"/>
      <c r="AR538" s="23"/>
    </row>
    <row r="539" spans="1:44" customFormat="1" ht="40.799999999999997" x14ac:dyDescent="0.3">
      <c r="A539" s="29"/>
      <c r="B539" s="32"/>
      <c r="C539" s="31" t="s">
        <v>76</v>
      </c>
      <c r="D539" s="467" t="s">
        <v>77</v>
      </c>
      <c r="E539" s="467"/>
      <c r="F539" s="467"/>
      <c r="G539" s="33" t="s">
        <v>75</v>
      </c>
      <c r="H539" s="121">
        <v>46</v>
      </c>
      <c r="I539" s="37">
        <v>0.85</v>
      </c>
      <c r="J539" s="48">
        <v>39.1</v>
      </c>
      <c r="K539" s="40"/>
      <c r="L539" s="34"/>
      <c r="M539" s="35">
        <v>19.97</v>
      </c>
      <c r="N539" s="34"/>
      <c r="O539" s="76">
        <v>893.98</v>
      </c>
      <c r="AF539" s="23"/>
      <c r="AG539" s="23"/>
      <c r="AJ539" s="2" t="s">
        <v>77</v>
      </c>
      <c r="AL539" s="23"/>
      <c r="AO539" s="23"/>
      <c r="AQ539" s="23"/>
      <c r="AR539" s="23"/>
    </row>
    <row r="540" spans="1:44" customFormat="1" ht="14.4" x14ac:dyDescent="0.3">
      <c r="A540" s="29"/>
      <c r="B540" s="49"/>
      <c r="C540" s="50"/>
      <c r="D540" s="468" t="s">
        <v>78</v>
      </c>
      <c r="E540" s="468"/>
      <c r="F540" s="468"/>
      <c r="G540" s="25"/>
      <c r="H540" s="122"/>
      <c r="I540" s="51"/>
      <c r="J540" s="51"/>
      <c r="K540" s="52"/>
      <c r="L540" s="51"/>
      <c r="M540" s="79">
        <v>379.04</v>
      </c>
      <c r="N540" s="44"/>
      <c r="O540" s="54">
        <v>7129.54</v>
      </c>
      <c r="AF540" s="23"/>
      <c r="AG540" s="23"/>
      <c r="AL540" s="23" t="s">
        <v>78</v>
      </c>
      <c r="AO540" s="23"/>
      <c r="AQ540" s="23"/>
      <c r="AR540" s="23"/>
    </row>
    <row r="541" spans="1:44" customFormat="1" ht="31.8" x14ac:dyDescent="0.3">
      <c r="A541" s="24" t="s">
        <v>335</v>
      </c>
      <c r="B541" s="25" t="s">
        <v>496</v>
      </c>
      <c r="C541" s="26" t="s">
        <v>497</v>
      </c>
      <c r="D541" s="470" t="s">
        <v>498</v>
      </c>
      <c r="E541" s="470"/>
      <c r="F541" s="470"/>
      <c r="G541" s="25" t="s">
        <v>54</v>
      </c>
      <c r="H541" s="108">
        <v>0.187</v>
      </c>
      <c r="I541" s="25" t="s">
        <v>51</v>
      </c>
      <c r="J541" s="25" t="s">
        <v>492</v>
      </c>
      <c r="K541" s="27"/>
      <c r="L541" s="25"/>
      <c r="M541" s="27"/>
      <c r="N541" s="25"/>
      <c r="O541" s="28"/>
      <c r="AF541" s="23"/>
      <c r="AG541" s="23" t="s">
        <v>498</v>
      </c>
      <c r="AL541" s="23"/>
      <c r="AO541" s="23"/>
      <c r="AQ541" s="23"/>
      <c r="AR541" s="23"/>
    </row>
    <row r="542" spans="1:44" customFormat="1" ht="21.6" x14ac:dyDescent="0.3">
      <c r="A542" s="29"/>
      <c r="B542" s="30"/>
      <c r="C542" s="31" t="s">
        <v>58</v>
      </c>
      <c r="D542" s="471" t="s">
        <v>59</v>
      </c>
      <c r="E542" s="471"/>
      <c r="F542" s="471"/>
      <c r="G542" s="471"/>
      <c r="H542" s="471"/>
      <c r="I542" s="471"/>
      <c r="J542" s="471"/>
      <c r="K542" s="471"/>
      <c r="L542" s="471"/>
      <c r="M542" s="471"/>
      <c r="N542" s="471"/>
      <c r="O542" s="472"/>
      <c r="AF542" s="23"/>
      <c r="AG542" s="23"/>
      <c r="AH542" s="2" t="s">
        <v>59</v>
      </c>
      <c r="AL542" s="23"/>
      <c r="AO542" s="23"/>
      <c r="AQ542" s="23"/>
      <c r="AR542" s="23"/>
    </row>
    <row r="543" spans="1:44" customFormat="1" ht="52.2" x14ac:dyDescent="0.3">
      <c r="A543" s="29"/>
      <c r="B543" s="30"/>
      <c r="C543" s="31" t="s">
        <v>60</v>
      </c>
      <c r="D543" s="471" t="s">
        <v>61</v>
      </c>
      <c r="E543" s="471"/>
      <c r="F543" s="471"/>
      <c r="G543" s="471"/>
      <c r="H543" s="471"/>
      <c r="I543" s="471"/>
      <c r="J543" s="471"/>
      <c r="K543" s="471"/>
      <c r="L543" s="471"/>
      <c r="M543" s="471"/>
      <c r="N543" s="471"/>
      <c r="O543" s="472"/>
      <c r="AF543" s="23"/>
      <c r="AG543" s="23"/>
      <c r="AH543" s="2" t="s">
        <v>61</v>
      </c>
      <c r="AL543" s="23"/>
      <c r="AO543" s="23"/>
      <c r="AQ543" s="23"/>
      <c r="AR543" s="23"/>
    </row>
    <row r="544" spans="1:44" customFormat="1" ht="14.4" x14ac:dyDescent="0.3">
      <c r="A544" s="29"/>
      <c r="B544" s="32"/>
      <c r="C544" s="31" t="s">
        <v>27</v>
      </c>
      <c r="D544" s="467" t="s">
        <v>63</v>
      </c>
      <c r="E544" s="467"/>
      <c r="F544" s="467"/>
      <c r="G544" s="33"/>
      <c r="H544" s="118"/>
      <c r="I544" s="34"/>
      <c r="J544" s="34"/>
      <c r="K544" s="35">
        <v>153.63</v>
      </c>
      <c r="L544" s="36">
        <v>1.4375</v>
      </c>
      <c r="M544" s="35">
        <v>41.3</v>
      </c>
      <c r="N544" s="37">
        <v>13.24</v>
      </c>
      <c r="O544" s="76">
        <v>546.80999999999995</v>
      </c>
      <c r="AF544" s="23"/>
      <c r="AG544" s="23"/>
      <c r="AI544" s="2" t="s">
        <v>63</v>
      </c>
      <c r="AL544" s="23"/>
      <c r="AO544" s="23"/>
      <c r="AQ544" s="23"/>
      <c r="AR544" s="23"/>
    </row>
    <row r="545" spans="1:44" customFormat="1" ht="14.4" x14ac:dyDescent="0.3">
      <c r="A545" s="29"/>
      <c r="B545" s="32"/>
      <c r="C545" s="31" t="s">
        <v>64</v>
      </c>
      <c r="D545" s="467" t="s">
        <v>65</v>
      </c>
      <c r="E545" s="467"/>
      <c r="F545" s="467"/>
      <c r="G545" s="33"/>
      <c r="H545" s="118"/>
      <c r="I545" s="34"/>
      <c r="J545" s="34"/>
      <c r="K545" s="35">
        <v>18</v>
      </c>
      <c r="L545" s="36">
        <v>1.4375</v>
      </c>
      <c r="M545" s="35">
        <v>4.84</v>
      </c>
      <c r="N545" s="37">
        <v>44.77</v>
      </c>
      <c r="O545" s="76">
        <v>216.69</v>
      </c>
      <c r="AF545" s="23"/>
      <c r="AG545" s="23"/>
      <c r="AI545" s="2" t="s">
        <v>65</v>
      </c>
      <c r="AL545" s="23"/>
      <c r="AO545" s="23"/>
      <c r="AQ545" s="23"/>
      <c r="AR545" s="23"/>
    </row>
    <row r="546" spans="1:44" customFormat="1" ht="14.4" x14ac:dyDescent="0.3">
      <c r="A546" s="29"/>
      <c r="B546" s="32"/>
      <c r="C546" s="31"/>
      <c r="D546" s="467" t="s">
        <v>70</v>
      </c>
      <c r="E546" s="467"/>
      <c r="F546" s="467"/>
      <c r="G546" s="33" t="s">
        <v>69</v>
      </c>
      <c r="H546" s="123">
        <v>1.25</v>
      </c>
      <c r="I546" s="36">
        <v>1.4375</v>
      </c>
      <c r="J546" s="39">
        <v>0.33601560000000003</v>
      </c>
      <c r="K546" s="40"/>
      <c r="L546" s="34"/>
      <c r="M546" s="40"/>
      <c r="N546" s="34"/>
      <c r="O546" s="41"/>
      <c r="AF546" s="23"/>
      <c r="AG546" s="23"/>
      <c r="AJ546" s="2" t="s">
        <v>70</v>
      </c>
      <c r="AL546" s="23"/>
      <c r="AO546" s="23"/>
      <c r="AQ546" s="23"/>
      <c r="AR546" s="23"/>
    </row>
    <row r="547" spans="1:44" customFormat="1" ht="14.4" x14ac:dyDescent="0.3">
      <c r="A547" s="42"/>
      <c r="B547" s="33"/>
      <c r="C547" s="31"/>
      <c r="D547" s="469" t="s">
        <v>71</v>
      </c>
      <c r="E547" s="469"/>
      <c r="F547" s="469"/>
      <c r="G547" s="43"/>
      <c r="H547" s="120"/>
      <c r="I547" s="44"/>
      <c r="J547" s="44"/>
      <c r="K547" s="45">
        <v>153.63</v>
      </c>
      <c r="L547" s="44"/>
      <c r="M547" s="45">
        <v>41.3</v>
      </c>
      <c r="N547" s="44"/>
      <c r="O547" s="82">
        <v>546.80999999999995</v>
      </c>
      <c r="AF547" s="23"/>
      <c r="AG547" s="23"/>
      <c r="AK547" s="2" t="s">
        <v>71</v>
      </c>
      <c r="AL547" s="23"/>
      <c r="AO547" s="23"/>
      <c r="AQ547" s="23"/>
      <c r="AR547" s="23"/>
    </row>
    <row r="548" spans="1:44" customFormat="1" ht="14.4" x14ac:dyDescent="0.3">
      <c r="A548" s="29"/>
      <c r="B548" s="32"/>
      <c r="C548" s="31"/>
      <c r="D548" s="467" t="s">
        <v>72</v>
      </c>
      <c r="E548" s="467"/>
      <c r="F548" s="467"/>
      <c r="G548" s="33"/>
      <c r="H548" s="118"/>
      <c r="I548" s="34"/>
      <c r="J548" s="34"/>
      <c r="K548" s="40"/>
      <c r="L548" s="34"/>
      <c r="M548" s="35">
        <v>4.84</v>
      </c>
      <c r="N548" s="34"/>
      <c r="O548" s="76">
        <v>216.69</v>
      </c>
      <c r="AF548" s="23"/>
      <c r="AG548" s="23"/>
      <c r="AJ548" s="2" t="s">
        <v>72</v>
      </c>
      <c r="AL548" s="23"/>
      <c r="AO548" s="23"/>
      <c r="AQ548" s="23"/>
      <c r="AR548" s="23"/>
    </row>
    <row r="549" spans="1:44" customFormat="1" ht="21.6" x14ac:dyDescent="0.3">
      <c r="A549" s="29"/>
      <c r="B549" s="32"/>
      <c r="C549" s="31" t="s">
        <v>73</v>
      </c>
      <c r="D549" s="467" t="s">
        <v>74</v>
      </c>
      <c r="E549" s="467"/>
      <c r="F549" s="467"/>
      <c r="G549" s="33" t="s">
        <v>75</v>
      </c>
      <c r="H549" s="121">
        <v>92</v>
      </c>
      <c r="I549" s="34"/>
      <c r="J549" s="47">
        <v>92</v>
      </c>
      <c r="K549" s="40"/>
      <c r="L549" s="34"/>
      <c r="M549" s="35">
        <v>4.45</v>
      </c>
      <c r="N549" s="34"/>
      <c r="O549" s="76">
        <v>199.35</v>
      </c>
      <c r="AF549" s="23"/>
      <c r="AG549" s="23"/>
      <c r="AJ549" s="2" t="s">
        <v>74</v>
      </c>
      <c r="AL549" s="23"/>
      <c r="AO549" s="23"/>
      <c r="AQ549" s="23"/>
      <c r="AR549" s="23"/>
    </row>
    <row r="550" spans="1:44" customFormat="1" ht="40.799999999999997" x14ac:dyDescent="0.3">
      <c r="A550" s="29"/>
      <c r="B550" s="32"/>
      <c r="C550" s="31" t="s">
        <v>76</v>
      </c>
      <c r="D550" s="467" t="s">
        <v>77</v>
      </c>
      <c r="E550" s="467"/>
      <c r="F550" s="467"/>
      <c r="G550" s="33" t="s">
        <v>75</v>
      </c>
      <c r="H550" s="121">
        <v>46</v>
      </c>
      <c r="I550" s="37">
        <v>0.85</v>
      </c>
      <c r="J550" s="48">
        <v>39.1</v>
      </c>
      <c r="K550" s="40"/>
      <c r="L550" s="34"/>
      <c r="M550" s="35">
        <v>1.89</v>
      </c>
      <c r="N550" s="34"/>
      <c r="O550" s="76">
        <v>84.73</v>
      </c>
      <c r="AF550" s="23"/>
      <c r="AG550" s="23"/>
      <c r="AJ550" s="2" t="s">
        <v>77</v>
      </c>
      <c r="AL550" s="23"/>
      <c r="AO550" s="23"/>
      <c r="AQ550" s="23"/>
      <c r="AR550" s="23"/>
    </row>
    <row r="551" spans="1:44" customFormat="1" ht="14.4" x14ac:dyDescent="0.3">
      <c r="A551" s="29"/>
      <c r="B551" s="49"/>
      <c r="C551" s="50"/>
      <c r="D551" s="468" t="s">
        <v>78</v>
      </c>
      <c r="E551" s="468"/>
      <c r="F551" s="468"/>
      <c r="G551" s="25"/>
      <c r="H551" s="122"/>
      <c r="I551" s="51"/>
      <c r="J551" s="51"/>
      <c r="K551" s="52"/>
      <c r="L551" s="51"/>
      <c r="M551" s="79">
        <v>47.64</v>
      </c>
      <c r="N551" s="44"/>
      <c r="O551" s="81">
        <v>830.89</v>
      </c>
      <c r="AF551" s="23"/>
      <c r="AG551" s="23"/>
      <c r="AL551" s="23" t="s">
        <v>78</v>
      </c>
      <c r="AO551" s="23"/>
      <c r="AQ551" s="23"/>
      <c r="AR551" s="23"/>
    </row>
    <row r="552" spans="1:44" customFormat="1" ht="14.4" x14ac:dyDescent="0.3">
      <c r="A552" s="58"/>
      <c r="B552" s="3"/>
      <c r="C552" s="27"/>
      <c r="D552" s="468" t="s">
        <v>499</v>
      </c>
      <c r="E552" s="468"/>
      <c r="F552" s="468"/>
      <c r="G552" s="468"/>
      <c r="H552" s="468"/>
      <c r="I552" s="468"/>
      <c r="J552" s="468"/>
      <c r="K552" s="468"/>
      <c r="L552" s="468"/>
      <c r="M552" s="59"/>
      <c r="N552" s="60"/>
      <c r="O552" s="61"/>
      <c r="P552" s="62"/>
      <c r="AF552" s="23"/>
      <c r="AG552" s="23"/>
      <c r="AL552" s="23"/>
      <c r="AO552" s="23" t="s">
        <v>499</v>
      </c>
      <c r="AQ552" s="23"/>
      <c r="AR552" s="23"/>
    </row>
    <row r="553" spans="1:44" customFormat="1" ht="14.4" x14ac:dyDescent="0.3">
      <c r="A553" s="29"/>
      <c r="B553" s="1"/>
      <c r="C553" s="31"/>
      <c r="D553" s="467" t="s">
        <v>144</v>
      </c>
      <c r="E553" s="467"/>
      <c r="F553" s="467"/>
      <c r="G553" s="467"/>
      <c r="H553" s="467"/>
      <c r="I553" s="467"/>
      <c r="J553" s="467"/>
      <c r="K553" s="467"/>
      <c r="L553" s="467"/>
      <c r="M553" s="63">
        <v>94212.13</v>
      </c>
      <c r="N553" s="64"/>
      <c r="O553" s="65"/>
      <c r="P553" s="66"/>
      <c r="AF553" s="23"/>
      <c r="AG553" s="23"/>
      <c r="AL553" s="23"/>
      <c r="AO553" s="23"/>
      <c r="AP553" s="2" t="s">
        <v>144</v>
      </c>
      <c r="AQ553" s="23"/>
      <c r="AR553" s="23"/>
    </row>
    <row r="554" spans="1:44" customFormat="1" ht="14.4" x14ac:dyDescent="0.3">
      <c r="A554" s="29"/>
      <c r="B554" s="1"/>
      <c r="C554" s="31"/>
      <c r="D554" s="467" t="s">
        <v>145</v>
      </c>
      <c r="E554" s="467"/>
      <c r="F554" s="467"/>
      <c r="G554" s="467"/>
      <c r="H554" s="467"/>
      <c r="I554" s="467"/>
      <c r="J554" s="467"/>
      <c r="K554" s="467"/>
      <c r="L554" s="467"/>
      <c r="M554" s="66"/>
      <c r="N554" s="64"/>
      <c r="O554" s="65"/>
      <c r="P554" s="66"/>
      <c r="AF554" s="23"/>
      <c r="AG554" s="23"/>
      <c r="AL554" s="23"/>
      <c r="AO554" s="23"/>
      <c r="AP554" s="2" t="s">
        <v>145</v>
      </c>
      <c r="AQ554" s="23"/>
      <c r="AR554" s="23"/>
    </row>
    <row r="555" spans="1:44" customFormat="1" ht="14.4" x14ac:dyDescent="0.3">
      <c r="A555" s="29"/>
      <c r="B555" s="1"/>
      <c r="C555" s="31"/>
      <c r="D555" s="467" t="s">
        <v>146</v>
      </c>
      <c r="E555" s="467"/>
      <c r="F555" s="467"/>
      <c r="G555" s="467"/>
      <c r="H555" s="467"/>
      <c r="I555" s="467"/>
      <c r="J555" s="467"/>
      <c r="K555" s="467"/>
      <c r="L555" s="467"/>
      <c r="M555" s="63">
        <v>2090.1799999999998</v>
      </c>
      <c r="N555" s="64"/>
      <c r="O555" s="65"/>
      <c r="P555" s="66"/>
      <c r="AF555" s="23"/>
      <c r="AG555" s="23"/>
      <c r="AL555" s="23"/>
      <c r="AO555" s="23"/>
      <c r="AP555" s="2" t="s">
        <v>146</v>
      </c>
      <c r="AQ555" s="23"/>
      <c r="AR555" s="23"/>
    </row>
    <row r="556" spans="1:44" customFormat="1" ht="14.4" x14ac:dyDescent="0.3">
      <c r="A556" s="29"/>
      <c r="B556" s="1"/>
      <c r="C556" s="31"/>
      <c r="D556" s="467" t="s">
        <v>147</v>
      </c>
      <c r="E556" s="467"/>
      <c r="F556" s="467"/>
      <c r="G556" s="467"/>
      <c r="H556" s="467"/>
      <c r="I556" s="467"/>
      <c r="J556" s="467"/>
      <c r="K556" s="467"/>
      <c r="L556" s="467"/>
      <c r="M556" s="63">
        <v>81528.12</v>
      </c>
      <c r="N556" s="64"/>
      <c r="O556" s="65"/>
      <c r="P556" s="66"/>
      <c r="AF556" s="23"/>
      <c r="AG556" s="23"/>
      <c r="AL556" s="23"/>
      <c r="AO556" s="23"/>
      <c r="AP556" s="2" t="s">
        <v>147</v>
      </c>
      <c r="AQ556" s="23"/>
      <c r="AR556" s="23"/>
    </row>
    <row r="557" spans="1:44" customFormat="1" ht="14.4" x14ac:dyDescent="0.3">
      <c r="A557" s="29"/>
      <c r="B557" s="1"/>
      <c r="C557" s="31"/>
      <c r="D557" s="467" t="s">
        <v>148</v>
      </c>
      <c r="E557" s="467"/>
      <c r="F557" s="467"/>
      <c r="G557" s="467"/>
      <c r="H557" s="467"/>
      <c r="I557" s="467"/>
      <c r="J557" s="467"/>
      <c r="K557" s="467"/>
      <c r="L557" s="467"/>
      <c r="M557" s="63">
        <v>2618.14</v>
      </c>
      <c r="N557" s="64"/>
      <c r="O557" s="65"/>
      <c r="P557" s="66"/>
      <c r="AF557" s="23"/>
      <c r="AG557" s="23"/>
      <c r="AL557" s="23"/>
      <c r="AO557" s="23"/>
      <c r="AP557" s="2" t="s">
        <v>148</v>
      </c>
      <c r="AQ557" s="23"/>
      <c r="AR557" s="23"/>
    </row>
    <row r="558" spans="1:44" customFormat="1" ht="14.4" x14ac:dyDescent="0.3">
      <c r="A558" s="29"/>
      <c r="B558" s="1"/>
      <c r="C558" s="31"/>
      <c r="D558" s="467" t="s">
        <v>149</v>
      </c>
      <c r="E558" s="467"/>
      <c r="F558" s="467"/>
      <c r="G558" s="467"/>
      <c r="H558" s="467"/>
      <c r="I558" s="467"/>
      <c r="J558" s="467"/>
      <c r="K558" s="467"/>
      <c r="L558" s="467"/>
      <c r="M558" s="63">
        <v>9722.58</v>
      </c>
      <c r="N558" s="64"/>
      <c r="O558" s="65"/>
      <c r="P558" s="66"/>
      <c r="AF558" s="23"/>
      <c r="AG558" s="23"/>
      <c r="AL558" s="23"/>
      <c r="AO558" s="23"/>
      <c r="AP558" s="2" t="s">
        <v>149</v>
      </c>
      <c r="AQ558" s="23"/>
      <c r="AR558" s="23"/>
    </row>
    <row r="559" spans="1:44" customFormat="1" ht="14.4" x14ac:dyDescent="0.3">
      <c r="A559" s="29"/>
      <c r="B559" s="1"/>
      <c r="C559" s="31"/>
      <c r="D559" s="467" t="s">
        <v>500</v>
      </c>
      <c r="E559" s="467"/>
      <c r="F559" s="467"/>
      <c r="G559" s="467"/>
      <c r="H559" s="467"/>
      <c r="I559" s="467"/>
      <c r="J559" s="467"/>
      <c r="K559" s="467"/>
      <c r="L559" s="467"/>
      <c r="M559" s="67">
        <v>871.25</v>
      </c>
      <c r="N559" s="64"/>
      <c r="O559" s="65"/>
      <c r="P559" s="66"/>
      <c r="AF559" s="23"/>
      <c r="AG559" s="23"/>
      <c r="AL559" s="23"/>
      <c r="AO559" s="23"/>
      <c r="AP559" s="2" t="s">
        <v>500</v>
      </c>
      <c r="AQ559" s="23"/>
      <c r="AR559" s="23"/>
    </row>
    <row r="560" spans="1:44" customFormat="1" ht="14.4" x14ac:dyDescent="0.3">
      <c r="A560" s="29"/>
      <c r="B560" s="1"/>
      <c r="C560" s="31"/>
      <c r="D560" s="467" t="s">
        <v>150</v>
      </c>
      <c r="E560" s="467"/>
      <c r="F560" s="467"/>
      <c r="G560" s="467"/>
      <c r="H560" s="467"/>
      <c r="I560" s="467"/>
      <c r="J560" s="467"/>
      <c r="K560" s="467"/>
      <c r="L560" s="467"/>
      <c r="M560" s="63">
        <v>100961.8</v>
      </c>
      <c r="N560" s="64"/>
      <c r="O560" s="65"/>
      <c r="P560" s="66"/>
      <c r="AF560" s="23"/>
      <c r="AG560" s="23"/>
      <c r="AL560" s="23"/>
      <c r="AO560" s="23"/>
      <c r="AP560" s="2" t="s">
        <v>150</v>
      </c>
      <c r="AQ560" s="23"/>
      <c r="AR560" s="23"/>
    </row>
    <row r="561" spans="1:44" customFormat="1" ht="14.4" x14ac:dyDescent="0.3">
      <c r="A561" s="29"/>
      <c r="B561" s="1"/>
      <c r="C561" s="31"/>
      <c r="D561" s="467" t="s">
        <v>151</v>
      </c>
      <c r="E561" s="467"/>
      <c r="F561" s="467"/>
      <c r="G561" s="467"/>
      <c r="H561" s="467"/>
      <c r="I561" s="467"/>
      <c r="J561" s="467"/>
      <c r="K561" s="467"/>
      <c r="L561" s="467"/>
      <c r="M561" s="63">
        <v>89954.78</v>
      </c>
      <c r="N561" s="64"/>
      <c r="O561" s="65"/>
      <c r="P561" s="66"/>
      <c r="AF561" s="23"/>
      <c r="AG561" s="23"/>
      <c r="AL561" s="23"/>
      <c r="AO561" s="23"/>
      <c r="AP561" s="2" t="s">
        <v>151</v>
      </c>
      <c r="AQ561" s="23"/>
      <c r="AR561" s="23"/>
    </row>
    <row r="562" spans="1:44" customFormat="1" ht="14.4" x14ac:dyDescent="0.3">
      <c r="A562" s="29"/>
      <c r="B562" s="1"/>
      <c r="C562" s="31"/>
      <c r="D562" s="467" t="s">
        <v>152</v>
      </c>
      <c r="E562" s="467"/>
      <c r="F562" s="467"/>
      <c r="G562" s="467"/>
      <c r="H562" s="467"/>
      <c r="I562" s="467"/>
      <c r="J562" s="467"/>
      <c r="K562" s="467"/>
      <c r="L562" s="467"/>
      <c r="M562" s="66"/>
      <c r="N562" s="64"/>
      <c r="O562" s="65"/>
      <c r="P562" s="66"/>
      <c r="AF562" s="23"/>
      <c r="AG562" s="23"/>
      <c r="AL562" s="23"/>
      <c r="AO562" s="23"/>
      <c r="AP562" s="2" t="s">
        <v>152</v>
      </c>
      <c r="AQ562" s="23"/>
      <c r="AR562" s="23"/>
    </row>
    <row r="563" spans="1:44" customFormat="1" ht="14.4" x14ac:dyDescent="0.3">
      <c r="A563" s="29"/>
      <c r="B563" s="1"/>
      <c r="C563" s="31"/>
      <c r="D563" s="467" t="s">
        <v>153</v>
      </c>
      <c r="E563" s="467"/>
      <c r="F563" s="467"/>
      <c r="G563" s="467"/>
      <c r="H563" s="467"/>
      <c r="I563" s="467"/>
      <c r="J563" s="467"/>
      <c r="K563" s="467"/>
      <c r="L563" s="467"/>
      <c r="M563" s="63">
        <v>2090.1799999999998</v>
      </c>
      <c r="N563" s="64"/>
      <c r="O563" s="65"/>
      <c r="P563" s="66"/>
      <c r="AF563" s="23"/>
      <c r="AG563" s="23"/>
      <c r="AL563" s="23"/>
      <c r="AO563" s="23"/>
      <c r="AP563" s="2" t="s">
        <v>153</v>
      </c>
      <c r="AQ563" s="23"/>
      <c r="AR563" s="23"/>
    </row>
    <row r="564" spans="1:44" customFormat="1" ht="14.4" x14ac:dyDescent="0.3">
      <c r="A564" s="29"/>
      <c r="B564" s="1"/>
      <c r="C564" s="31"/>
      <c r="D564" s="467" t="s">
        <v>154</v>
      </c>
      <c r="E564" s="467"/>
      <c r="F564" s="467"/>
      <c r="G564" s="467"/>
      <c r="H564" s="467"/>
      <c r="I564" s="467"/>
      <c r="J564" s="467"/>
      <c r="K564" s="467"/>
      <c r="L564" s="467"/>
      <c r="M564" s="63">
        <v>79381.45</v>
      </c>
      <c r="N564" s="64"/>
      <c r="O564" s="65"/>
      <c r="P564" s="66"/>
      <c r="AF564" s="23"/>
      <c r="AG564" s="23"/>
      <c r="AL564" s="23"/>
      <c r="AO564" s="23"/>
      <c r="AP564" s="2" t="s">
        <v>154</v>
      </c>
      <c r="AQ564" s="23"/>
      <c r="AR564" s="23"/>
    </row>
    <row r="565" spans="1:44" customFormat="1" ht="14.4" x14ac:dyDescent="0.3">
      <c r="A565" s="29"/>
      <c r="B565" s="1"/>
      <c r="C565" s="31"/>
      <c r="D565" s="467" t="s">
        <v>155</v>
      </c>
      <c r="E565" s="467"/>
      <c r="F565" s="467"/>
      <c r="G565" s="467"/>
      <c r="H565" s="467"/>
      <c r="I565" s="467"/>
      <c r="J565" s="467"/>
      <c r="K565" s="467"/>
      <c r="L565" s="467"/>
      <c r="M565" s="63">
        <v>2618.14</v>
      </c>
      <c r="N565" s="64"/>
      <c r="O565" s="65"/>
      <c r="P565" s="66"/>
      <c r="AF565" s="23"/>
      <c r="AG565" s="23"/>
      <c r="AL565" s="23"/>
      <c r="AO565" s="23"/>
      <c r="AP565" s="2" t="s">
        <v>155</v>
      </c>
      <c r="AQ565" s="23"/>
      <c r="AR565" s="23"/>
    </row>
    <row r="566" spans="1:44" customFormat="1" ht="14.4" x14ac:dyDescent="0.3">
      <c r="A566" s="29"/>
      <c r="B566" s="1"/>
      <c r="C566" s="31"/>
      <c r="D566" s="467" t="s">
        <v>156</v>
      </c>
      <c r="E566" s="467"/>
      <c r="F566" s="467"/>
      <c r="G566" s="467"/>
      <c r="H566" s="467"/>
      <c r="I566" s="467"/>
      <c r="J566" s="467"/>
      <c r="K566" s="467"/>
      <c r="L566" s="467"/>
      <c r="M566" s="63">
        <v>1733.48</v>
      </c>
      <c r="N566" s="64"/>
      <c r="O566" s="65"/>
      <c r="P566" s="66"/>
      <c r="AF566" s="23"/>
      <c r="AG566" s="23"/>
      <c r="AL566" s="23"/>
      <c r="AO566" s="23"/>
      <c r="AP566" s="2" t="s">
        <v>156</v>
      </c>
      <c r="AQ566" s="23"/>
      <c r="AR566" s="23"/>
    </row>
    <row r="567" spans="1:44" customFormat="1" ht="14.4" x14ac:dyDescent="0.3">
      <c r="A567" s="29"/>
      <c r="B567" s="1"/>
      <c r="C567" s="31"/>
      <c r="D567" s="467" t="s">
        <v>157</v>
      </c>
      <c r="E567" s="467"/>
      <c r="F567" s="467"/>
      <c r="G567" s="467"/>
      <c r="H567" s="467"/>
      <c r="I567" s="467"/>
      <c r="J567" s="467"/>
      <c r="K567" s="467"/>
      <c r="L567" s="467"/>
      <c r="M567" s="63">
        <v>4324.54</v>
      </c>
      <c r="N567" s="64"/>
      <c r="O567" s="65"/>
      <c r="P567" s="66"/>
      <c r="AF567" s="23"/>
      <c r="AG567" s="23"/>
      <c r="AL567" s="23"/>
      <c r="AO567" s="23"/>
      <c r="AP567" s="2" t="s">
        <v>157</v>
      </c>
      <c r="AQ567" s="23"/>
      <c r="AR567" s="23"/>
    </row>
    <row r="568" spans="1:44" customFormat="1" ht="14.4" x14ac:dyDescent="0.3">
      <c r="A568" s="29"/>
      <c r="B568" s="1"/>
      <c r="C568" s="31"/>
      <c r="D568" s="467" t="s">
        <v>158</v>
      </c>
      <c r="E568" s="467"/>
      <c r="F568" s="467"/>
      <c r="G568" s="467"/>
      <c r="H568" s="467"/>
      <c r="I568" s="467"/>
      <c r="J568" s="467"/>
      <c r="K568" s="467"/>
      <c r="L568" s="467"/>
      <c r="M568" s="63">
        <v>2425.13</v>
      </c>
      <c r="N568" s="64"/>
      <c r="O568" s="65"/>
      <c r="P568" s="66"/>
      <c r="AF568" s="23"/>
      <c r="AG568" s="23"/>
      <c r="AL568" s="23"/>
      <c r="AO568" s="23"/>
      <c r="AP568" s="2" t="s">
        <v>158</v>
      </c>
      <c r="AQ568" s="23"/>
      <c r="AR568" s="23"/>
    </row>
    <row r="569" spans="1:44" customFormat="1" ht="14.4" x14ac:dyDescent="0.3">
      <c r="A569" s="29"/>
      <c r="B569" s="1"/>
      <c r="C569" s="31"/>
      <c r="D569" s="467" t="s">
        <v>159</v>
      </c>
      <c r="E569" s="467"/>
      <c r="F569" s="467"/>
      <c r="G569" s="467"/>
      <c r="H569" s="467"/>
      <c r="I569" s="467"/>
      <c r="J569" s="467"/>
      <c r="K569" s="467"/>
      <c r="L569" s="467"/>
      <c r="M569" s="63">
        <v>10135.77</v>
      </c>
      <c r="N569" s="64"/>
      <c r="O569" s="65"/>
      <c r="P569" s="66"/>
      <c r="AF569" s="23"/>
      <c r="AG569" s="23"/>
      <c r="AL569" s="23"/>
      <c r="AO569" s="23"/>
      <c r="AP569" s="2" t="s">
        <v>159</v>
      </c>
      <c r="AQ569" s="23"/>
      <c r="AR569" s="23"/>
    </row>
    <row r="570" spans="1:44" customFormat="1" ht="14.4" x14ac:dyDescent="0.3">
      <c r="A570" s="29"/>
      <c r="B570" s="1"/>
      <c r="C570" s="31"/>
      <c r="D570" s="467" t="s">
        <v>152</v>
      </c>
      <c r="E570" s="467"/>
      <c r="F570" s="467"/>
      <c r="G570" s="467"/>
      <c r="H570" s="467"/>
      <c r="I570" s="467"/>
      <c r="J570" s="467"/>
      <c r="K570" s="467"/>
      <c r="L570" s="467"/>
      <c r="M570" s="66"/>
      <c r="N570" s="64"/>
      <c r="O570" s="65"/>
      <c r="P570" s="66"/>
      <c r="AF570" s="23"/>
      <c r="AG570" s="23"/>
      <c r="AL570" s="23"/>
      <c r="AO570" s="23"/>
      <c r="AP570" s="2" t="s">
        <v>152</v>
      </c>
      <c r="AQ570" s="23"/>
      <c r="AR570" s="23"/>
    </row>
    <row r="571" spans="1:44" customFormat="1" ht="14.4" x14ac:dyDescent="0.3">
      <c r="A571" s="29"/>
      <c r="B571" s="1"/>
      <c r="C571" s="31"/>
      <c r="D571" s="467" t="s">
        <v>154</v>
      </c>
      <c r="E571" s="467"/>
      <c r="F571" s="467"/>
      <c r="G571" s="467"/>
      <c r="H571" s="467"/>
      <c r="I571" s="467"/>
      <c r="J571" s="467"/>
      <c r="K571" s="467"/>
      <c r="L571" s="467"/>
      <c r="M571" s="63">
        <v>2146.67</v>
      </c>
      <c r="N571" s="64"/>
      <c r="O571" s="65"/>
      <c r="P571" s="66"/>
      <c r="AF571" s="23"/>
      <c r="AG571" s="23"/>
      <c r="AL571" s="23"/>
      <c r="AO571" s="23"/>
      <c r="AP571" s="2" t="s">
        <v>154</v>
      </c>
      <c r="AQ571" s="23"/>
      <c r="AR571" s="23"/>
    </row>
    <row r="572" spans="1:44" customFormat="1" ht="14.4" x14ac:dyDescent="0.3">
      <c r="A572" s="29"/>
      <c r="B572" s="1"/>
      <c r="C572" s="31"/>
      <c r="D572" s="467" t="s">
        <v>156</v>
      </c>
      <c r="E572" s="467"/>
      <c r="F572" s="467"/>
      <c r="G572" s="467"/>
      <c r="H572" s="467"/>
      <c r="I572" s="467"/>
      <c r="J572" s="467"/>
      <c r="K572" s="467"/>
      <c r="L572" s="467"/>
      <c r="M572" s="63">
        <v>7989.1</v>
      </c>
      <c r="N572" s="64"/>
      <c r="O572" s="65"/>
      <c r="P572" s="66"/>
      <c r="AF572" s="23"/>
      <c r="AG572" s="23"/>
      <c r="AL572" s="23"/>
      <c r="AO572" s="23"/>
      <c r="AP572" s="2" t="s">
        <v>156</v>
      </c>
      <c r="AQ572" s="23"/>
      <c r="AR572" s="23"/>
    </row>
    <row r="573" spans="1:44" customFormat="1" ht="14.4" x14ac:dyDescent="0.3">
      <c r="A573" s="29"/>
      <c r="B573" s="1"/>
      <c r="C573" s="31"/>
      <c r="D573" s="467" t="s">
        <v>501</v>
      </c>
      <c r="E573" s="467"/>
      <c r="F573" s="467"/>
      <c r="G573" s="467"/>
      <c r="H573" s="467"/>
      <c r="I573" s="467"/>
      <c r="J573" s="467"/>
      <c r="K573" s="467"/>
      <c r="L573" s="467"/>
      <c r="M573" s="67">
        <v>871.25</v>
      </c>
      <c r="N573" s="64"/>
      <c r="O573" s="65"/>
      <c r="P573" s="66"/>
      <c r="AF573" s="23"/>
      <c r="AG573" s="23"/>
      <c r="AL573" s="23"/>
      <c r="AO573" s="23"/>
      <c r="AP573" s="2" t="s">
        <v>501</v>
      </c>
      <c r="AQ573" s="23"/>
      <c r="AR573" s="23"/>
    </row>
    <row r="574" spans="1:44" customFormat="1" ht="14.4" x14ac:dyDescent="0.3">
      <c r="A574" s="29"/>
      <c r="B574" s="1"/>
      <c r="C574" s="31"/>
      <c r="D574" s="467" t="s">
        <v>160</v>
      </c>
      <c r="E574" s="467"/>
      <c r="F574" s="467"/>
      <c r="G574" s="467"/>
      <c r="H574" s="467"/>
      <c r="I574" s="467"/>
      <c r="J574" s="467"/>
      <c r="K574" s="467"/>
      <c r="L574" s="467"/>
      <c r="M574" s="63">
        <v>4708.32</v>
      </c>
      <c r="N574" s="64"/>
      <c r="O574" s="65"/>
      <c r="P574" s="66"/>
      <c r="AF574" s="23"/>
      <c r="AG574" s="23"/>
      <c r="AL574" s="23"/>
      <c r="AO574" s="23"/>
      <c r="AP574" s="2" t="s">
        <v>160</v>
      </c>
      <c r="AQ574" s="23"/>
      <c r="AR574" s="23"/>
    </row>
    <row r="575" spans="1:44" customFormat="1" ht="14.4" x14ac:dyDescent="0.3">
      <c r="A575" s="29"/>
      <c r="B575" s="1"/>
      <c r="C575" s="31"/>
      <c r="D575" s="467" t="s">
        <v>161</v>
      </c>
      <c r="E575" s="467"/>
      <c r="F575" s="467"/>
      <c r="G575" s="467"/>
      <c r="H575" s="467"/>
      <c r="I575" s="467"/>
      <c r="J575" s="467"/>
      <c r="K575" s="467"/>
      <c r="L575" s="467"/>
      <c r="M575" s="63">
        <v>4324.54</v>
      </c>
      <c r="N575" s="64"/>
      <c r="O575" s="65"/>
      <c r="P575" s="66"/>
      <c r="AF575" s="23"/>
      <c r="AG575" s="23"/>
      <c r="AL575" s="23"/>
      <c r="AO575" s="23"/>
      <c r="AP575" s="2" t="s">
        <v>161</v>
      </c>
      <c r="AQ575" s="23"/>
      <c r="AR575" s="23"/>
    </row>
    <row r="576" spans="1:44" customFormat="1" ht="14.4" x14ac:dyDescent="0.3">
      <c r="A576" s="29"/>
      <c r="B576" s="1"/>
      <c r="C576" s="31"/>
      <c r="D576" s="467" t="s">
        <v>162</v>
      </c>
      <c r="E576" s="467"/>
      <c r="F576" s="467"/>
      <c r="G576" s="467"/>
      <c r="H576" s="467"/>
      <c r="I576" s="467"/>
      <c r="J576" s="467"/>
      <c r="K576" s="467"/>
      <c r="L576" s="467"/>
      <c r="M576" s="63">
        <v>2425.13</v>
      </c>
      <c r="N576" s="64"/>
      <c r="O576" s="65"/>
      <c r="P576" s="66"/>
      <c r="AF576" s="23"/>
      <c r="AG576" s="23"/>
      <c r="AL576" s="23"/>
      <c r="AO576" s="23"/>
      <c r="AP576" s="2" t="s">
        <v>162</v>
      </c>
      <c r="AQ576" s="23"/>
      <c r="AR576" s="23"/>
    </row>
    <row r="577" spans="1:46" customFormat="1" ht="14.4" x14ac:dyDescent="0.3">
      <c r="A577" s="29"/>
      <c r="B577" s="1"/>
      <c r="C577" s="68"/>
      <c r="D577" s="466" t="s">
        <v>502</v>
      </c>
      <c r="E577" s="466"/>
      <c r="F577" s="466"/>
      <c r="G577" s="466"/>
      <c r="H577" s="466"/>
      <c r="I577" s="466"/>
      <c r="J577" s="466"/>
      <c r="K577" s="466"/>
      <c r="L577" s="466"/>
      <c r="M577" s="69">
        <v>100961.8</v>
      </c>
      <c r="N577" s="70"/>
      <c r="O577" s="71"/>
      <c r="P577" s="72"/>
      <c r="AF577" s="23"/>
      <c r="AG577" s="23"/>
      <c r="AL577" s="23"/>
      <c r="AO577" s="23"/>
      <c r="AQ577" s="23" t="s">
        <v>502</v>
      </c>
      <c r="AR577" s="23"/>
    </row>
    <row r="578" spans="1:46" customFormat="1" ht="14.4" x14ac:dyDescent="0.3">
      <c r="A578" s="58"/>
      <c r="B578" s="3"/>
      <c r="C578" s="27"/>
      <c r="D578" s="468" t="s">
        <v>503</v>
      </c>
      <c r="E578" s="468"/>
      <c r="F578" s="468"/>
      <c r="G578" s="468"/>
      <c r="H578" s="468"/>
      <c r="I578" s="468"/>
      <c r="J578" s="468"/>
      <c r="K578" s="468"/>
      <c r="L578" s="468"/>
      <c r="M578" s="59"/>
      <c r="N578" s="60"/>
      <c r="O578" s="61"/>
      <c r="AS578" s="23" t="s">
        <v>503</v>
      </c>
    </row>
    <row r="579" spans="1:46" customFormat="1" ht="14.4" x14ac:dyDescent="0.3">
      <c r="A579" s="29"/>
      <c r="B579" s="1"/>
      <c r="C579" s="31"/>
      <c r="D579" s="467" t="s">
        <v>144</v>
      </c>
      <c r="E579" s="467"/>
      <c r="F579" s="467"/>
      <c r="G579" s="467"/>
      <c r="H579" s="467"/>
      <c r="I579" s="467"/>
      <c r="J579" s="467"/>
      <c r="K579" s="467"/>
      <c r="L579" s="467"/>
      <c r="M579" s="63">
        <v>5301906</v>
      </c>
      <c r="N579" s="64"/>
      <c r="O579" s="73">
        <v>45199687.780000001</v>
      </c>
      <c r="AS579" s="23"/>
      <c r="AT579" s="2" t="s">
        <v>144</v>
      </c>
    </row>
    <row r="580" spans="1:46" customFormat="1" ht="14.4" x14ac:dyDescent="0.3">
      <c r="A580" s="29"/>
      <c r="B580" s="1"/>
      <c r="C580" s="31"/>
      <c r="D580" s="467" t="s">
        <v>145</v>
      </c>
      <c r="E580" s="467"/>
      <c r="F580" s="467"/>
      <c r="G580" s="467"/>
      <c r="H580" s="467"/>
      <c r="I580" s="467"/>
      <c r="J580" s="467"/>
      <c r="K580" s="467"/>
      <c r="L580" s="467"/>
      <c r="M580" s="66"/>
      <c r="N580" s="64"/>
      <c r="O580" s="65"/>
      <c r="AS580" s="23"/>
      <c r="AT580" s="2" t="s">
        <v>145</v>
      </c>
    </row>
    <row r="581" spans="1:46" customFormat="1" ht="14.4" x14ac:dyDescent="0.3">
      <c r="A581" s="29"/>
      <c r="B581" s="1"/>
      <c r="C581" s="31"/>
      <c r="D581" s="467" t="s">
        <v>146</v>
      </c>
      <c r="E581" s="467"/>
      <c r="F581" s="467"/>
      <c r="G581" s="467"/>
      <c r="H581" s="467"/>
      <c r="I581" s="467"/>
      <c r="J581" s="467"/>
      <c r="K581" s="467"/>
      <c r="L581" s="467"/>
      <c r="M581" s="63">
        <v>18951.759999999998</v>
      </c>
      <c r="N581" s="64"/>
      <c r="O581" s="73">
        <v>848470.3</v>
      </c>
      <c r="AS581" s="23"/>
      <c r="AT581" s="2" t="s">
        <v>146</v>
      </c>
    </row>
    <row r="582" spans="1:46" customFormat="1" ht="14.4" x14ac:dyDescent="0.3">
      <c r="A582" s="29"/>
      <c r="B582" s="1"/>
      <c r="C582" s="31"/>
      <c r="D582" s="467" t="s">
        <v>147</v>
      </c>
      <c r="E582" s="467"/>
      <c r="F582" s="467"/>
      <c r="G582" s="467"/>
      <c r="H582" s="467"/>
      <c r="I582" s="467"/>
      <c r="J582" s="467"/>
      <c r="K582" s="467"/>
      <c r="L582" s="467"/>
      <c r="M582" s="63">
        <v>234253.21</v>
      </c>
      <c r="N582" s="64"/>
      <c r="O582" s="73">
        <v>3101890.5600000001</v>
      </c>
      <c r="AS582" s="23"/>
      <c r="AT582" s="2" t="s">
        <v>147</v>
      </c>
    </row>
    <row r="583" spans="1:46" customFormat="1" ht="14.4" x14ac:dyDescent="0.3">
      <c r="A583" s="29"/>
      <c r="B583" s="1"/>
      <c r="C583" s="31"/>
      <c r="D583" s="467" t="s">
        <v>148</v>
      </c>
      <c r="E583" s="467"/>
      <c r="F583" s="467"/>
      <c r="G583" s="467"/>
      <c r="H583" s="467"/>
      <c r="I583" s="467"/>
      <c r="J583" s="467"/>
      <c r="K583" s="467"/>
      <c r="L583" s="467"/>
      <c r="M583" s="63">
        <v>12553.98</v>
      </c>
      <c r="N583" s="64"/>
      <c r="O583" s="73">
        <v>562041.67000000004</v>
      </c>
      <c r="AS583" s="23"/>
      <c r="AT583" s="2" t="s">
        <v>148</v>
      </c>
    </row>
    <row r="584" spans="1:46" customFormat="1" ht="14.4" x14ac:dyDescent="0.3">
      <c r="A584" s="29"/>
      <c r="B584" s="1"/>
      <c r="C584" s="31"/>
      <c r="D584" s="467" t="s">
        <v>149</v>
      </c>
      <c r="E584" s="467"/>
      <c r="F584" s="467"/>
      <c r="G584" s="467"/>
      <c r="H584" s="467"/>
      <c r="I584" s="467"/>
      <c r="J584" s="467"/>
      <c r="K584" s="467"/>
      <c r="L584" s="467"/>
      <c r="M584" s="63">
        <v>5047829.78</v>
      </c>
      <c r="N584" s="64"/>
      <c r="O584" s="73">
        <v>41237460.490000002</v>
      </c>
      <c r="AS584" s="23"/>
      <c r="AT584" s="2" t="s">
        <v>149</v>
      </c>
    </row>
    <row r="585" spans="1:46" customFormat="1" ht="14.4" x14ac:dyDescent="0.3">
      <c r="A585" s="29"/>
      <c r="B585" s="1"/>
      <c r="C585" s="31"/>
      <c r="D585" s="467" t="s">
        <v>500</v>
      </c>
      <c r="E585" s="467"/>
      <c r="F585" s="467"/>
      <c r="G585" s="467"/>
      <c r="H585" s="467"/>
      <c r="I585" s="467"/>
      <c r="J585" s="467"/>
      <c r="K585" s="467"/>
      <c r="L585" s="467"/>
      <c r="M585" s="67">
        <v>871.25</v>
      </c>
      <c r="N585" s="64"/>
      <c r="O585" s="73">
        <v>11866.43</v>
      </c>
      <c r="AS585" s="23"/>
      <c r="AT585" s="2" t="s">
        <v>500</v>
      </c>
    </row>
    <row r="586" spans="1:46" customFormat="1" ht="14.4" x14ac:dyDescent="0.3">
      <c r="A586" s="29"/>
      <c r="B586" s="1"/>
      <c r="C586" s="31"/>
      <c r="D586" s="467" t="s">
        <v>150</v>
      </c>
      <c r="E586" s="467"/>
      <c r="F586" s="467"/>
      <c r="G586" s="467"/>
      <c r="H586" s="467"/>
      <c r="I586" s="467"/>
      <c r="J586" s="467"/>
      <c r="K586" s="467"/>
      <c r="L586" s="467"/>
      <c r="M586" s="63">
        <v>5355589.3899999997</v>
      </c>
      <c r="N586" s="64"/>
      <c r="O586" s="73">
        <v>47603093.32</v>
      </c>
      <c r="AS586" s="23"/>
      <c r="AT586" s="2" t="s">
        <v>150</v>
      </c>
    </row>
    <row r="587" spans="1:46" customFormat="1" ht="14.4" x14ac:dyDescent="0.3">
      <c r="A587" s="29"/>
      <c r="B587" s="1"/>
      <c r="C587" s="31"/>
      <c r="D587" s="467" t="s">
        <v>151</v>
      </c>
      <c r="E587" s="467"/>
      <c r="F587" s="467"/>
      <c r="G587" s="467"/>
      <c r="H587" s="467"/>
      <c r="I587" s="467"/>
      <c r="J587" s="467"/>
      <c r="K587" s="467"/>
      <c r="L587" s="467"/>
      <c r="M587" s="63">
        <v>5344354.0199999996</v>
      </c>
      <c r="N587" s="64"/>
      <c r="O587" s="73">
        <v>47450592</v>
      </c>
      <c r="AS587" s="23"/>
      <c r="AT587" s="2" t="s">
        <v>151</v>
      </c>
    </row>
    <row r="588" spans="1:46" customFormat="1" ht="14.4" x14ac:dyDescent="0.3">
      <c r="A588" s="29"/>
      <c r="B588" s="1"/>
      <c r="C588" s="31"/>
      <c r="D588" s="467" t="s">
        <v>152</v>
      </c>
      <c r="E588" s="467"/>
      <c r="F588" s="467"/>
      <c r="G588" s="467"/>
      <c r="H588" s="467"/>
      <c r="I588" s="467"/>
      <c r="J588" s="467"/>
      <c r="K588" s="467"/>
      <c r="L588" s="467"/>
      <c r="M588" s="66"/>
      <c r="N588" s="64"/>
      <c r="O588" s="65"/>
      <c r="AS588" s="23"/>
      <c r="AT588" s="2" t="s">
        <v>152</v>
      </c>
    </row>
    <row r="589" spans="1:46" customFormat="1" ht="14.4" x14ac:dyDescent="0.3">
      <c r="A589" s="29"/>
      <c r="B589" s="1"/>
      <c r="C589" s="31"/>
      <c r="D589" s="467" t="s">
        <v>153</v>
      </c>
      <c r="E589" s="467"/>
      <c r="F589" s="467"/>
      <c r="G589" s="467"/>
      <c r="H589" s="467"/>
      <c r="I589" s="467"/>
      <c r="J589" s="467"/>
      <c r="K589" s="467"/>
      <c r="L589" s="467"/>
      <c r="M589" s="63">
        <v>18951.759999999998</v>
      </c>
      <c r="N589" s="64"/>
      <c r="O589" s="73">
        <v>848470.3</v>
      </c>
      <c r="AS589" s="23"/>
      <c r="AT589" s="2" t="s">
        <v>153</v>
      </c>
    </row>
    <row r="590" spans="1:46" customFormat="1" ht="14.4" x14ac:dyDescent="0.3">
      <c r="A590" s="29"/>
      <c r="B590" s="1"/>
      <c r="C590" s="31"/>
      <c r="D590" s="467" t="s">
        <v>154</v>
      </c>
      <c r="E590" s="467"/>
      <c r="F590" s="467"/>
      <c r="G590" s="467"/>
      <c r="H590" s="467"/>
      <c r="I590" s="467"/>
      <c r="J590" s="467"/>
      <c r="K590" s="467"/>
      <c r="L590" s="467"/>
      <c r="M590" s="63">
        <v>231878.19</v>
      </c>
      <c r="N590" s="64"/>
      <c r="O590" s="73">
        <v>3070067.21</v>
      </c>
      <c r="AS590" s="23"/>
      <c r="AT590" s="2" t="s">
        <v>154</v>
      </c>
    </row>
    <row r="591" spans="1:46" customFormat="1" ht="14.4" x14ac:dyDescent="0.3">
      <c r="A591" s="29"/>
      <c r="B591" s="1"/>
      <c r="C591" s="31"/>
      <c r="D591" s="467" t="s">
        <v>155</v>
      </c>
      <c r="E591" s="467"/>
      <c r="F591" s="467"/>
      <c r="G591" s="467"/>
      <c r="H591" s="467"/>
      <c r="I591" s="467"/>
      <c r="J591" s="467"/>
      <c r="K591" s="467"/>
      <c r="L591" s="467"/>
      <c r="M591" s="63">
        <v>12553.98</v>
      </c>
      <c r="N591" s="64"/>
      <c r="O591" s="73">
        <v>562041.67000000004</v>
      </c>
      <c r="AS591" s="23"/>
      <c r="AT591" s="2" t="s">
        <v>155</v>
      </c>
    </row>
    <row r="592" spans="1:46" customFormat="1" ht="14.4" x14ac:dyDescent="0.3">
      <c r="A592" s="29"/>
      <c r="B592" s="1"/>
      <c r="C592" s="31"/>
      <c r="D592" s="467" t="s">
        <v>156</v>
      </c>
      <c r="E592" s="467"/>
      <c r="F592" s="467"/>
      <c r="G592" s="467"/>
      <c r="H592" s="467"/>
      <c r="I592" s="467"/>
      <c r="J592" s="467"/>
      <c r="K592" s="467"/>
      <c r="L592" s="467"/>
      <c r="M592" s="63">
        <v>5039840.68</v>
      </c>
      <c r="N592" s="64"/>
      <c r="O592" s="73">
        <v>41128648.950000003</v>
      </c>
      <c r="AS592" s="23"/>
      <c r="AT592" s="2" t="s">
        <v>156</v>
      </c>
    </row>
    <row r="593" spans="1:47" customFormat="1" ht="14.4" x14ac:dyDescent="0.3">
      <c r="A593" s="29"/>
      <c r="B593" s="1"/>
      <c r="C593" s="31"/>
      <c r="D593" s="467" t="s">
        <v>157</v>
      </c>
      <c r="E593" s="467"/>
      <c r="F593" s="467"/>
      <c r="G593" s="467"/>
      <c r="H593" s="467"/>
      <c r="I593" s="467"/>
      <c r="J593" s="467"/>
      <c r="K593" s="467"/>
      <c r="L593" s="467"/>
      <c r="M593" s="63">
        <v>34440.22</v>
      </c>
      <c r="N593" s="64"/>
      <c r="O593" s="73">
        <v>1541888.54</v>
      </c>
      <c r="AS593" s="23"/>
      <c r="AT593" s="2" t="s">
        <v>157</v>
      </c>
    </row>
    <row r="594" spans="1:47" customFormat="1" ht="14.4" x14ac:dyDescent="0.3">
      <c r="A594" s="29"/>
      <c r="B594" s="1"/>
      <c r="C594" s="31"/>
      <c r="D594" s="467" t="s">
        <v>158</v>
      </c>
      <c r="E594" s="467"/>
      <c r="F594" s="467"/>
      <c r="G594" s="467"/>
      <c r="H594" s="467"/>
      <c r="I594" s="467"/>
      <c r="J594" s="467"/>
      <c r="K594" s="467"/>
      <c r="L594" s="467"/>
      <c r="M594" s="63">
        <v>19243.169999999998</v>
      </c>
      <c r="N594" s="64"/>
      <c r="O594" s="73">
        <v>861517</v>
      </c>
      <c r="AS594" s="23"/>
      <c r="AT594" s="2" t="s">
        <v>158</v>
      </c>
    </row>
    <row r="595" spans="1:47" customFormat="1" ht="14.4" x14ac:dyDescent="0.3">
      <c r="A595" s="29"/>
      <c r="B595" s="1"/>
      <c r="C595" s="31"/>
      <c r="D595" s="467" t="s">
        <v>159</v>
      </c>
      <c r="E595" s="467"/>
      <c r="F595" s="467"/>
      <c r="G595" s="467"/>
      <c r="H595" s="467"/>
      <c r="I595" s="467"/>
      <c r="J595" s="467"/>
      <c r="K595" s="467"/>
      <c r="L595" s="467"/>
      <c r="M595" s="63">
        <v>10364.120000000001</v>
      </c>
      <c r="N595" s="64"/>
      <c r="O595" s="73">
        <v>140634.89000000001</v>
      </c>
      <c r="AS595" s="23"/>
      <c r="AT595" s="2" t="s">
        <v>159</v>
      </c>
    </row>
    <row r="596" spans="1:47" customFormat="1" ht="14.4" x14ac:dyDescent="0.3">
      <c r="A596" s="29"/>
      <c r="B596" s="1"/>
      <c r="C596" s="31"/>
      <c r="D596" s="467" t="s">
        <v>152</v>
      </c>
      <c r="E596" s="467"/>
      <c r="F596" s="467"/>
      <c r="G596" s="467"/>
      <c r="H596" s="467"/>
      <c r="I596" s="467"/>
      <c r="J596" s="467"/>
      <c r="K596" s="467"/>
      <c r="L596" s="467"/>
      <c r="M596" s="66"/>
      <c r="N596" s="64"/>
      <c r="O596" s="65"/>
      <c r="AS596" s="23"/>
      <c r="AT596" s="2" t="s">
        <v>152</v>
      </c>
    </row>
    <row r="597" spans="1:47" customFormat="1" ht="14.4" x14ac:dyDescent="0.3">
      <c r="A597" s="29"/>
      <c r="B597" s="1"/>
      <c r="C597" s="31"/>
      <c r="D597" s="467" t="s">
        <v>154</v>
      </c>
      <c r="E597" s="467"/>
      <c r="F597" s="467"/>
      <c r="G597" s="467"/>
      <c r="H597" s="467"/>
      <c r="I597" s="467"/>
      <c r="J597" s="467"/>
      <c r="K597" s="467"/>
      <c r="L597" s="467"/>
      <c r="M597" s="63">
        <v>2375.02</v>
      </c>
      <c r="N597" s="64"/>
      <c r="O597" s="73">
        <v>31823.35</v>
      </c>
      <c r="AS597" s="23"/>
      <c r="AT597" s="2" t="s">
        <v>154</v>
      </c>
    </row>
    <row r="598" spans="1:47" customFormat="1" ht="14.4" x14ac:dyDescent="0.3">
      <c r="A598" s="29"/>
      <c r="B598" s="1"/>
      <c r="C598" s="31"/>
      <c r="D598" s="467" t="s">
        <v>156</v>
      </c>
      <c r="E598" s="467"/>
      <c r="F598" s="467"/>
      <c r="G598" s="467"/>
      <c r="H598" s="467"/>
      <c r="I598" s="467"/>
      <c r="J598" s="467"/>
      <c r="K598" s="467"/>
      <c r="L598" s="467"/>
      <c r="M598" s="63">
        <v>7989.1</v>
      </c>
      <c r="N598" s="64"/>
      <c r="O598" s="73">
        <v>108811.54</v>
      </c>
      <c r="AS598" s="23"/>
      <c r="AT598" s="2" t="s">
        <v>156</v>
      </c>
    </row>
    <row r="599" spans="1:47" customFormat="1" ht="14.4" x14ac:dyDescent="0.3">
      <c r="A599" s="29"/>
      <c r="B599" s="1"/>
      <c r="C599" s="31"/>
      <c r="D599" s="467" t="s">
        <v>501</v>
      </c>
      <c r="E599" s="467"/>
      <c r="F599" s="467"/>
      <c r="G599" s="467"/>
      <c r="H599" s="467"/>
      <c r="I599" s="467"/>
      <c r="J599" s="467"/>
      <c r="K599" s="467"/>
      <c r="L599" s="467"/>
      <c r="M599" s="67">
        <v>871.25</v>
      </c>
      <c r="N599" s="64"/>
      <c r="O599" s="73">
        <v>11866.43</v>
      </c>
      <c r="AS599" s="23"/>
      <c r="AT599" s="2" t="s">
        <v>501</v>
      </c>
    </row>
    <row r="600" spans="1:47" customFormat="1" ht="14.4" x14ac:dyDescent="0.3">
      <c r="A600" s="29"/>
      <c r="B600" s="1"/>
      <c r="C600" s="31"/>
      <c r="D600" s="467" t="s">
        <v>160</v>
      </c>
      <c r="E600" s="467"/>
      <c r="F600" s="467"/>
      <c r="G600" s="467"/>
      <c r="H600" s="467"/>
      <c r="I600" s="467"/>
      <c r="J600" s="467"/>
      <c r="K600" s="467"/>
      <c r="L600" s="467"/>
      <c r="M600" s="63">
        <v>31505.74</v>
      </c>
      <c r="N600" s="64"/>
      <c r="O600" s="73">
        <v>1410511.97</v>
      </c>
      <c r="AS600" s="23"/>
      <c r="AT600" s="2" t="s">
        <v>160</v>
      </c>
    </row>
    <row r="601" spans="1:47" customFormat="1" ht="14.4" x14ac:dyDescent="0.3">
      <c r="A601" s="29"/>
      <c r="B601" s="1"/>
      <c r="C601" s="31"/>
      <c r="D601" s="467" t="s">
        <v>161</v>
      </c>
      <c r="E601" s="467"/>
      <c r="F601" s="467"/>
      <c r="G601" s="467"/>
      <c r="H601" s="467"/>
      <c r="I601" s="467"/>
      <c r="J601" s="467"/>
      <c r="K601" s="467"/>
      <c r="L601" s="467"/>
      <c r="M601" s="63">
        <v>34440.22</v>
      </c>
      <c r="N601" s="64"/>
      <c r="O601" s="73">
        <v>1541888.54</v>
      </c>
      <c r="AS601" s="23"/>
      <c r="AT601" s="2" t="s">
        <v>161</v>
      </c>
    </row>
    <row r="602" spans="1:47" customFormat="1" ht="14.4" x14ac:dyDescent="0.3">
      <c r="A602" s="29"/>
      <c r="B602" s="1"/>
      <c r="C602" s="31"/>
      <c r="D602" s="467" t="s">
        <v>162</v>
      </c>
      <c r="E602" s="467"/>
      <c r="F602" s="467"/>
      <c r="G602" s="467"/>
      <c r="H602" s="467"/>
      <c r="I602" s="467"/>
      <c r="J602" s="467"/>
      <c r="K602" s="467"/>
      <c r="L602" s="467"/>
      <c r="M602" s="63">
        <v>19243.169999999998</v>
      </c>
      <c r="N602" s="64"/>
      <c r="O602" s="73">
        <v>861517</v>
      </c>
      <c r="AS602" s="23"/>
      <c r="AT602" s="2" t="s">
        <v>162</v>
      </c>
    </row>
    <row r="603" spans="1:47" customFormat="1" ht="14.4" x14ac:dyDescent="0.3">
      <c r="A603" s="29"/>
      <c r="B603" s="1"/>
      <c r="C603" s="31"/>
      <c r="D603" s="467" t="s">
        <v>504</v>
      </c>
      <c r="E603" s="467"/>
      <c r="F603" s="467"/>
      <c r="G603" s="467"/>
      <c r="H603" s="467"/>
      <c r="I603" s="467"/>
      <c r="J603" s="467"/>
      <c r="K603" s="467"/>
      <c r="L603" s="467"/>
      <c r="M603" s="63">
        <v>439158.33</v>
      </c>
      <c r="N603" s="64"/>
      <c r="O603" s="73">
        <v>3903453.65</v>
      </c>
      <c r="AS603" s="23"/>
      <c r="AT603" s="2" t="s">
        <v>504</v>
      </c>
    </row>
    <row r="604" spans="1:47" customFormat="1" ht="14.4" x14ac:dyDescent="0.3">
      <c r="A604" s="29"/>
      <c r="B604" s="1"/>
      <c r="C604" s="68"/>
      <c r="D604" s="466" t="s">
        <v>505</v>
      </c>
      <c r="E604" s="466"/>
      <c r="F604" s="466"/>
      <c r="G604" s="466"/>
      <c r="H604" s="466"/>
      <c r="I604" s="466"/>
      <c r="J604" s="466"/>
      <c r="K604" s="466"/>
      <c r="L604" s="466"/>
      <c r="M604" s="69">
        <v>5794747.7199999997</v>
      </c>
      <c r="N604" s="70"/>
      <c r="O604" s="74">
        <v>51506546.969999999</v>
      </c>
      <c r="AS604" s="23"/>
      <c r="AU604" s="23" t="s">
        <v>505</v>
      </c>
    </row>
    <row r="605" spans="1:47" customFormat="1" ht="14.4" x14ac:dyDescent="0.3">
      <c r="A605" s="29"/>
      <c r="B605" s="1"/>
      <c r="C605" s="31"/>
      <c r="D605" s="467" t="s">
        <v>506</v>
      </c>
      <c r="E605" s="467"/>
      <c r="F605" s="467"/>
      <c r="G605" s="467"/>
      <c r="H605" s="467"/>
      <c r="I605" s="467"/>
      <c r="J605" s="467"/>
      <c r="K605" s="467"/>
      <c r="L605" s="467"/>
      <c r="M605" s="63">
        <v>139073.95000000001</v>
      </c>
      <c r="N605" s="64"/>
      <c r="O605" s="73">
        <v>1236157.1299999999</v>
      </c>
      <c r="AS605" s="23"/>
      <c r="AT605" s="2" t="s">
        <v>506</v>
      </c>
      <c r="AU605" s="23"/>
    </row>
    <row r="606" spans="1:47" customFormat="1" ht="14.4" x14ac:dyDescent="0.3">
      <c r="A606" s="29"/>
      <c r="B606" s="1"/>
      <c r="C606" s="68"/>
      <c r="D606" s="466" t="s">
        <v>505</v>
      </c>
      <c r="E606" s="466"/>
      <c r="F606" s="466"/>
      <c r="G606" s="466"/>
      <c r="H606" s="466"/>
      <c r="I606" s="466"/>
      <c r="J606" s="466"/>
      <c r="K606" s="466"/>
      <c r="L606" s="466"/>
      <c r="M606" s="69">
        <v>5933821.6699999999</v>
      </c>
      <c r="N606" s="70"/>
      <c r="O606" s="74">
        <v>52742704.100000001</v>
      </c>
      <c r="AS606" s="23"/>
      <c r="AU606" s="23" t="s">
        <v>505</v>
      </c>
    </row>
    <row r="607" spans="1:47" customFormat="1" ht="14.4" x14ac:dyDescent="0.3">
      <c r="A607" s="29"/>
      <c r="B607" s="1"/>
      <c r="C607" s="31"/>
      <c r="D607" s="467" t="s">
        <v>507</v>
      </c>
      <c r="E607" s="467"/>
      <c r="F607" s="467"/>
      <c r="G607" s="467"/>
      <c r="H607" s="467"/>
      <c r="I607" s="467"/>
      <c r="J607" s="467"/>
      <c r="K607" s="467"/>
      <c r="L607" s="467"/>
      <c r="M607" s="63">
        <v>304998.43</v>
      </c>
      <c r="N607" s="64"/>
      <c r="O607" s="73">
        <v>2710974.99</v>
      </c>
      <c r="AS607" s="23"/>
      <c r="AT607" s="2" t="s">
        <v>507</v>
      </c>
      <c r="AU607" s="23"/>
    </row>
    <row r="608" spans="1:47" customFormat="1" ht="14.4" x14ac:dyDescent="0.3">
      <c r="A608" s="29"/>
      <c r="B608" s="1"/>
      <c r="C608" s="68"/>
      <c r="D608" s="466" t="s">
        <v>508</v>
      </c>
      <c r="E608" s="466"/>
      <c r="F608" s="466"/>
      <c r="G608" s="466"/>
      <c r="H608" s="466"/>
      <c r="I608" s="466"/>
      <c r="J608" s="466"/>
      <c r="K608" s="466"/>
      <c r="L608" s="466"/>
      <c r="M608" s="69">
        <v>6238820.0999999996</v>
      </c>
      <c r="N608" s="70"/>
      <c r="O608" s="74">
        <v>55453679.090000004</v>
      </c>
      <c r="AS608" s="23"/>
      <c r="AU608" s="23" t="s">
        <v>508</v>
      </c>
    </row>
    <row r="609" spans="1:52" customFormat="1" ht="14.4" x14ac:dyDescent="0.3">
      <c r="A609" s="29"/>
      <c r="B609" s="1"/>
      <c r="C609" s="68"/>
      <c r="D609" s="466" t="s">
        <v>509</v>
      </c>
      <c r="E609" s="466"/>
      <c r="F609" s="466"/>
      <c r="G609" s="466"/>
      <c r="H609" s="466"/>
      <c r="I609" s="466"/>
      <c r="J609" s="466"/>
      <c r="K609" s="466"/>
      <c r="L609" s="466"/>
      <c r="M609" s="69">
        <v>6238820.0999999996</v>
      </c>
      <c r="N609" s="70"/>
      <c r="O609" s="74">
        <v>55453679.090000004</v>
      </c>
      <c r="AS609" s="23"/>
      <c r="AU609" s="23"/>
      <c r="AV609" s="23" t="s">
        <v>509</v>
      </c>
    </row>
    <row r="610" spans="1:52" customFormat="1" ht="29.25" customHeight="1" x14ac:dyDescent="0.3">
      <c r="A610" s="3"/>
      <c r="B610" s="3"/>
      <c r="C610" s="3"/>
      <c r="D610" s="3"/>
      <c r="E610" s="3"/>
      <c r="F610" s="3"/>
      <c r="G610" s="3"/>
      <c r="H610" s="124"/>
      <c r="I610" s="3"/>
      <c r="J610" s="3"/>
      <c r="K610" s="3"/>
      <c r="L610" s="3"/>
      <c r="M610" s="3"/>
      <c r="N610" s="3"/>
      <c r="O610" s="3"/>
    </row>
    <row r="611" spans="1:52" s="104" customFormat="1" ht="14.4" x14ac:dyDescent="0.3">
      <c r="A611" s="87"/>
      <c r="B611" s="103" t="s">
        <v>529</v>
      </c>
      <c r="C611" s="461" t="s">
        <v>541</v>
      </c>
      <c r="D611" s="461"/>
      <c r="E611" s="461"/>
      <c r="F611" s="461"/>
      <c r="G611" s="461"/>
      <c r="H611" s="461"/>
      <c r="I611" s="462" t="s">
        <v>542</v>
      </c>
      <c r="J611" s="462"/>
      <c r="K611" s="462"/>
      <c r="L611" s="462"/>
      <c r="M611" s="462"/>
      <c r="N611" s="462"/>
      <c r="O611" s="87"/>
      <c r="P611" s="87"/>
      <c r="Q611" s="87"/>
      <c r="R611" s="87"/>
      <c r="S611" s="87"/>
      <c r="T611" s="99"/>
      <c r="U611" s="99"/>
      <c r="V611" s="99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R611" s="99"/>
      <c r="AS611" s="99"/>
      <c r="AT611" s="99"/>
      <c r="AU611" s="99"/>
      <c r="AV611" s="99"/>
      <c r="AW611" s="99" t="s">
        <v>5</v>
      </c>
      <c r="AX611" s="99" t="s">
        <v>530</v>
      </c>
      <c r="AY611" s="99"/>
      <c r="AZ611" s="99"/>
    </row>
    <row r="612" spans="1:52" s="105" customFormat="1" ht="18.75" customHeight="1" x14ac:dyDescent="0.3">
      <c r="B612" s="103"/>
      <c r="C612" s="460" t="s">
        <v>531</v>
      </c>
      <c r="D612" s="460"/>
      <c r="E612" s="460"/>
      <c r="F612" s="460"/>
      <c r="G612" s="460"/>
      <c r="H612" s="460"/>
      <c r="I612" s="460"/>
      <c r="J612" s="460"/>
      <c r="K612" s="460"/>
      <c r="L612" s="460"/>
      <c r="M612" s="460"/>
      <c r="N612" s="460"/>
      <c r="T612" s="106"/>
      <c r="U612" s="106"/>
      <c r="V612" s="106"/>
      <c r="W612" s="106"/>
      <c r="X612" s="106"/>
      <c r="Y612" s="106"/>
      <c r="Z612" s="106"/>
      <c r="AA612" s="106"/>
      <c r="AB612" s="106"/>
      <c r="AC612" s="106"/>
      <c r="AD612" s="106"/>
      <c r="AE612" s="106"/>
      <c r="AF612" s="106"/>
      <c r="AG612" s="106"/>
      <c r="AH612" s="106"/>
      <c r="AI612" s="106"/>
      <c r="AJ612" s="106"/>
      <c r="AK612" s="106"/>
      <c r="AL612" s="106"/>
      <c r="AM612" s="106"/>
      <c r="AN612" s="106"/>
      <c r="AO612" s="106"/>
      <c r="AP612" s="106"/>
      <c r="AQ612" s="106"/>
      <c r="AR612" s="106"/>
      <c r="AS612" s="106"/>
      <c r="AT612" s="106"/>
      <c r="AU612" s="106"/>
      <c r="AV612" s="106"/>
      <c r="AW612" s="106"/>
      <c r="AX612" s="106"/>
      <c r="AY612" s="106"/>
      <c r="AZ612" s="106"/>
    </row>
    <row r="613" spans="1:52" s="104" customFormat="1" ht="14.4" x14ac:dyDescent="0.3">
      <c r="A613" s="87"/>
      <c r="B613" s="103" t="s">
        <v>532</v>
      </c>
      <c r="C613" s="461" t="s">
        <v>543</v>
      </c>
      <c r="D613" s="461"/>
      <c r="E613" s="461"/>
      <c r="F613" s="461"/>
      <c r="G613" s="461"/>
      <c r="H613" s="461"/>
      <c r="I613" s="462" t="s">
        <v>544</v>
      </c>
      <c r="J613" s="462"/>
      <c r="K613" s="462"/>
      <c r="L613" s="462"/>
      <c r="M613" s="462"/>
      <c r="N613" s="462"/>
      <c r="O613" s="87"/>
      <c r="P613" s="87"/>
      <c r="Q613" s="87"/>
      <c r="R613" s="87"/>
      <c r="S613" s="87"/>
      <c r="T613" s="99"/>
      <c r="U613" s="99"/>
      <c r="V613" s="99"/>
      <c r="W613" s="99"/>
      <c r="X613" s="99"/>
      <c r="Y613" s="99"/>
      <c r="Z613" s="99"/>
      <c r="AA613" s="99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99"/>
      <c r="AQ613" s="99"/>
      <c r="AR613" s="99"/>
      <c r="AS613" s="99"/>
      <c r="AT613" s="99"/>
      <c r="AU613" s="99"/>
      <c r="AV613" s="99"/>
      <c r="AW613" s="99"/>
      <c r="AX613" s="99"/>
      <c r="AY613" s="99" t="s">
        <v>5</v>
      </c>
      <c r="AZ613" s="99" t="s">
        <v>530</v>
      </c>
    </row>
    <row r="614" spans="1:52" s="105" customFormat="1" ht="18.75" customHeight="1" x14ac:dyDescent="0.3">
      <c r="B614" s="107"/>
      <c r="C614" s="460" t="s">
        <v>531</v>
      </c>
      <c r="D614" s="460"/>
      <c r="E614" s="460"/>
      <c r="F614" s="460"/>
      <c r="G614" s="460"/>
      <c r="H614" s="460"/>
      <c r="I614" s="460"/>
      <c r="J614" s="460"/>
      <c r="K614" s="460"/>
      <c r="L614" s="460"/>
      <c r="M614" s="460"/>
      <c r="N614" s="460"/>
      <c r="O614" s="107"/>
      <c r="T614" s="106"/>
      <c r="U614" s="106"/>
      <c r="V614" s="106"/>
      <c r="W614" s="106"/>
      <c r="X614" s="106"/>
      <c r="Y614" s="106"/>
      <c r="Z614" s="106"/>
      <c r="AA614" s="106"/>
      <c r="AB614" s="106"/>
      <c r="AC614" s="106"/>
      <c r="AD614" s="106"/>
      <c r="AE614" s="106"/>
      <c r="AF614" s="106"/>
      <c r="AG614" s="106"/>
      <c r="AH614" s="106"/>
      <c r="AI614" s="106"/>
      <c r="AJ614" s="106"/>
      <c r="AK614" s="106"/>
      <c r="AL614" s="106"/>
      <c r="AM614" s="106"/>
      <c r="AN614" s="106"/>
      <c r="AO614" s="106"/>
      <c r="AP614" s="106"/>
      <c r="AQ614" s="106"/>
      <c r="AR614" s="106"/>
      <c r="AS614" s="106"/>
      <c r="AT614" s="106"/>
      <c r="AU614" s="106"/>
      <c r="AV614" s="106"/>
      <c r="AW614" s="106"/>
      <c r="AX614" s="106"/>
      <c r="AY614" s="106"/>
      <c r="AZ614" s="106"/>
    </row>
    <row r="615" spans="1:52" customFormat="1" ht="14.4" x14ac:dyDescent="0.3">
      <c r="A615" s="1"/>
      <c r="B615" s="1"/>
      <c r="C615" s="1"/>
      <c r="D615" s="1"/>
      <c r="E615" s="1"/>
      <c r="F615" s="1"/>
      <c r="G615" s="1"/>
      <c r="H615" s="125"/>
      <c r="I615" s="1"/>
      <c r="J615" s="1"/>
      <c r="K615" s="1"/>
      <c r="L615" s="1"/>
      <c r="M615" s="1"/>
      <c r="N615" s="1"/>
      <c r="O615" s="1"/>
    </row>
    <row r="616" spans="1:52" customFormat="1" ht="14.4" x14ac:dyDescent="0.3">
      <c r="A616" s="1"/>
      <c r="B616" s="1"/>
      <c r="C616" s="1"/>
      <c r="D616" s="1"/>
      <c r="E616" s="1"/>
      <c r="F616" s="1"/>
      <c r="G616" s="1"/>
      <c r="H616" s="125"/>
      <c r="I616" s="1"/>
      <c r="J616" s="1"/>
      <c r="K616" s="1"/>
      <c r="L616" s="1"/>
      <c r="M616" s="1"/>
      <c r="N616" s="1"/>
      <c r="O616" s="1"/>
    </row>
    <row r="617" spans="1:52" customFormat="1" ht="14.4" x14ac:dyDescent="0.3">
      <c r="A617" s="1"/>
      <c r="B617" s="1"/>
      <c r="C617" s="1"/>
      <c r="D617" s="1"/>
      <c r="E617" s="1"/>
      <c r="F617" s="1"/>
      <c r="G617" s="1"/>
      <c r="H617" s="125"/>
      <c r="I617" s="1"/>
      <c r="J617" s="1"/>
      <c r="K617" s="1"/>
      <c r="L617" s="1"/>
      <c r="M617" s="1"/>
      <c r="N617" s="1"/>
      <c r="O617" s="1"/>
    </row>
    <row r="618" spans="1:52" customFormat="1" ht="14.4" x14ac:dyDescent="0.3">
      <c r="A618" s="1"/>
      <c r="B618" s="1"/>
      <c r="H618" s="115"/>
    </row>
  </sheetData>
  <autoFilter ref="A29:O609" xr:uid="{6BD00F6C-A825-4844-8C54-B900A33E686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616">
    <mergeCell ref="D7:K7"/>
    <mergeCell ref="M7:O7"/>
    <mergeCell ref="M8:O8"/>
    <mergeCell ref="D9:K9"/>
    <mergeCell ref="M9:O9"/>
    <mergeCell ref="M10:O10"/>
    <mergeCell ref="M2:O2"/>
    <mergeCell ref="M3:O3"/>
    <mergeCell ref="M4:O4"/>
    <mergeCell ref="C5:K5"/>
    <mergeCell ref="M5:O5"/>
    <mergeCell ref="M6:O6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M14:O14"/>
    <mergeCell ref="D32:F32"/>
    <mergeCell ref="A33:O33"/>
    <mergeCell ref="D35:F35"/>
    <mergeCell ref="D36:O36"/>
    <mergeCell ref="D37:O37"/>
    <mergeCell ref="D38:O38"/>
    <mergeCell ref="A29:B30"/>
    <mergeCell ref="C29:C31"/>
    <mergeCell ref="D29:F31"/>
    <mergeCell ref="G29:G31"/>
    <mergeCell ref="H29:J30"/>
    <mergeCell ref="K29:M30"/>
    <mergeCell ref="N29:N31"/>
    <mergeCell ref="O29:O31"/>
    <mergeCell ref="D45:F45"/>
    <mergeCell ref="D46:F46"/>
    <mergeCell ref="D47:F47"/>
    <mergeCell ref="D48:F48"/>
    <mergeCell ref="D49:F49"/>
    <mergeCell ref="D50:F50"/>
    <mergeCell ref="D39:F39"/>
    <mergeCell ref="D40:F40"/>
    <mergeCell ref="D41:F41"/>
    <mergeCell ref="D42:F42"/>
    <mergeCell ref="D43:F43"/>
    <mergeCell ref="D44:F44"/>
    <mergeCell ref="D57:F57"/>
    <mergeCell ref="D58:F58"/>
    <mergeCell ref="D59:F59"/>
    <mergeCell ref="D60:F60"/>
    <mergeCell ref="D61:F61"/>
    <mergeCell ref="D62:O62"/>
    <mergeCell ref="D51:O51"/>
    <mergeCell ref="D52:O52"/>
    <mergeCell ref="D53:O53"/>
    <mergeCell ref="D54:F54"/>
    <mergeCell ref="D55:F55"/>
    <mergeCell ref="D56:F56"/>
    <mergeCell ref="D69:F69"/>
    <mergeCell ref="D70:F70"/>
    <mergeCell ref="D71:F71"/>
    <mergeCell ref="D72:F72"/>
    <mergeCell ref="D73:F73"/>
    <mergeCell ref="D74:O74"/>
    <mergeCell ref="D63:O63"/>
    <mergeCell ref="D64:F64"/>
    <mergeCell ref="D65:F65"/>
    <mergeCell ref="D66:F66"/>
    <mergeCell ref="D67:F67"/>
    <mergeCell ref="D68:F68"/>
    <mergeCell ref="D81:F81"/>
    <mergeCell ref="D82:F82"/>
    <mergeCell ref="D83:F83"/>
    <mergeCell ref="D84:F84"/>
    <mergeCell ref="D85:F85"/>
    <mergeCell ref="D86:F86"/>
    <mergeCell ref="D75:O75"/>
    <mergeCell ref="D76:F76"/>
    <mergeCell ref="D77:F77"/>
    <mergeCell ref="D78:O78"/>
    <mergeCell ref="D79:O79"/>
    <mergeCell ref="D80:F80"/>
    <mergeCell ref="D93:F93"/>
    <mergeCell ref="D94:F94"/>
    <mergeCell ref="D95:F95"/>
    <mergeCell ref="D96:F96"/>
    <mergeCell ref="D97:F97"/>
    <mergeCell ref="D98:F98"/>
    <mergeCell ref="D87:F87"/>
    <mergeCell ref="D88:F88"/>
    <mergeCell ref="D89:O89"/>
    <mergeCell ref="D90:O90"/>
    <mergeCell ref="D91:F91"/>
    <mergeCell ref="D92:F92"/>
    <mergeCell ref="D105:F105"/>
    <mergeCell ref="D106:F106"/>
    <mergeCell ref="D107:F107"/>
    <mergeCell ref="D108:F108"/>
    <mergeCell ref="D109:F109"/>
    <mergeCell ref="D110:F110"/>
    <mergeCell ref="D99:O99"/>
    <mergeCell ref="D100:O100"/>
    <mergeCell ref="D101:F101"/>
    <mergeCell ref="D102:F102"/>
    <mergeCell ref="D103:F103"/>
    <mergeCell ref="D104:F104"/>
    <mergeCell ref="D117:F117"/>
    <mergeCell ref="D118:F118"/>
    <mergeCell ref="D119:F119"/>
    <mergeCell ref="D120:F120"/>
    <mergeCell ref="D121:F121"/>
    <mergeCell ref="D122:O122"/>
    <mergeCell ref="D111:F111"/>
    <mergeCell ref="D112:O112"/>
    <mergeCell ref="D113:O113"/>
    <mergeCell ref="D114:F114"/>
    <mergeCell ref="D115:F115"/>
    <mergeCell ref="D116:F116"/>
    <mergeCell ref="D129:F129"/>
    <mergeCell ref="D130:F130"/>
    <mergeCell ref="D131:F131"/>
    <mergeCell ref="D132:F132"/>
    <mergeCell ref="D133:F133"/>
    <mergeCell ref="D134:F134"/>
    <mergeCell ref="D123:O123"/>
    <mergeCell ref="D124:F124"/>
    <mergeCell ref="D125:F125"/>
    <mergeCell ref="D126:F126"/>
    <mergeCell ref="D127:F127"/>
    <mergeCell ref="D128:F128"/>
    <mergeCell ref="D141:L141"/>
    <mergeCell ref="D142:L142"/>
    <mergeCell ref="D143:L143"/>
    <mergeCell ref="D144:L144"/>
    <mergeCell ref="D145:L145"/>
    <mergeCell ref="D146:L146"/>
    <mergeCell ref="D135:F135"/>
    <mergeCell ref="D136:O136"/>
    <mergeCell ref="D137:O137"/>
    <mergeCell ref="D138:O138"/>
    <mergeCell ref="D139:F139"/>
    <mergeCell ref="D140:L140"/>
    <mergeCell ref="D153:L153"/>
    <mergeCell ref="D154:L154"/>
    <mergeCell ref="D155:L155"/>
    <mergeCell ref="D156:L156"/>
    <mergeCell ref="D157:L157"/>
    <mergeCell ref="D158:L158"/>
    <mergeCell ref="D147:L147"/>
    <mergeCell ref="D148:L148"/>
    <mergeCell ref="D149:L149"/>
    <mergeCell ref="D150:L150"/>
    <mergeCell ref="D151:L151"/>
    <mergeCell ref="D152:L152"/>
    <mergeCell ref="D166:F166"/>
    <mergeCell ref="D167:F167"/>
    <mergeCell ref="D168:F168"/>
    <mergeCell ref="D169:F169"/>
    <mergeCell ref="D170:F170"/>
    <mergeCell ref="D171:F171"/>
    <mergeCell ref="D159:L159"/>
    <mergeCell ref="D160:L160"/>
    <mergeCell ref="A161:O161"/>
    <mergeCell ref="D163:F163"/>
    <mergeCell ref="D164:O164"/>
    <mergeCell ref="D165:F165"/>
    <mergeCell ref="D178:L178"/>
    <mergeCell ref="D179:L179"/>
    <mergeCell ref="D180:L180"/>
    <mergeCell ref="D181:L181"/>
    <mergeCell ref="D182:L182"/>
    <mergeCell ref="D183:L183"/>
    <mergeCell ref="D172:F172"/>
    <mergeCell ref="D173:F173"/>
    <mergeCell ref="D174:F174"/>
    <mergeCell ref="D175:L175"/>
    <mergeCell ref="D176:L176"/>
    <mergeCell ref="D177:L177"/>
    <mergeCell ref="D190:L190"/>
    <mergeCell ref="D191:L191"/>
    <mergeCell ref="A192:O192"/>
    <mergeCell ref="D194:F194"/>
    <mergeCell ref="D195:O195"/>
    <mergeCell ref="D196:O196"/>
    <mergeCell ref="D184:L184"/>
    <mergeCell ref="D185:L185"/>
    <mergeCell ref="D186:L186"/>
    <mergeCell ref="D187:L187"/>
    <mergeCell ref="D188:L188"/>
    <mergeCell ref="D189:L189"/>
    <mergeCell ref="D203:F203"/>
    <mergeCell ref="D204:F204"/>
    <mergeCell ref="D205:F205"/>
    <mergeCell ref="D206:F206"/>
    <mergeCell ref="D207:F207"/>
    <mergeCell ref="D208:F208"/>
    <mergeCell ref="D197:F197"/>
    <mergeCell ref="D198:F198"/>
    <mergeCell ref="D199:F199"/>
    <mergeCell ref="D200:F200"/>
    <mergeCell ref="D201:F201"/>
    <mergeCell ref="D202:F202"/>
    <mergeCell ref="D215:F215"/>
    <mergeCell ref="D216:F216"/>
    <mergeCell ref="D217:O217"/>
    <mergeCell ref="D218:F218"/>
    <mergeCell ref="D219:F219"/>
    <mergeCell ref="D220:O220"/>
    <mergeCell ref="D209:O209"/>
    <mergeCell ref="D210:F210"/>
    <mergeCell ref="D211:F211"/>
    <mergeCell ref="D212:O212"/>
    <mergeCell ref="D213:O213"/>
    <mergeCell ref="D214:O214"/>
    <mergeCell ref="D227:F227"/>
    <mergeCell ref="D228:O228"/>
    <mergeCell ref="D229:F229"/>
    <mergeCell ref="D230:F230"/>
    <mergeCell ref="D231:O231"/>
    <mergeCell ref="D232:F232"/>
    <mergeCell ref="D221:O221"/>
    <mergeCell ref="D222:O222"/>
    <mergeCell ref="D223:F223"/>
    <mergeCell ref="D224:F224"/>
    <mergeCell ref="D225:O225"/>
    <mergeCell ref="D226:F226"/>
    <mergeCell ref="D239:O239"/>
    <mergeCell ref="D240:F240"/>
    <mergeCell ref="D241:F241"/>
    <mergeCell ref="D242:O242"/>
    <mergeCell ref="D243:O243"/>
    <mergeCell ref="D244:F244"/>
    <mergeCell ref="D233:F233"/>
    <mergeCell ref="D234:O234"/>
    <mergeCell ref="D235:F235"/>
    <mergeCell ref="D236:F236"/>
    <mergeCell ref="D237:O237"/>
    <mergeCell ref="D238:O238"/>
    <mergeCell ref="D251:F251"/>
    <mergeCell ref="D252:F252"/>
    <mergeCell ref="D253:F253"/>
    <mergeCell ref="D254:F254"/>
    <mergeCell ref="D255:F255"/>
    <mergeCell ref="D256:O256"/>
    <mergeCell ref="D245:F245"/>
    <mergeCell ref="D246:F246"/>
    <mergeCell ref="D247:F247"/>
    <mergeCell ref="D248:F248"/>
    <mergeCell ref="D249:F249"/>
    <mergeCell ref="D250:F250"/>
    <mergeCell ref="D263:F263"/>
    <mergeCell ref="D264:O264"/>
    <mergeCell ref="D265:F265"/>
    <mergeCell ref="D266:F266"/>
    <mergeCell ref="D267:O267"/>
    <mergeCell ref="D268:O268"/>
    <mergeCell ref="D257:F257"/>
    <mergeCell ref="D258:F258"/>
    <mergeCell ref="D259:O259"/>
    <mergeCell ref="D260:O260"/>
    <mergeCell ref="D261:O261"/>
    <mergeCell ref="D262:F262"/>
    <mergeCell ref="D275:O275"/>
    <mergeCell ref="D276:O276"/>
    <mergeCell ref="D277:O277"/>
    <mergeCell ref="D278:F278"/>
    <mergeCell ref="D279:F279"/>
    <mergeCell ref="D280:O280"/>
    <mergeCell ref="D269:O269"/>
    <mergeCell ref="D270:F270"/>
    <mergeCell ref="D271:F271"/>
    <mergeCell ref="D272:O272"/>
    <mergeCell ref="D273:F273"/>
    <mergeCell ref="D274:F274"/>
    <mergeCell ref="D287:F287"/>
    <mergeCell ref="D288:F288"/>
    <mergeCell ref="D289:O289"/>
    <mergeCell ref="D290:F290"/>
    <mergeCell ref="D291:F291"/>
    <mergeCell ref="D292:O292"/>
    <mergeCell ref="D281:F281"/>
    <mergeCell ref="D282:F282"/>
    <mergeCell ref="D283:O283"/>
    <mergeCell ref="D284:F284"/>
    <mergeCell ref="D285:F285"/>
    <mergeCell ref="D286:O286"/>
    <mergeCell ref="D299:O299"/>
    <mergeCell ref="D300:O300"/>
    <mergeCell ref="D301:F301"/>
    <mergeCell ref="D302:F302"/>
    <mergeCell ref="D303:O303"/>
    <mergeCell ref="D304:O304"/>
    <mergeCell ref="D293:F293"/>
    <mergeCell ref="D294:F294"/>
    <mergeCell ref="D295:O295"/>
    <mergeCell ref="D296:F296"/>
    <mergeCell ref="D297:F297"/>
    <mergeCell ref="D298:O298"/>
    <mergeCell ref="D311:F311"/>
    <mergeCell ref="D312:F312"/>
    <mergeCell ref="D313:F313"/>
    <mergeCell ref="D314:F314"/>
    <mergeCell ref="D315:F315"/>
    <mergeCell ref="D316:F316"/>
    <mergeCell ref="D305:F305"/>
    <mergeCell ref="D306:F306"/>
    <mergeCell ref="D307:F307"/>
    <mergeCell ref="D308:F308"/>
    <mergeCell ref="D309:F309"/>
    <mergeCell ref="D310:F310"/>
    <mergeCell ref="D323:F323"/>
    <mergeCell ref="D324:F324"/>
    <mergeCell ref="D325:F325"/>
    <mergeCell ref="D326:F326"/>
    <mergeCell ref="D327:F327"/>
    <mergeCell ref="D328:F328"/>
    <mergeCell ref="D317:O317"/>
    <mergeCell ref="D318:O318"/>
    <mergeCell ref="D319:F319"/>
    <mergeCell ref="D320:F320"/>
    <mergeCell ref="D321:F321"/>
    <mergeCell ref="D322:F322"/>
    <mergeCell ref="D335:O335"/>
    <mergeCell ref="D336:O336"/>
    <mergeCell ref="D337:O337"/>
    <mergeCell ref="D338:F338"/>
    <mergeCell ref="A339:O339"/>
    <mergeCell ref="D340:F340"/>
    <mergeCell ref="D329:F329"/>
    <mergeCell ref="D330:O330"/>
    <mergeCell ref="D331:O331"/>
    <mergeCell ref="D332:O332"/>
    <mergeCell ref="D333:F333"/>
    <mergeCell ref="D334:F334"/>
    <mergeCell ref="D347:F347"/>
    <mergeCell ref="D348:F348"/>
    <mergeCell ref="D349:F349"/>
    <mergeCell ref="D350:F350"/>
    <mergeCell ref="D351:F351"/>
    <mergeCell ref="D352:F352"/>
    <mergeCell ref="D341:O341"/>
    <mergeCell ref="D342:O342"/>
    <mergeCell ref="D343:F343"/>
    <mergeCell ref="D344:F344"/>
    <mergeCell ref="D345:F345"/>
    <mergeCell ref="D346:F346"/>
    <mergeCell ref="D359:O359"/>
    <mergeCell ref="D360:O360"/>
    <mergeCell ref="D361:F361"/>
    <mergeCell ref="D362:F362"/>
    <mergeCell ref="D363:F363"/>
    <mergeCell ref="D364:F364"/>
    <mergeCell ref="D353:F353"/>
    <mergeCell ref="D354:O354"/>
    <mergeCell ref="D355:O355"/>
    <mergeCell ref="D356:O356"/>
    <mergeCell ref="D357:F357"/>
    <mergeCell ref="D358:F358"/>
    <mergeCell ref="D371:F371"/>
    <mergeCell ref="D372:F372"/>
    <mergeCell ref="D373:O373"/>
    <mergeCell ref="D374:F374"/>
    <mergeCell ref="D375:F375"/>
    <mergeCell ref="D376:O376"/>
    <mergeCell ref="D365:F365"/>
    <mergeCell ref="D366:F366"/>
    <mergeCell ref="D367:F367"/>
    <mergeCell ref="D368:F368"/>
    <mergeCell ref="D369:F369"/>
    <mergeCell ref="D370:F370"/>
    <mergeCell ref="D383:L383"/>
    <mergeCell ref="D384:L384"/>
    <mergeCell ref="D385:L385"/>
    <mergeCell ref="D386:L386"/>
    <mergeCell ref="D387:L387"/>
    <mergeCell ref="D388:L388"/>
    <mergeCell ref="D377:O377"/>
    <mergeCell ref="D378:O378"/>
    <mergeCell ref="D379:F379"/>
    <mergeCell ref="D380:L380"/>
    <mergeCell ref="D381:L381"/>
    <mergeCell ref="D382:L382"/>
    <mergeCell ref="D395:L395"/>
    <mergeCell ref="D396:L396"/>
    <mergeCell ref="D397:L397"/>
    <mergeCell ref="D398:L398"/>
    <mergeCell ref="A399:O399"/>
    <mergeCell ref="A401:O401"/>
    <mergeCell ref="D389:L389"/>
    <mergeCell ref="D390:L390"/>
    <mergeCell ref="D391:L391"/>
    <mergeCell ref="D392:L392"/>
    <mergeCell ref="D393:L393"/>
    <mergeCell ref="D394:L394"/>
    <mergeCell ref="D408:F408"/>
    <mergeCell ref="D409:F409"/>
    <mergeCell ref="D410:F410"/>
    <mergeCell ref="D411:F411"/>
    <mergeCell ref="D412:F412"/>
    <mergeCell ref="D413:F413"/>
    <mergeCell ref="D402:F402"/>
    <mergeCell ref="D403:O403"/>
    <mergeCell ref="D404:O404"/>
    <mergeCell ref="D405:O405"/>
    <mergeCell ref="D406:F406"/>
    <mergeCell ref="D407:F407"/>
    <mergeCell ref="D420:O420"/>
    <mergeCell ref="D421:F421"/>
    <mergeCell ref="D422:F422"/>
    <mergeCell ref="D423:F423"/>
    <mergeCell ref="D424:F424"/>
    <mergeCell ref="D425:F425"/>
    <mergeCell ref="D414:F414"/>
    <mergeCell ref="D415:F415"/>
    <mergeCell ref="D416:F416"/>
    <mergeCell ref="D417:F417"/>
    <mergeCell ref="D418:O418"/>
    <mergeCell ref="D419:O419"/>
    <mergeCell ref="D432:F432"/>
    <mergeCell ref="D433:O433"/>
    <mergeCell ref="D434:F434"/>
    <mergeCell ref="D435:F435"/>
    <mergeCell ref="D436:O436"/>
    <mergeCell ref="D437:F437"/>
    <mergeCell ref="D426:F426"/>
    <mergeCell ref="D427:F427"/>
    <mergeCell ref="D428:F428"/>
    <mergeCell ref="D429:F429"/>
    <mergeCell ref="D430:F430"/>
    <mergeCell ref="D431:F431"/>
    <mergeCell ref="D444:F444"/>
    <mergeCell ref="D445:F445"/>
    <mergeCell ref="D446:F446"/>
    <mergeCell ref="D447:F447"/>
    <mergeCell ref="D448:F448"/>
    <mergeCell ref="D449:F449"/>
    <mergeCell ref="D438:F438"/>
    <mergeCell ref="D439:F439"/>
    <mergeCell ref="A440:O440"/>
    <mergeCell ref="D441:F441"/>
    <mergeCell ref="D442:O442"/>
    <mergeCell ref="D443:F443"/>
    <mergeCell ref="D456:F456"/>
    <mergeCell ref="D457:F457"/>
    <mergeCell ref="D458:F458"/>
    <mergeCell ref="D459:F459"/>
    <mergeCell ref="D460:F460"/>
    <mergeCell ref="D461:F461"/>
    <mergeCell ref="D450:F450"/>
    <mergeCell ref="D451:F451"/>
    <mergeCell ref="D452:F452"/>
    <mergeCell ref="D453:F453"/>
    <mergeCell ref="D454:F454"/>
    <mergeCell ref="D455:O455"/>
    <mergeCell ref="D468:F468"/>
    <mergeCell ref="D469:F469"/>
    <mergeCell ref="D470:F470"/>
    <mergeCell ref="D471:F471"/>
    <mergeCell ref="D472:O472"/>
    <mergeCell ref="D473:O473"/>
    <mergeCell ref="D462:F462"/>
    <mergeCell ref="D463:F463"/>
    <mergeCell ref="D464:F464"/>
    <mergeCell ref="D465:F465"/>
    <mergeCell ref="D466:F466"/>
    <mergeCell ref="D467:F467"/>
    <mergeCell ref="D480:F480"/>
    <mergeCell ref="D481:F481"/>
    <mergeCell ref="D482:F482"/>
    <mergeCell ref="D483:F483"/>
    <mergeCell ref="D484:F484"/>
    <mergeCell ref="D485:F485"/>
    <mergeCell ref="D474:F474"/>
    <mergeCell ref="A475:O475"/>
    <mergeCell ref="D476:F476"/>
    <mergeCell ref="D477:O477"/>
    <mergeCell ref="D478:O478"/>
    <mergeCell ref="D479:F479"/>
    <mergeCell ref="D492:F492"/>
    <mergeCell ref="D493:F493"/>
    <mergeCell ref="D494:F494"/>
    <mergeCell ref="D495:F495"/>
    <mergeCell ref="D496:F496"/>
    <mergeCell ref="D497:F497"/>
    <mergeCell ref="D486:F486"/>
    <mergeCell ref="D487:F487"/>
    <mergeCell ref="D488:F488"/>
    <mergeCell ref="D489:F489"/>
    <mergeCell ref="D490:F490"/>
    <mergeCell ref="D491:O491"/>
    <mergeCell ref="D504:O504"/>
    <mergeCell ref="D505:F505"/>
    <mergeCell ref="D506:F506"/>
    <mergeCell ref="D507:F507"/>
    <mergeCell ref="D508:F508"/>
    <mergeCell ref="D509:F509"/>
    <mergeCell ref="D498:F498"/>
    <mergeCell ref="D499:F499"/>
    <mergeCell ref="D500:F500"/>
    <mergeCell ref="D501:F501"/>
    <mergeCell ref="D502:F502"/>
    <mergeCell ref="D503:O503"/>
    <mergeCell ref="D516:F516"/>
    <mergeCell ref="D517:F517"/>
    <mergeCell ref="D518:F518"/>
    <mergeCell ref="D519:F519"/>
    <mergeCell ref="D520:O520"/>
    <mergeCell ref="D521:O521"/>
    <mergeCell ref="D510:F510"/>
    <mergeCell ref="D511:F511"/>
    <mergeCell ref="D512:F512"/>
    <mergeCell ref="D513:F513"/>
    <mergeCell ref="D514:F514"/>
    <mergeCell ref="D515:O515"/>
    <mergeCell ref="D528:F528"/>
    <mergeCell ref="D529:F529"/>
    <mergeCell ref="D530:F530"/>
    <mergeCell ref="D531:O531"/>
    <mergeCell ref="D532:O532"/>
    <mergeCell ref="D533:F533"/>
    <mergeCell ref="D522:F522"/>
    <mergeCell ref="D523:F523"/>
    <mergeCell ref="D524:F524"/>
    <mergeCell ref="D525:F525"/>
    <mergeCell ref="D526:F526"/>
    <mergeCell ref="D527:F527"/>
    <mergeCell ref="D540:F540"/>
    <mergeCell ref="D541:F541"/>
    <mergeCell ref="D542:O542"/>
    <mergeCell ref="D543:O543"/>
    <mergeCell ref="D544:F544"/>
    <mergeCell ref="D545:F545"/>
    <mergeCell ref="D534:F534"/>
    <mergeCell ref="D535:F535"/>
    <mergeCell ref="D536:F536"/>
    <mergeCell ref="D537:F537"/>
    <mergeCell ref="D538:F538"/>
    <mergeCell ref="D539:F539"/>
    <mergeCell ref="D552:L552"/>
    <mergeCell ref="D553:L553"/>
    <mergeCell ref="D554:L554"/>
    <mergeCell ref="D555:L555"/>
    <mergeCell ref="D556:L556"/>
    <mergeCell ref="D557:L557"/>
    <mergeCell ref="D546:F546"/>
    <mergeCell ref="D547:F547"/>
    <mergeCell ref="D548:F548"/>
    <mergeCell ref="D549:F549"/>
    <mergeCell ref="D550:F550"/>
    <mergeCell ref="D551:F551"/>
    <mergeCell ref="D564:L564"/>
    <mergeCell ref="D565:L565"/>
    <mergeCell ref="D566:L566"/>
    <mergeCell ref="D567:L567"/>
    <mergeCell ref="D568:L568"/>
    <mergeCell ref="D569:L569"/>
    <mergeCell ref="D558:L558"/>
    <mergeCell ref="D559:L559"/>
    <mergeCell ref="D560:L560"/>
    <mergeCell ref="D561:L561"/>
    <mergeCell ref="D562:L562"/>
    <mergeCell ref="D563:L563"/>
    <mergeCell ref="D576:L576"/>
    <mergeCell ref="D577:L577"/>
    <mergeCell ref="D578:L578"/>
    <mergeCell ref="D579:L579"/>
    <mergeCell ref="D580:L580"/>
    <mergeCell ref="D581:L581"/>
    <mergeCell ref="D570:L570"/>
    <mergeCell ref="D571:L571"/>
    <mergeCell ref="D572:L572"/>
    <mergeCell ref="D573:L573"/>
    <mergeCell ref="D574:L574"/>
    <mergeCell ref="D575:L575"/>
    <mergeCell ref="D598:L598"/>
    <mergeCell ref="D599:L599"/>
    <mergeCell ref="D588:L588"/>
    <mergeCell ref="D589:L589"/>
    <mergeCell ref="D590:L590"/>
    <mergeCell ref="D591:L591"/>
    <mergeCell ref="D592:L592"/>
    <mergeCell ref="D593:L593"/>
    <mergeCell ref="D582:L582"/>
    <mergeCell ref="D583:L583"/>
    <mergeCell ref="D584:L584"/>
    <mergeCell ref="D585:L585"/>
    <mergeCell ref="D586:L586"/>
    <mergeCell ref="D587:L587"/>
    <mergeCell ref="C612:N612"/>
    <mergeCell ref="C613:H613"/>
    <mergeCell ref="I613:N613"/>
    <mergeCell ref="C614:N614"/>
    <mergeCell ref="A34:O34"/>
    <mergeCell ref="A162:O162"/>
    <mergeCell ref="A193:O193"/>
    <mergeCell ref="A400:O400"/>
    <mergeCell ref="D606:L606"/>
    <mergeCell ref="D607:L607"/>
    <mergeCell ref="D608:L608"/>
    <mergeCell ref="D609:L609"/>
    <mergeCell ref="C611:H611"/>
    <mergeCell ref="I611:N611"/>
    <mergeCell ref="D600:L600"/>
    <mergeCell ref="D601:L601"/>
    <mergeCell ref="D602:L602"/>
    <mergeCell ref="D603:L603"/>
    <mergeCell ref="D604:L604"/>
    <mergeCell ref="D605:L605"/>
    <mergeCell ref="D594:L594"/>
    <mergeCell ref="D595:L595"/>
    <mergeCell ref="D596:L596"/>
    <mergeCell ref="D597:L59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6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F82FF-506B-40A2-8C2F-1DB10B18E0AE}">
  <sheetPr>
    <tabColor rgb="FFFF0000"/>
    <pageSetUpPr fitToPage="1"/>
  </sheetPr>
  <dimension ref="A1:AZ112"/>
  <sheetViews>
    <sheetView topLeftCell="A91" zoomScale="80" zoomScaleNormal="80" workbookViewId="0">
      <selection activeCell="A60" sqref="A60:XFD60"/>
    </sheetView>
  </sheetViews>
  <sheetFormatPr defaultColWidth="9.109375" defaultRowHeight="11.25" customHeight="1" x14ac:dyDescent="0.2"/>
  <cols>
    <col min="1" max="2" width="7.5546875" style="75" customWidth="1"/>
    <col min="3" max="3" width="11.5546875" style="75" customWidth="1"/>
    <col min="4" max="4" width="10.44140625" style="75" customWidth="1"/>
    <col min="5" max="5" width="13.33203125" style="75" customWidth="1"/>
    <col min="6" max="6" width="8.5546875" style="75" customWidth="1"/>
    <col min="7" max="7" width="9.44140625" style="75" customWidth="1"/>
    <col min="8" max="8" width="12.6640625" style="75" customWidth="1"/>
    <col min="9" max="9" width="11.6640625" style="75" customWidth="1"/>
    <col min="10" max="10" width="12.6640625" style="75" customWidth="1"/>
    <col min="11" max="11" width="10.5546875" style="75" customWidth="1"/>
    <col min="12" max="12" width="11.6640625" style="75" customWidth="1"/>
    <col min="13" max="13" width="13.33203125" style="75" customWidth="1"/>
    <col min="14" max="14" width="8.88671875" style="75" customWidth="1"/>
    <col min="15" max="15" width="16.44140625" style="75" customWidth="1"/>
    <col min="16" max="19" width="9.109375" style="75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2" width="166.44140625" style="2" hidden="1" customWidth="1"/>
    <col min="33" max="33" width="32.33203125" style="2" hidden="1" customWidth="1"/>
    <col min="34" max="34" width="139.6640625" style="2" hidden="1" customWidth="1"/>
    <col min="35" max="38" width="32.33203125" style="2" hidden="1" customWidth="1"/>
    <col min="39" max="40" width="139.6640625" style="2" hidden="1" customWidth="1"/>
    <col min="41" max="48" width="101.109375" style="2" hidden="1" customWidth="1"/>
    <col min="49" max="49" width="66" style="2" hidden="1" customWidth="1"/>
    <col min="50" max="50" width="68.88671875" style="2" hidden="1" customWidth="1"/>
    <col min="51" max="51" width="66" style="2" hidden="1" customWidth="1"/>
    <col min="52" max="52" width="68.88671875" style="2" hidden="1" customWidth="1"/>
    <col min="53" max="16384" width="9.109375" style="75"/>
  </cols>
  <sheetData>
    <row r="1" spans="1:29" s="87" customFormat="1" ht="14.4" x14ac:dyDescent="0.3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29" s="87" customFormat="1" ht="14.4" x14ac:dyDescent="0.3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482" t="s">
        <v>0</v>
      </c>
      <c r="N2" s="483"/>
      <c r="O2" s="484"/>
    </row>
    <row r="3" spans="1:29" s="87" customFormat="1" ht="14.4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8" t="s">
        <v>1</v>
      </c>
      <c r="M3" s="482" t="s">
        <v>2</v>
      </c>
      <c r="N3" s="483"/>
      <c r="O3" s="484"/>
    </row>
    <row r="4" spans="1:29" s="87" customFormat="1" ht="14.4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8"/>
      <c r="M4" s="491"/>
      <c r="N4" s="492"/>
      <c r="O4" s="493"/>
    </row>
    <row r="5" spans="1:29" s="87" customFormat="1" ht="12.6" customHeight="1" x14ac:dyDescent="0.3">
      <c r="A5" s="89" t="s">
        <v>3</v>
      </c>
      <c r="B5" s="86"/>
      <c r="C5" s="494"/>
      <c r="D5" s="494"/>
      <c r="E5" s="494"/>
      <c r="F5" s="494"/>
      <c r="G5" s="494"/>
      <c r="H5" s="494"/>
      <c r="I5" s="494"/>
      <c r="J5" s="494"/>
      <c r="K5" s="494"/>
      <c r="L5" s="88" t="s">
        <v>4</v>
      </c>
      <c r="M5" s="488"/>
      <c r="N5" s="489"/>
      <c r="O5" s="490"/>
      <c r="T5" s="90" t="s">
        <v>5</v>
      </c>
      <c r="U5" s="90" t="s">
        <v>5</v>
      </c>
    </row>
    <row r="6" spans="1:29" s="87" customFormat="1" ht="14.4" x14ac:dyDescent="0.3">
      <c r="A6" s="86"/>
      <c r="B6" s="86"/>
      <c r="C6" s="91"/>
      <c r="D6" s="91"/>
      <c r="E6" s="91"/>
      <c r="F6" s="92" t="s">
        <v>6</v>
      </c>
      <c r="G6" s="91"/>
      <c r="H6" s="91"/>
      <c r="I6" s="91"/>
      <c r="J6" s="91"/>
      <c r="K6" s="91"/>
      <c r="L6" s="88"/>
      <c r="M6" s="491"/>
      <c r="N6" s="492"/>
      <c r="O6" s="493"/>
    </row>
    <row r="7" spans="1:29" s="87" customFormat="1" ht="14.4" customHeight="1" x14ac:dyDescent="0.3">
      <c r="A7" s="89" t="s">
        <v>7</v>
      </c>
      <c r="B7" s="86"/>
      <c r="C7" s="86"/>
      <c r="D7" s="494" t="s">
        <v>510</v>
      </c>
      <c r="E7" s="494"/>
      <c r="F7" s="494"/>
      <c r="G7" s="494"/>
      <c r="H7" s="494"/>
      <c r="I7" s="494"/>
      <c r="J7" s="494"/>
      <c r="K7" s="494"/>
      <c r="L7" s="88" t="s">
        <v>4</v>
      </c>
      <c r="M7" s="488" t="s">
        <v>533</v>
      </c>
      <c r="N7" s="489"/>
      <c r="O7" s="490"/>
      <c r="V7" s="90" t="s">
        <v>8</v>
      </c>
      <c r="W7" s="90" t="s">
        <v>5</v>
      </c>
    </row>
    <row r="8" spans="1:29" s="87" customFormat="1" ht="14.4" x14ac:dyDescent="0.3">
      <c r="A8" s="86"/>
      <c r="B8" s="86"/>
      <c r="C8" s="86"/>
      <c r="D8" s="91"/>
      <c r="E8" s="91"/>
      <c r="F8" s="92" t="s">
        <v>6</v>
      </c>
      <c r="G8" s="91"/>
      <c r="H8" s="91"/>
      <c r="I8" s="91"/>
      <c r="J8" s="91"/>
      <c r="K8" s="91"/>
      <c r="L8" s="88"/>
      <c r="M8" s="491"/>
      <c r="N8" s="492"/>
      <c r="O8" s="493"/>
    </row>
    <row r="9" spans="1:29" s="87" customFormat="1" ht="14.4" x14ac:dyDescent="0.3">
      <c r="A9" s="89" t="s">
        <v>9</v>
      </c>
      <c r="B9" s="86"/>
      <c r="C9" s="86"/>
      <c r="D9" s="494" t="s">
        <v>511</v>
      </c>
      <c r="E9" s="494"/>
      <c r="F9" s="494"/>
      <c r="G9" s="494"/>
      <c r="H9" s="494"/>
      <c r="I9" s="494"/>
      <c r="J9" s="494"/>
      <c r="K9" s="494"/>
      <c r="L9" s="88" t="s">
        <v>4</v>
      </c>
      <c r="M9" s="488" t="s">
        <v>534</v>
      </c>
      <c r="N9" s="489"/>
      <c r="O9" s="490"/>
      <c r="X9" s="90" t="s">
        <v>5</v>
      </c>
      <c r="Y9" s="90" t="s">
        <v>5</v>
      </c>
    </row>
    <row r="10" spans="1:29" s="87" customFormat="1" ht="10.95" customHeight="1" x14ac:dyDescent="0.3">
      <c r="A10" s="86"/>
      <c r="B10" s="86"/>
      <c r="C10" s="86"/>
      <c r="D10" s="91"/>
      <c r="E10" s="91"/>
      <c r="F10" s="92" t="s">
        <v>6</v>
      </c>
      <c r="G10" s="91"/>
      <c r="H10" s="91"/>
      <c r="I10" s="91"/>
      <c r="J10" s="91"/>
      <c r="K10" s="91"/>
      <c r="L10" s="86"/>
      <c r="M10" s="491"/>
      <c r="N10" s="492"/>
      <c r="O10" s="493"/>
    </row>
    <row r="11" spans="1:29" s="87" customFormat="1" ht="21.6" customHeight="1" x14ac:dyDescent="0.3">
      <c r="A11" s="89" t="s">
        <v>10</v>
      </c>
      <c r="B11" s="86"/>
      <c r="C11" s="48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7"/>
      <c r="E11" s="487"/>
      <c r="F11" s="487"/>
      <c r="G11" s="487"/>
      <c r="H11" s="487"/>
      <c r="I11" s="487"/>
      <c r="J11" s="487"/>
      <c r="K11" s="487"/>
      <c r="L11" s="86"/>
      <c r="M11" s="488"/>
      <c r="N11" s="489"/>
      <c r="O11" s="490"/>
      <c r="Z11" s="90" t="s">
        <v>11</v>
      </c>
    </row>
    <row r="12" spans="1:29" s="87" customFormat="1" ht="14.4" x14ac:dyDescent="0.3">
      <c r="A12" s="86"/>
      <c r="B12" s="86"/>
      <c r="C12" s="91"/>
      <c r="D12" s="91"/>
      <c r="E12" s="91"/>
      <c r="F12" s="92" t="s">
        <v>12</v>
      </c>
      <c r="G12" s="91"/>
      <c r="H12" s="91"/>
      <c r="I12" s="91"/>
      <c r="J12" s="91"/>
      <c r="K12" s="91"/>
      <c r="L12" s="86"/>
      <c r="M12" s="491"/>
      <c r="N12" s="492"/>
      <c r="O12" s="493"/>
    </row>
    <row r="13" spans="1:29" s="87" customFormat="1" ht="14.4" x14ac:dyDescent="0.3">
      <c r="A13" s="89" t="s">
        <v>13</v>
      </c>
      <c r="B13" s="86"/>
      <c r="C13" s="487" t="s">
        <v>540</v>
      </c>
      <c r="D13" s="487"/>
      <c r="E13" s="487"/>
      <c r="F13" s="487"/>
      <c r="G13" s="487"/>
      <c r="H13" s="487"/>
      <c r="I13" s="487"/>
      <c r="J13" s="487"/>
      <c r="K13" s="487"/>
      <c r="L13" s="86"/>
      <c r="M13" s="488"/>
      <c r="N13" s="489"/>
      <c r="O13" s="490"/>
      <c r="AA13" s="90" t="s">
        <v>14</v>
      </c>
    </row>
    <row r="14" spans="1:29" s="87" customFormat="1" ht="14.4" x14ac:dyDescent="0.3">
      <c r="A14" s="86"/>
      <c r="B14" s="86"/>
      <c r="C14" s="91"/>
      <c r="D14" s="91"/>
      <c r="E14" s="91"/>
      <c r="F14" s="92" t="s">
        <v>15</v>
      </c>
      <c r="G14" s="91"/>
      <c r="H14" s="91"/>
      <c r="I14" s="91"/>
      <c r="J14" s="91"/>
      <c r="K14" s="91"/>
      <c r="L14" s="88" t="s">
        <v>16</v>
      </c>
      <c r="M14" s="482"/>
      <c r="N14" s="483"/>
      <c r="O14" s="484"/>
    </row>
    <row r="15" spans="1:29" s="87" customFormat="1" ht="11.25" customHeight="1" x14ac:dyDescent="0.3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8" t="s">
        <v>17</v>
      </c>
      <c r="L15" s="93" t="s">
        <v>18</v>
      </c>
      <c r="M15" s="479" t="s">
        <v>536</v>
      </c>
      <c r="N15" s="480"/>
      <c r="O15" s="481"/>
      <c r="AB15" s="90" t="s">
        <v>5</v>
      </c>
    </row>
    <row r="16" spans="1:29" s="87" customFormat="1" ht="14.4" x14ac:dyDescent="0.3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3" t="s">
        <v>19</v>
      </c>
      <c r="M16" s="479" t="s">
        <v>537</v>
      </c>
      <c r="N16" s="480"/>
      <c r="O16" s="481"/>
      <c r="AC16" s="90" t="s">
        <v>5</v>
      </c>
    </row>
    <row r="17" spans="1:15" s="87" customFormat="1" ht="14.4" x14ac:dyDescent="0.3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5" t="s">
        <v>20</v>
      </c>
      <c r="M17" s="482"/>
      <c r="N17" s="483"/>
      <c r="O17" s="484"/>
    </row>
    <row r="18" spans="1:15" s="87" customFormat="1" ht="14.4" x14ac:dyDescent="0.3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96"/>
      <c r="M18" s="96"/>
      <c r="N18" s="96"/>
      <c r="O18" s="86"/>
    </row>
    <row r="19" spans="1:15" s="87" customFormat="1" ht="11.25" customHeight="1" x14ac:dyDescent="0.3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5"/>
      <c r="L19" s="485" t="s">
        <v>21</v>
      </c>
      <c r="M19" s="485" t="s">
        <v>22</v>
      </c>
      <c r="N19" s="486" t="s">
        <v>23</v>
      </c>
      <c r="O19" s="486"/>
    </row>
    <row r="20" spans="1:15" s="87" customFormat="1" ht="14.4" x14ac:dyDescent="0.3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5"/>
      <c r="L20" s="485"/>
      <c r="M20" s="485"/>
      <c r="N20" s="97" t="s">
        <v>24</v>
      </c>
      <c r="O20" s="97" t="s">
        <v>25</v>
      </c>
    </row>
    <row r="21" spans="1:15" s="87" customFormat="1" ht="14.4" x14ac:dyDescent="0.3">
      <c r="A21" s="94"/>
      <c r="B21" s="94"/>
      <c r="C21" s="94"/>
      <c r="D21" s="94"/>
      <c r="E21" s="94"/>
      <c r="F21" s="94"/>
      <c r="G21" s="94"/>
      <c r="H21" s="98" t="s">
        <v>26</v>
      </c>
      <c r="I21" s="94"/>
      <c r="J21" s="94"/>
      <c r="K21" s="95"/>
      <c r="L21" s="93" t="s">
        <v>99</v>
      </c>
      <c r="M21" s="100" t="str">
        <f>O21</f>
        <v>07.12.2023</v>
      </c>
      <c r="N21" s="100" t="s">
        <v>539</v>
      </c>
      <c r="O21" s="100" t="s">
        <v>28</v>
      </c>
    </row>
    <row r="22" spans="1:15" s="87" customFormat="1" ht="14.4" x14ac:dyDescent="0.3">
      <c r="A22" s="94"/>
      <c r="B22" s="94"/>
      <c r="C22" s="94"/>
      <c r="D22" s="94"/>
      <c r="E22" s="94"/>
      <c r="F22" s="94"/>
      <c r="G22" s="94"/>
      <c r="H22" s="98" t="s">
        <v>29</v>
      </c>
      <c r="I22" s="94"/>
      <c r="J22" s="94"/>
      <c r="K22" s="95"/>
      <c r="L22" s="96"/>
      <c r="M22" s="96"/>
      <c r="N22" s="96"/>
      <c r="O22" s="86"/>
    </row>
    <row r="23" spans="1:15" s="87" customFormat="1" ht="14.4" x14ac:dyDescent="0.3">
      <c r="A23" s="94"/>
      <c r="B23" s="94"/>
      <c r="C23" s="94"/>
      <c r="D23" s="94"/>
      <c r="E23" s="94"/>
      <c r="F23" s="94"/>
      <c r="G23" s="94"/>
      <c r="H23" s="94" t="s">
        <v>538</v>
      </c>
      <c r="I23" s="94"/>
      <c r="J23" s="94"/>
      <c r="K23" s="95"/>
      <c r="L23" s="96"/>
      <c r="M23" s="96"/>
      <c r="N23" s="96"/>
      <c r="O23" s="86"/>
    </row>
    <row r="24" spans="1:15" s="87" customFormat="1" ht="14.4" x14ac:dyDescent="0.3">
      <c r="A24" s="94"/>
      <c r="B24" s="94"/>
      <c r="C24" s="94"/>
      <c r="D24" s="94"/>
      <c r="E24" s="94"/>
      <c r="F24" s="94"/>
      <c r="G24" s="94"/>
      <c r="H24" s="94"/>
      <c r="I24" s="94"/>
      <c r="J24" s="94"/>
      <c r="K24" s="95"/>
      <c r="L24" s="96"/>
      <c r="M24" s="96"/>
      <c r="N24" s="96"/>
      <c r="O24" s="86"/>
    </row>
    <row r="25" spans="1:15" customFormat="1" ht="11.25" customHeight="1" x14ac:dyDescent="0.3">
      <c r="A25" s="4" t="s">
        <v>30</v>
      </c>
      <c r="B25" s="4"/>
      <c r="C25" s="9"/>
      <c r="D25" s="9"/>
      <c r="E25" s="9"/>
      <c r="F25" s="9"/>
      <c r="G25" s="9"/>
      <c r="H25" s="10">
        <v>2298.85</v>
      </c>
      <c r="I25" s="11" t="s">
        <v>512</v>
      </c>
      <c r="J25" s="12" t="s">
        <v>31</v>
      </c>
      <c r="K25" s="13"/>
      <c r="L25" s="14"/>
      <c r="M25" s="14"/>
      <c r="N25" s="14"/>
    </row>
    <row r="26" spans="1:15" customFormat="1" ht="11.25" customHeight="1" x14ac:dyDescent="0.3">
      <c r="A26" s="4" t="s">
        <v>32</v>
      </c>
      <c r="B26" s="4"/>
      <c r="C26" s="9"/>
      <c r="D26" s="15"/>
      <c r="E26" s="15"/>
      <c r="F26" s="15"/>
      <c r="G26" s="15"/>
      <c r="H26" s="10">
        <v>0</v>
      </c>
      <c r="I26" s="16" t="s">
        <v>513</v>
      </c>
      <c r="J26" s="12" t="s">
        <v>31</v>
      </c>
      <c r="K26" s="13"/>
      <c r="L26" s="14"/>
      <c r="M26" s="14"/>
      <c r="N26" s="14"/>
    </row>
    <row r="27" spans="1:15" customFormat="1" ht="11.25" customHeight="1" x14ac:dyDescent="0.3">
      <c r="A27" s="4" t="s">
        <v>34</v>
      </c>
      <c r="B27" s="4"/>
      <c r="C27" s="9"/>
      <c r="D27" s="17"/>
      <c r="E27" s="17"/>
      <c r="F27" s="17"/>
      <c r="G27" s="17"/>
      <c r="H27" s="17"/>
      <c r="I27" s="18"/>
      <c r="J27" s="19" t="s">
        <v>35</v>
      </c>
      <c r="K27" s="13"/>
      <c r="L27" s="14"/>
      <c r="M27" s="14"/>
      <c r="N27" s="14"/>
    </row>
    <row r="28" spans="1:15" customFormat="1" ht="14.4" x14ac:dyDescent="0.3">
      <c r="A28" s="20"/>
      <c r="B28" s="1"/>
    </row>
    <row r="29" spans="1:15" customFormat="1" ht="36" customHeight="1" x14ac:dyDescent="0.3">
      <c r="A29" s="477" t="s">
        <v>36</v>
      </c>
      <c r="B29" s="477"/>
      <c r="C29" s="478" t="s">
        <v>37</v>
      </c>
      <c r="D29" s="478" t="s">
        <v>38</v>
      </c>
      <c r="E29" s="478"/>
      <c r="F29" s="478"/>
      <c r="G29" s="478" t="s">
        <v>39</v>
      </c>
      <c r="H29" s="478" t="s">
        <v>40</v>
      </c>
      <c r="I29" s="478"/>
      <c r="J29" s="478"/>
      <c r="K29" s="478" t="s">
        <v>41</v>
      </c>
      <c r="L29" s="478"/>
      <c r="M29" s="478"/>
      <c r="N29" s="478" t="s">
        <v>42</v>
      </c>
      <c r="O29" s="478" t="s">
        <v>43</v>
      </c>
    </row>
    <row r="30" spans="1:15" customFormat="1" ht="20.25" customHeight="1" x14ac:dyDescent="0.3">
      <c r="A30" s="477"/>
      <c r="B30" s="477"/>
      <c r="C30" s="478"/>
      <c r="D30" s="478"/>
      <c r="E30" s="478"/>
      <c r="F30" s="478"/>
      <c r="G30" s="478"/>
      <c r="H30" s="478"/>
      <c r="I30" s="478"/>
      <c r="J30" s="478"/>
      <c r="K30" s="478"/>
      <c r="L30" s="478"/>
      <c r="M30" s="478"/>
      <c r="N30" s="478"/>
      <c r="O30" s="478"/>
    </row>
    <row r="31" spans="1:15" customFormat="1" ht="49.5" customHeight="1" x14ac:dyDescent="0.3">
      <c r="A31" s="21" t="s">
        <v>44</v>
      </c>
      <c r="B31" s="21" t="s">
        <v>45</v>
      </c>
      <c r="C31" s="478"/>
      <c r="D31" s="478"/>
      <c r="E31" s="478"/>
      <c r="F31" s="478"/>
      <c r="G31" s="478"/>
      <c r="H31" s="22" t="s">
        <v>46</v>
      </c>
      <c r="I31" s="22" t="s">
        <v>47</v>
      </c>
      <c r="J31" s="22" t="s">
        <v>48</v>
      </c>
      <c r="K31" s="22" t="s">
        <v>46</v>
      </c>
      <c r="L31" s="22" t="s">
        <v>47</v>
      </c>
      <c r="M31" s="22" t="s">
        <v>49</v>
      </c>
      <c r="N31" s="478"/>
      <c r="O31" s="478"/>
    </row>
    <row r="32" spans="1:15" customFormat="1" ht="14.4" x14ac:dyDescent="0.3">
      <c r="A32" s="7">
        <v>1</v>
      </c>
      <c r="B32" s="7">
        <v>2</v>
      </c>
      <c r="C32" s="7">
        <v>3</v>
      </c>
      <c r="D32" s="477">
        <v>4</v>
      </c>
      <c r="E32" s="477"/>
      <c r="F32" s="477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4.4" x14ac:dyDescent="0.3">
      <c r="A33" s="474" t="s">
        <v>514</v>
      </c>
      <c r="B33" s="475"/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6"/>
      <c r="AF33" s="23" t="s">
        <v>514</v>
      </c>
    </row>
    <row r="34" spans="1:38" customFormat="1" ht="31.8" x14ac:dyDescent="0.3">
      <c r="A34" s="24" t="s">
        <v>51</v>
      </c>
      <c r="B34" s="25" t="s">
        <v>51</v>
      </c>
      <c r="C34" s="26" t="s">
        <v>515</v>
      </c>
      <c r="D34" s="470" t="s">
        <v>516</v>
      </c>
      <c r="E34" s="470"/>
      <c r="F34" s="470"/>
      <c r="G34" s="25" t="s">
        <v>54</v>
      </c>
      <c r="H34" s="25">
        <v>1.109</v>
      </c>
      <c r="I34" s="25" t="s">
        <v>51</v>
      </c>
      <c r="J34" s="25" t="s">
        <v>517</v>
      </c>
      <c r="K34" s="27"/>
      <c r="L34" s="25"/>
      <c r="M34" s="27"/>
      <c r="N34" s="25"/>
      <c r="O34" s="28"/>
      <c r="AF34" s="23"/>
      <c r="AG34" s="23" t="s">
        <v>516</v>
      </c>
    </row>
    <row r="35" spans="1:38" customFormat="1" ht="30.6" x14ac:dyDescent="0.3">
      <c r="A35" s="29"/>
      <c r="B35" s="30"/>
      <c r="C35" s="31" t="s">
        <v>58</v>
      </c>
      <c r="D35" s="471" t="s">
        <v>59</v>
      </c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2"/>
      <c r="AF35" s="23"/>
      <c r="AG35" s="23"/>
      <c r="AH35" s="2" t="s">
        <v>59</v>
      </c>
    </row>
    <row r="36" spans="1:38" customFormat="1" ht="52.2" x14ac:dyDescent="0.3">
      <c r="A36" s="29"/>
      <c r="B36" s="30"/>
      <c r="C36" s="31" t="s">
        <v>60</v>
      </c>
      <c r="D36" s="471" t="s">
        <v>61</v>
      </c>
      <c r="E36" s="471"/>
      <c r="F36" s="471"/>
      <c r="G36" s="471"/>
      <c r="H36" s="471"/>
      <c r="I36" s="471"/>
      <c r="J36" s="471"/>
      <c r="K36" s="471"/>
      <c r="L36" s="471"/>
      <c r="M36" s="471"/>
      <c r="N36" s="471"/>
      <c r="O36" s="472"/>
      <c r="AF36" s="23"/>
      <c r="AG36" s="23"/>
      <c r="AH36" s="2" t="s">
        <v>61</v>
      </c>
    </row>
    <row r="37" spans="1:38" customFormat="1" ht="14.4" x14ac:dyDescent="0.3">
      <c r="A37" s="29"/>
      <c r="B37" s="32"/>
      <c r="C37" s="31" t="s">
        <v>27</v>
      </c>
      <c r="D37" s="467" t="s">
        <v>63</v>
      </c>
      <c r="E37" s="467"/>
      <c r="F37" s="467"/>
      <c r="G37" s="33"/>
      <c r="H37" s="34"/>
      <c r="I37" s="34"/>
      <c r="J37" s="34"/>
      <c r="K37" s="35">
        <v>538.47</v>
      </c>
      <c r="L37" s="36">
        <v>1.4375</v>
      </c>
      <c r="M37" s="35">
        <v>858.42</v>
      </c>
      <c r="N37" s="37">
        <v>13.24</v>
      </c>
      <c r="O37" s="38">
        <v>11365.48</v>
      </c>
      <c r="AF37" s="23"/>
      <c r="AG37" s="23"/>
      <c r="AI37" s="2" t="s">
        <v>63</v>
      </c>
    </row>
    <row r="38" spans="1:38" customFormat="1" ht="14.4" x14ac:dyDescent="0.3">
      <c r="A38" s="29"/>
      <c r="B38" s="32"/>
      <c r="C38" s="31" t="s">
        <v>64</v>
      </c>
      <c r="D38" s="467" t="s">
        <v>65</v>
      </c>
      <c r="E38" s="467"/>
      <c r="F38" s="467"/>
      <c r="G38" s="33"/>
      <c r="H38" s="34"/>
      <c r="I38" s="34"/>
      <c r="J38" s="34"/>
      <c r="K38" s="35">
        <v>91.94</v>
      </c>
      <c r="L38" s="36">
        <v>1.4375</v>
      </c>
      <c r="M38" s="35">
        <v>146.57</v>
      </c>
      <c r="N38" s="37">
        <v>44.77</v>
      </c>
      <c r="O38" s="38">
        <v>6561.94</v>
      </c>
      <c r="AF38" s="23"/>
      <c r="AG38" s="23"/>
      <c r="AI38" s="2" t="s">
        <v>65</v>
      </c>
    </row>
    <row r="39" spans="1:38" customFormat="1" ht="14.4" x14ac:dyDescent="0.3">
      <c r="A39" s="29"/>
      <c r="B39" s="32"/>
      <c r="C39" s="31"/>
      <c r="D39" s="467" t="s">
        <v>70</v>
      </c>
      <c r="E39" s="467"/>
      <c r="F39" s="467"/>
      <c r="G39" s="33" t="s">
        <v>69</v>
      </c>
      <c r="H39" s="37">
        <v>6.81</v>
      </c>
      <c r="I39" s="36">
        <v>1.4375</v>
      </c>
      <c r="J39" s="39">
        <v>10.856416899999999</v>
      </c>
      <c r="K39" s="40"/>
      <c r="L39" s="34"/>
      <c r="M39" s="40"/>
      <c r="N39" s="34"/>
      <c r="O39" s="41"/>
      <c r="AF39" s="23"/>
      <c r="AG39" s="23"/>
      <c r="AJ39" s="2" t="s">
        <v>70</v>
      </c>
    </row>
    <row r="40" spans="1:38" customFormat="1" ht="14.4" x14ac:dyDescent="0.3">
      <c r="A40" s="42"/>
      <c r="B40" s="33"/>
      <c r="C40" s="31"/>
      <c r="D40" s="469" t="s">
        <v>71</v>
      </c>
      <c r="E40" s="469"/>
      <c r="F40" s="469"/>
      <c r="G40" s="43"/>
      <c r="H40" s="44"/>
      <c r="I40" s="44"/>
      <c r="J40" s="44"/>
      <c r="K40" s="45">
        <v>538.47</v>
      </c>
      <c r="L40" s="44"/>
      <c r="M40" s="45">
        <v>858.42</v>
      </c>
      <c r="N40" s="44"/>
      <c r="O40" s="46">
        <v>11365.48</v>
      </c>
      <c r="AF40" s="23"/>
      <c r="AG40" s="23"/>
      <c r="AK40" s="2" t="s">
        <v>71</v>
      </c>
    </row>
    <row r="41" spans="1:38" customFormat="1" ht="14.4" x14ac:dyDescent="0.3">
      <c r="A41" s="29"/>
      <c r="B41" s="32"/>
      <c r="C41" s="31"/>
      <c r="D41" s="467" t="s">
        <v>72</v>
      </c>
      <c r="E41" s="467"/>
      <c r="F41" s="467"/>
      <c r="G41" s="33"/>
      <c r="H41" s="34"/>
      <c r="I41" s="34"/>
      <c r="J41" s="34"/>
      <c r="K41" s="40"/>
      <c r="L41" s="34"/>
      <c r="M41" s="35">
        <v>146.57</v>
      </c>
      <c r="N41" s="34"/>
      <c r="O41" s="38">
        <v>6561.94</v>
      </c>
      <c r="AF41" s="23"/>
      <c r="AG41" s="23"/>
      <c r="AJ41" s="2" t="s">
        <v>72</v>
      </c>
    </row>
    <row r="42" spans="1:38" customFormat="1" ht="40.799999999999997" x14ac:dyDescent="0.3">
      <c r="A42" s="29"/>
      <c r="B42" s="32"/>
      <c r="C42" s="31" t="s">
        <v>73</v>
      </c>
      <c r="D42" s="467" t="s">
        <v>74</v>
      </c>
      <c r="E42" s="467"/>
      <c r="F42" s="467"/>
      <c r="G42" s="33" t="s">
        <v>75</v>
      </c>
      <c r="H42" s="47">
        <v>92</v>
      </c>
      <c r="I42" s="34"/>
      <c r="J42" s="47">
        <v>92</v>
      </c>
      <c r="K42" s="40"/>
      <c r="L42" s="34"/>
      <c r="M42" s="35">
        <v>134.84</v>
      </c>
      <c r="N42" s="34"/>
      <c r="O42" s="38">
        <v>6036.98</v>
      </c>
      <c r="AF42" s="23"/>
      <c r="AG42" s="23"/>
      <c r="AJ42" s="2" t="s">
        <v>74</v>
      </c>
    </row>
    <row r="43" spans="1:38" customFormat="1" ht="71.400000000000006" x14ac:dyDescent="0.3">
      <c r="A43" s="29"/>
      <c r="B43" s="32"/>
      <c r="C43" s="31" t="s">
        <v>76</v>
      </c>
      <c r="D43" s="467" t="s">
        <v>77</v>
      </c>
      <c r="E43" s="467"/>
      <c r="F43" s="467"/>
      <c r="G43" s="33" t="s">
        <v>75</v>
      </c>
      <c r="H43" s="47">
        <v>46</v>
      </c>
      <c r="I43" s="37">
        <v>0.85</v>
      </c>
      <c r="J43" s="48">
        <v>39.1</v>
      </c>
      <c r="K43" s="40"/>
      <c r="L43" s="34"/>
      <c r="M43" s="35">
        <v>57.31</v>
      </c>
      <c r="N43" s="34"/>
      <c r="O43" s="38">
        <v>2565.7199999999998</v>
      </c>
      <c r="AF43" s="23"/>
      <c r="AG43" s="23"/>
      <c r="AJ43" s="2" t="s">
        <v>77</v>
      </c>
    </row>
    <row r="44" spans="1:38" customFormat="1" ht="14.4" x14ac:dyDescent="0.3">
      <c r="A44" s="29"/>
      <c r="B44" s="49"/>
      <c r="C44" s="50"/>
      <c r="D44" s="468" t="s">
        <v>78</v>
      </c>
      <c r="E44" s="468"/>
      <c r="F44" s="468"/>
      <c r="G44" s="25"/>
      <c r="H44" s="51"/>
      <c r="I44" s="51"/>
      <c r="J44" s="51"/>
      <c r="K44" s="52"/>
      <c r="L44" s="51"/>
      <c r="M44" s="53">
        <v>1050.57</v>
      </c>
      <c r="N44" s="44"/>
      <c r="O44" s="54">
        <v>19968.18</v>
      </c>
      <c r="AF44" s="23"/>
      <c r="AG44" s="23"/>
      <c r="AL44" s="23" t="s">
        <v>78</v>
      </c>
    </row>
    <row r="45" spans="1:38" customFormat="1" ht="31.8" x14ac:dyDescent="0.3">
      <c r="A45" s="24" t="s">
        <v>27</v>
      </c>
      <c r="B45" s="25" t="s">
        <v>27</v>
      </c>
      <c r="C45" s="26" t="s">
        <v>518</v>
      </c>
      <c r="D45" s="470" t="s">
        <v>519</v>
      </c>
      <c r="E45" s="470"/>
      <c r="F45" s="470"/>
      <c r="G45" s="25" t="s">
        <v>54</v>
      </c>
      <c r="H45" s="25">
        <v>1.109</v>
      </c>
      <c r="I45" s="25" t="s">
        <v>51</v>
      </c>
      <c r="J45" s="25" t="s">
        <v>517</v>
      </c>
      <c r="K45" s="27"/>
      <c r="L45" s="25"/>
      <c r="M45" s="27"/>
      <c r="N45" s="25"/>
      <c r="O45" s="28"/>
      <c r="AF45" s="23"/>
      <c r="AG45" s="23" t="s">
        <v>519</v>
      </c>
      <c r="AL45" s="23"/>
    </row>
    <row r="46" spans="1:38" customFormat="1" ht="14.4" x14ac:dyDescent="0.3">
      <c r="A46" s="29"/>
      <c r="B46" s="30"/>
      <c r="C46" s="31"/>
      <c r="D46" s="471" t="s">
        <v>520</v>
      </c>
      <c r="E46" s="471"/>
      <c r="F46" s="471"/>
      <c r="G46" s="471"/>
      <c r="H46" s="471"/>
      <c r="I46" s="471"/>
      <c r="J46" s="471"/>
      <c r="K46" s="471"/>
      <c r="L46" s="471"/>
      <c r="M46" s="471"/>
      <c r="N46" s="471"/>
      <c r="O46" s="472"/>
      <c r="AF46" s="23"/>
      <c r="AG46" s="23"/>
      <c r="AH46" s="2" t="s">
        <v>520</v>
      </c>
      <c r="AL46" s="23"/>
    </row>
    <row r="47" spans="1:38" customFormat="1" ht="30.6" x14ac:dyDescent="0.3">
      <c r="A47" s="29"/>
      <c r="B47" s="30"/>
      <c r="C47" s="31" t="s">
        <v>58</v>
      </c>
      <c r="D47" s="471" t="s">
        <v>59</v>
      </c>
      <c r="E47" s="471"/>
      <c r="F47" s="471"/>
      <c r="G47" s="471"/>
      <c r="H47" s="471"/>
      <c r="I47" s="471"/>
      <c r="J47" s="471"/>
      <c r="K47" s="471"/>
      <c r="L47" s="471"/>
      <c r="M47" s="471"/>
      <c r="N47" s="471"/>
      <c r="O47" s="472"/>
      <c r="AF47" s="23"/>
      <c r="AG47" s="23"/>
      <c r="AH47" s="2" t="s">
        <v>59</v>
      </c>
      <c r="AL47" s="23"/>
    </row>
    <row r="48" spans="1:38" customFormat="1" ht="52.2" x14ac:dyDescent="0.3">
      <c r="A48" s="29"/>
      <c r="B48" s="30"/>
      <c r="C48" s="31" t="s">
        <v>60</v>
      </c>
      <c r="D48" s="471" t="s">
        <v>61</v>
      </c>
      <c r="E48" s="471"/>
      <c r="F48" s="471"/>
      <c r="G48" s="471"/>
      <c r="H48" s="471"/>
      <c r="I48" s="471"/>
      <c r="J48" s="471"/>
      <c r="K48" s="471"/>
      <c r="L48" s="471"/>
      <c r="M48" s="471"/>
      <c r="N48" s="471"/>
      <c r="O48" s="472"/>
      <c r="AF48" s="23"/>
      <c r="AG48" s="23"/>
      <c r="AH48" s="2" t="s">
        <v>61</v>
      </c>
      <c r="AL48" s="23"/>
    </row>
    <row r="49" spans="1:41" customFormat="1" ht="14.4" x14ac:dyDescent="0.3">
      <c r="A49" s="29"/>
      <c r="B49" s="32"/>
      <c r="C49" s="31" t="s">
        <v>27</v>
      </c>
      <c r="D49" s="467" t="s">
        <v>63</v>
      </c>
      <c r="E49" s="467"/>
      <c r="F49" s="467"/>
      <c r="G49" s="33"/>
      <c r="H49" s="34"/>
      <c r="I49" s="34"/>
      <c r="J49" s="34"/>
      <c r="K49" s="35">
        <v>426.19</v>
      </c>
      <c r="L49" s="37">
        <v>5.75</v>
      </c>
      <c r="M49" s="55">
        <v>2717.71</v>
      </c>
      <c r="N49" s="37">
        <v>13.24</v>
      </c>
      <c r="O49" s="38">
        <v>35982.480000000003</v>
      </c>
      <c r="AF49" s="23"/>
      <c r="AG49" s="23"/>
      <c r="AI49" s="2" t="s">
        <v>63</v>
      </c>
      <c r="AL49" s="23"/>
    </row>
    <row r="50" spans="1:41" customFormat="1" ht="14.4" x14ac:dyDescent="0.3">
      <c r="A50" s="29"/>
      <c r="B50" s="32"/>
      <c r="C50" s="31" t="s">
        <v>64</v>
      </c>
      <c r="D50" s="467" t="s">
        <v>65</v>
      </c>
      <c r="E50" s="467"/>
      <c r="F50" s="467"/>
      <c r="G50" s="33"/>
      <c r="H50" s="34"/>
      <c r="I50" s="34"/>
      <c r="J50" s="34"/>
      <c r="K50" s="35">
        <v>72.77</v>
      </c>
      <c r="L50" s="37">
        <v>5.75</v>
      </c>
      <c r="M50" s="35">
        <v>464.04</v>
      </c>
      <c r="N50" s="37">
        <v>44.77</v>
      </c>
      <c r="O50" s="38">
        <v>20775.07</v>
      </c>
      <c r="AF50" s="23"/>
      <c r="AG50" s="23"/>
      <c r="AI50" s="2" t="s">
        <v>65</v>
      </c>
      <c r="AL50" s="23"/>
    </row>
    <row r="51" spans="1:41" customFormat="1" ht="14.4" x14ac:dyDescent="0.3">
      <c r="A51" s="29"/>
      <c r="B51" s="32"/>
      <c r="C51" s="31"/>
      <c r="D51" s="467" t="s">
        <v>70</v>
      </c>
      <c r="E51" s="467"/>
      <c r="F51" s="467"/>
      <c r="G51" s="33" t="s">
        <v>69</v>
      </c>
      <c r="H51" s="37">
        <v>5.39</v>
      </c>
      <c r="I51" s="37">
        <v>5.75</v>
      </c>
      <c r="J51" s="39">
        <v>34.370682500000001</v>
      </c>
      <c r="K51" s="40"/>
      <c r="L51" s="34"/>
      <c r="M51" s="40"/>
      <c r="N51" s="34"/>
      <c r="O51" s="41"/>
      <c r="AF51" s="23"/>
      <c r="AG51" s="23"/>
      <c r="AJ51" s="2" t="s">
        <v>70</v>
      </c>
      <c r="AL51" s="23"/>
    </row>
    <row r="52" spans="1:41" customFormat="1" ht="14.4" x14ac:dyDescent="0.3">
      <c r="A52" s="42"/>
      <c r="B52" s="33"/>
      <c r="C52" s="31"/>
      <c r="D52" s="469" t="s">
        <v>71</v>
      </c>
      <c r="E52" s="469"/>
      <c r="F52" s="469"/>
      <c r="G52" s="43"/>
      <c r="H52" s="44"/>
      <c r="I52" s="44"/>
      <c r="J52" s="44"/>
      <c r="K52" s="45">
        <v>426.19</v>
      </c>
      <c r="L52" s="44"/>
      <c r="M52" s="56">
        <v>2717.71</v>
      </c>
      <c r="N52" s="44"/>
      <c r="O52" s="46">
        <v>35982.480000000003</v>
      </c>
      <c r="AF52" s="23"/>
      <c r="AG52" s="23"/>
      <c r="AK52" s="2" t="s">
        <v>71</v>
      </c>
      <c r="AL52" s="23"/>
    </row>
    <row r="53" spans="1:41" customFormat="1" ht="14.4" x14ac:dyDescent="0.3">
      <c r="A53" s="29"/>
      <c r="B53" s="32"/>
      <c r="C53" s="31"/>
      <c r="D53" s="467" t="s">
        <v>72</v>
      </c>
      <c r="E53" s="467"/>
      <c r="F53" s="467"/>
      <c r="G53" s="33"/>
      <c r="H53" s="34"/>
      <c r="I53" s="34"/>
      <c r="J53" s="34"/>
      <c r="K53" s="40"/>
      <c r="L53" s="34"/>
      <c r="M53" s="35">
        <v>464.04</v>
      </c>
      <c r="N53" s="34"/>
      <c r="O53" s="38">
        <v>20775.07</v>
      </c>
      <c r="AF53" s="23"/>
      <c r="AG53" s="23"/>
      <c r="AJ53" s="2" t="s">
        <v>72</v>
      </c>
      <c r="AL53" s="23"/>
    </row>
    <row r="54" spans="1:41" customFormat="1" ht="40.799999999999997" x14ac:dyDescent="0.3">
      <c r="A54" s="29"/>
      <c r="B54" s="32"/>
      <c r="C54" s="31" t="s">
        <v>73</v>
      </c>
      <c r="D54" s="467" t="s">
        <v>74</v>
      </c>
      <c r="E54" s="467"/>
      <c r="F54" s="467"/>
      <c r="G54" s="33" t="s">
        <v>75</v>
      </c>
      <c r="H54" s="47">
        <v>92</v>
      </c>
      <c r="I54" s="34"/>
      <c r="J54" s="47">
        <v>92</v>
      </c>
      <c r="K54" s="40"/>
      <c r="L54" s="34"/>
      <c r="M54" s="35">
        <v>426.92</v>
      </c>
      <c r="N54" s="34"/>
      <c r="O54" s="38">
        <v>19113.060000000001</v>
      </c>
      <c r="AF54" s="23"/>
      <c r="AG54" s="23"/>
      <c r="AJ54" s="2" t="s">
        <v>74</v>
      </c>
      <c r="AL54" s="23"/>
    </row>
    <row r="55" spans="1:41" customFormat="1" ht="71.400000000000006" x14ac:dyDescent="0.3">
      <c r="A55" s="29"/>
      <c r="B55" s="32"/>
      <c r="C55" s="31" t="s">
        <v>76</v>
      </c>
      <c r="D55" s="467" t="s">
        <v>77</v>
      </c>
      <c r="E55" s="467"/>
      <c r="F55" s="467"/>
      <c r="G55" s="33" t="s">
        <v>75</v>
      </c>
      <c r="H55" s="47">
        <v>46</v>
      </c>
      <c r="I55" s="37">
        <v>0.85</v>
      </c>
      <c r="J55" s="48">
        <v>39.1</v>
      </c>
      <c r="K55" s="40"/>
      <c r="L55" s="34"/>
      <c r="M55" s="35">
        <v>181.44</v>
      </c>
      <c r="N55" s="34"/>
      <c r="O55" s="38">
        <v>8123.05</v>
      </c>
      <c r="AF55" s="23"/>
      <c r="AG55" s="23"/>
      <c r="AJ55" s="2" t="s">
        <v>77</v>
      </c>
      <c r="AL55" s="23"/>
    </row>
    <row r="56" spans="1:41" customFormat="1" ht="14.4" x14ac:dyDescent="0.3">
      <c r="A56" s="29"/>
      <c r="B56" s="49"/>
      <c r="C56" s="50"/>
      <c r="D56" s="468" t="s">
        <v>78</v>
      </c>
      <c r="E56" s="468"/>
      <c r="F56" s="468"/>
      <c r="G56" s="25"/>
      <c r="H56" s="51"/>
      <c r="I56" s="51"/>
      <c r="J56" s="51"/>
      <c r="K56" s="52"/>
      <c r="L56" s="51"/>
      <c r="M56" s="53">
        <v>3326.07</v>
      </c>
      <c r="N56" s="44"/>
      <c r="O56" s="54">
        <v>63218.59</v>
      </c>
      <c r="AF56" s="23"/>
      <c r="AG56" s="23"/>
      <c r="AL56" s="23" t="s">
        <v>78</v>
      </c>
    </row>
    <row r="57" spans="1:41" customFormat="1" ht="42" x14ac:dyDescent="0.3">
      <c r="A57" s="24" t="s">
        <v>64</v>
      </c>
      <c r="B57" s="25" t="s">
        <v>64</v>
      </c>
      <c r="C57" s="26" t="s">
        <v>479</v>
      </c>
      <c r="D57" s="470" t="s">
        <v>480</v>
      </c>
      <c r="E57" s="470"/>
      <c r="F57" s="470"/>
      <c r="G57" s="25" t="s">
        <v>93</v>
      </c>
      <c r="H57" s="25">
        <v>1752.22</v>
      </c>
      <c r="I57" s="25" t="s">
        <v>51</v>
      </c>
      <c r="J57" s="25" t="s">
        <v>521</v>
      </c>
      <c r="K57" s="27" t="s">
        <v>482</v>
      </c>
      <c r="L57" s="25"/>
      <c r="M57" s="27" t="s">
        <v>522</v>
      </c>
      <c r="N57" s="25" t="s">
        <v>418</v>
      </c>
      <c r="O57" s="28" t="s">
        <v>523</v>
      </c>
      <c r="AF57" s="23"/>
      <c r="AG57" s="23" t="s">
        <v>480</v>
      </c>
      <c r="AL57" s="23"/>
    </row>
    <row r="58" spans="1:41" customFormat="1" ht="14.4" x14ac:dyDescent="0.3">
      <c r="A58" s="57"/>
      <c r="B58" s="1"/>
      <c r="C58" s="50"/>
      <c r="D58" s="467" t="s">
        <v>420</v>
      </c>
      <c r="E58" s="467"/>
      <c r="F58" s="467"/>
      <c r="G58" s="467"/>
      <c r="H58" s="467"/>
      <c r="I58" s="467"/>
      <c r="J58" s="467"/>
      <c r="K58" s="467"/>
      <c r="L58" s="467"/>
      <c r="M58" s="467"/>
      <c r="N58" s="467"/>
      <c r="O58" s="473"/>
      <c r="AF58" s="23"/>
      <c r="AG58" s="23"/>
      <c r="AL58" s="23"/>
      <c r="AM58" s="2" t="s">
        <v>420</v>
      </c>
    </row>
    <row r="59" spans="1:41" customFormat="1" ht="14.4" x14ac:dyDescent="0.3">
      <c r="A59" s="29"/>
      <c r="B59" s="49"/>
      <c r="C59" s="50"/>
      <c r="D59" s="468" t="s">
        <v>78</v>
      </c>
      <c r="E59" s="468"/>
      <c r="F59" s="468"/>
      <c r="G59" s="25"/>
      <c r="H59" s="51"/>
      <c r="I59" s="51"/>
      <c r="J59" s="51"/>
      <c r="K59" s="52"/>
      <c r="L59" s="51"/>
      <c r="M59" s="53">
        <v>6938.79</v>
      </c>
      <c r="N59" s="44"/>
      <c r="O59" s="54">
        <v>91869.58</v>
      </c>
      <c r="AF59" s="23"/>
      <c r="AG59" s="23"/>
      <c r="AL59" s="23" t="s">
        <v>78</v>
      </c>
    </row>
    <row r="60" spans="1:41" s="536" customFormat="1" ht="40.799999999999997" x14ac:dyDescent="0.3">
      <c r="A60" s="530" t="s">
        <v>66</v>
      </c>
      <c r="B60" s="531" t="s">
        <v>66</v>
      </c>
      <c r="C60" s="529" t="s">
        <v>835</v>
      </c>
      <c r="D60" s="532" t="s">
        <v>100</v>
      </c>
      <c r="E60" s="532"/>
      <c r="F60" s="532"/>
      <c r="G60" s="531" t="s">
        <v>101</v>
      </c>
      <c r="H60" s="531">
        <v>1109</v>
      </c>
      <c r="I60" s="531" t="s">
        <v>51</v>
      </c>
      <c r="J60" s="531" t="s">
        <v>524</v>
      </c>
      <c r="K60" s="534" t="s">
        <v>103</v>
      </c>
      <c r="L60" s="531"/>
      <c r="M60" s="534" t="s">
        <v>525</v>
      </c>
      <c r="N60" s="531" t="s">
        <v>105</v>
      </c>
      <c r="O60" s="535" t="s">
        <v>526</v>
      </c>
      <c r="AF60" s="537"/>
      <c r="AG60" s="537" t="s">
        <v>100</v>
      </c>
      <c r="AL60" s="537"/>
    </row>
    <row r="61" spans="1:41" customFormat="1" ht="14.4" x14ac:dyDescent="0.3">
      <c r="A61" s="57"/>
      <c r="B61" s="1"/>
      <c r="C61" s="50"/>
      <c r="D61" s="467" t="s">
        <v>107</v>
      </c>
      <c r="E61" s="467"/>
      <c r="F61" s="467"/>
      <c r="G61" s="467"/>
      <c r="H61" s="467"/>
      <c r="I61" s="467"/>
      <c r="J61" s="467"/>
      <c r="K61" s="467"/>
      <c r="L61" s="467"/>
      <c r="M61" s="467"/>
      <c r="N61" s="467"/>
      <c r="O61" s="473"/>
      <c r="AF61" s="23"/>
      <c r="AG61" s="23"/>
      <c r="AL61" s="23"/>
      <c r="AM61" s="2" t="s">
        <v>107</v>
      </c>
    </row>
    <row r="62" spans="1:41" customFormat="1" ht="14.4" x14ac:dyDescent="0.3">
      <c r="A62" s="57"/>
      <c r="B62" s="49"/>
      <c r="C62" s="50"/>
      <c r="D62" s="467" t="s">
        <v>108</v>
      </c>
      <c r="E62" s="467"/>
      <c r="F62" s="467"/>
      <c r="G62" s="467"/>
      <c r="H62" s="467"/>
      <c r="I62" s="467"/>
      <c r="J62" s="467"/>
      <c r="K62" s="467"/>
      <c r="L62" s="467"/>
      <c r="M62" s="467"/>
      <c r="N62" s="467"/>
      <c r="O62" s="473"/>
      <c r="AF62" s="23"/>
      <c r="AG62" s="23"/>
      <c r="AL62" s="23"/>
      <c r="AN62" s="2" t="s">
        <v>108</v>
      </c>
    </row>
    <row r="63" spans="1:41" customFormat="1" ht="14.4" x14ac:dyDescent="0.3">
      <c r="A63" s="29"/>
      <c r="B63" s="49"/>
      <c r="C63" s="50"/>
      <c r="D63" s="468" t="s">
        <v>78</v>
      </c>
      <c r="E63" s="468"/>
      <c r="F63" s="468"/>
      <c r="G63" s="25"/>
      <c r="H63" s="51"/>
      <c r="I63" s="51"/>
      <c r="J63" s="51"/>
      <c r="K63" s="52"/>
      <c r="L63" s="51"/>
      <c r="M63" s="53">
        <v>180079.42</v>
      </c>
      <c r="N63" s="44"/>
      <c r="O63" s="54">
        <v>1469448.07</v>
      </c>
      <c r="AF63" s="23"/>
      <c r="AG63" s="23"/>
      <c r="AL63" s="23" t="s">
        <v>78</v>
      </c>
    </row>
    <row r="64" spans="1:41" customFormat="1" ht="14.4" x14ac:dyDescent="0.3">
      <c r="A64" s="58"/>
      <c r="B64" s="3"/>
      <c r="C64" s="27"/>
      <c r="D64" s="468" t="s">
        <v>527</v>
      </c>
      <c r="E64" s="468"/>
      <c r="F64" s="468"/>
      <c r="G64" s="468"/>
      <c r="H64" s="468"/>
      <c r="I64" s="468"/>
      <c r="J64" s="468"/>
      <c r="K64" s="468"/>
      <c r="L64" s="468"/>
      <c r="M64" s="59"/>
      <c r="N64" s="60"/>
      <c r="O64" s="61"/>
      <c r="P64" s="62"/>
      <c r="AF64" s="23"/>
      <c r="AG64" s="23"/>
      <c r="AL64" s="23"/>
      <c r="AO64" s="23" t="s">
        <v>527</v>
      </c>
    </row>
    <row r="65" spans="1:43" customFormat="1" ht="14.4" x14ac:dyDescent="0.3">
      <c r="A65" s="29"/>
      <c r="B65" s="1"/>
      <c r="C65" s="31"/>
      <c r="D65" s="467" t="s">
        <v>144</v>
      </c>
      <c r="E65" s="467"/>
      <c r="F65" s="467"/>
      <c r="G65" s="467"/>
      <c r="H65" s="467"/>
      <c r="I65" s="467"/>
      <c r="J65" s="467"/>
      <c r="K65" s="467"/>
      <c r="L65" s="467"/>
      <c r="M65" s="63">
        <v>190594.34</v>
      </c>
      <c r="N65" s="64"/>
      <c r="O65" s="65"/>
      <c r="P65" s="66"/>
      <c r="AF65" s="23"/>
      <c r="AG65" s="23"/>
      <c r="AL65" s="23"/>
      <c r="AO65" s="23"/>
      <c r="AP65" s="2" t="s">
        <v>144</v>
      </c>
    </row>
    <row r="66" spans="1:43" customFormat="1" ht="14.4" x14ac:dyDescent="0.3">
      <c r="A66" s="29"/>
      <c r="B66" s="1"/>
      <c r="C66" s="31"/>
      <c r="D66" s="467" t="s">
        <v>145</v>
      </c>
      <c r="E66" s="467"/>
      <c r="F66" s="467"/>
      <c r="G66" s="467"/>
      <c r="H66" s="467"/>
      <c r="I66" s="467"/>
      <c r="J66" s="467"/>
      <c r="K66" s="467"/>
      <c r="L66" s="467"/>
      <c r="M66" s="66"/>
      <c r="N66" s="64"/>
      <c r="O66" s="65"/>
      <c r="P66" s="66"/>
      <c r="AF66" s="23"/>
      <c r="AG66" s="23"/>
      <c r="AL66" s="23"/>
      <c r="AO66" s="23"/>
      <c r="AP66" s="2" t="s">
        <v>145</v>
      </c>
    </row>
    <row r="67" spans="1:43" customFormat="1" ht="14.4" x14ac:dyDescent="0.3">
      <c r="A67" s="29"/>
      <c r="B67" s="1"/>
      <c r="C67" s="31"/>
      <c r="D67" s="467" t="s">
        <v>147</v>
      </c>
      <c r="E67" s="467"/>
      <c r="F67" s="467"/>
      <c r="G67" s="467"/>
      <c r="H67" s="467"/>
      <c r="I67" s="467"/>
      <c r="J67" s="467"/>
      <c r="K67" s="467"/>
      <c r="L67" s="467"/>
      <c r="M67" s="63">
        <v>3576.13</v>
      </c>
      <c r="N67" s="64"/>
      <c r="O67" s="65"/>
      <c r="P67" s="66"/>
      <c r="AF67" s="23"/>
      <c r="AG67" s="23"/>
      <c r="AL67" s="23"/>
      <c r="AO67" s="23"/>
      <c r="AP67" s="2" t="s">
        <v>147</v>
      </c>
    </row>
    <row r="68" spans="1:43" customFormat="1" ht="14.4" x14ac:dyDescent="0.3">
      <c r="A68" s="29"/>
      <c r="B68" s="1"/>
      <c r="C68" s="31"/>
      <c r="D68" s="467" t="s">
        <v>148</v>
      </c>
      <c r="E68" s="467"/>
      <c r="F68" s="467"/>
      <c r="G68" s="467"/>
      <c r="H68" s="467"/>
      <c r="I68" s="467"/>
      <c r="J68" s="467"/>
      <c r="K68" s="467"/>
      <c r="L68" s="467"/>
      <c r="M68" s="67">
        <v>610.61</v>
      </c>
      <c r="N68" s="64"/>
      <c r="O68" s="65"/>
      <c r="P68" s="66"/>
      <c r="AF68" s="23"/>
      <c r="AG68" s="23"/>
      <c r="AL68" s="23"/>
      <c r="AO68" s="23"/>
      <c r="AP68" s="2" t="s">
        <v>148</v>
      </c>
    </row>
    <row r="69" spans="1:43" customFormat="1" ht="14.4" x14ac:dyDescent="0.3">
      <c r="A69" s="29"/>
      <c r="B69" s="1"/>
      <c r="C69" s="31"/>
      <c r="D69" s="467" t="s">
        <v>149</v>
      </c>
      <c r="E69" s="467"/>
      <c r="F69" s="467"/>
      <c r="G69" s="467"/>
      <c r="H69" s="467"/>
      <c r="I69" s="467"/>
      <c r="J69" s="467"/>
      <c r="K69" s="467"/>
      <c r="L69" s="467"/>
      <c r="M69" s="63">
        <v>187018.21</v>
      </c>
      <c r="N69" s="64"/>
      <c r="O69" s="65"/>
      <c r="P69" s="66"/>
      <c r="AF69" s="23"/>
      <c r="AG69" s="23"/>
      <c r="AL69" s="23"/>
      <c r="AO69" s="23"/>
      <c r="AP69" s="2" t="s">
        <v>149</v>
      </c>
    </row>
    <row r="70" spans="1:43" customFormat="1" ht="14.4" x14ac:dyDescent="0.3">
      <c r="A70" s="29"/>
      <c r="B70" s="1"/>
      <c r="C70" s="31"/>
      <c r="D70" s="467" t="s">
        <v>150</v>
      </c>
      <c r="E70" s="467"/>
      <c r="F70" s="467"/>
      <c r="G70" s="467"/>
      <c r="H70" s="467"/>
      <c r="I70" s="467"/>
      <c r="J70" s="467"/>
      <c r="K70" s="467"/>
      <c r="L70" s="467"/>
      <c r="M70" s="63">
        <v>191394.85</v>
      </c>
      <c r="N70" s="64"/>
      <c r="O70" s="65"/>
      <c r="P70" s="66"/>
      <c r="AF70" s="23"/>
      <c r="AG70" s="23"/>
      <c r="AL70" s="23"/>
      <c r="AO70" s="23"/>
      <c r="AP70" s="2" t="s">
        <v>150</v>
      </c>
    </row>
    <row r="71" spans="1:43" customFormat="1" ht="14.4" x14ac:dyDescent="0.3">
      <c r="A71" s="29"/>
      <c r="B71" s="1"/>
      <c r="C71" s="31"/>
      <c r="D71" s="467" t="s">
        <v>145</v>
      </c>
      <c r="E71" s="467"/>
      <c r="F71" s="467"/>
      <c r="G71" s="467"/>
      <c r="H71" s="467"/>
      <c r="I71" s="467"/>
      <c r="J71" s="467"/>
      <c r="K71" s="467"/>
      <c r="L71" s="467"/>
      <c r="M71" s="66"/>
      <c r="N71" s="64"/>
      <c r="O71" s="65"/>
      <c r="P71" s="66"/>
      <c r="AF71" s="23"/>
      <c r="AG71" s="23"/>
      <c r="AL71" s="23"/>
      <c r="AO71" s="23"/>
      <c r="AP71" s="2" t="s">
        <v>145</v>
      </c>
    </row>
    <row r="72" spans="1:43" customFormat="1" ht="14.4" x14ac:dyDescent="0.3">
      <c r="A72" s="29"/>
      <c r="B72" s="1"/>
      <c r="C72" s="31"/>
      <c r="D72" s="467" t="s">
        <v>175</v>
      </c>
      <c r="E72" s="467"/>
      <c r="F72" s="467"/>
      <c r="G72" s="467"/>
      <c r="H72" s="467"/>
      <c r="I72" s="467"/>
      <c r="J72" s="467"/>
      <c r="K72" s="467"/>
      <c r="L72" s="467"/>
      <c r="M72" s="63">
        <v>3576.13</v>
      </c>
      <c r="N72" s="64"/>
      <c r="O72" s="65"/>
      <c r="P72" s="66"/>
      <c r="AF72" s="23"/>
      <c r="AG72" s="23"/>
      <c r="AL72" s="23"/>
      <c r="AO72" s="23"/>
      <c r="AP72" s="2" t="s">
        <v>175</v>
      </c>
    </row>
    <row r="73" spans="1:43" customFormat="1" ht="14.4" x14ac:dyDescent="0.3">
      <c r="A73" s="29"/>
      <c r="B73" s="1"/>
      <c r="C73" s="31"/>
      <c r="D73" s="467" t="s">
        <v>176</v>
      </c>
      <c r="E73" s="467"/>
      <c r="F73" s="467"/>
      <c r="G73" s="467"/>
      <c r="H73" s="467"/>
      <c r="I73" s="467"/>
      <c r="J73" s="467"/>
      <c r="K73" s="467"/>
      <c r="L73" s="467"/>
      <c r="M73" s="67">
        <v>610.61</v>
      </c>
      <c r="N73" s="64"/>
      <c r="O73" s="65"/>
      <c r="P73" s="66"/>
      <c r="AF73" s="23"/>
      <c r="AG73" s="23"/>
      <c r="AL73" s="23"/>
      <c r="AO73" s="23"/>
      <c r="AP73" s="2" t="s">
        <v>176</v>
      </c>
    </row>
    <row r="74" spans="1:43" customFormat="1" ht="14.4" x14ac:dyDescent="0.3">
      <c r="A74" s="29"/>
      <c r="B74" s="1"/>
      <c r="C74" s="31"/>
      <c r="D74" s="467" t="s">
        <v>391</v>
      </c>
      <c r="E74" s="467"/>
      <c r="F74" s="467"/>
      <c r="G74" s="467"/>
      <c r="H74" s="467"/>
      <c r="I74" s="467"/>
      <c r="J74" s="467"/>
      <c r="K74" s="467"/>
      <c r="L74" s="467"/>
      <c r="M74" s="63">
        <v>187018.21</v>
      </c>
      <c r="N74" s="64"/>
      <c r="O74" s="65"/>
      <c r="P74" s="66"/>
      <c r="AF74" s="23"/>
      <c r="AG74" s="23"/>
      <c r="AL74" s="23"/>
      <c r="AO74" s="23"/>
      <c r="AP74" s="2" t="s">
        <v>391</v>
      </c>
    </row>
    <row r="75" spans="1:43" customFormat="1" ht="14.4" x14ac:dyDescent="0.3">
      <c r="A75" s="29"/>
      <c r="B75" s="1"/>
      <c r="C75" s="31"/>
      <c r="D75" s="467" t="s">
        <v>177</v>
      </c>
      <c r="E75" s="467"/>
      <c r="F75" s="467"/>
      <c r="G75" s="467"/>
      <c r="H75" s="467"/>
      <c r="I75" s="467"/>
      <c r="J75" s="467"/>
      <c r="K75" s="467"/>
      <c r="L75" s="467"/>
      <c r="M75" s="67">
        <v>561.76</v>
      </c>
      <c r="N75" s="64"/>
      <c r="O75" s="65"/>
      <c r="P75" s="66"/>
      <c r="AF75" s="23"/>
      <c r="AG75" s="23"/>
      <c r="AL75" s="23"/>
      <c r="AO75" s="23"/>
      <c r="AP75" s="2" t="s">
        <v>177</v>
      </c>
    </row>
    <row r="76" spans="1:43" customFormat="1" ht="14.4" x14ac:dyDescent="0.3">
      <c r="A76" s="29"/>
      <c r="B76" s="1"/>
      <c r="C76" s="31"/>
      <c r="D76" s="467" t="s">
        <v>178</v>
      </c>
      <c r="E76" s="467"/>
      <c r="F76" s="467"/>
      <c r="G76" s="467"/>
      <c r="H76" s="467"/>
      <c r="I76" s="467"/>
      <c r="J76" s="467"/>
      <c r="K76" s="467"/>
      <c r="L76" s="467"/>
      <c r="M76" s="67">
        <v>238.75</v>
      </c>
      <c r="N76" s="64"/>
      <c r="O76" s="65"/>
      <c r="P76" s="66"/>
      <c r="AF76" s="23"/>
      <c r="AG76" s="23"/>
      <c r="AL76" s="23"/>
      <c r="AO76" s="23"/>
      <c r="AP76" s="2" t="s">
        <v>178</v>
      </c>
    </row>
    <row r="77" spans="1:43" customFormat="1" ht="14.4" x14ac:dyDescent="0.3">
      <c r="A77" s="29"/>
      <c r="B77" s="1"/>
      <c r="C77" s="31"/>
      <c r="D77" s="467" t="s">
        <v>160</v>
      </c>
      <c r="E77" s="467"/>
      <c r="F77" s="467"/>
      <c r="G77" s="467"/>
      <c r="H77" s="467"/>
      <c r="I77" s="467"/>
      <c r="J77" s="467"/>
      <c r="K77" s="467"/>
      <c r="L77" s="467"/>
      <c r="M77" s="67">
        <v>610.61</v>
      </c>
      <c r="N77" s="64"/>
      <c r="O77" s="65"/>
      <c r="P77" s="66"/>
      <c r="AF77" s="23"/>
      <c r="AG77" s="23"/>
      <c r="AL77" s="23"/>
      <c r="AO77" s="23"/>
      <c r="AP77" s="2" t="s">
        <v>160</v>
      </c>
    </row>
    <row r="78" spans="1:43" customFormat="1" ht="14.4" x14ac:dyDescent="0.3">
      <c r="A78" s="29"/>
      <c r="B78" s="1"/>
      <c r="C78" s="31"/>
      <c r="D78" s="467" t="s">
        <v>161</v>
      </c>
      <c r="E78" s="467"/>
      <c r="F78" s="467"/>
      <c r="G78" s="467"/>
      <c r="H78" s="467"/>
      <c r="I78" s="467"/>
      <c r="J78" s="467"/>
      <c r="K78" s="467"/>
      <c r="L78" s="467"/>
      <c r="M78" s="67">
        <v>561.76</v>
      </c>
      <c r="N78" s="64"/>
      <c r="O78" s="65"/>
      <c r="P78" s="66"/>
      <c r="AF78" s="23"/>
      <c r="AG78" s="23"/>
      <c r="AL78" s="23"/>
      <c r="AO78" s="23"/>
      <c r="AP78" s="2" t="s">
        <v>161</v>
      </c>
    </row>
    <row r="79" spans="1:43" customFormat="1" ht="14.4" x14ac:dyDescent="0.3">
      <c r="A79" s="29"/>
      <c r="B79" s="1"/>
      <c r="C79" s="31"/>
      <c r="D79" s="467" t="s">
        <v>162</v>
      </c>
      <c r="E79" s="467"/>
      <c r="F79" s="467"/>
      <c r="G79" s="467"/>
      <c r="H79" s="467"/>
      <c r="I79" s="467"/>
      <c r="J79" s="467"/>
      <c r="K79" s="467"/>
      <c r="L79" s="467"/>
      <c r="M79" s="67">
        <v>238.75</v>
      </c>
      <c r="N79" s="64"/>
      <c r="O79" s="65"/>
      <c r="P79" s="66"/>
      <c r="AF79" s="23"/>
      <c r="AG79" s="23"/>
      <c r="AL79" s="23"/>
      <c r="AO79" s="23"/>
      <c r="AP79" s="2" t="s">
        <v>162</v>
      </c>
    </row>
    <row r="80" spans="1:43" customFormat="1" ht="14.4" x14ac:dyDescent="0.3">
      <c r="A80" s="29"/>
      <c r="B80" s="1"/>
      <c r="C80" s="68"/>
      <c r="D80" s="466" t="s">
        <v>528</v>
      </c>
      <c r="E80" s="466"/>
      <c r="F80" s="466"/>
      <c r="G80" s="466"/>
      <c r="H80" s="466"/>
      <c r="I80" s="466"/>
      <c r="J80" s="466"/>
      <c r="K80" s="466"/>
      <c r="L80" s="466"/>
      <c r="M80" s="69">
        <v>191394.85</v>
      </c>
      <c r="N80" s="70"/>
      <c r="O80" s="71"/>
      <c r="P80" s="72"/>
      <c r="AF80" s="23"/>
      <c r="AG80" s="23"/>
      <c r="AL80" s="23"/>
      <c r="AO80" s="23"/>
      <c r="AQ80" s="23" t="s">
        <v>528</v>
      </c>
    </row>
    <row r="81" spans="1:45" customFormat="1" ht="14.4" x14ac:dyDescent="0.3">
      <c r="A81" s="58"/>
      <c r="B81" s="3"/>
      <c r="C81" s="27"/>
      <c r="D81" s="468" t="s">
        <v>503</v>
      </c>
      <c r="E81" s="468"/>
      <c r="F81" s="468"/>
      <c r="G81" s="468"/>
      <c r="H81" s="468"/>
      <c r="I81" s="468"/>
      <c r="J81" s="468"/>
      <c r="K81" s="468"/>
      <c r="L81" s="468"/>
      <c r="M81" s="59"/>
      <c r="N81" s="60"/>
      <c r="O81" s="61"/>
      <c r="AR81" s="23" t="s">
        <v>503</v>
      </c>
    </row>
    <row r="82" spans="1:45" customFormat="1" ht="14.4" x14ac:dyDescent="0.3">
      <c r="A82" s="29"/>
      <c r="B82" s="1"/>
      <c r="C82" s="31"/>
      <c r="D82" s="467" t="s">
        <v>144</v>
      </c>
      <c r="E82" s="467"/>
      <c r="F82" s="467"/>
      <c r="G82" s="467"/>
      <c r="H82" s="467"/>
      <c r="I82" s="467"/>
      <c r="J82" s="467"/>
      <c r="K82" s="467"/>
      <c r="L82" s="467"/>
      <c r="M82" s="63">
        <v>190594.34</v>
      </c>
      <c r="N82" s="64"/>
      <c r="O82" s="73">
        <v>1608665.61</v>
      </c>
      <c r="AR82" s="23"/>
      <c r="AS82" s="2" t="s">
        <v>144</v>
      </c>
    </row>
    <row r="83" spans="1:45" customFormat="1" ht="14.4" x14ac:dyDescent="0.3">
      <c r="A83" s="29"/>
      <c r="B83" s="1"/>
      <c r="C83" s="31"/>
      <c r="D83" s="467" t="s">
        <v>145</v>
      </c>
      <c r="E83" s="467"/>
      <c r="F83" s="467"/>
      <c r="G83" s="467"/>
      <c r="H83" s="467"/>
      <c r="I83" s="467"/>
      <c r="J83" s="467"/>
      <c r="K83" s="467"/>
      <c r="L83" s="467"/>
      <c r="M83" s="66"/>
      <c r="N83" s="64"/>
      <c r="O83" s="65"/>
      <c r="AR83" s="23"/>
      <c r="AS83" s="2" t="s">
        <v>145</v>
      </c>
    </row>
    <row r="84" spans="1:45" customFormat="1" ht="14.4" x14ac:dyDescent="0.3">
      <c r="A84" s="29"/>
      <c r="B84" s="1"/>
      <c r="C84" s="31"/>
      <c r="D84" s="467" t="s">
        <v>147</v>
      </c>
      <c r="E84" s="467"/>
      <c r="F84" s="467"/>
      <c r="G84" s="467"/>
      <c r="H84" s="467"/>
      <c r="I84" s="467"/>
      <c r="J84" s="467"/>
      <c r="K84" s="467"/>
      <c r="L84" s="467"/>
      <c r="M84" s="63">
        <v>3576.13</v>
      </c>
      <c r="N84" s="64"/>
      <c r="O84" s="73">
        <v>47347.96</v>
      </c>
      <c r="AR84" s="23"/>
      <c r="AS84" s="2" t="s">
        <v>147</v>
      </c>
    </row>
    <row r="85" spans="1:45" customFormat="1" ht="14.4" x14ac:dyDescent="0.3">
      <c r="A85" s="29"/>
      <c r="B85" s="1"/>
      <c r="C85" s="31"/>
      <c r="D85" s="467" t="s">
        <v>148</v>
      </c>
      <c r="E85" s="467"/>
      <c r="F85" s="467"/>
      <c r="G85" s="467"/>
      <c r="H85" s="467"/>
      <c r="I85" s="467"/>
      <c r="J85" s="467"/>
      <c r="K85" s="467"/>
      <c r="L85" s="467"/>
      <c r="M85" s="67">
        <v>610.61</v>
      </c>
      <c r="N85" s="64"/>
      <c r="O85" s="73">
        <v>27337.01</v>
      </c>
      <c r="AR85" s="23"/>
      <c r="AS85" s="2" t="s">
        <v>148</v>
      </c>
    </row>
    <row r="86" spans="1:45" customFormat="1" ht="14.4" x14ac:dyDescent="0.3">
      <c r="A86" s="29"/>
      <c r="B86" s="1"/>
      <c r="C86" s="31"/>
      <c r="D86" s="467" t="s">
        <v>149</v>
      </c>
      <c r="E86" s="467"/>
      <c r="F86" s="467"/>
      <c r="G86" s="467"/>
      <c r="H86" s="467"/>
      <c r="I86" s="467"/>
      <c r="J86" s="467"/>
      <c r="K86" s="467"/>
      <c r="L86" s="467"/>
      <c r="M86" s="63">
        <v>187018.21</v>
      </c>
      <c r="N86" s="64"/>
      <c r="O86" s="73">
        <v>1561317.65</v>
      </c>
      <c r="AR86" s="23"/>
      <c r="AS86" s="2" t="s">
        <v>149</v>
      </c>
    </row>
    <row r="87" spans="1:45" customFormat="1" ht="14.4" x14ac:dyDescent="0.3">
      <c r="A87" s="29"/>
      <c r="B87" s="1"/>
      <c r="C87" s="31"/>
      <c r="D87" s="467" t="s">
        <v>150</v>
      </c>
      <c r="E87" s="467"/>
      <c r="F87" s="467"/>
      <c r="G87" s="467"/>
      <c r="H87" s="467"/>
      <c r="I87" s="467"/>
      <c r="J87" s="467"/>
      <c r="K87" s="467"/>
      <c r="L87" s="467"/>
      <c r="M87" s="63">
        <v>191394.85</v>
      </c>
      <c r="N87" s="64"/>
      <c r="O87" s="73">
        <v>1644504.42</v>
      </c>
      <c r="AR87" s="23"/>
      <c r="AS87" s="2" t="s">
        <v>150</v>
      </c>
    </row>
    <row r="88" spans="1:45" customFormat="1" ht="14.4" x14ac:dyDescent="0.3">
      <c r="A88" s="29"/>
      <c r="B88" s="1"/>
      <c r="C88" s="31"/>
      <c r="D88" s="467" t="s">
        <v>145</v>
      </c>
      <c r="E88" s="467"/>
      <c r="F88" s="467"/>
      <c r="G88" s="467"/>
      <c r="H88" s="467"/>
      <c r="I88" s="467"/>
      <c r="J88" s="467"/>
      <c r="K88" s="467"/>
      <c r="L88" s="467"/>
      <c r="M88" s="66"/>
      <c r="N88" s="64"/>
      <c r="O88" s="65"/>
      <c r="AR88" s="23"/>
      <c r="AS88" s="2" t="s">
        <v>145</v>
      </c>
    </row>
    <row r="89" spans="1:45" customFormat="1" ht="14.4" x14ac:dyDescent="0.3">
      <c r="A89" s="29"/>
      <c r="B89" s="1"/>
      <c r="C89" s="31"/>
      <c r="D89" s="467" t="s">
        <v>175</v>
      </c>
      <c r="E89" s="467"/>
      <c r="F89" s="467"/>
      <c r="G89" s="467"/>
      <c r="H89" s="467"/>
      <c r="I89" s="467"/>
      <c r="J89" s="467"/>
      <c r="K89" s="467"/>
      <c r="L89" s="467"/>
      <c r="M89" s="63">
        <v>3576.13</v>
      </c>
      <c r="N89" s="64"/>
      <c r="O89" s="73">
        <v>47347.96</v>
      </c>
      <c r="AR89" s="23"/>
      <c r="AS89" s="2" t="s">
        <v>175</v>
      </c>
    </row>
    <row r="90" spans="1:45" customFormat="1" ht="14.4" x14ac:dyDescent="0.3">
      <c r="A90" s="29"/>
      <c r="B90" s="1"/>
      <c r="C90" s="31"/>
      <c r="D90" s="467" t="s">
        <v>176</v>
      </c>
      <c r="E90" s="467"/>
      <c r="F90" s="467"/>
      <c r="G90" s="467"/>
      <c r="H90" s="467"/>
      <c r="I90" s="467"/>
      <c r="J90" s="467"/>
      <c r="K90" s="467"/>
      <c r="L90" s="467"/>
      <c r="M90" s="67">
        <v>610.61</v>
      </c>
      <c r="N90" s="64"/>
      <c r="O90" s="73">
        <v>27337.01</v>
      </c>
      <c r="AR90" s="23"/>
      <c r="AS90" s="2" t="s">
        <v>176</v>
      </c>
    </row>
    <row r="91" spans="1:45" customFormat="1" ht="14.4" x14ac:dyDescent="0.3">
      <c r="A91" s="29"/>
      <c r="B91" s="1"/>
      <c r="C91" s="31"/>
      <c r="D91" s="467" t="s">
        <v>391</v>
      </c>
      <c r="E91" s="467"/>
      <c r="F91" s="467"/>
      <c r="G91" s="467"/>
      <c r="H91" s="467"/>
      <c r="I91" s="467"/>
      <c r="J91" s="467"/>
      <c r="K91" s="467"/>
      <c r="L91" s="467"/>
      <c r="M91" s="63">
        <v>187018.21</v>
      </c>
      <c r="N91" s="64"/>
      <c r="O91" s="73">
        <v>1561317.65</v>
      </c>
      <c r="AR91" s="23"/>
      <c r="AS91" s="2" t="s">
        <v>391</v>
      </c>
    </row>
    <row r="92" spans="1:45" customFormat="1" ht="14.4" x14ac:dyDescent="0.3">
      <c r="A92" s="29"/>
      <c r="B92" s="1"/>
      <c r="C92" s="31"/>
      <c r="D92" s="467" t="s">
        <v>177</v>
      </c>
      <c r="E92" s="467"/>
      <c r="F92" s="467"/>
      <c r="G92" s="467"/>
      <c r="H92" s="467"/>
      <c r="I92" s="467"/>
      <c r="J92" s="467"/>
      <c r="K92" s="467"/>
      <c r="L92" s="467"/>
      <c r="M92" s="67">
        <v>561.76</v>
      </c>
      <c r="N92" s="64"/>
      <c r="O92" s="73">
        <v>25150.04</v>
      </c>
      <c r="AR92" s="23"/>
      <c r="AS92" s="2" t="s">
        <v>177</v>
      </c>
    </row>
    <row r="93" spans="1:45" customFormat="1" ht="14.4" x14ac:dyDescent="0.3">
      <c r="A93" s="29"/>
      <c r="B93" s="1"/>
      <c r="C93" s="31"/>
      <c r="D93" s="467" t="s">
        <v>178</v>
      </c>
      <c r="E93" s="467"/>
      <c r="F93" s="467"/>
      <c r="G93" s="467"/>
      <c r="H93" s="467"/>
      <c r="I93" s="467"/>
      <c r="J93" s="467"/>
      <c r="K93" s="467"/>
      <c r="L93" s="467"/>
      <c r="M93" s="67">
        <v>238.75</v>
      </c>
      <c r="N93" s="64"/>
      <c r="O93" s="73">
        <v>10688.77</v>
      </c>
      <c r="AR93" s="23"/>
      <c r="AS93" s="2" t="s">
        <v>178</v>
      </c>
    </row>
    <row r="94" spans="1:45" customFormat="1" ht="14.4" x14ac:dyDescent="0.3">
      <c r="A94" s="29"/>
      <c r="B94" s="1"/>
      <c r="C94" s="31"/>
      <c r="D94" s="467" t="s">
        <v>160</v>
      </c>
      <c r="E94" s="467"/>
      <c r="F94" s="467"/>
      <c r="G94" s="467"/>
      <c r="H94" s="467"/>
      <c r="I94" s="467"/>
      <c r="J94" s="467"/>
      <c r="K94" s="467"/>
      <c r="L94" s="467"/>
      <c r="M94" s="67">
        <v>610.61</v>
      </c>
      <c r="N94" s="64"/>
      <c r="O94" s="73">
        <v>27337.01</v>
      </c>
      <c r="AR94" s="23"/>
      <c r="AS94" s="2" t="s">
        <v>160</v>
      </c>
    </row>
    <row r="95" spans="1:45" customFormat="1" ht="14.4" x14ac:dyDescent="0.3">
      <c r="A95" s="29"/>
      <c r="B95" s="1"/>
      <c r="C95" s="31"/>
      <c r="D95" s="467" t="s">
        <v>161</v>
      </c>
      <c r="E95" s="467"/>
      <c r="F95" s="467"/>
      <c r="G95" s="467"/>
      <c r="H95" s="467"/>
      <c r="I95" s="467"/>
      <c r="J95" s="467"/>
      <c r="K95" s="467"/>
      <c r="L95" s="467"/>
      <c r="M95" s="67">
        <v>561.76</v>
      </c>
      <c r="N95" s="64"/>
      <c r="O95" s="73">
        <v>25150.04</v>
      </c>
      <c r="AR95" s="23"/>
      <c r="AS95" s="2" t="s">
        <v>161</v>
      </c>
    </row>
    <row r="96" spans="1:45" customFormat="1" ht="14.4" x14ac:dyDescent="0.3">
      <c r="A96" s="29"/>
      <c r="B96" s="1"/>
      <c r="C96" s="31"/>
      <c r="D96" s="467" t="s">
        <v>162</v>
      </c>
      <c r="E96" s="467"/>
      <c r="F96" s="467"/>
      <c r="G96" s="467"/>
      <c r="H96" s="467"/>
      <c r="I96" s="467"/>
      <c r="J96" s="467"/>
      <c r="K96" s="467"/>
      <c r="L96" s="467"/>
      <c r="M96" s="67">
        <v>238.75</v>
      </c>
      <c r="N96" s="64"/>
      <c r="O96" s="73">
        <v>10688.77</v>
      </c>
      <c r="AR96" s="23"/>
      <c r="AS96" s="2" t="s">
        <v>162</v>
      </c>
    </row>
    <row r="97" spans="1:52" customFormat="1" ht="14.4" x14ac:dyDescent="0.3">
      <c r="A97" s="29"/>
      <c r="B97" s="1"/>
      <c r="C97" s="31"/>
      <c r="D97" s="467" t="s">
        <v>504</v>
      </c>
      <c r="E97" s="467"/>
      <c r="F97" s="467"/>
      <c r="G97" s="467"/>
      <c r="H97" s="467"/>
      <c r="I97" s="467"/>
      <c r="J97" s="467"/>
      <c r="K97" s="467"/>
      <c r="L97" s="467"/>
      <c r="M97" s="63">
        <v>15694.38</v>
      </c>
      <c r="N97" s="64"/>
      <c r="O97" s="73">
        <v>134849.35999999999</v>
      </c>
      <c r="AR97" s="23"/>
      <c r="AS97" s="2" t="s">
        <v>504</v>
      </c>
    </row>
    <row r="98" spans="1:52" customFormat="1" ht="14.4" x14ac:dyDescent="0.3">
      <c r="A98" s="29"/>
      <c r="B98" s="1"/>
      <c r="C98" s="68"/>
      <c r="D98" s="466" t="s">
        <v>505</v>
      </c>
      <c r="E98" s="466"/>
      <c r="F98" s="466"/>
      <c r="G98" s="466"/>
      <c r="H98" s="466"/>
      <c r="I98" s="466"/>
      <c r="J98" s="466"/>
      <c r="K98" s="466"/>
      <c r="L98" s="466"/>
      <c r="M98" s="69">
        <v>207089.23</v>
      </c>
      <c r="N98" s="70"/>
      <c r="O98" s="74">
        <v>1779353.78</v>
      </c>
      <c r="AR98" s="23"/>
      <c r="AT98" s="23" t="s">
        <v>505</v>
      </c>
    </row>
    <row r="99" spans="1:52" customFormat="1" ht="14.4" x14ac:dyDescent="0.3">
      <c r="A99" s="29"/>
      <c r="B99" s="1"/>
      <c r="C99" s="31"/>
      <c r="D99" s="467" t="s">
        <v>506</v>
      </c>
      <c r="E99" s="467"/>
      <c r="F99" s="467"/>
      <c r="G99" s="467"/>
      <c r="H99" s="467"/>
      <c r="I99" s="467"/>
      <c r="J99" s="467"/>
      <c r="K99" s="467"/>
      <c r="L99" s="467"/>
      <c r="M99" s="63">
        <v>4970.1400000000003</v>
      </c>
      <c r="N99" s="64"/>
      <c r="O99" s="73">
        <v>42704.49</v>
      </c>
      <c r="AR99" s="23"/>
      <c r="AS99" s="2" t="s">
        <v>506</v>
      </c>
      <c r="AT99" s="23"/>
    </row>
    <row r="100" spans="1:52" customFormat="1" ht="14.4" x14ac:dyDescent="0.3">
      <c r="A100" s="29"/>
      <c r="B100" s="1"/>
      <c r="C100" s="68"/>
      <c r="D100" s="466" t="s">
        <v>505</v>
      </c>
      <c r="E100" s="466"/>
      <c r="F100" s="466"/>
      <c r="G100" s="466"/>
      <c r="H100" s="466"/>
      <c r="I100" s="466"/>
      <c r="J100" s="466"/>
      <c r="K100" s="466"/>
      <c r="L100" s="466"/>
      <c r="M100" s="69">
        <v>212059.37</v>
      </c>
      <c r="N100" s="70"/>
      <c r="O100" s="74">
        <v>1822058.27</v>
      </c>
      <c r="AR100" s="23"/>
      <c r="AT100" s="23" t="s">
        <v>505</v>
      </c>
    </row>
    <row r="101" spans="1:52" customFormat="1" ht="14.4" x14ac:dyDescent="0.3">
      <c r="A101" s="29"/>
      <c r="B101" s="1"/>
      <c r="C101" s="31"/>
      <c r="D101" s="467" t="s">
        <v>507</v>
      </c>
      <c r="E101" s="467"/>
      <c r="F101" s="467"/>
      <c r="G101" s="467"/>
      <c r="H101" s="467"/>
      <c r="I101" s="467"/>
      <c r="J101" s="467"/>
      <c r="K101" s="467"/>
      <c r="L101" s="467"/>
      <c r="M101" s="63">
        <v>10899.85</v>
      </c>
      <c r="N101" s="64"/>
      <c r="O101" s="73">
        <v>93653.8</v>
      </c>
      <c r="AR101" s="23"/>
      <c r="AS101" s="2" t="s">
        <v>507</v>
      </c>
      <c r="AT101" s="23"/>
    </row>
    <row r="102" spans="1:52" customFormat="1" ht="14.4" x14ac:dyDescent="0.3">
      <c r="A102" s="29"/>
      <c r="B102" s="1"/>
      <c r="C102" s="68"/>
      <c r="D102" s="466" t="s">
        <v>508</v>
      </c>
      <c r="E102" s="466"/>
      <c r="F102" s="466"/>
      <c r="G102" s="466"/>
      <c r="H102" s="466"/>
      <c r="I102" s="466"/>
      <c r="J102" s="466"/>
      <c r="K102" s="466"/>
      <c r="L102" s="466"/>
      <c r="M102" s="69">
        <v>222959.22</v>
      </c>
      <c r="N102" s="70"/>
      <c r="O102" s="74">
        <v>1915712.07</v>
      </c>
      <c r="AR102" s="23"/>
      <c r="AT102" s="23" t="s">
        <v>508</v>
      </c>
    </row>
    <row r="103" spans="1:52" customFormat="1" ht="14.4" x14ac:dyDescent="0.3">
      <c r="A103" s="153"/>
      <c r="B103" s="154"/>
      <c r="C103" s="155"/>
      <c r="D103" s="496" t="s">
        <v>509</v>
      </c>
      <c r="E103" s="496"/>
      <c r="F103" s="496"/>
      <c r="G103" s="496"/>
      <c r="H103" s="496"/>
      <c r="I103" s="496"/>
      <c r="J103" s="496"/>
      <c r="K103" s="496"/>
      <c r="L103" s="496"/>
      <c r="M103" s="156">
        <f>M102</f>
        <v>222959.22</v>
      </c>
      <c r="N103" s="157"/>
      <c r="O103" s="158">
        <f>O102</f>
        <v>1915712.07</v>
      </c>
      <c r="AR103" s="23"/>
      <c r="AT103" s="23"/>
      <c r="AV103" s="23" t="s">
        <v>509</v>
      </c>
    </row>
    <row r="104" spans="1:52" customFormat="1" ht="29.25" customHeight="1" x14ac:dyDescent="0.3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  <c r="L104" s="87"/>
      <c r="M104" s="87"/>
      <c r="N104" s="87"/>
      <c r="O104" s="87"/>
      <c r="P104" s="87"/>
      <c r="Q104" s="87"/>
      <c r="R104" s="87"/>
    </row>
    <row r="105" spans="1:52" s="87" customFormat="1" ht="29.25" customHeight="1" x14ac:dyDescent="0.3"/>
    <row r="106" spans="1:52" s="104" customFormat="1" ht="14.4" x14ac:dyDescent="0.3">
      <c r="A106" s="87"/>
      <c r="B106" s="103" t="s">
        <v>529</v>
      </c>
      <c r="C106" s="461" t="s">
        <v>541</v>
      </c>
      <c r="D106" s="461"/>
      <c r="E106" s="461"/>
      <c r="F106" s="461"/>
      <c r="G106" s="461"/>
      <c r="H106" s="461"/>
      <c r="I106" s="462" t="s">
        <v>542</v>
      </c>
      <c r="J106" s="462"/>
      <c r="K106" s="462"/>
      <c r="L106" s="462"/>
      <c r="M106" s="462"/>
      <c r="N106" s="462"/>
      <c r="O106" s="87"/>
      <c r="P106" s="87"/>
      <c r="Q106" s="87"/>
      <c r="R106" s="87"/>
      <c r="S106" s="87"/>
      <c r="T106" s="99"/>
      <c r="U106" s="99"/>
      <c r="V106" s="99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R106" s="99"/>
      <c r="AS106" s="99"/>
      <c r="AT106" s="99"/>
      <c r="AU106" s="99"/>
      <c r="AV106" s="99"/>
      <c r="AW106" s="99" t="s">
        <v>5</v>
      </c>
      <c r="AX106" s="99" t="s">
        <v>530</v>
      </c>
      <c r="AY106" s="99"/>
      <c r="AZ106" s="99"/>
    </row>
    <row r="107" spans="1:52" s="105" customFormat="1" ht="18.75" customHeight="1" x14ac:dyDescent="0.3">
      <c r="B107" s="103"/>
      <c r="C107" s="460" t="s">
        <v>531</v>
      </c>
      <c r="D107" s="460"/>
      <c r="E107" s="460"/>
      <c r="F107" s="460"/>
      <c r="G107" s="460"/>
      <c r="H107" s="460"/>
      <c r="I107" s="460"/>
      <c r="J107" s="460"/>
      <c r="K107" s="460"/>
      <c r="L107" s="460"/>
      <c r="M107" s="460"/>
      <c r="N107" s="460"/>
      <c r="T107" s="106"/>
      <c r="U107" s="106"/>
      <c r="V107" s="106"/>
      <c r="W107" s="106"/>
      <c r="X107" s="106"/>
      <c r="Y107" s="106"/>
      <c r="Z107" s="106"/>
      <c r="AA107" s="106"/>
      <c r="AB107" s="106"/>
      <c r="AC107" s="106"/>
      <c r="AD107" s="106"/>
      <c r="AE107" s="106"/>
      <c r="AF107" s="106"/>
      <c r="AG107" s="106"/>
      <c r="AH107" s="106"/>
      <c r="AI107" s="106"/>
      <c r="AJ107" s="106"/>
      <c r="AK107" s="106"/>
      <c r="AL107" s="106"/>
      <c r="AM107" s="106"/>
      <c r="AN107" s="106"/>
      <c r="AO107" s="106"/>
      <c r="AP107" s="106"/>
      <c r="AQ107" s="106"/>
      <c r="AR107" s="106"/>
      <c r="AS107" s="106"/>
      <c r="AT107" s="106"/>
      <c r="AU107" s="106"/>
      <c r="AV107" s="106"/>
      <c r="AW107" s="106"/>
      <c r="AX107" s="106"/>
      <c r="AY107" s="106"/>
      <c r="AZ107" s="106"/>
    </row>
    <row r="108" spans="1:52" s="104" customFormat="1" ht="14.4" x14ac:dyDescent="0.3">
      <c r="A108" s="87"/>
      <c r="B108" s="103" t="s">
        <v>532</v>
      </c>
      <c r="C108" s="461" t="s">
        <v>543</v>
      </c>
      <c r="D108" s="461"/>
      <c r="E108" s="461"/>
      <c r="F108" s="461"/>
      <c r="G108" s="461"/>
      <c r="H108" s="461"/>
      <c r="I108" s="462" t="s">
        <v>544</v>
      </c>
      <c r="J108" s="462"/>
      <c r="K108" s="462"/>
      <c r="L108" s="462"/>
      <c r="M108" s="462"/>
      <c r="N108" s="462"/>
      <c r="O108" s="87"/>
      <c r="P108" s="87"/>
      <c r="Q108" s="87"/>
      <c r="R108" s="87"/>
      <c r="S108" s="87"/>
      <c r="T108" s="99"/>
      <c r="U108" s="99"/>
      <c r="V108" s="99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R108" s="99"/>
      <c r="AS108" s="99"/>
      <c r="AT108" s="99"/>
      <c r="AU108" s="99"/>
      <c r="AV108" s="99"/>
      <c r="AW108" s="99"/>
      <c r="AX108" s="99"/>
      <c r="AY108" s="99" t="s">
        <v>5</v>
      </c>
      <c r="AZ108" s="99" t="s">
        <v>530</v>
      </c>
    </row>
    <row r="109" spans="1:52" s="105" customFormat="1" ht="18.75" customHeight="1" x14ac:dyDescent="0.3">
      <c r="B109" s="107"/>
      <c r="C109" s="460" t="s">
        <v>531</v>
      </c>
      <c r="D109" s="460"/>
      <c r="E109" s="460"/>
      <c r="F109" s="460"/>
      <c r="G109" s="460"/>
      <c r="H109" s="460"/>
      <c r="I109" s="460"/>
      <c r="J109" s="460"/>
      <c r="K109" s="460"/>
      <c r="L109" s="460"/>
      <c r="M109" s="460"/>
      <c r="N109" s="460"/>
      <c r="O109" s="107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6"/>
      <c r="AN109" s="106"/>
      <c r="AO109" s="106"/>
      <c r="AP109" s="106"/>
      <c r="AQ109" s="106"/>
      <c r="AR109" s="106"/>
      <c r="AS109" s="106"/>
      <c r="AT109" s="106"/>
      <c r="AU109" s="106"/>
      <c r="AV109" s="106"/>
      <c r="AW109" s="106"/>
      <c r="AX109" s="106"/>
      <c r="AY109" s="106"/>
      <c r="AZ109" s="106"/>
    </row>
    <row r="110" spans="1:52" customFormat="1" ht="14.4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52" customFormat="1" ht="14.4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52" customFormat="1" ht="14.4" x14ac:dyDescent="0.3">
      <c r="A112" s="1"/>
      <c r="B112" s="1"/>
    </row>
  </sheetData>
  <autoFilter ref="A29:O103" xr:uid="{7FCF82FF-506B-40A2-8C2F-1DB10B18E0AE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110">
    <mergeCell ref="C108:H108"/>
    <mergeCell ref="I108:N108"/>
    <mergeCell ref="C109:N109"/>
    <mergeCell ref="L19:L20"/>
    <mergeCell ref="M19:M20"/>
    <mergeCell ref="N19:O19"/>
    <mergeCell ref="C106:H106"/>
    <mergeCell ref="I106:N106"/>
    <mergeCell ref="C107:N107"/>
    <mergeCell ref="D103:L103"/>
    <mergeCell ref="D98:L98"/>
    <mergeCell ref="D99:L99"/>
    <mergeCell ref="D100:L100"/>
    <mergeCell ref="D101:L101"/>
    <mergeCell ref="D102:L102"/>
    <mergeCell ref="D92:L92"/>
    <mergeCell ref="D93:L93"/>
    <mergeCell ref="D94:L94"/>
    <mergeCell ref="D95:L95"/>
    <mergeCell ref="D96:L96"/>
    <mergeCell ref="D97:L97"/>
    <mergeCell ref="D86:L86"/>
    <mergeCell ref="D87:L87"/>
    <mergeCell ref="D88:L88"/>
    <mergeCell ref="C13:K13"/>
    <mergeCell ref="M13:O13"/>
    <mergeCell ref="M14:O14"/>
    <mergeCell ref="M15:O15"/>
    <mergeCell ref="M16:O16"/>
    <mergeCell ref="M17:O17"/>
    <mergeCell ref="D9:K9"/>
    <mergeCell ref="M9:O9"/>
    <mergeCell ref="M10:O10"/>
    <mergeCell ref="C11:K11"/>
    <mergeCell ref="M11:O11"/>
    <mergeCell ref="M12:O12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89:L89"/>
    <mergeCell ref="D90:L90"/>
    <mergeCell ref="D91:L91"/>
    <mergeCell ref="D80:L80"/>
    <mergeCell ref="D81:L81"/>
    <mergeCell ref="D82:L82"/>
    <mergeCell ref="D83:L83"/>
    <mergeCell ref="D84:L84"/>
    <mergeCell ref="D85:L85"/>
    <mergeCell ref="D74:L74"/>
    <mergeCell ref="D75:L75"/>
    <mergeCell ref="D76:L76"/>
    <mergeCell ref="D77:L77"/>
    <mergeCell ref="D78:L78"/>
    <mergeCell ref="D79:L79"/>
    <mergeCell ref="D68:L68"/>
    <mergeCell ref="D69:L69"/>
    <mergeCell ref="D70:L70"/>
    <mergeCell ref="D71:L71"/>
    <mergeCell ref="D72:L72"/>
    <mergeCell ref="D73:L73"/>
    <mergeCell ref="D62:O62"/>
    <mergeCell ref="D63:F63"/>
    <mergeCell ref="D64:L64"/>
    <mergeCell ref="D65:L65"/>
    <mergeCell ref="D66:L66"/>
    <mergeCell ref="D67:L67"/>
    <mergeCell ref="D56:F56"/>
    <mergeCell ref="D57:F57"/>
    <mergeCell ref="D58:O58"/>
    <mergeCell ref="D59:F59"/>
    <mergeCell ref="D60:F60"/>
    <mergeCell ref="D61:O61"/>
    <mergeCell ref="D50:F50"/>
    <mergeCell ref="D51:F51"/>
    <mergeCell ref="D52:F52"/>
    <mergeCell ref="D53:F53"/>
    <mergeCell ref="D54:F54"/>
    <mergeCell ref="D55:F55"/>
    <mergeCell ref="D44:F44"/>
    <mergeCell ref="D45:F45"/>
    <mergeCell ref="D46:O46"/>
    <mergeCell ref="D47:O47"/>
    <mergeCell ref="D48:O48"/>
    <mergeCell ref="D49:F49"/>
    <mergeCell ref="D39:F39"/>
    <mergeCell ref="D40:F40"/>
    <mergeCell ref="D41:F41"/>
    <mergeCell ref="D42:F42"/>
    <mergeCell ref="D43:F43"/>
    <mergeCell ref="D32:F32"/>
    <mergeCell ref="A33:O33"/>
    <mergeCell ref="D34:F34"/>
    <mergeCell ref="D35:O35"/>
    <mergeCell ref="D36:O36"/>
    <mergeCell ref="D37:F37"/>
    <mergeCell ref="A29:B30"/>
    <mergeCell ref="C29:C31"/>
    <mergeCell ref="D29:F31"/>
    <mergeCell ref="G29:G31"/>
    <mergeCell ref="H29:J30"/>
    <mergeCell ref="K29:M30"/>
    <mergeCell ref="N29:N31"/>
    <mergeCell ref="O29:O31"/>
    <mergeCell ref="D38:F3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8" max="1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792C-E5FE-47CD-A785-C62BF2001343}">
  <sheetPr>
    <tabColor rgb="FFFF0000"/>
    <pageSetUpPr fitToPage="1"/>
  </sheetPr>
  <dimension ref="A1:AZ93"/>
  <sheetViews>
    <sheetView topLeftCell="A73" zoomScale="80" zoomScaleNormal="80" workbookViewId="0">
      <selection activeCell="N28" sqref="N28:N30"/>
    </sheetView>
  </sheetViews>
  <sheetFormatPr defaultColWidth="9.109375" defaultRowHeight="11.25" customHeight="1" x14ac:dyDescent="0.2"/>
  <cols>
    <col min="1" max="2" width="7.5546875" style="75" customWidth="1"/>
    <col min="3" max="3" width="11.5546875" style="75" customWidth="1"/>
    <col min="4" max="4" width="10.44140625" style="75" customWidth="1"/>
    <col min="5" max="5" width="13.33203125" style="75" customWidth="1"/>
    <col min="6" max="6" width="8.5546875" style="75" customWidth="1"/>
    <col min="7" max="7" width="9.44140625" style="75" customWidth="1"/>
    <col min="8" max="8" width="12.6640625" style="75" customWidth="1"/>
    <col min="9" max="9" width="11.6640625" style="75" customWidth="1"/>
    <col min="10" max="10" width="12.6640625" style="75" customWidth="1"/>
    <col min="11" max="11" width="10.5546875" style="75" customWidth="1"/>
    <col min="12" max="12" width="11.6640625" style="75" customWidth="1"/>
    <col min="13" max="13" width="13.33203125" style="75" customWidth="1"/>
    <col min="14" max="14" width="9.6640625" style="75" customWidth="1"/>
    <col min="15" max="15" width="16.44140625" style="75" customWidth="1"/>
    <col min="16" max="19" width="9.109375" style="75"/>
    <col min="20" max="20" width="101" style="2" hidden="1" customWidth="1"/>
    <col min="21" max="21" width="38.5546875" style="2" hidden="1" customWidth="1"/>
    <col min="22" max="22" width="89.44140625" style="2" hidden="1" customWidth="1"/>
    <col min="23" max="23" width="38.5546875" style="2" hidden="1" customWidth="1"/>
    <col min="24" max="24" width="89.44140625" style="2" hidden="1" customWidth="1"/>
    <col min="25" max="25" width="38.5546875" style="2" hidden="1" customWidth="1"/>
    <col min="26" max="27" width="101" style="2" hidden="1" customWidth="1"/>
    <col min="28" max="29" width="38.5546875" style="2" hidden="1" customWidth="1"/>
    <col min="30" max="33" width="166.44140625" style="2" hidden="1" customWidth="1"/>
    <col min="34" max="34" width="32.33203125" style="2" hidden="1" customWidth="1"/>
    <col min="35" max="35" width="139.6640625" style="2" hidden="1" customWidth="1"/>
    <col min="36" max="39" width="32.33203125" style="2" hidden="1" customWidth="1"/>
    <col min="40" max="46" width="101.109375" style="2" hidden="1" customWidth="1"/>
    <col min="47" max="47" width="66" style="2" hidden="1" customWidth="1"/>
    <col min="48" max="48" width="68.88671875" style="2" hidden="1" customWidth="1"/>
    <col min="49" max="49" width="66" style="2" hidden="1" customWidth="1"/>
    <col min="50" max="50" width="68.88671875" style="2" hidden="1" customWidth="1"/>
    <col min="51" max="16384" width="9.109375" style="75"/>
  </cols>
  <sheetData>
    <row r="1" spans="1:29" s="87" customFormat="1" ht="14.4" x14ac:dyDescent="0.3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</row>
    <row r="2" spans="1:29" s="87" customFormat="1" ht="14.4" x14ac:dyDescent="0.3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482" t="s">
        <v>0</v>
      </c>
      <c r="N2" s="483"/>
      <c r="O2" s="484"/>
    </row>
    <row r="3" spans="1:29" s="87" customFormat="1" ht="14.4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8" t="s">
        <v>1</v>
      </c>
      <c r="M3" s="482" t="s">
        <v>2</v>
      </c>
      <c r="N3" s="483"/>
      <c r="O3" s="484"/>
    </row>
    <row r="4" spans="1:29" s="87" customFormat="1" ht="14.4" x14ac:dyDescent="0.3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8"/>
      <c r="M4" s="491"/>
      <c r="N4" s="492"/>
      <c r="O4" s="493"/>
    </row>
    <row r="5" spans="1:29" s="87" customFormat="1" ht="14.4" x14ac:dyDescent="0.3">
      <c r="A5" s="89" t="s">
        <v>3</v>
      </c>
      <c r="B5" s="86"/>
      <c r="C5" s="494"/>
      <c r="D5" s="494"/>
      <c r="E5" s="494"/>
      <c r="F5" s="494"/>
      <c r="G5" s="494"/>
      <c r="H5" s="494"/>
      <c r="I5" s="494"/>
      <c r="J5" s="494"/>
      <c r="K5" s="494"/>
      <c r="L5" s="88" t="s">
        <v>4</v>
      </c>
      <c r="M5" s="488"/>
      <c r="N5" s="489"/>
      <c r="O5" s="490"/>
      <c r="T5" s="90" t="s">
        <v>5</v>
      </c>
      <c r="U5" s="90" t="s">
        <v>5</v>
      </c>
    </row>
    <row r="6" spans="1:29" s="87" customFormat="1" ht="14.4" x14ac:dyDescent="0.3">
      <c r="A6" s="86"/>
      <c r="B6" s="86"/>
      <c r="C6" s="91"/>
      <c r="D6" s="91"/>
      <c r="E6" s="91"/>
      <c r="F6" s="92" t="s">
        <v>6</v>
      </c>
      <c r="G6" s="91"/>
      <c r="H6" s="91"/>
      <c r="I6" s="91"/>
      <c r="J6" s="91"/>
      <c r="K6" s="91"/>
      <c r="L6" s="88"/>
      <c r="M6" s="491"/>
      <c r="N6" s="492"/>
      <c r="O6" s="493"/>
    </row>
    <row r="7" spans="1:29" s="87" customFormat="1" ht="14.4" x14ac:dyDescent="0.3">
      <c r="A7" s="89" t="s">
        <v>7</v>
      </c>
      <c r="B7" s="86"/>
      <c r="C7" s="86"/>
      <c r="D7" s="494" t="s">
        <v>510</v>
      </c>
      <c r="E7" s="494"/>
      <c r="F7" s="494"/>
      <c r="G7" s="494"/>
      <c r="H7" s="494"/>
      <c r="I7" s="494"/>
      <c r="J7" s="494"/>
      <c r="K7" s="494"/>
      <c r="L7" s="88" t="s">
        <v>4</v>
      </c>
      <c r="M7" s="488" t="s">
        <v>533</v>
      </c>
      <c r="N7" s="489"/>
      <c r="O7" s="490"/>
      <c r="V7" s="90" t="s">
        <v>5</v>
      </c>
      <c r="W7" s="90" t="s">
        <v>5</v>
      </c>
    </row>
    <row r="8" spans="1:29" s="87" customFormat="1" ht="14.4" x14ac:dyDescent="0.3">
      <c r="A8" s="86"/>
      <c r="B8" s="86"/>
      <c r="C8" s="86"/>
      <c r="D8" s="91"/>
      <c r="E8" s="91"/>
      <c r="F8" s="92" t="s">
        <v>6</v>
      </c>
      <c r="G8" s="91"/>
      <c r="H8" s="91"/>
      <c r="I8" s="91"/>
      <c r="J8" s="91"/>
      <c r="K8" s="91"/>
      <c r="L8" s="88"/>
      <c r="M8" s="491"/>
      <c r="N8" s="492"/>
      <c r="O8" s="493"/>
    </row>
    <row r="9" spans="1:29" s="87" customFormat="1" ht="14.4" x14ac:dyDescent="0.3">
      <c r="A9" s="89" t="s">
        <v>9</v>
      </c>
      <c r="B9" s="86"/>
      <c r="C9" s="86"/>
      <c r="D9" s="494" t="s">
        <v>511</v>
      </c>
      <c r="E9" s="494"/>
      <c r="F9" s="494"/>
      <c r="G9" s="494"/>
      <c r="H9" s="494"/>
      <c r="I9" s="494"/>
      <c r="J9" s="494"/>
      <c r="K9" s="494"/>
      <c r="L9" s="88" t="s">
        <v>4</v>
      </c>
      <c r="M9" s="488" t="s">
        <v>534</v>
      </c>
      <c r="N9" s="489"/>
      <c r="O9" s="490"/>
      <c r="X9" s="90" t="s">
        <v>5</v>
      </c>
      <c r="Y9" s="90" t="s">
        <v>5</v>
      </c>
    </row>
    <row r="10" spans="1:29" s="87" customFormat="1" ht="14.4" x14ac:dyDescent="0.3">
      <c r="A10" s="86"/>
      <c r="B10" s="86"/>
      <c r="C10" s="86"/>
      <c r="D10" s="91"/>
      <c r="E10" s="91"/>
      <c r="F10" s="92" t="s">
        <v>6</v>
      </c>
      <c r="G10" s="91"/>
      <c r="H10" s="91"/>
      <c r="I10" s="91"/>
      <c r="J10" s="91"/>
      <c r="K10" s="91"/>
      <c r="L10" s="86"/>
      <c r="M10" s="491"/>
      <c r="N10" s="492"/>
      <c r="O10" s="493"/>
    </row>
    <row r="11" spans="1:29" s="87" customFormat="1" ht="24" customHeight="1" x14ac:dyDescent="0.3">
      <c r="A11" s="89" t="s">
        <v>10</v>
      </c>
      <c r="B11" s="86"/>
      <c r="C11" s="487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487"/>
      <c r="E11" s="487"/>
      <c r="F11" s="487"/>
      <c r="G11" s="487"/>
      <c r="H11" s="487"/>
      <c r="I11" s="487"/>
      <c r="J11" s="487"/>
      <c r="K11" s="487"/>
      <c r="L11" s="86"/>
      <c r="M11" s="488"/>
      <c r="N11" s="489"/>
      <c r="O11" s="490"/>
      <c r="Z11" s="90" t="s">
        <v>5</v>
      </c>
    </row>
    <row r="12" spans="1:29" s="87" customFormat="1" ht="14.4" x14ac:dyDescent="0.3">
      <c r="A12" s="86"/>
      <c r="B12" s="86"/>
      <c r="C12" s="91"/>
      <c r="D12" s="91"/>
      <c r="E12" s="91"/>
      <c r="F12" s="92" t="s">
        <v>12</v>
      </c>
      <c r="G12" s="91"/>
      <c r="H12" s="91"/>
      <c r="I12" s="91"/>
      <c r="J12" s="91"/>
      <c r="K12" s="91"/>
      <c r="L12" s="86"/>
      <c r="M12" s="491"/>
      <c r="N12" s="492"/>
      <c r="O12" s="493"/>
    </row>
    <row r="13" spans="1:29" s="87" customFormat="1" ht="14.4" x14ac:dyDescent="0.3">
      <c r="A13" s="89" t="s">
        <v>13</v>
      </c>
      <c r="B13" s="86"/>
      <c r="C13" s="487" t="s">
        <v>559</v>
      </c>
      <c r="D13" s="487"/>
      <c r="E13" s="487"/>
      <c r="F13" s="487"/>
      <c r="G13" s="487"/>
      <c r="H13" s="487"/>
      <c r="I13" s="487"/>
      <c r="J13" s="487"/>
      <c r="K13" s="487"/>
      <c r="L13" s="86"/>
      <c r="M13" s="488"/>
      <c r="N13" s="489"/>
      <c r="O13" s="490"/>
      <c r="AA13" s="90" t="s">
        <v>5</v>
      </c>
    </row>
    <row r="14" spans="1:29" s="87" customFormat="1" ht="14.4" x14ac:dyDescent="0.3">
      <c r="A14" s="86"/>
      <c r="B14" s="86"/>
      <c r="C14" s="91"/>
      <c r="D14" s="91"/>
      <c r="E14" s="91"/>
      <c r="F14" s="92" t="s">
        <v>15</v>
      </c>
      <c r="G14" s="91"/>
      <c r="H14" s="91"/>
      <c r="I14" s="91"/>
      <c r="J14" s="91"/>
      <c r="K14" s="91"/>
      <c r="L14" s="88" t="s">
        <v>16</v>
      </c>
      <c r="M14" s="482"/>
      <c r="N14" s="483"/>
      <c r="O14" s="484"/>
    </row>
    <row r="15" spans="1:29" s="87" customFormat="1" ht="11.25" customHeight="1" x14ac:dyDescent="0.3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8" t="s">
        <v>17</v>
      </c>
      <c r="L15" s="93" t="s">
        <v>18</v>
      </c>
      <c r="M15" s="479" t="s">
        <v>536</v>
      </c>
      <c r="N15" s="480"/>
      <c r="O15" s="481"/>
      <c r="AB15" s="90" t="s">
        <v>5</v>
      </c>
    </row>
    <row r="16" spans="1:29" s="87" customFormat="1" ht="14.4" x14ac:dyDescent="0.3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3" t="s">
        <v>19</v>
      </c>
      <c r="M16" s="479" t="s">
        <v>537</v>
      </c>
      <c r="N16" s="480"/>
      <c r="O16" s="481"/>
      <c r="AC16" s="90" t="s">
        <v>5</v>
      </c>
    </row>
    <row r="17" spans="1:32" s="87" customFormat="1" ht="14.4" x14ac:dyDescent="0.3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5" t="s">
        <v>20</v>
      </c>
      <c r="M17" s="482"/>
      <c r="N17" s="483"/>
      <c r="O17" s="484"/>
    </row>
    <row r="18" spans="1:32" s="87" customFormat="1" ht="14.4" x14ac:dyDescent="0.3">
      <c r="A18" s="94"/>
      <c r="B18" s="94"/>
      <c r="C18" s="94"/>
      <c r="D18" s="94"/>
      <c r="E18" s="94"/>
      <c r="F18" s="94"/>
      <c r="G18" s="94"/>
      <c r="H18" s="94"/>
      <c r="I18" s="94"/>
      <c r="J18" s="94"/>
      <c r="K18" s="95"/>
      <c r="L18" s="96"/>
      <c r="M18" s="96"/>
      <c r="N18" s="96"/>
      <c r="O18" s="86"/>
    </row>
    <row r="19" spans="1:32" s="87" customFormat="1" ht="11.25" customHeight="1" x14ac:dyDescent="0.3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5"/>
      <c r="L19" s="485" t="s">
        <v>21</v>
      </c>
      <c r="M19" s="485" t="s">
        <v>22</v>
      </c>
      <c r="N19" s="486" t="s">
        <v>23</v>
      </c>
      <c r="O19" s="486"/>
    </row>
    <row r="20" spans="1:32" s="87" customFormat="1" ht="14.4" x14ac:dyDescent="0.3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5"/>
      <c r="L20" s="485"/>
      <c r="M20" s="485"/>
      <c r="N20" s="97" t="s">
        <v>24</v>
      </c>
      <c r="O20" s="97" t="s">
        <v>25</v>
      </c>
    </row>
    <row r="21" spans="1:32" s="87" customFormat="1" ht="14.4" x14ac:dyDescent="0.3">
      <c r="A21" s="94"/>
      <c r="B21" s="94"/>
      <c r="C21" s="94"/>
      <c r="D21" s="94"/>
      <c r="E21" s="94"/>
      <c r="F21" s="94"/>
      <c r="G21" s="94"/>
      <c r="H21" s="98" t="s">
        <v>26</v>
      </c>
      <c r="I21" s="94"/>
      <c r="J21" s="94"/>
      <c r="K21" s="95"/>
      <c r="L21" s="127" t="s">
        <v>109</v>
      </c>
      <c r="M21" s="100" t="str">
        <f>O21</f>
        <v>07.12.2023</v>
      </c>
      <c r="N21" s="100" t="s">
        <v>539</v>
      </c>
      <c r="O21" s="100" t="s">
        <v>28</v>
      </c>
    </row>
    <row r="22" spans="1:32" customFormat="1" ht="14.4" x14ac:dyDescent="0.3">
      <c r="A22" s="4"/>
      <c r="B22" s="4"/>
      <c r="C22" s="4"/>
      <c r="D22" s="4"/>
      <c r="E22" s="4"/>
      <c r="F22" s="4"/>
      <c r="G22" s="4"/>
      <c r="H22" s="8" t="s">
        <v>29</v>
      </c>
      <c r="I22" s="4"/>
      <c r="J22" s="4"/>
      <c r="K22" s="5"/>
      <c r="L22" s="6"/>
      <c r="M22" s="6"/>
      <c r="N22" s="6"/>
      <c r="O22" s="1"/>
    </row>
    <row r="23" spans="1:32" customFormat="1" ht="14.4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5"/>
      <c r="L23" s="6"/>
      <c r="M23" s="6"/>
      <c r="N23" s="6"/>
      <c r="O23" s="1"/>
    </row>
    <row r="24" spans="1:32" customFormat="1" ht="11.25" customHeight="1" x14ac:dyDescent="0.3">
      <c r="A24" s="4" t="s">
        <v>30</v>
      </c>
      <c r="B24" s="4"/>
      <c r="C24" s="9"/>
      <c r="D24" s="9"/>
      <c r="E24" s="9"/>
      <c r="F24" s="9"/>
      <c r="G24" s="9"/>
      <c r="H24" s="10">
        <v>300.01</v>
      </c>
      <c r="I24" s="11" t="s">
        <v>545</v>
      </c>
      <c r="J24" s="12" t="s">
        <v>31</v>
      </c>
      <c r="K24" s="13"/>
      <c r="L24" s="14"/>
      <c r="M24" s="14"/>
      <c r="N24" s="14"/>
    </row>
    <row r="25" spans="1:32" customFormat="1" ht="11.25" customHeight="1" x14ac:dyDescent="0.3">
      <c r="A25" s="4" t="s">
        <v>32</v>
      </c>
      <c r="B25" s="4"/>
      <c r="C25" s="9"/>
      <c r="D25" s="15"/>
      <c r="E25" s="15"/>
      <c r="F25" s="15"/>
      <c r="G25" s="15"/>
      <c r="H25" s="10">
        <v>72.64</v>
      </c>
      <c r="I25" s="16" t="s">
        <v>546</v>
      </c>
      <c r="J25" s="12" t="s">
        <v>31</v>
      </c>
      <c r="K25" s="13"/>
      <c r="L25" s="14"/>
      <c r="M25" s="14"/>
      <c r="N25" s="14"/>
    </row>
    <row r="26" spans="1:32" customFormat="1" ht="11.25" customHeight="1" x14ac:dyDescent="0.3">
      <c r="A26" s="4" t="s">
        <v>34</v>
      </c>
      <c r="B26" s="4"/>
      <c r="C26" s="9"/>
      <c r="D26" s="17"/>
      <c r="E26" s="17"/>
      <c r="F26" s="17"/>
      <c r="G26" s="17"/>
      <c r="H26" s="17"/>
      <c r="I26" s="18">
        <v>190.22</v>
      </c>
      <c r="J26" s="19" t="s">
        <v>35</v>
      </c>
      <c r="K26" s="13"/>
      <c r="L26" s="14"/>
      <c r="M26" s="14"/>
      <c r="N26" s="14"/>
    </row>
    <row r="27" spans="1:32" customFormat="1" ht="14.4" x14ac:dyDescent="0.3">
      <c r="A27" s="20"/>
      <c r="B27" s="1"/>
    </row>
    <row r="28" spans="1:32" customFormat="1" ht="36" customHeight="1" x14ac:dyDescent="0.3">
      <c r="A28" s="477" t="s">
        <v>36</v>
      </c>
      <c r="B28" s="477"/>
      <c r="C28" s="478" t="s">
        <v>37</v>
      </c>
      <c r="D28" s="478" t="s">
        <v>38</v>
      </c>
      <c r="E28" s="478"/>
      <c r="F28" s="478"/>
      <c r="G28" s="478" t="s">
        <v>39</v>
      </c>
      <c r="H28" s="478" t="s">
        <v>40</v>
      </c>
      <c r="I28" s="478"/>
      <c r="J28" s="478"/>
      <c r="K28" s="478" t="s">
        <v>41</v>
      </c>
      <c r="L28" s="478"/>
      <c r="M28" s="478"/>
      <c r="N28" s="478" t="s">
        <v>42</v>
      </c>
      <c r="O28" s="478" t="s">
        <v>43</v>
      </c>
    </row>
    <row r="29" spans="1:32" customFormat="1" ht="20.25" customHeight="1" x14ac:dyDescent="0.3">
      <c r="A29" s="477"/>
      <c r="B29" s="477"/>
      <c r="C29" s="478"/>
      <c r="D29" s="478"/>
      <c r="E29" s="478"/>
      <c r="F29" s="478"/>
      <c r="G29" s="478"/>
      <c r="H29" s="478"/>
      <c r="I29" s="478"/>
      <c r="J29" s="478"/>
      <c r="K29" s="478"/>
      <c r="L29" s="478"/>
      <c r="M29" s="478"/>
      <c r="N29" s="478"/>
      <c r="O29" s="478"/>
    </row>
    <row r="30" spans="1:32" customFormat="1" ht="49.5" customHeight="1" x14ac:dyDescent="0.3">
      <c r="A30" s="21" t="s">
        <v>44</v>
      </c>
      <c r="B30" s="21" t="s">
        <v>45</v>
      </c>
      <c r="C30" s="478"/>
      <c r="D30" s="478"/>
      <c r="E30" s="478"/>
      <c r="F30" s="478"/>
      <c r="G30" s="478"/>
      <c r="H30" s="22" t="s">
        <v>46</v>
      </c>
      <c r="I30" s="22" t="s">
        <v>47</v>
      </c>
      <c r="J30" s="22" t="s">
        <v>48</v>
      </c>
      <c r="K30" s="22" t="s">
        <v>46</v>
      </c>
      <c r="L30" s="22" t="s">
        <v>47</v>
      </c>
      <c r="M30" s="22" t="s">
        <v>49</v>
      </c>
      <c r="N30" s="478"/>
      <c r="O30" s="478"/>
    </row>
    <row r="31" spans="1:32" customFormat="1" ht="14.4" x14ac:dyDescent="0.3">
      <c r="A31" s="7">
        <v>1</v>
      </c>
      <c r="B31" s="7">
        <v>2</v>
      </c>
      <c r="C31" s="7">
        <v>3</v>
      </c>
      <c r="D31" s="477">
        <v>4</v>
      </c>
      <c r="E31" s="477"/>
      <c r="F31" s="477"/>
      <c r="G31" s="7">
        <v>5</v>
      </c>
      <c r="H31" s="7">
        <v>6</v>
      </c>
      <c r="I31" s="7">
        <v>7</v>
      </c>
      <c r="J31" s="7">
        <v>8</v>
      </c>
      <c r="K31" s="7">
        <v>9</v>
      </c>
      <c r="L31" s="7">
        <v>10</v>
      </c>
      <c r="M31" s="7">
        <v>11</v>
      </c>
      <c r="N31" s="7">
        <v>12</v>
      </c>
      <c r="O31" s="7">
        <v>13</v>
      </c>
    </row>
    <row r="32" spans="1:32" customFormat="1" ht="14.4" x14ac:dyDescent="0.3">
      <c r="A32" s="474" t="s">
        <v>547</v>
      </c>
      <c r="B32" s="475"/>
      <c r="C32" s="475"/>
      <c r="D32" s="475"/>
      <c r="E32" s="475"/>
      <c r="F32" s="475"/>
      <c r="G32" s="475"/>
      <c r="H32" s="475"/>
      <c r="I32" s="475"/>
      <c r="J32" s="475"/>
      <c r="K32" s="475"/>
      <c r="L32" s="475"/>
      <c r="M32" s="475"/>
      <c r="N32" s="475"/>
      <c r="O32" s="476"/>
      <c r="AF32" s="23" t="s">
        <v>547</v>
      </c>
    </row>
    <row r="33" spans="1:41" customFormat="1" ht="14.4" x14ac:dyDescent="0.3">
      <c r="A33" s="474" t="s">
        <v>548</v>
      </c>
      <c r="B33" s="475"/>
      <c r="C33" s="475"/>
      <c r="D33" s="475"/>
      <c r="E33" s="475"/>
      <c r="F33" s="475"/>
      <c r="G33" s="475"/>
      <c r="H33" s="475"/>
      <c r="I33" s="475"/>
      <c r="J33" s="475"/>
      <c r="K33" s="475"/>
      <c r="L33" s="475"/>
      <c r="M33" s="475"/>
      <c r="N33" s="475"/>
      <c r="O33" s="476"/>
      <c r="AF33" s="23"/>
      <c r="AG33" s="23" t="s">
        <v>548</v>
      </c>
    </row>
    <row r="34" spans="1:41" customFormat="1" ht="61.2" x14ac:dyDescent="0.3">
      <c r="A34" s="24" t="s">
        <v>51</v>
      </c>
      <c r="B34" s="25" t="s">
        <v>231</v>
      </c>
      <c r="C34" s="26" t="s">
        <v>549</v>
      </c>
      <c r="D34" s="470" t="s">
        <v>550</v>
      </c>
      <c r="E34" s="470"/>
      <c r="F34" s="470"/>
      <c r="G34" s="25" t="s">
        <v>551</v>
      </c>
      <c r="H34" s="25">
        <v>4.32</v>
      </c>
      <c r="I34" s="25" t="s">
        <v>51</v>
      </c>
      <c r="J34" s="25" t="s">
        <v>552</v>
      </c>
      <c r="K34" s="27"/>
      <c r="L34" s="25"/>
      <c r="M34" s="27"/>
      <c r="N34" s="25"/>
      <c r="O34" s="28"/>
      <c r="AF34" s="23"/>
      <c r="AG34" s="23"/>
      <c r="AH34" s="23" t="s">
        <v>550</v>
      </c>
    </row>
    <row r="35" spans="1:41" customFormat="1" ht="52.2" x14ac:dyDescent="0.3">
      <c r="A35" s="29"/>
      <c r="B35" s="30"/>
      <c r="C35" s="31" t="s">
        <v>553</v>
      </c>
      <c r="D35" s="471" t="s">
        <v>554</v>
      </c>
      <c r="E35" s="471"/>
      <c r="F35" s="471"/>
      <c r="G35" s="471"/>
      <c r="H35" s="471"/>
      <c r="I35" s="471"/>
      <c r="J35" s="471"/>
      <c r="K35" s="471"/>
      <c r="L35" s="471"/>
      <c r="M35" s="471"/>
      <c r="N35" s="471"/>
      <c r="O35" s="472"/>
      <c r="AF35" s="23"/>
      <c r="AG35" s="23"/>
      <c r="AH35" s="23"/>
      <c r="AI35" s="2" t="s">
        <v>554</v>
      </c>
    </row>
    <row r="36" spans="1:41" customFormat="1" ht="14.4" x14ac:dyDescent="0.3">
      <c r="A36" s="29"/>
      <c r="B36" s="32"/>
      <c r="C36" s="31" t="s">
        <v>51</v>
      </c>
      <c r="D36" s="467" t="s">
        <v>62</v>
      </c>
      <c r="E36" s="467"/>
      <c r="F36" s="467"/>
      <c r="G36" s="33"/>
      <c r="H36" s="34"/>
      <c r="I36" s="34"/>
      <c r="J36" s="34"/>
      <c r="K36" s="35">
        <v>326.61</v>
      </c>
      <c r="L36" s="37">
        <v>1.1499999999999999</v>
      </c>
      <c r="M36" s="55">
        <v>1622.6</v>
      </c>
      <c r="N36" s="37">
        <v>44.77</v>
      </c>
      <c r="O36" s="38">
        <v>72643.8</v>
      </c>
      <c r="AF36" s="23"/>
      <c r="AG36" s="23"/>
      <c r="AH36" s="23"/>
      <c r="AJ36" s="2" t="s">
        <v>62</v>
      </c>
    </row>
    <row r="37" spans="1:41" customFormat="1" ht="14.4" x14ac:dyDescent="0.3">
      <c r="A37" s="29"/>
      <c r="B37" s="32"/>
      <c r="C37" s="31" t="s">
        <v>27</v>
      </c>
      <c r="D37" s="467" t="s">
        <v>63</v>
      </c>
      <c r="E37" s="467"/>
      <c r="F37" s="467"/>
      <c r="G37" s="33"/>
      <c r="H37" s="34"/>
      <c r="I37" s="34"/>
      <c r="J37" s="34"/>
      <c r="K37" s="35">
        <v>694.48</v>
      </c>
      <c r="L37" s="37">
        <v>1.1499999999999999</v>
      </c>
      <c r="M37" s="55">
        <v>3450.18</v>
      </c>
      <c r="N37" s="37">
        <v>13.24</v>
      </c>
      <c r="O37" s="38">
        <v>45680.38</v>
      </c>
      <c r="AF37" s="23"/>
      <c r="AG37" s="23"/>
      <c r="AH37" s="23"/>
      <c r="AJ37" s="2" t="s">
        <v>63</v>
      </c>
    </row>
    <row r="38" spans="1:41" customFormat="1" ht="14.4" x14ac:dyDescent="0.3">
      <c r="A38" s="29"/>
      <c r="B38" s="32"/>
      <c r="C38" s="31" t="s">
        <v>64</v>
      </c>
      <c r="D38" s="467" t="s">
        <v>65</v>
      </c>
      <c r="E38" s="467"/>
      <c r="F38" s="467"/>
      <c r="G38" s="33"/>
      <c r="H38" s="34"/>
      <c r="I38" s="34"/>
      <c r="J38" s="34"/>
      <c r="K38" s="35">
        <v>111.09</v>
      </c>
      <c r="L38" s="37">
        <v>1.1499999999999999</v>
      </c>
      <c r="M38" s="35">
        <v>551.9</v>
      </c>
      <c r="N38" s="37">
        <v>44.77</v>
      </c>
      <c r="O38" s="38">
        <v>24708.560000000001</v>
      </c>
      <c r="AF38" s="23"/>
      <c r="AG38" s="23"/>
      <c r="AH38" s="23"/>
      <c r="AJ38" s="2" t="s">
        <v>65</v>
      </c>
    </row>
    <row r="39" spans="1:41" customFormat="1" ht="14.4" x14ac:dyDescent="0.3">
      <c r="A39" s="29"/>
      <c r="B39" s="32"/>
      <c r="C39" s="31"/>
      <c r="D39" s="467" t="s">
        <v>68</v>
      </c>
      <c r="E39" s="467"/>
      <c r="F39" s="467"/>
      <c r="G39" s="33" t="s">
        <v>69</v>
      </c>
      <c r="H39" s="37">
        <v>38.29</v>
      </c>
      <c r="I39" s="37">
        <v>1.1499999999999999</v>
      </c>
      <c r="J39" s="78">
        <v>190.22471999999999</v>
      </c>
      <c r="K39" s="40"/>
      <c r="L39" s="34"/>
      <c r="M39" s="40"/>
      <c r="N39" s="34"/>
      <c r="O39" s="41"/>
      <c r="AF39" s="23"/>
      <c r="AG39" s="23"/>
      <c r="AH39" s="23"/>
      <c r="AK39" s="2" t="s">
        <v>68</v>
      </c>
    </row>
    <row r="40" spans="1:41" customFormat="1" ht="14.4" x14ac:dyDescent="0.3">
      <c r="A40" s="29"/>
      <c r="B40" s="32"/>
      <c r="C40" s="31"/>
      <c r="D40" s="467" t="s">
        <v>70</v>
      </c>
      <c r="E40" s="467"/>
      <c r="F40" s="467"/>
      <c r="G40" s="33" t="s">
        <v>69</v>
      </c>
      <c r="H40" s="48">
        <v>8.6999999999999993</v>
      </c>
      <c r="I40" s="37">
        <v>1.1499999999999999</v>
      </c>
      <c r="J40" s="36">
        <v>43.221600000000002</v>
      </c>
      <c r="K40" s="40"/>
      <c r="L40" s="34"/>
      <c r="M40" s="40"/>
      <c r="N40" s="34"/>
      <c r="O40" s="41"/>
      <c r="AF40" s="23"/>
      <c r="AG40" s="23"/>
      <c r="AH40" s="23"/>
      <c r="AK40" s="2" t="s">
        <v>70</v>
      </c>
    </row>
    <row r="41" spans="1:41" customFormat="1" ht="14.4" x14ac:dyDescent="0.3">
      <c r="A41" s="42"/>
      <c r="B41" s="33"/>
      <c r="C41" s="31"/>
      <c r="D41" s="469" t="s">
        <v>71</v>
      </c>
      <c r="E41" s="469"/>
      <c r="F41" s="469"/>
      <c r="G41" s="43"/>
      <c r="H41" s="44"/>
      <c r="I41" s="44"/>
      <c r="J41" s="44"/>
      <c r="K41" s="56">
        <v>1021.09</v>
      </c>
      <c r="L41" s="44"/>
      <c r="M41" s="56">
        <v>5072.78</v>
      </c>
      <c r="N41" s="44"/>
      <c r="O41" s="46">
        <v>118324.18</v>
      </c>
      <c r="AF41" s="23"/>
      <c r="AG41" s="23"/>
      <c r="AH41" s="23"/>
      <c r="AL41" s="2" t="s">
        <v>71</v>
      </c>
    </row>
    <row r="42" spans="1:41" customFormat="1" ht="14.4" x14ac:dyDescent="0.3">
      <c r="A42" s="29"/>
      <c r="B42" s="32"/>
      <c r="C42" s="31"/>
      <c r="D42" s="467" t="s">
        <v>72</v>
      </c>
      <c r="E42" s="467"/>
      <c r="F42" s="467"/>
      <c r="G42" s="33"/>
      <c r="H42" s="34"/>
      <c r="I42" s="34"/>
      <c r="J42" s="34"/>
      <c r="K42" s="40"/>
      <c r="L42" s="34"/>
      <c r="M42" s="55">
        <v>2174.5</v>
      </c>
      <c r="N42" s="34"/>
      <c r="O42" s="38">
        <v>97352.36</v>
      </c>
      <c r="AF42" s="23"/>
      <c r="AG42" s="23"/>
      <c r="AH42" s="23"/>
      <c r="AK42" s="2" t="s">
        <v>72</v>
      </c>
    </row>
    <row r="43" spans="1:41" customFormat="1" ht="52.2" x14ac:dyDescent="0.3">
      <c r="A43" s="29"/>
      <c r="B43" s="32"/>
      <c r="C43" s="31" t="s">
        <v>555</v>
      </c>
      <c r="D43" s="467" t="s">
        <v>435</v>
      </c>
      <c r="E43" s="467"/>
      <c r="F43" s="467"/>
      <c r="G43" s="33" t="s">
        <v>75</v>
      </c>
      <c r="H43" s="47">
        <v>91</v>
      </c>
      <c r="I43" s="34"/>
      <c r="J43" s="47">
        <v>91</v>
      </c>
      <c r="K43" s="40"/>
      <c r="L43" s="34"/>
      <c r="M43" s="55">
        <v>1978.8</v>
      </c>
      <c r="N43" s="34"/>
      <c r="O43" s="38">
        <v>88590.65</v>
      </c>
      <c r="AF43" s="23"/>
      <c r="AG43" s="23"/>
      <c r="AH43" s="23"/>
      <c r="AK43" s="2" t="s">
        <v>435</v>
      </c>
    </row>
    <row r="44" spans="1:41" customFormat="1" ht="52.2" x14ac:dyDescent="0.3">
      <c r="A44" s="29"/>
      <c r="B44" s="32"/>
      <c r="C44" s="31" t="s">
        <v>556</v>
      </c>
      <c r="D44" s="467" t="s">
        <v>437</v>
      </c>
      <c r="E44" s="467"/>
      <c r="F44" s="467"/>
      <c r="G44" s="33" t="s">
        <v>75</v>
      </c>
      <c r="H44" s="47">
        <v>52</v>
      </c>
      <c r="I44" s="34"/>
      <c r="J44" s="47">
        <v>52</v>
      </c>
      <c r="K44" s="40"/>
      <c r="L44" s="34"/>
      <c r="M44" s="55">
        <v>1130.74</v>
      </c>
      <c r="N44" s="34"/>
      <c r="O44" s="38">
        <v>50623.23</v>
      </c>
      <c r="AF44" s="23"/>
      <c r="AG44" s="23"/>
      <c r="AH44" s="23"/>
      <c r="AK44" s="2" t="s">
        <v>437</v>
      </c>
    </row>
    <row r="45" spans="1:41" customFormat="1" ht="14.4" x14ac:dyDescent="0.3">
      <c r="A45" s="29"/>
      <c r="B45" s="49"/>
      <c r="C45" s="50"/>
      <c r="D45" s="468" t="s">
        <v>78</v>
      </c>
      <c r="E45" s="468"/>
      <c r="F45" s="468"/>
      <c r="G45" s="25"/>
      <c r="H45" s="51"/>
      <c r="I45" s="51"/>
      <c r="J45" s="51"/>
      <c r="K45" s="52"/>
      <c r="L45" s="51"/>
      <c r="M45" s="53">
        <v>8182.32</v>
      </c>
      <c r="N45" s="44"/>
      <c r="O45" s="54">
        <v>257538.06</v>
      </c>
      <c r="AF45" s="23"/>
      <c r="AG45" s="23"/>
      <c r="AH45" s="23"/>
      <c r="AM45" s="23" t="s">
        <v>78</v>
      </c>
    </row>
    <row r="46" spans="1:41" customFormat="1" ht="14.4" x14ac:dyDescent="0.3">
      <c r="A46" s="58"/>
      <c r="B46" s="3"/>
      <c r="C46" s="27"/>
      <c r="D46" s="468" t="s">
        <v>557</v>
      </c>
      <c r="E46" s="468"/>
      <c r="F46" s="468"/>
      <c r="G46" s="468"/>
      <c r="H46" s="468"/>
      <c r="I46" s="468"/>
      <c r="J46" s="468"/>
      <c r="K46" s="468"/>
      <c r="L46" s="468"/>
      <c r="M46" s="59"/>
      <c r="N46" s="60"/>
      <c r="O46" s="61"/>
      <c r="P46" s="62"/>
      <c r="AF46" s="23"/>
      <c r="AG46" s="23"/>
      <c r="AH46" s="23"/>
      <c r="AM46" s="23"/>
      <c r="AN46" s="23" t="s">
        <v>557</v>
      </c>
    </row>
    <row r="47" spans="1:41" customFormat="1" ht="14.4" x14ac:dyDescent="0.3">
      <c r="A47" s="29"/>
      <c r="B47" s="1"/>
      <c r="C47" s="31"/>
      <c r="D47" s="467" t="s">
        <v>144</v>
      </c>
      <c r="E47" s="467"/>
      <c r="F47" s="467"/>
      <c r="G47" s="467"/>
      <c r="H47" s="467"/>
      <c r="I47" s="467"/>
      <c r="J47" s="467"/>
      <c r="K47" s="467"/>
      <c r="L47" s="467"/>
      <c r="M47" s="63">
        <v>5072.78</v>
      </c>
      <c r="N47" s="64"/>
      <c r="O47" s="65"/>
      <c r="P47" s="66"/>
      <c r="AF47" s="23"/>
      <c r="AG47" s="23"/>
      <c r="AH47" s="23"/>
      <c r="AM47" s="23"/>
      <c r="AN47" s="23"/>
      <c r="AO47" s="2" t="s">
        <v>144</v>
      </c>
    </row>
    <row r="48" spans="1:41" customFormat="1" ht="14.4" x14ac:dyDescent="0.3">
      <c r="A48" s="29"/>
      <c r="B48" s="1"/>
      <c r="C48" s="31"/>
      <c r="D48" s="467" t="s">
        <v>145</v>
      </c>
      <c r="E48" s="467"/>
      <c r="F48" s="467"/>
      <c r="G48" s="467"/>
      <c r="H48" s="467"/>
      <c r="I48" s="467"/>
      <c r="J48" s="467"/>
      <c r="K48" s="467"/>
      <c r="L48" s="467"/>
      <c r="M48" s="66"/>
      <c r="N48" s="64"/>
      <c r="O48" s="65"/>
      <c r="P48" s="66"/>
      <c r="AF48" s="23"/>
      <c r="AG48" s="23"/>
      <c r="AH48" s="23"/>
      <c r="AM48" s="23"/>
      <c r="AN48" s="23"/>
      <c r="AO48" s="2" t="s">
        <v>145</v>
      </c>
    </row>
    <row r="49" spans="1:44" customFormat="1" ht="14.4" x14ac:dyDescent="0.3">
      <c r="A49" s="29"/>
      <c r="B49" s="1"/>
      <c r="C49" s="31"/>
      <c r="D49" s="467" t="s">
        <v>146</v>
      </c>
      <c r="E49" s="467"/>
      <c r="F49" s="467"/>
      <c r="G49" s="467"/>
      <c r="H49" s="467"/>
      <c r="I49" s="467"/>
      <c r="J49" s="467"/>
      <c r="K49" s="467"/>
      <c r="L49" s="467"/>
      <c r="M49" s="63">
        <v>1622.6</v>
      </c>
      <c r="N49" s="64"/>
      <c r="O49" s="65"/>
      <c r="P49" s="66"/>
      <c r="AF49" s="23"/>
      <c r="AG49" s="23"/>
      <c r="AH49" s="23"/>
      <c r="AM49" s="23"/>
      <c r="AN49" s="23"/>
      <c r="AO49" s="2" t="s">
        <v>146</v>
      </c>
    </row>
    <row r="50" spans="1:44" customFormat="1" ht="14.4" x14ac:dyDescent="0.3">
      <c r="A50" s="29"/>
      <c r="B50" s="1"/>
      <c r="C50" s="31"/>
      <c r="D50" s="467" t="s">
        <v>147</v>
      </c>
      <c r="E50" s="467"/>
      <c r="F50" s="467"/>
      <c r="G50" s="467"/>
      <c r="H50" s="467"/>
      <c r="I50" s="467"/>
      <c r="J50" s="467"/>
      <c r="K50" s="467"/>
      <c r="L50" s="467"/>
      <c r="M50" s="63">
        <v>3450.18</v>
      </c>
      <c r="N50" s="64"/>
      <c r="O50" s="65"/>
      <c r="P50" s="66"/>
      <c r="AF50" s="23"/>
      <c r="AG50" s="23"/>
      <c r="AH50" s="23"/>
      <c r="AM50" s="23"/>
      <c r="AN50" s="23"/>
      <c r="AO50" s="2" t="s">
        <v>147</v>
      </c>
    </row>
    <row r="51" spans="1:44" customFormat="1" ht="14.4" x14ac:dyDescent="0.3">
      <c r="A51" s="29"/>
      <c r="B51" s="1"/>
      <c r="C51" s="31"/>
      <c r="D51" s="467" t="s">
        <v>148</v>
      </c>
      <c r="E51" s="467"/>
      <c r="F51" s="467"/>
      <c r="G51" s="467"/>
      <c r="H51" s="467"/>
      <c r="I51" s="467"/>
      <c r="J51" s="467"/>
      <c r="K51" s="467"/>
      <c r="L51" s="467"/>
      <c r="M51" s="67">
        <v>551.9</v>
      </c>
      <c r="N51" s="64"/>
      <c r="O51" s="65"/>
      <c r="P51" s="66"/>
      <c r="AF51" s="23"/>
      <c r="AG51" s="23"/>
      <c r="AH51" s="23"/>
      <c r="AM51" s="23"/>
      <c r="AN51" s="23"/>
      <c r="AO51" s="2" t="s">
        <v>148</v>
      </c>
    </row>
    <row r="52" spans="1:44" customFormat="1" ht="14.4" x14ac:dyDescent="0.3">
      <c r="A52" s="29"/>
      <c r="B52" s="1"/>
      <c r="C52" s="31"/>
      <c r="D52" s="467" t="s">
        <v>150</v>
      </c>
      <c r="E52" s="467"/>
      <c r="F52" s="467"/>
      <c r="G52" s="467"/>
      <c r="H52" s="467"/>
      <c r="I52" s="467"/>
      <c r="J52" s="467"/>
      <c r="K52" s="467"/>
      <c r="L52" s="467"/>
      <c r="M52" s="63">
        <v>8182.32</v>
      </c>
      <c r="N52" s="64"/>
      <c r="O52" s="65"/>
      <c r="P52" s="66"/>
      <c r="AF52" s="23"/>
      <c r="AG52" s="23"/>
      <c r="AH52" s="23"/>
      <c r="AM52" s="23"/>
      <c r="AN52" s="23"/>
      <c r="AO52" s="2" t="s">
        <v>150</v>
      </c>
    </row>
    <row r="53" spans="1:44" customFormat="1" ht="14.4" x14ac:dyDescent="0.3">
      <c r="A53" s="29"/>
      <c r="B53" s="1"/>
      <c r="C53" s="31"/>
      <c r="D53" s="467" t="s">
        <v>145</v>
      </c>
      <c r="E53" s="467"/>
      <c r="F53" s="467"/>
      <c r="G53" s="467"/>
      <c r="H53" s="467"/>
      <c r="I53" s="467"/>
      <c r="J53" s="467"/>
      <c r="K53" s="467"/>
      <c r="L53" s="467"/>
      <c r="M53" s="66"/>
      <c r="N53" s="64"/>
      <c r="O53" s="65"/>
      <c r="P53" s="66"/>
      <c r="AF53" s="23"/>
      <c r="AG53" s="23"/>
      <c r="AH53" s="23"/>
      <c r="AM53" s="23"/>
      <c r="AN53" s="23"/>
      <c r="AO53" s="2" t="s">
        <v>145</v>
      </c>
    </row>
    <row r="54" spans="1:44" customFormat="1" ht="14.4" x14ac:dyDescent="0.3">
      <c r="A54" s="29"/>
      <c r="B54" s="1"/>
      <c r="C54" s="31"/>
      <c r="D54" s="467" t="s">
        <v>174</v>
      </c>
      <c r="E54" s="467"/>
      <c r="F54" s="467"/>
      <c r="G54" s="467"/>
      <c r="H54" s="467"/>
      <c r="I54" s="467"/>
      <c r="J54" s="467"/>
      <c r="K54" s="467"/>
      <c r="L54" s="467"/>
      <c r="M54" s="63">
        <v>1622.6</v>
      </c>
      <c r="N54" s="64"/>
      <c r="O54" s="65"/>
      <c r="P54" s="66"/>
      <c r="AF54" s="23"/>
      <c r="AG54" s="23"/>
      <c r="AH54" s="23"/>
      <c r="AM54" s="23"/>
      <c r="AN54" s="23"/>
      <c r="AO54" s="2" t="s">
        <v>174</v>
      </c>
    </row>
    <row r="55" spans="1:44" customFormat="1" ht="14.4" x14ac:dyDescent="0.3">
      <c r="A55" s="29"/>
      <c r="B55" s="1"/>
      <c r="C55" s="31"/>
      <c r="D55" s="467" t="s">
        <v>175</v>
      </c>
      <c r="E55" s="467"/>
      <c r="F55" s="467"/>
      <c r="G55" s="467"/>
      <c r="H55" s="467"/>
      <c r="I55" s="467"/>
      <c r="J55" s="467"/>
      <c r="K55" s="467"/>
      <c r="L55" s="467"/>
      <c r="M55" s="63">
        <v>3450.18</v>
      </c>
      <c r="N55" s="64"/>
      <c r="O55" s="65"/>
      <c r="P55" s="66"/>
      <c r="AF55" s="23"/>
      <c r="AG55" s="23"/>
      <c r="AH55" s="23"/>
      <c r="AM55" s="23"/>
      <c r="AN55" s="23"/>
      <c r="AO55" s="2" t="s">
        <v>175</v>
      </c>
    </row>
    <row r="56" spans="1:44" customFormat="1" ht="14.4" x14ac:dyDescent="0.3">
      <c r="A56" s="29"/>
      <c r="B56" s="1"/>
      <c r="C56" s="31"/>
      <c r="D56" s="467" t="s">
        <v>176</v>
      </c>
      <c r="E56" s="467"/>
      <c r="F56" s="467"/>
      <c r="G56" s="467"/>
      <c r="H56" s="467"/>
      <c r="I56" s="467"/>
      <c r="J56" s="467"/>
      <c r="K56" s="467"/>
      <c r="L56" s="467"/>
      <c r="M56" s="67">
        <v>551.9</v>
      </c>
      <c r="N56" s="64"/>
      <c r="O56" s="65"/>
      <c r="P56" s="66"/>
      <c r="AF56" s="23"/>
      <c r="AG56" s="23"/>
      <c r="AH56" s="23"/>
      <c r="AM56" s="23"/>
      <c r="AN56" s="23"/>
      <c r="AO56" s="2" t="s">
        <v>176</v>
      </c>
    </row>
    <row r="57" spans="1:44" customFormat="1" ht="14.4" x14ac:dyDescent="0.3">
      <c r="A57" s="29"/>
      <c r="B57" s="1"/>
      <c r="C57" s="31"/>
      <c r="D57" s="467" t="s">
        <v>177</v>
      </c>
      <c r="E57" s="467"/>
      <c r="F57" s="467"/>
      <c r="G57" s="467"/>
      <c r="H57" s="467"/>
      <c r="I57" s="467"/>
      <c r="J57" s="467"/>
      <c r="K57" s="467"/>
      <c r="L57" s="467"/>
      <c r="M57" s="63">
        <v>1978.8</v>
      </c>
      <c r="N57" s="64"/>
      <c r="O57" s="65"/>
      <c r="P57" s="66"/>
      <c r="AF57" s="23"/>
      <c r="AG57" s="23"/>
      <c r="AH57" s="23"/>
      <c r="AM57" s="23"/>
      <c r="AN57" s="23"/>
      <c r="AO57" s="2" t="s">
        <v>177</v>
      </c>
    </row>
    <row r="58" spans="1:44" customFormat="1" ht="14.4" x14ac:dyDescent="0.3">
      <c r="A58" s="29"/>
      <c r="B58" s="1"/>
      <c r="C58" s="31"/>
      <c r="D58" s="467" t="s">
        <v>178</v>
      </c>
      <c r="E58" s="467"/>
      <c r="F58" s="467"/>
      <c r="G58" s="467"/>
      <c r="H58" s="467"/>
      <c r="I58" s="467"/>
      <c r="J58" s="467"/>
      <c r="K58" s="467"/>
      <c r="L58" s="467"/>
      <c r="M58" s="63">
        <v>1130.74</v>
      </c>
      <c r="N58" s="64"/>
      <c r="O58" s="65"/>
      <c r="P58" s="66"/>
      <c r="AF58" s="23"/>
      <c r="AG58" s="23"/>
      <c r="AH58" s="23"/>
      <c r="AM58" s="23"/>
      <c r="AN58" s="23"/>
      <c r="AO58" s="2" t="s">
        <v>178</v>
      </c>
    </row>
    <row r="59" spans="1:44" customFormat="1" ht="14.4" x14ac:dyDescent="0.3">
      <c r="A59" s="29"/>
      <c r="B59" s="1"/>
      <c r="C59" s="31"/>
      <c r="D59" s="467" t="s">
        <v>160</v>
      </c>
      <c r="E59" s="467"/>
      <c r="F59" s="467"/>
      <c r="G59" s="467"/>
      <c r="H59" s="467"/>
      <c r="I59" s="467"/>
      <c r="J59" s="467"/>
      <c r="K59" s="467"/>
      <c r="L59" s="467"/>
      <c r="M59" s="63">
        <v>2174.5</v>
      </c>
      <c r="N59" s="64"/>
      <c r="O59" s="65"/>
      <c r="P59" s="66"/>
      <c r="AF59" s="23"/>
      <c r="AG59" s="23"/>
      <c r="AH59" s="23"/>
      <c r="AM59" s="23"/>
      <c r="AN59" s="23"/>
      <c r="AO59" s="2" t="s">
        <v>160</v>
      </c>
    </row>
    <row r="60" spans="1:44" customFormat="1" ht="14.4" x14ac:dyDescent="0.3">
      <c r="A60" s="29"/>
      <c r="B60" s="1"/>
      <c r="C60" s="31"/>
      <c r="D60" s="467" t="s">
        <v>161</v>
      </c>
      <c r="E60" s="467"/>
      <c r="F60" s="467"/>
      <c r="G60" s="467"/>
      <c r="H60" s="467"/>
      <c r="I60" s="467"/>
      <c r="J60" s="467"/>
      <c r="K60" s="467"/>
      <c r="L60" s="467"/>
      <c r="M60" s="63">
        <v>1978.8</v>
      </c>
      <c r="N60" s="64"/>
      <c r="O60" s="65"/>
      <c r="P60" s="66"/>
      <c r="AF60" s="23"/>
      <c r="AG60" s="23"/>
      <c r="AH60" s="23"/>
      <c r="AM60" s="23"/>
      <c r="AN60" s="23"/>
      <c r="AO60" s="2" t="s">
        <v>161</v>
      </c>
    </row>
    <row r="61" spans="1:44" customFormat="1" ht="14.4" x14ac:dyDescent="0.3">
      <c r="A61" s="29"/>
      <c r="B61" s="1"/>
      <c r="C61" s="31"/>
      <c r="D61" s="467" t="s">
        <v>162</v>
      </c>
      <c r="E61" s="467"/>
      <c r="F61" s="467"/>
      <c r="G61" s="467"/>
      <c r="H61" s="467"/>
      <c r="I61" s="467"/>
      <c r="J61" s="467"/>
      <c r="K61" s="467"/>
      <c r="L61" s="467"/>
      <c r="M61" s="63">
        <v>1130.74</v>
      </c>
      <c r="N61" s="64"/>
      <c r="O61" s="65"/>
      <c r="P61" s="66"/>
      <c r="AF61" s="23"/>
      <c r="AG61" s="23"/>
      <c r="AH61" s="23"/>
      <c r="AM61" s="23"/>
      <c r="AN61" s="23"/>
      <c r="AO61" s="2" t="s">
        <v>162</v>
      </c>
    </row>
    <row r="62" spans="1:44" customFormat="1" ht="14.4" x14ac:dyDescent="0.3">
      <c r="A62" s="29"/>
      <c r="B62" s="1"/>
      <c r="C62" s="68"/>
      <c r="D62" s="466" t="s">
        <v>558</v>
      </c>
      <c r="E62" s="466"/>
      <c r="F62" s="466"/>
      <c r="G62" s="466"/>
      <c r="H62" s="466"/>
      <c r="I62" s="466"/>
      <c r="J62" s="466"/>
      <c r="K62" s="466"/>
      <c r="L62" s="466"/>
      <c r="M62" s="69">
        <v>8182.32</v>
      </c>
      <c r="N62" s="70"/>
      <c r="O62" s="71"/>
      <c r="P62" s="72"/>
      <c r="AF62" s="23"/>
      <c r="AG62" s="23"/>
      <c r="AH62" s="23"/>
      <c r="AM62" s="23"/>
      <c r="AN62" s="23"/>
      <c r="AP62" s="23" t="s">
        <v>558</v>
      </c>
    </row>
    <row r="63" spans="1:44" customFormat="1" ht="14.4" x14ac:dyDescent="0.3">
      <c r="A63" s="58"/>
      <c r="B63" s="3"/>
      <c r="C63" s="27"/>
      <c r="D63" s="468" t="s">
        <v>503</v>
      </c>
      <c r="E63" s="468"/>
      <c r="F63" s="468"/>
      <c r="G63" s="468"/>
      <c r="H63" s="468"/>
      <c r="I63" s="468"/>
      <c r="J63" s="468"/>
      <c r="K63" s="468"/>
      <c r="L63" s="468"/>
      <c r="M63" s="59"/>
      <c r="N63" s="60"/>
      <c r="O63" s="61"/>
      <c r="AQ63" s="23" t="s">
        <v>503</v>
      </c>
    </row>
    <row r="64" spans="1:44" customFormat="1" ht="14.4" x14ac:dyDescent="0.3">
      <c r="A64" s="29"/>
      <c r="B64" s="1"/>
      <c r="C64" s="31"/>
      <c r="D64" s="467" t="s">
        <v>144</v>
      </c>
      <c r="E64" s="467"/>
      <c r="F64" s="467"/>
      <c r="G64" s="467"/>
      <c r="H64" s="467"/>
      <c r="I64" s="467"/>
      <c r="J64" s="467"/>
      <c r="K64" s="467"/>
      <c r="L64" s="467"/>
      <c r="M64" s="63">
        <v>5072.78</v>
      </c>
      <c r="N64" s="64"/>
      <c r="O64" s="73">
        <v>118324.18</v>
      </c>
      <c r="AQ64" s="23"/>
      <c r="AR64" s="2" t="s">
        <v>144</v>
      </c>
    </row>
    <row r="65" spans="1:45" customFormat="1" ht="14.4" x14ac:dyDescent="0.3">
      <c r="A65" s="29"/>
      <c r="B65" s="1"/>
      <c r="C65" s="31"/>
      <c r="D65" s="467" t="s">
        <v>145</v>
      </c>
      <c r="E65" s="467"/>
      <c r="F65" s="467"/>
      <c r="G65" s="467"/>
      <c r="H65" s="467"/>
      <c r="I65" s="467"/>
      <c r="J65" s="467"/>
      <c r="K65" s="467"/>
      <c r="L65" s="467"/>
      <c r="M65" s="66"/>
      <c r="N65" s="64"/>
      <c r="O65" s="65"/>
      <c r="AQ65" s="23"/>
      <c r="AR65" s="2" t="s">
        <v>145</v>
      </c>
    </row>
    <row r="66" spans="1:45" customFormat="1" ht="14.4" x14ac:dyDescent="0.3">
      <c r="A66" s="29"/>
      <c r="B66" s="1"/>
      <c r="C66" s="31"/>
      <c r="D66" s="467" t="s">
        <v>146</v>
      </c>
      <c r="E66" s="467"/>
      <c r="F66" s="467"/>
      <c r="G66" s="467"/>
      <c r="H66" s="467"/>
      <c r="I66" s="467"/>
      <c r="J66" s="467"/>
      <c r="K66" s="467"/>
      <c r="L66" s="467"/>
      <c r="M66" s="63">
        <v>1622.6</v>
      </c>
      <c r="N66" s="64"/>
      <c r="O66" s="73">
        <v>72643.8</v>
      </c>
      <c r="AQ66" s="23"/>
      <c r="AR66" s="2" t="s">
        <v>146</v>
      </c>
    </row>
    <row r="67" spans="1:45" customFormat="1" ht="14.4" x14ac:dyDescent="0.3">
      <c r="A67" s="29"/>
      <c r="B67" s="1"/>
      <c r="C67" s="31"/>
      <c r="D67" s="467" t="s">
        <v>147</v>
      </c>
      <c r="E67" s="467"/>
      <c r="F67" s="467"/>
      <c r="G67" s="467"/>
      <c r="H67" s="467"/>
      <c r="I67" s="467"/>
      <c r="J67" s="467"/>
      <c r="K67" s="467"/>
      <c r="L67" s="467"/>
      <c r="M67" s="63">
        <v>3450.18</v>
      </c>
      <c r="N67" s="64"/>
      <c r="O67" s="73">
        <v>45680.38</v>
      </c>
      <c r="AQ67" s="23"/>
      <c r="AR67" s="2" t="s">
        <v>147</v>
      </c>
    </row>
    <row r="68" spans="1:45" customFormat="1" ht="14.4" x14ac:dyDescent="0.3">
      <c r="A68" s="29"/>
      <c r="B68" s="1"/>
      <c r="C68" s="31"/>
      <c r="D68" s="467" t="s">
        <v>148</v>
      </c>
      <c r="E68" s="467"/>
      <c r="F68" s="467"/>
      <c r="G68" s="467"/>
      <c r="H68" s="467"/>
      <c r="I68" s="467"/>
      <c r="J68" s="467"/>
      <c r="K68" s="467"/>
      <c r="L68" s="467"/>
      <c r="M68" s="67">
        <v>551.9</v>
      </c>
      <c r="N68" s="64"/>
      <c r="O68" s="73">
        <v>24708.560000000001</v>
      </c>
      <c r="AQ68" s="23"/>
      <c r="AR68" s="2" t="s">
        <v>148</v>
      </c>
    </row>
    <row r="69" spans="1:45" customFormat="1" ht="14.4" x14ac:dyDescent="0.3">
      <c r="A69" s="29"/>
      <c r="B69" s="1"/>
      <c r="C69" s="31"/>
      <c r="D69" s="467" t="s">
        <v>150</v>
      </c>
      <c r="E69" s="467"/>
      <c r="F69" s="467"/>
      <c r="G69" s="467"/>
      <c r="H69" s="467"/>
      <c r="I69" s="467"/>
      <c r="J69" s="467"/>
      <c r="K69" s="467"/>
      <c r="L69" s="467"/>
      <c r="M69" s="63">
        <v>8182.32</v>
      </c>
      <c r="N69" s="64"/>
      <c r="O69" s="73">
        <v>257538.06</v>
      </c>
      <c r="AQ69" s="23"/>
      <c r="AR69" s="2" t="s">
        <v>150</v>
      </c>
    </row>
    <row r="70" spans="1:45" customFormat="1" ht="14.4" x14ac:dyDescent="0.3">
      <c r="A70" s="29"/>
      <c r="B70" s="1"/>
      <c r="C70" s="31"/>
      <c r="D70" s="467" t="s">
        <v>145</v>
      </c>
      <c r="E70" s="467"/>
      <c r="F70" s="467"/>
      <c r="G70" s="467"/>
      <c r="H70" s="467"/>
      <c r="I70" s="467"/>
      <c r="J70" s="467"/>
      <c r="K70" s="467"/>
      <c r="L70" s="467"/>
      <c r="M70" s="66"/>
      <c r="N70" s="64"/>
      <c r="O70" s="65"/>
      <c r="AQ70" s="23"/>
      <c r="AR70" s="2" t="s">
        <v>145</v>
      </c>
    </row>
    <row r="71" spans="1:45" customFormat="1" ht="14.4" x14ac:dyDescent="0.3">
      <c r="A71" s="29"/>
      <c r="B71" s="1"/>
      <c r="C71" s="31"/>
      <c r="D71" s="467" t="s">
        <v>174</v>
      </c>
      <c r="E71" s="467"/>
      <c r="F71" s="467"/>
      <c r="G71" s="467"/>
      <c r="H71" s="467"/>
      <c r="I71" s="467"/>
      <c r="J71" s="467"/>
      <c r="K71" s="467"/>
      <c r="L71" s="467"/>
      <c r="M71" s="63">
        <v>1622.6</v>
      </c>
      <c r="N71" s="64"/>
      <c r="O71" s="73">
        <v>72643.8</v>
      </c>
      <c r="AQ71" s="23"/>
      <c r="AR71" s="2" t="s">
        <v>174</v>
      </c>
    </row>
    <row r="72" spans="1:45" customFormat="1" ht="14.4" x14ac:dyDescent="0.3">
      <c r="A72" s="29"/>
      <c r="B72" s="1"/>
      <c r="C72" s="31"/>
      <c r="D72" s="467" t="s">
        <v>175</v>
      </c>
      <c r="E72" s="467"/>
      <c r="F72" s="467"/>
      <c r="G72" s="467"/>
      <c r="H72" s="467"/>
      <c r="I72" s="467"/>
      <c r="J72" s="467"/>
      <c r="K72" s="467"/>
      <c r="L72" s="467"/>
      <c r="M72" s="63">
        <v>3450.18</v>
      </c>
      <c r="N72" s="64"/>
      <c r="O72" s="73">
        <v>45680.38</v>
      </c>
      <c r="AQ72" s="23"/>
      <c r="AR72" s="2" t="s">
        <v>175</v>
      </c>
    </row>
    <row r="73" spans="1:45" customFormat="1" ht="14.4" x14ac:dyDescent="0.3">
      <c r="A73" s="29"/>
      <c r="B73" s="1"/>
      <c r="C73" s="31"/>
      <c r="D73" s="467" t="s">
        <v>176</v>
      </c>
      <c r="E73" s="467"/>
      <c r="F73" s="467"/>
      <c r="G73" s="467"/>
      <c r="H73" s="467"/>
      <c r="I73" s="467"/>
      <c r="J73" s="467"/>
      <c r="K73" s="467"/>
      <c r="L73" s="467"/>
      <c r="M73" s="67">
        <v>551.9</v>
      </c>
      <c r="N73" s="64"/>
      <c r="O73" s="73">
        <v>24708.560000000001</v>
      </c>
      <c r="AQ73" s="23"/>
      <c r="AR73" s="2" t="s">
        <v>176</v>
      </c>
    </row>
    <row r="74" spans="1:45" customFormat="1" ht="14.4" x14ac:dyDescent="0.3">
      <c r="A74" s="29"/>
      <c r="B74" s="1"/>
      <c r="C74" s="31"/>
      <c r="D74" s="467" t="s">
        <v>177</v>
      </c>
      <c r="E74" s="467"/>
      <c r="F74" s="467"/>
      <c r="G74" s="467"/>
      <c r="H74" s="467"/>
      <c r="I74" s="467"/>
      <c r="J74" s="467"/>
      <c r="K74" s="467"/>
      <c r="L74" s="467"/>
      <c r="M74" s="63">
        <v>1978.8</v>
      </c>
      <c r="N74" s="64"/>
      <c r="O74" s="73">
        <v>88590.65</v>
      </c>
      <c r="AQ74" s="23"/>
      <c r="AR74" s="2" t="s">
        <v>177</v>
      </c>
    </row>
    <row r="75" spans="1:45" customFormat="1" ht="14.4" x14ac:dyDescent="0.3">
      <c r="A75" s="29"/>
      <c r="B75" s="1"/>
      <c r="C75" s="31"/>
      <c r="D75" s="467" t="s">
        <v>178</v>
      </c>
      <c r="E75" s="467"/>
      <c r="F75" s="467"/>
      <c r="G75" s="467"/>
      <c r="H75" s="467"/>
      <c r="I75" s="467"/>
      <c r="J75" s="467"/>
      <c r="K75" s="467"/>
      <c r="L75" s="467"/>
      <c r="M75" s="63">
        <v>1130.74</v>
      </c>
      <c r="N75" s="64"/>
      <c r="O75" s="73">
        <v>50623.23</v>
      </c>
      <c r="AQ75" s="23"/>
      <c r="AR75" s="2" t="s">
        <v>178</v>
      </c>
    </row>
    <row r="76" spans="1:45" customFormat="1" ht="14.4" x14ac:dyDescent="0.3">
      <c r="A76" s="29"/>
      <c r="B76" s="1"/>
      <c r="C76" s="31"/>
      <c r="D76" s="467" t="s">
        <v>160</v>
      </c>
      <c r="E76" s="467"/>
      <c r="F76" s="467"/>
      <c r="G76" s="467"/>
      <c r="H76" s="467"/>
      <c r="I76" s="467"/>
      <c r="J76" s="467"/>
      <c r="K76" s="467"/>
      <c r="L76" s="467"/>
      <c r="M76" s="63">
        <v>2174.5</v>
      </c>
      <c r="N76" s="64"/>
      <c r="O76" s="73">
        <v>97352.36</v>
      </c>
      <c r="AQ76" s="23"/>
      <c r="AR76" s="2" t="s">
        <v>160</v>
      </c>
    </row>
    <row r="77" spans="1:45" customFormat="1" ht="14.4" x14ac:dyDescent="0.3">
      <c r="A77" s="29"/>
      <c r="B77" s="1"/>
      <c r="C77" s="31"/>
      <c r="D77" s="467" t="s">
        <v>161</v>
      </c>
      <c r="E77" s="467"/>
      <c r="F77" s="467"/>
      <c r="G77" s="467"/>
      <c r="H77" s="467"/>
      <c r="I77" s="467"/>
      <c r="J77" s="467"/>
      <c r="K77" s="467"/>
      <c r="L77" s="467"/>
      <c r="M77" s="63">
        <v>1978.8</v>
      </c>
      <c r="N77" s="64"/>
      <c r="O77" s="73">
        <v>88590.65</v>
      </c>
      <c r="AQ77" s="23"/>
      <c r="AR77" s="2" t="s">
        <v>161</v>
      </c>
    </row>
    <row r="78" spans="1:45" customFormat="1" ht="14.4" x14ac:dyDescent="0.3">
      <c r="A78" s="29"/>
      <c r="B78" s="1"/>
      <c r="C78" s="31"/>
      <c r="D78" s="467" t="s">
        <v>162</v>
      </c>
      <c r="E78" s="467"/>
      <c r="F78" s="467"/>
      <c r="G78" s="467"/>
      <c r="H78" s="467"/>
      <c r="I78" s="467"/>
      <c r="J78" s="467"/>
      <c r="K78" s="467"/>
      <c r="L78" s="467"/>
      <c r="M78" s="63">
        <v>1130.74</v>
      </c>
      <c r="N78" s="64"/>
      <c r="O78" s="73">
        <v>50623.23</v>
      </c>
      <c r="AQ78" s="23"/>
      <c r="AR78" s="2" t="s">
        <v>162</v>
      </c>
    </row>
    <row r="79" spans="1:45" customFormat="1" ht="14.4" x14ac:dyDescent="0.3">
      <c r="A79" s="29"/>
      <c r="B79" s="1"/>
      <c r="C79" s="31"/>
      <c r="D79" s="467" t="s">
        <v>504</v>
      </c>
      <c r="E79" s="467"/>
      <c r="F79" s="467"/>
      <c r="G79" s="467"/>
      <c r="H79" s="467"/>
      <c r="I79" s="467"/>
      <c r="J79" s="467"/>
      <c r="K79" s="467"/>
      <c r="L79" s="467"/>
      <c r="M79" s="67">
        <v>670.95</v>
      </c>
      <c r="N79" s="64"/>
      <c r="O79" s="73">
        <v>21118.12</v>
      </c>
      <c r="AQ79" s="23"/>
      <c r="AR79" s="2" t="s">
        <v>504</v>
      </c>
    </row>
    <row r="80" spans="1:45" customFormat="1" ht="14.4" x14ac:dyDescent="0.3">
      <c r="A80" s="29"/>
      <c r="B80" s="1"/>
      <c r="C80" s="68"/>
      <c r="D80" s="466" t="s">
        <v>505</v>
      </c>
      <c r="E80" s="466"/>
      <c r="F80" s="466"/>
      <c r="G80" s="466"/>
      <c r="H80" s="466"/>
      <c r="I80" s="466"/>
      <c r="J80" s="466"/>
      <c r="K80" s="466"/>
      <c r="L80" s="466"/>
      <c r="M80" s="69">
        <v>8853.27</v>
      </c>
      <c r="N80" s="70"/>
      <c r="O80" s="74">
        <v>278656.18</v>
      </c>
      <c r="AQ80" s="23"/>
      <c r="AS80" s="23" t="s">
        <v>505</v>
      </c>
    </row>
    <row r="81" spans="1:52" customFormat="1" ht="14.4" x14ac:dyDescent="0.3">
      <c r="A81" s="29"/>
      <c r="B81" s="1"/>
      <c r="C81" s="31"/>
      <c r="D81" s="467" t="s">
        <v>506</v>
      </c>
      <c r="E81" s="467"/>
      <c r="F81" s="467"/>
      <c r="G81" s="467"/>
      <c r="H81" s="467"/>
      <c r="I81" s="467"/>
      <c r="J81" s="467"/>
      <c r="K81" s="467"/>
      <c r="L81" s="467"/>
      <c r="M81" s="67">
        <v>212.48</v>
      </c>
      <c r="N81" s="64"/>
      <c r="O81" s="73">
        <v>6687.75</v>
      </c>
      <c r="AQ81" s="23"/>
      <c r="AR81" s="2" t="s">
        <v>506</v>
      </c>
      <c r="AS81" s="23"/>
    </row>
    <row r="82" spans="1:52" customFormat="1" ht="14.4" x14ac:dyDescent="0.3">
      <c r="A82" s="29"/>
      <c r="B82" s="1"/>
      <c r="C82" s="68"/>
      <c r="D82" s="466" t="s">
        <v>505</v>
      </c>
      <c r="E82" s="466"/>
      <c r="F82" s="466"/>
      <c r="G82" s="466"/>
      <c r="H82" s="466"/>
      <c r="I82" s="466"/>
      <c r="J82" s="466"/>
      <c r="K82" s="466"/>
      <c r="L82" s="466"/>
      <c r="M82" s="69">
        <v>9065.75</v>
      </c>
      <c r="N82" s="70"/>
      <c r="O82" s="74">
        <v>285343.93</v>
      </c>
      <c r="AQ82" s="23"/>
      <c r="AS82" s="23" t="s">
        <v>505</v>
      </c>
    </row>
    <row r="83" spans="1:52" customFormat="1" ht="14.4" x14ac:dyDescent="0.3">
      <c r="A83" s="29"/>
      <c r="B83" s="1"/>
      <c r="C83" s="31"/>
      <c r="D83" s="467" t="s">
        <v>507</v>
      </c>
      <c r="E83" s="467"/>
      <c r="F83" s="467"/>
      <c r="G83" s="467"/>
      <c r="H83" s="467"/>
      <c r="I83" s="467"/>
      <c r="J83" s="467"/>
      <c r="K83" s="467"/>
      <c r="L83" s="467"/>
      <c r="M83" s="67">
        <v>465.98</v>
      </c>
      <c r="N83" s="64"/>
      <c r="O83" s="73">
        <v>14666.68</v>
      </c>
      <c r="AQ83" s="23"/>
      <c r="AR83" s="2" t="s">
        <v>507</v>
      </c>
      <c r="AS83" s="23"/>
    </row>
    <row r="84" spans="1:52" customFormat="1" ht="14.4" x14ac:dyDescent="0.3">
      <c r="A84" s="29"/>
      <c r="B84" s="1"/>
      <c r="C84" s="68"/>
      <c r="D84" s="466" t="s">
        <v>509</v>
      </c>
      <c r="E84" s="466"/>
      <c r="F84" s="466"/>
      <c r="G84" s="466"/>
      <c r="H84" s="466"/>
      <c r="I84" s="466"/>
      <c r="J84" s="466"/>
      <c r="K84" s="466"/>
      <c r="L84" s="466"/>
      <c r="M84" s="69">
        <v>9531.73</v>
      </c>
      <c r="N84" s="70"/>
      <c r="O84" s="74">
        <v>300010.61</v>
      </c>
      <c r="AQ84" s="23"/>
      <c r="AS84" s="23"/>
      <c r="AT84" s="23" t="s">
        <v>509</v>
      </c>
    </row>
    <row r="85" spans="1:52" customFormat="1" ht="29.2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52" s="104" customFormat="1" ht="14.4" x14ac:dyDescent="0.3">
      <c r="A86" s="87"/>
      <c r="B86" s="103" t="s">
        <v>529</v>
      </c>
      <c r="C86" s="461" t="s">
        <v>541</v>
      </c>
      <c r="D86" s="461"/>
      <c r="E86" s="461"/>
      <c r="F86" s="461"/>
      <c r="G86" s="461"/>
      <c r="H86" s="461"/>
      <c r="I86" s="462" t="s">
        <v>542</v>
      </c>
      <c r="J86" s="462"/>
      <c r="K86" s="462"/>
      <c r="L86" s="462"/>
      <c r="M86" s="462"/>
      <c r="N86" s="462"/>
      <c r="O86" s="87"/>
      <c r="P86" s="87"/>
      <c r="Q86" s="87"/>
      <c r="R86" s="87"/>
      <c r="S86" s="87"/>
      <c r="T86" s="99"/>
      <c r="U86" s="99"/>
      <c r="V86" s="99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 t="s">
        <v>5</v>
      </c>
      <c r="AX86" s="99" t="s">
        <v>530</v>
      </c>
      <c r="AY86" s="99"/>
      <c r="AZ86" s="99"/>
    </row>
    <row r="87" spans="1:52" s="105" customFormat="1" ht="18.75" customHeight="1" x14ac:dyDescent="0.3">
      <c r="B87" s="103"/>
      <c r="C87" s="460" t="s">
        <v>531</v>
      </c>
      <c r="D87" s="460"/>
      <c r="E87" s="460"/>
      <c r="F87" s="460"/>
      <c r="G87" s="460"/>
      <c r="H87" s="460"/>
      <c r="I87" s="460"/>
      <c r="J87" s="460"/>
      <c r="K87" s="460"/>
      <c r="L87" s="460"/>
      <c r="M87" s="460"/>
      <c r="N87" s="460"/>
      <c r="T87" s="106"/>
      <c r="U87" s="106"/>
      <c r="V87" s="106"/>
      <c r="W87" s="106"/>
      <c r="X87" s="106"/>
      <c r="Y87" s="106"/>
      <c r="Z87" s="106"/>
      <c r="AA87" s="106"/>
      <c r="AB87" s="106"/>
      <c r="AC87" s="106"/>
      <c r="AD87" s="106"/>
      <c r="AE87" s="106"/>
      <c r="AF87" s="106"/>
      <c r="AG87" s="106"/>
      <c r="AH87" s="106"/>
      <c r="AI87" s="106"/>
      <c r="AJ87" s="106"/>
      <c r="AK87" s="106"/>
      <c r="AL87" s="106"/>
      <c r="AM87" s="106"/>
      <c r="AN87" s="106"/>
      <c r="AO87" s="106"/>
      <c r="AP87" s="106"/>
      <c r="AQ87" s="106"/>
      <c r="AR87" s="106"/>
      <c r="AS87" s="106"/>
      <c r="AT87" s="106"/>
      <c r="AU87" s="106"/>
      <c r="AV87" s="106"/>
      <c r="AW87" s="106"/>
      <c r="AX87" s="106"/>
      <c r="AY87" s="106"/>
      <c r="AZ87" s="106"/>
    </row>
    <row r="88" spans="1:52" s="104" customFormat="1" ht="14.4" x14ac:dyDescent="0.3">
      <c r="A88" s="87"/>
      <c r="B88" s="103" t="s">
        <v>532</v>
      </c>
      <c r="C88" s="461" t="s">
        <v>543</v>
      </c>
      <c r="D88" s="461"/>
      <c r="E88" s="461"/>
      <c r="F88" s="461"/>
      <c r="G88" s="461"/>
      <c r="H88" s="461"/>
      <c r="I88" s="462" t="s">
        <v>544</v>
      </c>
      <c r="J88" s="462"/>
      <c r="K88" s="462"/>
      <c r="L88" s="462"/>
      <c r="M88" s="462"/>
      <c r="N88" s="462"/>
      <c r="O88" s="87"/>
      <c r="P88" s="87"/>
      <c r="Q88" s="87"/>
      <c r="R88" s="87"/>
      <c r="S88" s="87"/>
      <c r="T88" s="99"/>
      <c r="U88" s="99"/>
      <c r="V88" s="99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R88" s="99"/>
      <c r="AS88" s="99"/>
      <c r="AT88" s="99"/>
      <c r="AU88" s="99"/>
      <c r="AV88" s="99"/>
      <c r="AW88" s="99"/>
      <c r="AX88" s="99"/>
      <c r="AY88" s="99" t="s">
        <v>5</v>
      </c>
      <c r="AZ88" s="99" t="s">
        <v>530</v>
      </c>
    </row>
    <row r="89" spans="1:52" s="105" customFormat="1" ht="18.75" customHeight="1" x14ac:dyDescent="0.3">
      <c r="B89" s="107"/>
      <c r="C89" s="460" t="s">
        <v>531</v>
      </c>
      <c r="D89" s="460"/>
      <c r="E89" s="460"/>
      <c r="F89" s="460"/>
      <c r="G89" s="460"/>
      <c r="H89" s="460"/>
      <c r="I89" s="460"/>
      <c r="J89" s="460"/>
      <c r="K89" s="460"/>
      <c r="L89" s="460"/>
      <c r="M89" s="460"/>
      <c r="N89" s="460"/>
      <c r="O89" s="107"/>
      <c r="T89" s="106"/>
      <c r="U89" s="106"/>
      <c r="V89" s="106"/>
      <c r="W89" s="106"/>
      <c r="X89" s="106"/>
      <c r="Y89" s="106"/>
      <c r="Z89" s="106"/>
      <c r="AA89" s="106"/>
      <c r="AB89" s="106"/>
      <c r="AC89" s="106"/>
      <c r="AD89" s="106"/>
      <c r="AE89" s="106"/>
      <c r="AF89" s="106"/>
      <c r="AG89" s="106"/>
      <c r="AH89" s="106"/>
      <c r="AI89" s="106"/>
      <c r="AJ89" s="106"/>
      <c r="AK89" s="106"/>
      <c r="AL89" s="106"/>
      <c r="AM89" s="106"/>
      <c r="AN89" s="106"/>
      <c r="AO89" s="106"/>
      <c r="AP89" s="106"/>
      <c r="AQ89" s="106"/>
      <c r="AR89" s="106"/>
      <c r="AS89" s="106"/>
      <c r="AT89" s="106"/>
      <c r="AU89" s="106"/>
      <c r="AV89" s="106"/>
      <c r="AW89" s="106"/>
      <c r="AX89" s="106"/>
      <c r="AY89" s="106"/>
      <c r="AZ89" s="106"/>
    </row>
    <row r="90" spans="1:52" s="102" customFormat="1" ht="14.4" x14ac:dyDescent="0.3">
      <c r="A90" s="101"/>
      <c r="B90" s="101"/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</row>
    <row r="91" spans="1:52" customFormat="1" ht="14.4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52" customFormat="1" ht="14.4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52" customFormat="1" ht="14.4" x14ac:dyDescent="0.3">
      <c r="A93" s="1"/>
      <c r="B93" s="1"/>
    </row>
  </sheetData>
  <mergeCells count="92">
    <mergeCell ref="M6:O6"/>
    <mergeCell ref="M2:O2"/>
    <mergeCell ref="M3:O3"/>
    <mergeCell ref="M4:O4"/>
    <mergeCell ref="C5:K5"/>
    <mergeCell ref="M5:O5"/>
    <mergeCell ref="M14:O14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K28:M29"/>
    <mergeCell ref="N28:N30"/>
    <mergeCell ref="O28:O30"/>
    <mergeCell ref="M15:O15"/>
    <mergeCell ref="M16:O16"/>
    <mergeCell ref="M17:O17"/>
    <mergeCell ref="L19:L20"/>
    <mergeCell ref="M19:M20"/>
    <mergeCell ref="N19:O19"/>
    <mergeCell ref="A28:B29"/>
    <mergeCell ref="C28:C30"/>
    <mergeCell ref="D28:F30"/>
    <mergeCell ref="G28:G30"/>
    <mergeCell ref="H28:J29"/>
    <mergeCell ref="D42:F42"/>
    <mergeCell ref="D31:F31"/>
    <mergeCell ref="A32:O32"/>
    <mergeCell ref="A33:O33"/>
    <mergeCell ref="D34:F34"/>
    <mergeCell ref="D35:O35"/>
    <mergeCell ref="D36:F36"/>
    <mergeCell ref="D37:F37"/>
    <mergeCell ref="D38:F38"/>
    <mergeCell ref="D39:F39"/>
    <mergeCell ref="D40:F40"/>
    <mergeCell ref="D41:F41"/>
    <mergeCell ref="D54:L54"/>
    <mergeCell ref="D43:F43"/>
    <mergeCell ref="D44:F44"/>
    <mergeCell ref="D45:F45"/>
    <mergeCell ref="D46:L46"/>
    <mergeCell ref="D47:L47"/>
    <mergeCell ref="D48:L48"/>
    <mergeCell ref="D49:L49"/>
    <mergeCell ref="D50:L50"/>
    <mergeCell ref="D51:L51"/>
    <mergeCell ref="D52:L52"/>
    <mergeCell ref="D53:L53"/>
    <mergeCell ref="D66:L66"/>
    <mergeCell ref="D55:L55"/>
    <mergeCell ref="D56:L56"/>
    <mergeCell ref="D57:L57"/>
    <mergeCell ref="D58:L58"/>
    <mergeCell ref="D59:L59"/>
    <mergeCell ref="D60:L60"/>
    <mergeCell ref="D61:L61"/>
    <mergeCell ref="D62:L62"/>
    <mergeCell ref="D63:L63"/>
    <mergeCell ref="D64:L64"/>
    <mergeCell ref="D65:L65"/>
    <mergeCell ref="D78:L78"/>
    <mergeCell ref="D67:L67"/>
    <mergeCell ref="D68:L68"/>
    <mergeCell ref="D69:L69"/>
    <mergeCell ref="D70:L70"/>
    <mergeCell ref="D71:L71"/>
    <mergeCell ref="D72:L72"/>
    <mergeCell ref="D73:L73"/>
    <mergeCell ref="D74:L74"/>
    <mergeCell ref="D75:L75"/>
    <mergeCell ref="D76:L76"/>
    <mergeCell ref="D77:L77"/>
    <mergeCell ref="C89:N89"/>
    <mergeCell ref="D79:L79"/>
    <mergeCell ref="D80:L80"/>
    <mergeCell ref="D81:L81"/>
    <mergeCell ref="D82:L82"/>
    <mergeCell ref="D83:L83"/>
    <mergeCell ref="D84:L84"/>
    <mergeCell ref="C86:H86"/>
    <mergeCell ref="I86:N86"/>
    <mergeCell ref="C87:N87"/>
    <mergeCell ref="C88:H88"/>
    <mergeCell ref="I88:N8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9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A1C27-4216-4949-983C-22F9ED41C219}">
  <sheetPr>
    <tabColor rgb="FFFFFF00"/>
    <pageSetUpPr fitToPage="1"/>
  </sheetPr>
  <dimension ref="A1:AZ354"/>
  <sheetViews>
    <sheetView topLeftCell="A322" workbookViewId="0">
      <selection activeCell="C298" sqref="C298"/>
    </sheetView>
  </sheetViews>
  <sheetFormatPr defaultColWidth="9.109375" defaultRowHeight="11.25" customHeight="1" x14ac:dyDescent="0.2"/>
  <cols>
    <col min="1" max="1" width="10.88671875" style="419" customWidth="1"/>
    <col min="2" max="2" width="9.33203125" style="419" customWidth="1"/>
    <col min="3" max="3" width="11.5546875" style="419" customWidth="1"/>
    <col min="4" max="4" width="10.44140625" style="419" customWidth="1"/>
    <col min="5" max="5" width="13.33203125" style="419" customWidth="1"/>
    <col min="6" max="6" width="8.5546875" style="419" customWidth="1"/>
    <col min="7" max="7" width="9.44140625" style="419" customWidth="1"/>
    <col min="8" max="8" width="12.6640625" style="419" customWidth="1"/>
    <col min="9" max="9" width="11.6640625" style="419" customWidth="1"/>
    <col min="10" max="10" width="12.6640625" style="419" customWidth="1"/>
    <col min="11" max="11" width="10.5546875" style="419" customWidth="1"/>
    <col min="12" max="12" width="11.6640625" style="419" customWidth="1"/>
    <col min="13" max="13" width="13.33203125" style="419" customWidth="1"/>
    <col min="14" max="14" width="8.88671875" style="419" customWidth="1"/>
    <col min="15" max="15" width="16.44140625" style="419" customWidth="1"/>
    <col min="16" max="19" width="9.109375" style="419"/>
    <col min="20" max="20" width="101" style="342" hidden="1" customWidth="1"/>
    <col min="21" max="21" width="38.5546875" style="342" hidden="1" customWidth="1"/>
    <col min="22" max="22" width="89.44140625" style="342" hidden="1" customWidth="1"/>
    <col min="23" max="23" width="38.5546875" style="342" hidden="1" customWidth="1"/>
    <col min="24" max="24" width="89.44140625" style="342" hidden="1" customWidth="1"/>
    <col min="25" max="25" width="38.5546875" style="342" hidden="1" customWidth="1"/>
    <col min="26" max="27" width="101" style="342" hidden="1" customWidth="1"/>
    <col min="28" max="29" width="38.5546875" style="342" hidden="1" customWidth="1"/>
    <col min="30" max="32" width="166.44140625" style="342" hidden="1" customWidth="1"/>
    <col min="33" max="33" width="32.33203125" style="342" hidden="1" customWidth="1"/>
    <col min="34" max="34" width="139.6640625" style="342" hidden="1" customWidth="1"/>
    <col min="35" max="38" width="32.33203125" style="342" hidden="1" customWidth="1"/>
    <col min="39" max="40" width="139.6640625" style="342" hidden="1" customWidth="1"/>
    <col min="41" max="43" width="101.109375" style="342" hidden="1" customWidth="1"/>
    <col min="44" max="44" width="139.6640625" style="342" hidden="1" customWidth="1"/>
    <col min="45" max="48" width="101.109375" style="342" hidden="1" customWidth="1"/>
    <col min="49" max="49" width="66" style="342" hidden="1" customWidth="1"/>
    <col min="50" max="50" width="68.88671875" style="342" hidden="1" customWidth="1"/>
    <col min="51" max="51" width="66" style="342" hidden="1" customWidth="1"/>
    <col min="52" max="52" width="68.88671875" style="342" hidden="1" customWidth="1"/>
    <col min="53" max="16384" width="9.109375" style="419"/>
  </cols>
  <sheetData>
    <row r="1" spans="1:29" s="83" customFormat="1" ht="14.4" x14ac:dyDescent="0.3">
      <c r="A1" s="312"/>
      <c r="B1" s="312"/>
      <c r="C1" s="312"/>
      <c r="D1" s="312"/>
      <c r="E1" s="312"/>
      <c r="F1" s="312"/>
      <c r="G1" s="312"/>
      <c r="H1" s="313"/>
      <c r="I1" s="312"/>
      <c r="J1" s="312"/>
      <c r="K1" s="312"/>
      <c r="L1" s="312"/>
      <c r="M1" s="312"/>
      <c r="N1" s="312"/>
      <c r="O1" s="312"/>
    </row>
    <row r="2" spans="1:29" s="83" customFormat="1" ht="14.4" x14ac:dyDescent="0.3">
      <c r="A2" s="312"/>
      <c r="B2" s="312"/>
      <c r="C2" s="312"/>
      <c r="D2" s="312"/>
      <c r="E2" s="312"/>
      <c r="F2" s="312"/>
      <c r="G2" s="312"/>
      <c r="H2" s="313"/>
      <c r="I2" s="312"/>
      <c r="J2" s="312"/>
      <c r="K2" s="312"/>
      <c r="L2" s="312"/>
      <c r="M2" s="516" t="s">
        <v>0</v>
      </c>
      <c r="N2" s="517"/>
      <c r="O2" s="518"/>
    </row>
    <row r="3" spans="1:29" s="83" customFormat="1" ht="14.4" x14ac:dyDescent="0.3">
      <c r="A3" s="312"/>
      <c r="B3" s="312"/>
      <c r="C3" s="312"/>
      <c r="D3" s="312"/>
      <c r="E3" s="312"/>
      <c r="F3" s="312"/>
      <c r="G3" s="312"/>
      <c r="H3" s="313"/>
      <c r="I3" s="312"/>
      <c r="J3" s="312"/>
      <c r="K3" s="312"/>
      <c r="L3" s="314" t="s">
        <v>1</v>
      </c>
      <c r="M3" s="516" t="s">
        <v>2</v>
      </c>
      <c r="N3" s="517"/>
      <c r="O3" s="518"/>
    </row>
    <row r="4" spans="1:29" s="83" customFormat="1" ht="14.4" x14ac:dyDescent="0.3">
      <c r="A4" s="312"/>
      <c r="B4" s="312"/>
      <c r="C4" s="312"/>
      <c r="D4" s="312"/>
      <c r="E4" s="312"/>
      <c r="F4" s="312"/>
      <c r="G4" s="312"/>
      <c r="H4" s="313"/>
      <c r="I4" s="312"/>
      <c r="J4" s="312"/>
      <c r="K4" s="312"/>
      <c r="L4" s="314"/>
      <c r="M4" s="525"/>
      <c r="N4" s="526"/>
      <c r="O4" s="527"/>
    </row>
    <row r="5" spans="1:29" s="83" customFormat="1" ht="12.6" customHeight="1" x14ac:dyDescent="0.3">
      <c r="A5" s="315" t="s">
        <v>3</v>
      </c>
      <c r="B5" s="312"/>
      <c r="C5" s="528"/>
      <c r="D5" s="528"/>
      <c r="E5" s="528"/>
      <c r="F5" s="528"/>
      <c r="G5" s="528"/>
      <c r="H5" s="528"/>
      <c r="I5" s="528"/>
      <c r="J5" s="528"/>
      <c r="K5" s="528"/>
      <c r="L5" s="314" t="s">
        <v>4</v>
      </c>
      <c r="M5" s="522"/>
      <c r="N5" s="523"/>
      <c r="O5" s="524"/>
      <c r="T5" s="316" t="s">
        <v>5</v>
      </c>
      <c r="U5" s="316" t="s">
        <v>5</v>
      </c>
    </row>
    <row r="6" spans="1:29" s="83" customFormat="1" ht="14.4" x14ac:dyDescent="0.3">
      <c r="A6" s="312"/>
      <c r="B6" s="312"/>
      <c r="C6" s="317"/>
      <c r="D6" s="317"/>
      <c r="E6" s="317"/>
      <c r="F6" s="318" t="s">
        <v>6</v>
      </c>
      <c r="G6" s="317"/>
      <c r="H6" s="319"/>
      <c r="I6" s="317"/>
      <c r="J6" s="317"/>
      <c r="K6" s="317"/>
      <c r="L6" s="314"/>
      <c r="M6" s="525"/>
      <c r="N6" s="526"/>
      <c r="O6" s="527"/>
    </row>
    <row r="7" spans="1:29" s="83" customFormat="1" ht="14.4" customHeight="1" x14ac:dyDescent="0.3">
      <c r="A7" s="315" t="s">
        <v>7</v>
      </c>
      <c r="B7" s="312"/>
      <c r="C7" s="312"/>
      <c r="D7" s="528" t="s">
        <v>510</v>
      </c>
      <c r="E7" s="528"/>
      <c r="F7" s="528"/>
      <c r="G7" s="528"/>
      <c r="H7" s="528"/>
      <c r="I7" s="528"/>
      <c r="J7" s="528"/>
      <c r="K7" s="528"/>
      <c r="L7" s="314" t="s">
        <v>4</v>
      </c>
      <c r="M7" s="522" t="s">
        <v>533</v>
      </c>
      <c r="N7" s="523"/>
      <c r="O7" s="524"/>
      <c r="V7" s="316" t="s">
        <v>8</v>
      </c>
      <c r="W7" s="316" t="s">
        <v>5</v>
      </c>
    </row>
    <row r="8" spans="1:29" s="83" customFormat="1" ht="14.4" x14ac:dyDescent="0.3">
      <c r="A8" s="312"/>
      <c r="B8" s="312"/>
      <c r="C8" s="312"/>
      <c r="D8" s="317"/>
      <c r="E8" s="317"/>
      <c r="F8" s="318" t="s">
        <v>6</v>
      </c>
      <c r="G8" s="317"/>
      <c r="H8" s="319"/>
      <c r="I8" s="317"/>
      <c r="J8" s="317"/>
      <c r="K8" s="317"/>
      <c r="L8" s="314"/>
      <c r="M8" s="525"/>
      <c r="N8" s="526"/>
      <c r="O8" s="527"/>
    </row>
    <row r="9" spans="1:29" s="83" customFormat="1" ht="14.4" x14ac:dyDescent="0.3">
      <c r="A9" s="315" t="s">
        <v>9</v>
      </c>
      <c r="B9" s="312"/>
      <c r="C9" s="312"/>
      <c r="D9" s="528" t="s">
        <v>511</v>
      </c>
      <c r="E9" s="528"/>
      <c r="F9" s="528"/>
      <c r="G9" s="528"/>
      <c r="H9" s="528"/>
      <c r="I9" s="528"/>
      <c r="J9" s="528"/>
      <c r="K9" s="528"/>
      <c r="L9" s="314" t="s">
        <v>4</v>
      </c>
      <c r="M9" s="522" t="s">
        <v>534</v>
      </c>
      <c r="N9" s="523"/>
      <c r="O9" s="524"/>
      <c r="X9" s="316" t="s">
        <v>5</v>
      </c>
      <c r="Y9" s="316" t="s">
        <v>5</v>
      </c>
    </row>
    <row r="10" spans="1:29" s="83" customFormat="1" ht="10.95" customHeight="1" x14ac:dyDescent="0.3">
      <c r="A10" s="312"/>
      <c r="B10" s="312"/>
      <c r="C10" s="312"/>
      <c r="D10" s="317"/>
      <c r="E10" s="317"/>
      <c r="F10" s="318" t="s">
        <v>6</v>
      </c>
      <c r="G10" s="317"/>
      <c r="H10" s="319"/>
      <c r="I10" s="317"/>
      <c r="J10" s="317"/>
      <c r="K10" s="317"/>
      <c r="L10" s="312"/>
      <c r="M10" s="525"/>
      <c r="N10" s="526"/>
      <c r="O10" s="527"/>
    </row>
    <row r="11" spans="1:29" s="83" customFormat="1" ht="23.25" customHeight="1" x14ac:dyDescent="0.3">
      <c r="A11" s="315" t="s">
        <v>10</v>
      </c>
      <c r="B11" s="312"/>
      <c r="C11" s="521" t="str">
        <f>[2]реестр!B6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521"/>
      <c r="E11" s="521"/>
      <c r="F11" s="521"/>
      <c r="G11" s="521"/>
      <c r="H11" s="521"/>
      <c r="I11" s="521"/>
      <c r="J11" s="521"/>
      <c r="K11" s="521"/>
      <c r="L11" s="312"/>
      <c r="M11" s="522"/>
      <c r="N11" s="523"/>
      <c r="O11" s="524"/>
      <c r="Z11" s="316" t="s">
        <v>11</v>
      </c>
    </row>
    <row r="12" spans="1:29" s="83" customFormat="1" ht="14.4" x14ac:dyDescent="0.3">
      <c r="A12" s="312"/>
      <c r="B12" s="312"/>
      <c r="C12" s="317"/>
      <c r="D12" s="317"/>
      <c r="E12" s="317"/>
      <c r="F12" s="318" t="s">
        <v>12</v>
      </c>
      <c r="G12" s="317"/>
      <c r="H12" s="319"/>
      <c r="I12" s="317"/>
      <c r="J12" s="317"/>
      <c r="K12" s="317"/>
      <c r="L12" s="312"/>
      <c r="M12" s="525"/>
      <c r="N12" s="526"/>
      <c r="O12" s="527"/>
    </row>
    <row r="13" spans="1:29" s="83" customFormat="1" ht="14.4" x14ac:dyDescent="0.3">
      <c r="A13" s="315" t="s">
        <v>13</v>
      </c>
      <c r="B13" s="312"/>
      <c r="C13" s="521" t="s">
        <v>603</v>
      </c>
      <c r="D13" s="521"/>
      <c r="E13" s="521"/>
      <c r="F13" s="521"/>
      <c r="G13" s="521"/>
      <c r="H13" s="521"/>
      <c r="I13" s="521"/>
      <c r="J13" s="521"/>
      <c r="K13" s="521"/>
      <c r="L13" s="312"/>
      <c r="M13" s="522"/>
      <c r="N13" s="523"/>
      <c r="O13" s="524"/>
      <c r="AA13" s="316" t="s">
        <v>14</v>
      </c>
    </row>
    <row r="14" spans="1:29" s="83" customFormat="1" ht="14.4" x14ac:dyDescent="0.3">
      <c r="A14" s="312"/>
      <c r="B14" s="312"/>
      <c r="C14" s="317"/>
      <c r="D14" s="317"/>
      <c r="E14" s="317"/>
      <c r="F14" s="318" t="s">
        <v>15</v>
      </c>
      <c r="G14" s="317"/>
      <c r="H14" s="319"/>
      <c r="I14" s="317"/>
      <c r="J14" s="317"/>
      <c r="K14" s="317"/>
      <c r="L14" s="314" t="s">
        <v>16</v>
      </c>
      <c r="M14" s="516"/>
      <c r="N14" s="517"/>
      <c r="O14" s="518"/>
    </row>
    <row r="15" spans="1:29" s="83" customFormat="1" ht="11.25" customHeight="1" x14ac:dyDescent="0.3">
      <c r="A15" s="312"/>
      <c r="B15" s="312"/>
      <c r="C15" s="312"/>
      <c r="D15" s="312"/>
      <c r="E15" s="312"/>
      <c r="F15" s="312"/>
      <c r="G15" s="312"/>
      <c r="H15" s="313"/>
      <c r="I15" s="312"/>
      <c r="J15" s="312"/>
      <c r="K15" s="314" t="s">
        <v>17</v>
      </c>
      <c r="L15" s="320" t="s">
        <v>18</v>
      </c>
      <c r="M15" s="513" t="s">
        <v>536</v>
      </c>
      <c r="N15" s="514"/>
      <c r="O15" s="515"/>
      <c r="AB15" s="316" t="s">
        <v>5</v>
      </c>
    </row>
    <row r="16" spans="1:29" s="83" customFormat="1" ht="14.4" x14ac:dyDescent="0.3">
      <c r="A16" s="321"/>
      <c r="B16" s="321"/>
      <c r="C16" s="321"/>
      <c r="D16" s="321"/>
      <c r="E16" s="321"/>
      <c r="F16" s="321"/>
      <c r="G16" s="321"/>
      <c r="H16" s="322"/>
      <c r="I16" s="321"/>
      <c r="J16" s="321"/>
      <c r="K16" s="321"/>
      <c r="L16" s="320" t="s">
        <v>19</v>
      </c>
      <c r="M16" s="513" t="s">
        <v>537</v>
      </c>
      <c r="N16" s="514"/>
      <c r="O16" s="515"/>
      <c r="AC16" s="316" t="s">
        <v>5</v>
      </c>
    </row>
    <row r="17" spans="1:32" s="83" customFormat="1" ht="14.4" x14ac:dyDescent="0.3">
      <c r="A17" s="321"/>
      <c r="B17" s="321"/>
      <c r="C17" s="321"/>
      <c r="D17" s="321"/>
      <c r="E17" s="321"/>
      <c r="F17" s="321"/>
      <c r="G17" s="321"/>
      <c r="H17" s="322"/>
      <c r="I17" s="321"/>
      <c r="J17" s="321"/>
      <c r="K17" s="321"/>
      <c r="L17" s="323" t="s">
        <v>20</v>
      </c>
      <c r="M17" s="516"/>
      <c r="N17" s="517"/>
      <c r="O17" s="518"/>
    </row>
    <row r="18" spans="1:32" s="83" customFormat="1" ht="14.4" x14ac:dyDescent="0.3">
      <c r="A18" s="321"/>
      <c r="B18" s="321"/>
      <c r="C18" s="321"/>
      <c r="D18" s="321"/>
      <c r="E18" s="321"/>
      <c r="F18" s="321"/>
      <c r="G18" s="321"/>
      <c r="H18" s="322"/>
      <c r="I18" s="321"/>
      <c r="J18" s="321"/>
      <c r="K18" s="323"/>
      <c r="L18" s="340"/>
      <c r="M18" s="340"/>
      <c r="N18" s="340"/>
      <c r="O18" s="312"/>
    </row>
    <row r="19" spans="1:32" s="83" customFormat="1" ht="11.25" customHeight="1" x14ac:dyDescent="0.3">
      <c r="A19" s="321"/>
      <c r="B19" s="321"/>
      <c r="C19" s="321"/>
      <c r="D19" s="321"/>
      <c r="E19" s="321"/>
      <c r="F19" s="321"/>
      <c r="G19" s="321"/>
      <c r="H19" s="322"/>
      <c r="I19" s="321"/>
      <c r="J19" s="321"/>
      <c r="K19" s="323"/>
      <c r="L19" s="519" t="s">
        <v>21</v>
      </c>
      <c r="M19" s="519" t="s">
        <v>22</v>
      </c>
      <c r="N19" s="520" t="s">
        <v>23</v>
      </c>
      <c r="O19" s="520"/>
    </row>
    <row r="20" spans="1:32" s="83" customFormat="1" ht="14.4" x14ac:dyDescent="0.3">
      <c r="A20" s="321"/>
      <c r="B20" s="321"/>
      <c r="C20" s="321"/>
      <c r="D20" s="321"/>
      <c r="E20" s="321"/>
      <c r="F20" s="321"/>
      <c r="G20" s="321"/>
      <c r="H20" s="322"/>
      <c r="I20" s="321"/>
      <c r="J20" s="321"/>
      <c r="K20" s="323"/>
      <c r="L20" s="519"/>
      <c r="M20" s="519"/>
      <c r="N20" s="339" t="s">
        <v>24</v>
      </c>
      <c r="O20" s="339" t="s">
        <v>25</v>
      </c>
    </row>
    <row r="21" spans="1:32" s="83" customFormat="1" ht="14.4" x14ac:dyDescent="0.3">
      <c r="A21" s="321"/>
      <c r="B21" s="321"/>
      <c r="C21" s="321"/>
      <c r="D21" s="321"/>
      <c r="E21" s="321"/>
      <c r="F21" s="321"/>
      <c r="G21" s="321"/>
      <c r="H21" s="324" t="s">
        <v>26</v>
      </c>
      <c r="I21" s="321"/>
      <c r="J21" s="321"/>
      <c r="K21" s="323"/>
      <c r="L21" s="320" t="s">
        <v>114</v>
      </c>
      <c r="M21" s="325" t="str">
        <f>O21</f>
        <v>07.12.2023</v>
      </c>
      <c r="N21" s="325" t="s">
        <v>539</v>
      </c>
      <c r="O21" s="325" t="s">
        <v>28</v>
      </c>
    </row>
    <row r="22" spans="1:32" s="83" customFormat="1" ht="14.4" x14ac:dyDescent="0.3">
      <c r="A22" s="321"/>
      <c r="B22" s="321"/>
      <c r="C22" s="321"/>
      <c r="D22" s="321"/>
      <c r="E22" s="321"/>
      <c r="F22" s="321"/>
      <c r="G22" s="321"/>
      <c r="H22" s="324" t="s">
        <v>29</v>
      </c>
      <c r="I22" s="321"/>
      <c r="J22" s="321"/>
      <c r="K22" s="323"/>
      <c r="L22" s="340"/>
      <c r="M22" s="340"/>
      <c r="N22" s="340"/>
      <c r="O22" s="312"/>
    </row>
    <row r="23" spans="1:32" s="83" customFormat="1" ht="14.4" x14ac:dyDescent="0.3">
      <c r="A23" s="321"/>
      <c r="B23" s="321"/>
      <c r="C23" s="321"/>
      <c r="D23" s="321"/>
      <c r="E23" s="321"/>
      <c r="F23" s="321"/>
      <c r="G23" s="321"/>
      <c r="H23" s="322" t="s">
        <v>538</v>
      </c>
      <c r="I23" s="321"/>
      <c r="J23" s="321"/>
      <c r="K23" s="323"/>
      <c r="L23" s="340"/>
      <c r="M23" s="340"/>
      <c r="N23" s="340"/>
      <c r="O23" s="312"/>
    </row>
    <row r="24" spans="1:32" customFormat="1" ht="11.25" customHeight="1" x14ac:dyDescent="0.3">
      <c r="A24" s="344" t="s">
        <v>30</v>
      </c>
      <c r="B24" s="344"/>
      <c r="C24" s="347"/>
      <c r="D24" s="347"/>
      <c r="E24" s="347"/>
      <c r="F24" s="347"/>
      <c r="G24" s="347"/>
      <c r="H24" s="348">
        <v>8979.2099999999991</v>
      </c>
      <c r="I24" s="349" t="s">
        <v>833</v>
      </c>
      <c r="J24" s="350" t="s">
        <v>31</v>
      </c>
      <c r="K24" s="351"/>
      <c r="L24" s="352"/>
      <c r="M24" s="352"/>
      <c r="N24" s="352"/>
    </row>
    <row r="25" spans="1:32" customFormat="1" ht="11.25" customHeight="1" x14ac:dyDescent="0.3">
      <c r="A25" s="344" t="s">
        <v>32</v>
      </c>
      <c r="B25" s="344"/>
      <c r="C25" s="347"/>
      <c r="D25" s="353"/>
      <c r="E25" s="353"/>
      <c r="F25" s="353"/>
      <c r="G25" s="353"/>
      <c r="H25" s="348">
        <v>222.54</v>
      </c>
      <c r="I25" s="354" t="s">
        <v>834</v>
      </c>
      <c r="J25" s="350" t="s">
        <v>31</v>
      </c>
      <c r="K25" s="351"/>
      <c r="L25" s="352"/>
      <c r="M25" s="352"/>
      <c r="N25" s="352"/>
    </row>
    <row r="26" spans="1:32" customFormat="1" ht="11.25" customHeight="1" x14ac:dyDescent="0.3">
      <c r="A26" s="344" t="s">
        <v>34</v>
      </c>
      <c r="B26" s="344"/>
      <c r="C26" s="347"/>
      <c r="D26" s="355"/>
      <c r="E26" s="355"/>
      <c r="F26" s="355"/>
      <c r="G26" s="355"/>
      <c r="H26" s="355"/>
      <c r="I26" s="356">
        <v>607.04</v>
      </c>
      <c r="J26" s="357" t="s">
        <v>35</v>
      </c>
      <c r="K26" s="351"/>
      <c r="L26" s="352"/>
      <c r="M26" s="352"/>
      <c r="N26" s="352"/>
    </row>
    <row r="27" spans="1:32" customFormat="1" ht="14.4" x14ac:dyDescent="0.3">
      <c r="A27" s="358"/>
      <c r="B27" s="341"/>
    </row>
    <row r="28" spans="1:32" customFormat="1" ht="36" customHeight="1" x14ac:dyDescent="0.3">
      <c r="A28" s="511" t="s">
        <v>36</v>
      </c>
      <c r="B28" s="511"/>
      <c r="C28" s="512" t="s">
        <v>37</v>
      </c>
      <c r="D28" s="512" t="s">
        <v>38</v>
      </c>
      <c r="E28" s="512"/>
      <c r="F28" s="512"/>
      <c r="G28" s="512" t="s">
        <v>39</v>
      </c>
      <c r="H28" s="512" t="s">
        <v>40</v>
      </c>
      <c r="I28" s="512"/>
      <c r="J28" s="512"/>
      <c r="K28" s="512" t="s">
        <v>41</v>
      </c>
      <c r="L28" s="512"/>
      <c r="M28" s="512"/>
      <c r="N28" s="512" t="s">
        <v>42</v>
      </c>
      <c r="O28" s="512" t="s">
        <v>43</v>
      </c>
    </row>
    <row r="29" spans="1:32" customFormat="1" ht="20.25" customHeight="1" x14ac:dyDescent="0.3">
      <c r="A29" s="511"/>
      <c r="B29" s="511"/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</row>
    <row r="30" spans="1:32" customFormat="1" ht="49.5" customHeight="1" x14ac:dyDescent="0.3">
      <c r="A30" s="359" t="s">
        <v>44</v>
      </c>
      <c r="B30" s="359" t="s">
        <v>45</v>
      </c>
      <c r="C30" s="512"/>
      <c r="D30" s="512"/>
      <c r="E30" s="512"/>
      <c r="F30" s="512"/>
      <c r="G30" s="512"/>
      <c r="H30" s="345" t="s">
        <v>46</v>
      </c>
      <c r="I30" s="345" t="s">
        <v>47</v>
      </c>
      <c r="J30" s="345" t="s">
        <v>48</v>
      </c>
      <c r="K30" s="345" t="s">
        <v>46</v>
      </c>
      <c r="L30" s="345" t="s">
        <v>47</v>
      </c>
      <c r="M30" s="345" t="s">
        <v>49</v>
      </c>
      <c r="N30" s="512"/>
      <c r="O30" s="512"/>
    </row>
    <row r="31" spans="1:32" customFormat="1" ht="14.4" x14ac:dyDescent="0.3">
      <c r="A31" s="346">
        <v>1</v>
      </c>
      <c r="B31" s="346">
        <v>2</v>
      </c>
      <c r="C31" s="346">
        <v>3</v>
      </c>
      <c r="D31" s="511">
        <v>4</v>
      </c>
      <c r="E31" s="511"/>
      <c r="F31" s="511"/>
      <c r="G31" s="346">
        <v>5</v>
      </c>
      <c r="H31" s="346">
        <v>6</v>
      </c>
      <c r="I31" s="346">
        <v>7</v>
      </c>
      <c r="J31" s="346">
        <v>8</v>
      </c>
      <c r="K31" s="346">
        <v>9</v>
      </c>
      <c r="L31" s="346">
        <v>10</v>
      </c>
      <c r="M31" s="346">
        <v>11</v>
      </c>
      <c r="N31" s="346">
        <v>12</v>
      </c>
      <c r="O31" s="346">
        <v>13</v>
      </c>
    </row>
    <row r="32" spans="1:32" customFormat="1" ht="14.4" x14ac:dyDescent="0.3">
      <c r="A32" s="508" t="s">
        <v>604</v>
      </c>
      <c r="B32" s="509"/>
      <c r="C32" s="509"/>
      <c r="D32" s="509"/>
      <c r="E32" s="509"/>
      <c r="F32" s="509"/>
      <c r="G32" s="509"/>
      <c r="H32" s="509"/>
      <c r="I32" s="509"/>
      <c r="J32" s="509"/>
      <c r="K32" s="509"/>
      <c r="L32" s="509"/>
      <c r="M32" s="509"/>
      <c r="N32" s="509"/>
      <c r="O32" s="510"/>
      <c r="AF32" s="360" t="s">
        <v>604</v>
      </c>
    </row>
    <row r="33" spans="1:38" customFormat="1" ht="52.2" x14ac:dyDescent="0.3">
      <c r="A33" s="361" t="s">
        <v>51</v>
      </c>
      <c r="B33" s="362" t="s">
        <v>109</v>
      </c>
      <c r="C33" s="363" t="s">
        <v>605</v>
      </c>
      <c r="D33" s="505" t="s">
        <v>606</v>
      </c>
      <c r="E33" s="505"/>
      <c r="F33" s="505"/>
      <c r="G33" s="362" t="s">
        <v>54</v>
      </c>
      <c r="H33" s="362">
        <v>1.08</v>
      </c>
      <c r="I33" s="362" t="s">
        <v>51</v>
      </c>
      <c r="J33" s="362" t="s">
        <v>607</v>
      </c>
      <c r="K33" s="364"/>
      <c r="L33" s="362"/>
      <c r="M33" s="364"/>
      <c r="N33" s="362"/>
      <c r="O33" s="365"/>
      <c r="AF33" s="360"/>
      <c r="AG33" s="360" t="s">
        <v>606</v>
      </c>
    </row>
    <row r="34" spans="1:38" customFormat="1" ht="20.399999999999999" x14ac:dyDescent="0.3">
      <c r="A34" s="366"/>
      <c r="B34" s="367"/>
      <c r="C34" s="368" t="s">
        <v>56</v>
      </c>
      <c r="D34" s="503" t="s">
        <v>57</v>
      </c>
      <c r="E34" s="503"/>
      <c r="F34" s="503"/>
      <c r="G34" s="503"/>
      <c r="H34" s="503"/>
      <c r="I34" s="503"/>
      <c r="J34" s="503"/>
      <c r="K34" s="503"/>
      <c r="L34" s="503"/>
      <c r="M34" s="503"/>
      <c r="N34" s="503"/>
      <c r="O34" s="504"/>
      <c r="AF34" s="360"/>
      <c r="AG34" s="360"/>
      <c r="AH34" s="342" t="s">
        <v>57</v>
      </c>
    </row>
    <row r="35" spans="1:38" customFormat="1" ht="30.6" x14ac:dyDescent="0.3">
      <c r="A35" s="366"/>
      <c r="B35" s="367"/>
      <c r="C35" s="368" t="s">
        <v>58</v>
      </c>
      <c r="D35" s="503" t="s">
        <v>59</v>
      </c>
      <c r="E35" s="503"/>
      <c r="F35" s="503"/>
      <c r="G35" s="503"/>
      <c r="H35" s="503"/>
      <c r="I35" s="503"/>
      <c r="J35" s="503"/>
      <c r="K35" s="503"/>
      <c r="L35" s="503"/>
      <c r="M35" s="503"/>
      <c r="N35" s="503"/>
      <c r="O35" s="504"/>
      <c r="AF35" s="360"/>
      <c r="AG35" s="360"/>
      <c r="AH35" s="342" t="s">
        <v>59</v>
      </c>
    </row>
    <row r="36" spans="1:38" customFormat="1" ht="52.2" x14ac:dyDescent="0.3">
      <c r="A36" s="366"/>
      <c r="B36" s="367"/>
      <c r="C36" s="368" t="s">
        <v>60</v>
      </c>
      <c r="D36" s="503" t="s">
        <v>61</v>
      </c>
      <c r="E36" s="503"/>
      <c r="F36" s="503"/>
      <c r="G36" s="503"/>
      <c r="H36" s="503"/>
      <c r="I36" s="503"/>
      <c r="J36" s="503"/>
      <c r="K36" s="503"/>
      <c r="L36" s="503"/>
      <c r="M36" s="503"/>
      <c r="N36" s="503"/>
      <c r="O36" s="504"/>
      <c r="AF36" s="360"/>
      <c r="AG36" s="360"/>
      <c r="AH36" s="342" t="s">
        <v>61</v>
      </c>
    </row>
    <row r="37" spans="1:38" customFormat="1" ht="14.4" x14ac:dyDescent="0.3">
      <c r="A37" s="366"/>
      <c r="B37" s="369"/>
      <c r="C37" s="368" t="s">
        <v>51</v>
      </c>
      <c r="D37" s="501" t="s">
        <v>62</v>
      </c>
      <c r="E37" s="501"/>
      <c r="F37" s="501"/>
      <c r="G37" s="370"/>
      <c r="H37" s="371"/>
      <c r="I37" s="371"/>
      <c r="J37" s="371"/>
      <c r="K37" s="372">
        <v>80.650000000000006</v>
      </c>
      <c r="L37" s="373">
        <v>1.587</v>
      </c>
      <c r="M37" s="372">
        <v>138.22999999999999</v>
      </c>
      <c r="N37" s="374">
        <v>44.77</v>
      </c>
      <c r="O37" s="375">
        <v>6188.56</v>
      </c>
      <c r="AF37" s="360"/>
      <c r="AG37" s="360"/>
      <c r="AI37" s="342" t="s">
        <v>62</v>
      </c>
    </row>
    <row r="38" spans="1:38" customFormat="1" ht="14.4" x14ac:dyDescent="0.3">
      <c r="A38" s="366"/>
      <c r="B38" s="369"/>
      <c r="C38" s="368" t="s">
        <v>27</v>
      </c>
      <c r="D38" s="501" t="s">
        <v>63</v>
      </c>
      <c r="E38" s="501"/>
      <c r="F38" s="501"/>
      <c r="G38" s="370"/>
      <c r="H38" s="371"/>
      <c r="I38" s="371"/>
      <c r="J38" s="371"/>
      <c r="K38" s="376">
        <v>4139.95</v>
      </c>
      <c r="L38" s="373">
        <v>1.7250000000000001</v>
      </c>
      <c r="M38" s="376">
        <v>7712.73</v>
      </c>
      <c r="N38" s="374">
        <v>13.24</v>
      </c>
      <c r="O38" s="375">
        <v>102116.55</v>
      </c>
      <c r="AF38" s="360"/>
      <c r="AG38" s="360"/>
      <c r="AI38" s="342" t="s">
        <v>63</v>
      </c>
    </row>
    <row r="39" spans="1:38" customFormat="1" ht="14.4" x14ac:dyDescent="0.3">
      <c r="A39" s="366"/>
      <c r="B39" s="369"/>
      <c r="C39" s="368" t="s">
        <v>64</v>
      </c>
      <c r="D39" s="501" t="s">
        <v>65</v>
      </c>
      <c r="E39" s="501"/>
      <c r="F39" s="501"/>
      <c r="G39" s="370"/>
      <c r="H39" s="371"/>
      <c r="I39" s="371"/>
      <c r="J39" s="371"/>
      <c r="K39" s="372">
        <v>394.34</v>
      </c>
      <c r="L39" s="373">
        <v>1.7250000000000001</v>
      </c>
      <c r="M39" s="372">
        <v>734.66</v>
      </c>
      <c r="N39" s="374">
        <v>44.77</v>
      </c>
      <c r="O39" s="375">
        <v>32890.730000000003</v>
      </c>
      <c r="AF39" s="360"/>
      <c r="AG39" s="360"/>
      <c r="AI39" s="342" t="s">
        <v>65</v>
      </c>
    </row>
    <row r="40" spans="1:38" customFormat="1" ht="14.4" x14ac:dyDescent="0.3">
      <c r="A40" s="366"/>
      <c r="B40" s="369"/>
      <c r="C40" s="368" t="s">
        <v>66</v>
      </c>
      <c r="D40" s="501" t="s">
        <v>67</v>
      </c>
      <c r="E40" s="501"/>
      <c r="F40" s="501"/>
      <c r="G40" s="370"/>
      <c r="H40" s="371"/>
      <c r="I40" s="371"/>
      <c r="J40" s="371"/>
      <c r="K40" s="372">
        <v>13.01</v>
      </c>
      <c r="L40" s="371"/>
      <c r="M40" s="372">
        <v>14.05</v>
      </c>
      <c r="N40" s="374">
        <v>8.16</v>
      </c>
      <c r="O40" s="377">
        <v>114.65</v>
      </c>
      <c r="AF40" s="360"/>
      <c r="AG40" s="360"/>
      <c r="AI40" s="342" t="s">
        <v>67</v>
      </c>
    </row>
    <row r="41" spans="1:38" customFormat="1" ht="14.4" x14ac:dyDescent="0.3">
      <c r="A41" s="366"/>
      <c r="B41" s="369"/>
      <c r="C41" s="368"/>
      <c r="D41" s="501" t="s">
        <v>68</v>
      </c>
      <c r="E41" s="501"/>
      <c r="F41" s="501"/>
      <c r="G41" s="370" t="s">
        <v>69</v>
      </c>
      <c r="H41" s="374">
        <v>10.34</v>
      </c>
      <c r="I41" s="373">
        <v>1.587</v>
      </c>
      <c r="J41" s="378">
        <v>17.722346399999999</v>
      </c>
      <c r="K41" s="379"/>
      <c r="L41" s="371"/>
      <c r="M41" s="379"/>
      <c r="N41" s="371"/>
      <c r="O41" s="380"/>
      <c r="AF41" s="360"/>
      <c r="AG41" s="360"/>
      <c r="AJ41" s="342" t="s">
        <v>68</v>
      </c>
    </row>
    <row r="42" spans="1:38" customFormat="1" ht="14.4" x14ac:dyDescent="0.3">
      <c r="A42" s="366"/>
      <c r="B42" s="369"/>
      <c r="C42" s="368"/>
      <c r="D42" s="501" t="s">
        <v>70</v>
      </c>
      <c r="E42" s="501"/>
      <c r="F42" s="501"/>
      <c r="G42" s="370" t="s">
        <v>69</v>
      </c>
      <c r="H42" s="374">
        <v>29.21</v>
      </c>
      <c r="I42" s="373">
        <v>1.7250000000000001</v>
      </c>
      <c r="J42" s="381">
        <v>54.418230000000001</v>
      </c>
      <c r="K42" s="379"/>
      <c r="L42" s="371"/>
      <c r="M42" s="379"/>
      <c r="N42" s="371"/>
      <c r="O42" s="380"/>
      <c r="AF42" s="360"/>
      <c r="AG42" s="360"/>
      <c r="AJ42" s="342" t="s">
        <v>70</v>
      </c>
    </row>
    <row r="43" spans="1:38" customFormat="1" ht="14.4" x14ac:dyDescent="0.3">
      <c r="A43" s="382"/>
      <c r="B43" s="370"/>
      <c r="C43" s="368"/>
      <c r="D43" s="507" t="s">
        <v>71</v>
      </c>
      <c r="E43" s="507"/>
      <c r="F43" s="507"/>
      <c r="G43" s="383"/>
      <c r="H43" s="384"/>
      <c r="I43" s="384"/>
      <c r="J43" s="384"/>
      <c r="K43" s="385">
        <v>4233.6099999999997</v>
      </c>
      <c r="L43" s="384"/>
      <c r="M43" s="385">
        <v>7865.01</v>
      </c>
      <c r="N43" s="384"/>
      <c r="O43" s="386">
        <v>108419.76</v>
      </c>
      <c r="AF43" s="360"/>
      <c r="AG43" s="360"/>
      <c r="AK43" s="342" t="s">
        <v>71</v>
      </c>
    </row>
    <row r="44" spans="1:38" customFormat="1" ht="14.4" x14ac:dyDescent="0.3">
      <c r="A44" s="366"/>
      <c r="B44" s="369"/>
      <c r="C44" s="368"/>
      <c r="D44" s="501" t="s">
        <v>72</v>
      </c>
      <c r="E44" s="501"/>
      <c r="F44" s="501"/>
      <c r="G44" s="370"/>
      <c r="H44" s="371"/>
      <c r="I44" s="371"/>
      <c r="J44" s="371"/>
      <c r="K44" s="379"/>
      <c r="L44" s="371"/>
      <c r="M44" s="372">
        <v>872.89</v>
      </c>
      <c r="N44" s="371"/>
      <c r="O44" s="375">
        <v>39079.29</v>
      </c>
      <c r="AF44" s="360"/>
      <c r="AG44" s="360"/>
      <c r="AJ44" s="342" t="s">
        <v>72</v>
      </c>
    </row>
    <row r="45" spans="1:38" customFormat="1" ht="40.799999999999997" x14ac:dyDescent="0.3">
      <c r="A45" s="366"/>
      <c r="B45" s="369"/>
      <c r="C45" s="368" t="s">
        <v>73</v>
      </c>
      <c r="D45" s="501" t="s">
        <v>74</v>
      </c>
      <c r="E45" s="501"/>
      <c r="F45" s="501"/>
      <c r="G45" s="370" t="s">
        <v>75</v>
      </c>
      <c r="H45" s="387">
        <v>92</v>
      </c>
      <c r="I45" s="371"/>
      <c r="J45" s="387">
        <v>92</v>
      </c>
      <c r="K45" s="379"/>
      <c r="L45" s="371"/>
      <c r="M45" s="372">
        <v>803.06</v>
      </c>
      <c r="N45" s="371"/>
      <c r="O45" s="375">
        <v>35952.949999999997</v>
      </c>
      <c r="AF45" s="360"/>
      <c r="AG45" s="360"/>
      <c r="AJ45" s="342" t="s">
        <v>74</v>
      </c>
    </row>
    <row r="46" spans="1:38" customFormat="1" ht="71.400000000000006" x14ac:dyDescent="0.3">
      <c r="A46" s="366"/>
      <c r="B46" s="369"/>
      <c r="C46" s="368" t="s">
        <v>76</v>
      </c>
      <c r="D46" s="501" t="s">
        <v>77</v>
      </c>
      <c r="E46" s="501"/>
      <c r="F46" s="501"/>
      <c r="G46" s="370" t="s">
        <v>75</v>
      </c>
      <c r="H46" s="387">
        <v>46</v>
      </c>
      <c r="I46" s="374">
        <v>0.85</v>
      </c>
      <c r="J46" s="388">
        <v>39.1</v>
      </c>
      <c r="K46" s="379"/>
      <c r="L46" s="371"/>
      <c r="M46" s="372">
        <v>341.3</v>
      </c>
      <c r="N46" s="371"/>
      <c r="O46" s="375">
        <v>15280</v>
      </c>
      <c r="AF46" s="360"/>
      <c r="AG46" s="360"/>
      <c r="AJ46" s="342" t="s">
        <v>77</v>
      </c>
    </row>
    <row r="47" spans="1:38" customFormat="1" ht="14.4" x14ac:dyDescent="0.3">
      <c r="A47" s="366"/>
      <c r="B47" s="389"/>
      <c r="C47" s="390"/>
      <c r="D47" s="502" t="s">
        <v>78</v>
      </c>
      <c r="E47" s="502"/>
      <c r="F47" s="502"/>
      <c r="G47" s="362"/>
      <c r="H47" s="391"/>
      <c r="I47" s="391"/>
      <c r="J47" s="391"/>
      <c r="K47" s="392"/>
      <c r="L47" s="391"/>
      <c r="M47" s="393">
        <v>9009.3700000000008</v>
      </c>
      <c r="N47" s="384"/>
      <c r="O47" s="394">
        <v>159652.71</v>
      </c>
      <c r="AF47" s="360"/>
      <c r="AG47" s="360"/>
      <c r="AL47" s="360" t="s">
        <v>78</v>
      </c>
    </row>
    <row r="48" spans="1:38" customFormat="1" ht="31.8" x14ac:dyDescent="0.3">
      <c r="A48" s="361" t="s">
        <v>27</v>
      </c>
      <c r="B48" s="362" t="s">
        <v>114</v>
      </c>
      <c r="C48" s="363" t="s">
        <v>608</v>
      </c>
      <c r="D48" s="505" t="s">
        <v>609</v>
      </c>
      <c r="E48" s="505"/>
      <c r="F48" s="505"/>
      <c r="G48" s="362" t="s">
        <v>81</v>
      </c>
      <c r="H48" s="362">
        <v>0.2</v>
      </c>
      <c r="I48" s="362" t="s">
        <v>51</v>
      </c>
      <c r="J48" s="362" t="s">
        <v>610</v>
      </c>
      <c r="K48" s="364"/>
      <c r="L48" s="362"/>
      <c r="M48" s="364"/>
      <c r="N48" s="362"/>
      <c r="O48" s="365"/>
      <c r="AF48" s="360"/>
      <c r="AG48" s="360" t="s">
        <v>609</v>
      </c>
      <c r="AL48" s="360"/>
    </row>
    <row r="49" spans="1:38" customFormat="1" ht="30.6" x14ac:dyDescent="0.3">
      <c r="A49" s="366"/>
      <c r="B49" s="367"/>
      <c r="C49" s="368" t="s">
        <v>58</v>
      </c>
      <c r="D49" s="503" t="s">
        <v>59</v>
      </c>
      <c r="E49" s="503"/>
      <c r="F49" s="503"/>
      <c r="G49" s="503"/>
      <c r="H49" s="503"/>
      <c r="I49" s="503"/>
      <c r="J49" s="503"/>
      <c r="K49" s="503"/>
      <c r="L49" s="503"/>
      <c r="M49" s="503"/>
      <c r="N49" s="503"/>
      <c r="O49" s="504"/>
      <c r="AF49" s="360"/>
      <c r="AG49" s="360"/>
      <c r="AH49" s="342" t="s">
        <v>59</v>
      </c>
      <c r="AL49" s="360"/>
    </row>
    <row r="50" spans="1:38" customFormat="1" ht="52.2" x14ac:dyDescent="0.3">
      <c r="A50" s="366"/>
      <c r="B50" s="367"/>
      <c r="C50" s="368" t="s">
        <v>60</v>
      </c>
      <c r="D50" s="503" t="s">
        <v>61</v>
      </c>
      <c r="E50" s="503"/>
      <c r="F50" s="503"/>
      <c r="G50" s="503"/>
      <c r="H50" s="503"/>
      <c r="I50" s="503"/>
      <c r="J50" s="503"/>
      <c r="K50" s="503"/>
      <c r="L50" s="503"/>
      <c r="M50" s="503"/>
      <c r="N50" s="503"/>
      <c r="O50" s="504"/>
      <c r="AF50" s="360"/>
      <c r="AG50" s="360"/>
      <c r="AH50" s="342" t="s">
        <v>61</v>
      </c>
      <c r="AL50" s="360"/>
    </row>
    <row r="51" spans="1:38" customFormat="1" ht="14.4" x14ac:dyDescent="0.3">
      <c r="A51" s="366"/>
      <c r="B51" s="369"/>
      <c r="C51" s="368" t="s">
        <v>51</v>
      </c>
      <c r="D51" s="501" t="s">
        <v>62</v>
      </c>
      <c r="E51" s="501"/>
      <c r="F51" s="501"/>
      <c r="G51" s="370"/>
      <c r="H51" s="371"/>
      <c r="I51" s="371"/>
      <c r="J51" s="371"/>
      <c r="K51" s="376">
        <v>1201.2</v>
      </c>
      <c r="L51" s="395">
        <v>1.3225</v>
      </c>
      <c r="M51" s="372">
        <v>317.72000000000003</v>
      </c>
      <c r="N51" s="374">
        <v>44.77</v>
      </c>
      <c r="O51" s="375">
        <v>14224.32</v>
      </c>
      <c r="AF51" s="360"/>
      <c r="AG51" s="360"/>
      <c r="AI51" s="342" t="s">
        <v>62</v>
      </c>
      <c r="AL51" s="360"/>
    </row>
    <row r="52" spans="1:38" customFormat="1" ht="14.4" x14ac:dyDescent="0.3">
      <c r="A52" s="366"/>
      <c r="B52" s="369"/>
      <c r="C52" s="368"/>
      <c r="D52" s="501" t="s">
        <v>68</v>
      </c>
      <c r="E52" s="501"/>
      <c r="F52" s="501"/>
      <c r="G52" s="370" t="s">
        <v>69</v>
      </c>
      <c r="H52" s="387">
        <v>154</v>
      </c>
      <c r="I52" s="395">
        <v>1.3225</v>
      </c>
      <c r="J52" s="373">
        <v>40.732999999999997</v>
      </c>
      <c r="K52" s="379"/>
      <c r="L52" s="371"/>
      <c r="M52" s="379"/>
      <c r="N52" s="371"/>
      <c r="O52" s="380"/>
      <c r="AF52" s="360"/>
      <c r="AG52" s="360"/>
      <c r="AJ52" s="342" t="s">
        <v>68</v>
      </c>
      <c r="AL52" s="360"/>
    </row>
    <row r="53" spans="1:38" customFormat="1" ht="14.4" x14ac:dyDescent="0.3">
      <c r="A53" s="382"/>
      <c r="B53" s="370"/>
      <c r="C53" s="368"/>
      <c r="D53" s="507" t="s">
        <v>71</v>
      </c>
      <c r="E53" s="507"/>
      <c r="F53" s="507"/>
      <c r="G53" s="383"/>
      <c r="H53" s="384"/>
      <c r="I53" s="384"/>
      <c r="J53" s="384"/>
      <c r="K53" s="385">
        <v>1201.2</v>
      </c>
      <c r="L53" s="384"/>
      <c r="M53" s="396">
        <v>317.72000000000003</v>
      </c>
      <c r="N53" s="384"/>
      <c r="O53" s="386">
        <v>14224.32</v>
      </c>
      <c r="AF53" s="360"/>
      <c r="AG53" s="360"/>
      <c r="AK53" s="342" t="s">
        <v>71</v>
      </c>
      <c r="AL53" s="360"/>
    </row>
    <row r="54" spans="1:38" customFormat="1" ht="14.4" x14ac:dyDescent="0.3">
      <c r="A54" s="366"/>
      <c r="B54" s="369"/>
      <c r="C54" s="368"/>
      <c r="D54" s="501" t="s">
        <v>72</v>
      </c>
      <c r="E54" s="501"/>
      <c r="F54" s="501"/>
      <c r="G54" s="370"/>
      <c r="H54" s="371"/>
      <c r="I54" s="371"/>
      <c r="J54" s="371"/>
      <c r="K54" s="379"/>
      <c r="L54" s="371"/>
      <c r="M54" s="372">
        <v>317.72000000000003</v>
      </c>
      <c r="N54" s="371"/>
      <c r="O54" s="375">
        <v>14224.32</v>
      </c>
      <c r="AF54" s="360"/>
      <c r="AG54" s="360"/>
      <c r="AJ54" s="342" t="s">
        <v>72</v>
      </c>
      <c r="AL54" s="360"/>
    </row>
    <row r="55" spans="1:38" customFormat="1" ht="40.799999999999997" x14ac:dyDescent="0.3">
      <c r="A55" s="366"/>
      <c r="B55" s="369"/>
      <c r="C55" s="368" t="s">
        <v>85</v>
      </c>
      <c r="D55" s="501" t="s">
        <v>86</v>
      </c>
      <c r="E55" s="501"/>
      <c r="F55" s="501"/>
      <c r="G55" s="370" t="s">
        <v>75</v>
      </c>
      <c r="H55" s="387">
        <v>89</v>
      </c>
      <c r="I55" s="371"/>
      <c r="J55" s="387">
        <v>89</v>
      </c>
      <c r="K55" s="379"/>
      <c r="L55" s="371"/>
      <c r="M55" s="372">
        <v>282.77</v>
      </c>
      <c r="N55" s="371"/>
      <c r="O55" s="375">
        <v>12659.64</v>
      </c>
      <c r="AF55" s="360"/>
      <c r="AG55" s="360"/>
      <c r="AJ55" s="342" t="s">
        <v>86</v>
      </c>
      <c r="AL55" s="360"/>
    </row>
    <row r="56" spans="1:38" customFormat="1" ht="71.400000000000006" x14ac:dyDescent="0.3">
      <c r="A56" s="366"/>
      <c r="B56" s="369"/>
      <c r="C56" s="368" t="s">
        <v>87</v>
      </c>
      <c r="D56" s="501" t="s">
        <v>88</v>
      </c>
      <c r="E56" s="501"/>
      <c r="F56" s="501"/>
      <c r="G56" s="370" t="s">
        <v>75</v>
      </c>
      <c r="H56" s="387">
        <v>40</v>
      </c>
      <c r="I56" s="374">
        <v>0.85</v>
      </c>
      <c r="J56" s="387">
        <v>34</v>
      </c>
      <c r="K56" s="379"/>
      <c r="L56" s="371"/>
      <c r="M56" s="372">
        <v>108.02</v>
      </c>
      <c r="N56" s="371"/>
      <c r="O56" s="375">
        <v>4836.2700000000004</v>
      </c>
      <c r="AF56" s="360"/>
      <c r="AG56" s="360"/>
      <c r="AJ56" s="342" t="s">
        <v>88</v>
      </c>
      <c r="AL56" s="360"/>
    </row>
    <row r="57" spans="1:38" customFormat="1" ht="14.4" x14ac:dyDescent="0.3">
      <c r="A57" s="366"/>
      <c r="B57" s="389"/>
      <c r="C57" s="390"/>
      <c r="D57" s="502" t="s">
        <v>78</v>
      </c>
      <c r="E57" s="502"/>
      <c r="F57" s="502"/>
      <c r="G57" s="362"/>
      <c r="H57" s="391"/>
      <c r="I57" s="391"/>
      <c r="J57" s="391"/>
      <c r="K57" s="392"/>
      <c r="L57" s="391"/>
      <c r="M57" s="397">
        <v>708.51</v>
      </c>
      <c r="N57" s="384"/>
      <c r="O57" s="394">
        <v>31720.23</v>
      </c>
      <c r="AF57" s="360"/>
      <c r="AG57" s="360"/>
      <c r="AL57" s="360" t="s">
        <v>78</v>
      </c>
    </row>
    <row r="58" spans="1:38" customFormat="1" ht="31.8" x14ac:dyDescent="0.3">
      <c r="A58" s="361" t="s">
        <v>64</v>
      </c>
      <c r="B58" s="362" t="s">
        <v>118</v>
      </c>
      <c r="C58" s="363" t="s">
        <v>611</v>
      </c>
      <c r="D58" s="505" t="s">
        <v>612</v>
      </c>
      <c r="E58" s="505"/>
      <c r="F58" s="505"/>
      <c r="G58" s="362" t="s">
        <v>81</v>
      </c>
      <c r="H58" s="362">
        <v>0.1</v>
      </c>
      <c r="I58" s="362" t="s">
        <v>51</v>
      </c>
      <c r="J58" s="362" t="s">
        <v>613</v>
      </c>
      <c r="K58" s="364"/>
      <c r="L58" s="362"/>
      <c r="M58" s="364"/>
      <c r="N58" s="362"/>
      <c r="O58" s="365"/>
      <c r="AF58" s="360"/>
      <c r="AG58" s="360" t="s">
        <v>612</v>
      </c>
      <c r="AL58" s="360"/>
    </row>
    <row r="59" spans="1:38" customFormat="1" ht="30.6" x14ac:dyDescent="0.3">
      <c r="A59" s="366"/>
      <c r="B59" s="367"/>
      <c r="C59" s="368" t="s">
        <v>58</v>
      </c>
      <c r="D59" s="503" t="s">
        <v>59</v>
      </c>
      <c r="E59" s="503"/>
      <c r="F59" s="503"/>
      <c r="G59" s="503"/>
      <c r="H59" s="503"/>
      <c r="I59" s="503"/>
      <c r="J59" s="503"/>
      <c r="K59" s="503"/>
      <c r="L59" s="503"/>
      <c r="M59" s="503"/>
      <c r="N59" s="503"/>
      <c r="O59" s="504"/>
      <c r="AF59" s="360"/>
      <c r="AG59" s="360"/>
      <c r="AH59" s="342" t="s">
        <v>59</v>
      </c>
      <c r="AL59" s="360"/>
    </row>
    <row r="60" spans="1:38" customFormat="1" ht="52.2" x14ac:dyDescent="0.3">
      <c r="A60" s="366"/>
      <c r="B60" s="367"/>
      <c r="C60" s="368" t="s">
        <v>60</v>
      </c>
      <c r="D60" s="503" t="s">
        <v>61</v>
      </c>
      <c r="E60" s="503"/>
      <c r="F60" s="503"/>
      <c r="G60" s="503"/>
      <c r="H60" s="503"/>
      <c r="I60" s="503"/>
      <c r="J60" s="503"/>
      <c r="K60" s="503"/>
      <c r="L60" s="503"/>
      <c r="M60" s="503"/>
      <c r="N60" s="503"/>
      <c r="O60" s="504"/>
      <c r="AF60" s="360"/>
      <c r="AG60" s="360"/>
      <c r="AH60" s="342" t="s">
        <v>61</v>
      </c>
      <c r="AL60" s="360"/>
    </row>
    <row r="61" spans="1:38" customFormat="1" ht="14.4" x14ac:dyDescent="0.3">
      <c r="A61" s="366"/>
      <c r="B61" s="369"/>
      <c r="C61" s="368" t="s">
        <v>51</v>
      </c>
      <c r="D61" s="501" t="s">
        <v>62</v>
      </c>
      <c r="E61" s="501"/>
      <c r="F61" s="501"/>
      <c r="G61" s="370"/>
      <c r="H61" s="371"/>
      <c r="I61" s="371"/>
      <c r="J61" s="371"/>
      <c r="K61" s="372">
        <v>463.5</v>
      </c>
      <c r="L61" s="395">
        <v>1.3225</v>
      </c>
      <c r="M61" s="372">
        <v>61.3</v>
      </c>
      <c r="N61" s="374">
        <v>44.77</v>
      </c>
      <c r="O61" s="375">
        <v>2744.4</v>
      </c>
      <c r="AF61" s="360"/>
      <c r="AG61" s="360"/>
      <c r="AI61" s="342" t="s">
        <v>62</v>
      </c>
      <c r="AL61" s="360"/>
    </row>
    <row r="62" spans="1:38" customFormat="1" ht="14.4" x14ac:dyDescent="0.3">
      <c r="A62" s="366"/>
      <c r="B62" s="369"/>
      <c r="C62" s="368"/>
      <c r="D62" s="501" t="s">
        <v>68</v>
      </c>
      <c r="E62" s="501"/>
      <c r="F62" s="501"/>
      <c r="G62" s="370" t="s">
        <v>69</v>
      </c>
      <c r="H62" s="388">
        <v>61.8</v>
      </c>
      <c r="I62" s="395">
        <v>1.3225</v>
      </c>
      <c r="J62" s="381">
        <v>8.1730499999999999</v>
      </c>
      <c r="K62" s="379"/>
      <c r="L62" s="371"/>
      <c r="M62" s="379"/>
      <c r="N62" s="371"/>
      <c r="O62" s="380"/>
      <c r="AF62" s="360"/>
      <c r="AG62" s="360"/>
      <c r="AJ62" s="342" t="s">
        <v>68</v>
      </c>
      <c r="AL62" s="360"/>
    </row>
    <row r="63" spans="1:38" customFormat="1" ht="14.4" x14ac:dyDescent="0.3">
      <c r="A63" s="382"/>
      <c r="B63" s="370"/>
      <c r="C63" s="368"/>
      <c r="D63" s="507" t="s">
        <v>71</v>
      </c>
      <c r="E63" s="507"/>
      <c r="F63" s="507"/>
      <c r="G63" s="383"/>
      <c r="H63" s="384"/>
      <c r="I63" s="384"/>
      <c r="J63" s="384"/>
      <c r="K63" s="396">
        <v>463.5</v>
      </c>
      <c r="L63" s="384"/>
      <c r="M63" s="396">
        <v>61.3</v>
      </c>
      <c r="N63" s="384"/>
      <c r="O63" s="386">
        <v>2744.4</v>
      </c>
      <c r="AF63" s="360"/>
      <c r="AG63" s="360"/>
      <c r="AK63" s="342" t="s">
        <v>71</v>
      </c>
      <c r="AL63" s="360"/>
    </row>
    <row r="64" spans="1:38" customFormat="1" ht="14.4" x14ac:dyDescent="0.3">
      <c r="A64" s="366"/>
      <c r="B64" s="369"/>
      <c r="C64" s="368"/>
      <c r="D64" s="501" t="s">
        <v>72</v>
      </c>
      <c r="E64" s="501"/>
      <c r="F64" s="501"/>
      <c r="G64" s="370"/>
      <c r="H64" s="371"/>
      <c r="I64" s="371"/>
      <c r="J64" s="371"/>
      <c r="K64" s="379"/>
      <c r="L64" s="371"/>
      <c r="M64" s="372">
        <v>61.3</v>
      </c>
      <c r="N64" s="371"/>
      <c r="O64" s="375">
        <v>2744.4</v>
      </c>
      <c r="AF64" s="360"/>
      <c r="AG64" s="360"/>
      <c r="AJ64" s="342" t="s">
        <v>72</v>
      </c>
      <c r="AL64" s="360"/>
    </row>
    <row r="65" spans="1:40" customFormat="1" ht="40.799999999999997" x14ac:dyDescent="0.3">
      <c r="A65" s="366"/>
      <c r="B65" s="369"/>
      <c r="C65" s="368" t="s">
        <v>85</v>
      </c>
      <c r="D65" s="501" t="s">
        <v>86</v>
      </c>
      <c r="E65" s="501"/>
      <c r="F65" s="501"/>
      <c r="G65" s="370" t="s">
        <v>75</v>
      </c>
      <c r="H65" s="387">
        <v>89</v>
      </c>
      <c r="I65" s="371"/>
      <c r="J65" s="387">
        <v>89</v>
      </c>
      <c r="K65" s="379"/>
      <c r="L65" s="371"/>
      <c r="M65" s="372">
        <v>54.56</v>
      </c>
      <c r="N65" s="371"/>
      <c r="O65" s="375">
        <v>2442.52</v>
      </c>
      <c r="AF65" s="360"/>
      <c r="AG65" s="360"/>
      <c r="AJ65" s="342" t="s">
        <v>86</v>
      </c>
      <c r="AL65" s="360"/>
    </row>
    <row r="66" spans="1:40" customFormat="1" ht="71.400000000000006" x14ac:dyDescent="0.3">
      <c r="A66" s="366"/>
      <c r="B66" s="369"/>
      <c r="C66" s="368" t="s">
        <v>87</v>
      </c>
      <c r="D66" s="501" t="s">
        <v>88</v>
      </c>
      <c r="E66" s="501"/>
      <c r="F66" s="501"/>
      <c r="G66" s="370" t="s">
        <v>75</v>
      </c>
      <c r="H66" s="387">
        <v>40</v>
      </c>
      <c r="I66" s="374">
        <v>0.85</v>
      </c>
      <c r="J66" s="387">
        <v>34</v>
      </c>
      <c r="K66" s="379"/>
      <c r="L66" s="371"/>
      <c r="M66" s="372">
        <v>20.84</v>
      </c>
      <c r="N66" s="371"/>
      <c r="O66" s="377">
        <v>933.1</v>
      </c>
      <c r="AF66" s="360"/>
      <c r="AG66" s="360"/>
      <c r="AJ66" s="342" t="s">
        <v>88</v>
      </c>
      <c r="AL66" s="360"/>
    </row>
    <row r="67" spans="1:40" customFormat="1" ht="14.4" x14ac:dyDescent="0.3">
      <c r="A67" s="366"/>
      <c r="B67" s="389"/>
      <c r="C67" s="390"/>
      <c r="D67" s="502" t="s">
        <v>78</v>
      </c>
      <c r="E67" s="502"/>
      <c r="F67" s="502"/>
      <c r="G67" s="362"/>
      <c r="H67" s="391"/>
      <c r="I67" s="391"/>
      <c r="J67" s="391"/>
      <c r="K67" s="392"/>
      <c r="L67" s="391"/>
      <c r="M67" s="397">
        <v>136.69999999999999</v>
      </c>
      <c r="N67" s="384"/>
      <c r="O67" s="394">
        <v>6120.02</v>
      </c>
      <c r="AF67" s="360"/>
      <c r="AG67" s="360"/>
      <c r="AL67" s="360" t="s">
        <v>78</v>
      </c>
    </row>
    <row r="68" spans="1:40" customFormat="1" ht="40.799999999999997" x14ac:dyDescent="0.3">
      <c r="A68" s="361" t="s">
        <v>66</v>
      </c>
      <c r="B68" s="362" t="s">
        <v>122</v>
      </c>
      <c r="C68" s="538" t="s">
        <v>835</v>
      </c>
      <c r="D68" s="505" t="s">
        <v>100</v>
      </c>
      <c r="E68" s="505"/>
      <c r="F68" s="505"/>
      <c r="G68" s="362" t="s">
        <v>101</v>
      </c>
      <c r="H68" s="362">
        <v>1090</v>
      </c>
      <c r="I68" s="362" t="s">
        <v>51</v>
      </c>
      <c r="J68" s="362" t="s">
        <v>614</v>
      </c>
      <c r="K68" s="364" t="s">
        <v>103</v>
      </c>
      <c r="L68" s="362"/>
      <c r="M68" s="364" t="s">
        <v>615</v>
      </c>
      <c r="N68" s="362" t="s">
        <v>105</v>
      </c>
      <c r="O68" s="365" t="s">
        <v>616</v>
      </c>
      <c r="AF68" s="360"/>
      <c r="AG68" s="360" t="s">
        <v>100</v>
      </c>
      <c r="AL68" s="360"/>
    </row>
    <row r="69" spans="1:40" customFormat="1" ht="14.4" x14ac:dyDescent="0.3">
      <c r="A69" s="398"/>
      <c r="B69" s="341"/>
      <c r="C69" s="390"/>
      <c r="D69" s="501" t="s">
        <v>107</v>
      </c>
      <c r="E69" s="501"/>
      <c r="F69" s="501"/>
      <c r="G69" s="501"/>
      <c r="H69" s="501"/>
      <c r="I69" s="501"/>
      <c r="J69" s="501"/>
      <c r="K69" s="501"/>
      <c r="L69" s="501"/>
      <c r="M69" s="501"/>
      <c r="N69" s="501"/>
      <c r="O69" s="506"/>
      <c r="AF69" s="360"/>
      <c r="AG69" s="360"/>
      <c r="AL69" s="360"/>
      <c r="AM69" s="342" t="s">
        <v>107</v>
      </c>
    </row>
    <row r="70" spans="1:40" customFormat="1" ht="14.4" x14ac:dyDescent="0.3">
      <c r="A70" s="398"/>
      <c r="B70" s="389"/>
      <c r="C70" s="390"/>
      <c r="D70" s="501" t="s">
        <v>108</v>
      </c>
      <c r="E70" s="501"/>
      <c r="F70" s="501"/>
      <c r="G70" s="501"/>
      <c r="H70" s="501"/>
      <c r="I70" s="501"/>
      <c r="J70" s="501"/>
      <c r="K70" s="501"/>
      <c r="L70" s="501"/>
      <c r="M70" s="501"/>
      <c r="N70" s="501"/>
      <c r="O70" s="506"/>
      <c r="AF70" s="360"/>
      <c r="AG70" s="360"/>
      <c r="AL70" s="360"/>
      <c r="AN70" s="342" t="s">
        <v>108</v>
      </c>
    </row>
    <row r="71" spans="1:40" customFormat="1" ht="14.4" x14ac:dyDescent="0.3">
      <c r="A71" s="366"/>
      <c r="B71" s="389"/>
      <c r="C71" s="390"/>
      <c r="D71" s="502" t="s">
        <v>78</v>
      </c>
      <c r="E71" s="502"/>
      <c r="F71" s="502"/>
      <c r="G71" s="362"/>
      <c r="H71" s="391"/>
      <c r="I71" s="391"/>
      <c r="J71" s="391"/>
      <c r="K71" s="392"/>
      <c r="L71" s="391"/>
      <c r="M71" s="393">
        <v>176994.2</v>
      </c>
      <c r="N71" s="384"/>
      <c r="O71" s="394">
        <v>1444272.67</v>
      </c>
      <c r="AF71" s="360"/>
      <c r="AG71" s="360"/>
      <c r="AL71" s="360" t="s">
        <v>78</v>
      </c>
    </row>
    <row r="72" spans="1:40" customFormat="1" ht="42" x14ac:dyDescent="0.3">
      <c r="A72" s="361" t="s">
        <v>99</v>
      </c>
      <c r="B72" s="362" t="s">
        <v>124</v>
      </c>
      <c r="C72" s="363" t="s">
        <v>490</v>
      </c>
      <c r="D72" s="505" t="s">
        <v>491</v>
      </c>
      <c r="E72" s="505"/>
      <c r="F72" s="505"/>
      <c r="G72" s="362" t="s">
        <v>54</v>
      </c>
      <c r="H72" s="362">
        <v>8.0000000000000002E-3</v>
      </c>
      <c r="I72" s="362" t="s">
        <v>51</v>
      </c>
      <c r="J72" s="362" t="s">
        <v>617</v>
      </c>
      <c r="K72" s="364"/>
      <c r="L72" s="362"/>
      <c r="M72" s="364"/>
      <c r="N72" s="362"/>
      <c r="O72" s="365"/>
      <c r="AF72" s="360"/>
      <c r="AG72" s="360" t="s">
        <v>491</v>
      </c>
      <c r="AL72" s="360"/>
    </row>
    <row r="73" spans="1:40" customFormat="1" ht="30.6" x14ac:dyDescent="0.3">
      <c r="A73" s="366"/>
      <c r="B73" s="367"/>
      <c r="C73" s="368" t="s">
        <v>58</v>
      </c>
      <c r="D73" s="503" t="s">
        <v>59</v>
      </c>
      <c r="E73" s="503"/>
      <c r="F73" s="503"/>
      <c r="G73" s="503"/>
      <c r="H73" s="503"/>
      <c r="I73" s="503"/>
      <c r="J73" s="503"/>
      <c r="K73" s="503"/>
      <c r="L73" s="503"/>
      <c r="M73" s="503"/>
      <c r="N73" s="503"/>
      <c r="O73" s="504"/>
      <c r="AF73" s="360"/>
      <c r="AG73" s="360"/>
      <c r="AH73" s="342" t="s">
        <v>59</v>
      </c>
      <c r="AL73" s="360"/>
    </row>
    <row r="74" spans="1:40" customFormat="1" ht="52.2" x14ac:dyDescent="0.3">
      <c r="A74" s="366"/>
      <c r="B74" s="367"/>
      <c r="C74" s="368" t="s">
        <v>60</v>
      </c>
      <c r="D74" s="503" t="s">
        <v>61</v>
      </c>
      <c r="E74" s="503"/>
      <c r="F74" s="503"/>
      <c r="G74" s="503"/>
      <c r="H74" s="503"/>
      <c r="I74" s="503"/>
      <c r="J74" s="503"/>
      <c r="K74" s="503"/>
      <c r="L74" s="503"/>
      <c r="M74" s="503"/>
      <c r="N74" s="503"/>
      <c r="O74" s="504"/>
      <c r="AF74" s="360"/>
      <c r="AG74" s="360"/>
      <c r="AH74" s="342" t="s">
        <v>61</v>
      </c>
      <c r="AL74" s="360"/>
    </row>
    <row r="75" spans="1:40" customFormat="1" ht="14.4" x14ac:dyDescent="0.3">
      <c r="A75" s="366"/>
      <c r="B75" s="369"/>
      <c r="C75" s="368" t="s">
        <v>27</v>
      </c>
      <c r="D75" s="501" t="s">
        <v>63</v>
      </c>
      <c r="E75" s="501"/>
      <c r="F75" s="501"/>
      <c r="G75" s="370"/>
      <c r="H75" s="371"/>
      <c r="I75" s="371"/>
      <c r="J75" s="371"/>
      <c r="K75" s="372">
        <v>479.33</v>
      </c>
      <c r="L75" s="395">
        <v>1.4375</v>
      </c>
      <c r="M75" s="372">
        <v>5.51</v>
      </c>
      <c r="N75" s="374">
        <v>13.24</v>
      </c>
      <c r="O75" s="377">
        <v>72.95</v>
      </c>
      <c r="AF75" s="360"/>
      <c r="AG75" s="360"/>
      <c r="AI75" s="342" t="s">
        <v>63</v>
      </c>
      <c r="AL75" s="360"/>
    </row>
    <row r="76" spans="1:40" customFormat="1" ht="14.4" x14ac:dyDescent="0.3">
      <c r="A76" s="366"/>
      <c r="B76" s="369"/>
      <c r="C76" s="368" t="s">
        <v>64</v>
      </c>
      <c r="D76" s="501" t="s">
        <v>65</v>
      </c>
      <c r="E76" s="501"/>
      <c r="F76" s="501"/>
      <c r="G76" s="370"/>
      <c r="H76" s="371"/>
      <c r="I76" s="371"/>
      <c r="J76" s="371"/>
      <c r="K76" s="372">
        <v>93.5</v>
      </c>
      <c r="L76" s="395">
        <v>1.4375</v>
      </c>
      <c r="M76" s="372">
        <v>1.08</v>
      </c>
      <c r="N76" s="374">
        <v>44.77</v>
      </c>
      <c r="O76" s="377">
        <v>48.35</v>
      </c>
      <c r="AF76" s="360"/>
      <c r="AG76" s="360"/>
      <c r="AI76" s="342" t="s">
        <v>65</v>
      </c>
      <c r="AL76" s="360"/>
    </row>
    <row r="77" spans="1:40" customFormat="1" ht="14.4" x14ac:dyDescent="0.3">
      <c r="A77" s="366"/>
      <c r="B77" s="369"/>
      <c r="C77" s="368"/>
      <c r="D77" s="501" t="s">
        <v>70</v>
      </c>
      <c r="E77" s="501"/>
      <c r="F77" s="501"/>
      <c r="G77" s="370" t="s">
        <v>69</v>
      </c>
      <c r="H77" s="374">
        <v>8.06</v>
      </c>
      <c r="I77" s="395">
        <v>1.4375</v>
      </c>
      <c r="J77" s="381">
        <v>9.2689999999999995E-2</v>
      </c>
      <c r="K77" s="379"/>
      <c r="L77" s="371"/>
      <c r="M77" s="379"/>
      <c r="N77" s="371"/>
      <c r="O77" s="380"/>
      <c r="AF77" s="360"/>
      <c r="AG77" s="360"/>
      <c r="AJ77" s="342" t="s">
        <v>70</v>
      </c>
      <c r="AL77" s="360"/>
    </row>
    <row r="78" spans="1:40" customFormat="1" ht="14.4" x14ac:dyDescent="0.3">
      <c r="A78" s="382"/>
      <c r="B78" s="370"/>
      <c r="C78" s="368"/>
      <c r="D78" s="507" t="s">
        <v>71</v>
      </c>
      <c r="E78" s="507"/>
      <c r="F78" s="507"/>
      <c r="G78" s="383"/>
      <c r="H78" s="384"/>
      <c r="I78" s="384"/>
      <c r="J78" s="384"/>
      <c r="K78" s="396">
        <v>479.33</v>
      </c>
      <c r="L78" s="384"/>
      <c r="M78" s="396">
        <v>5.51</v>
      </c>
      <c r="N78" s="384"/>
      <c r="O78" s="399">
        <v>72.95</v>
      </c>
      <c r="AF78" s="360"/>
      <c r="AG78" s="360"/>
      <c r="AK78" s="342" t="s">
        <v>71</v>
      </c>
      <c r="AL78" s="360"/>
    </row>
    <row r="79" spans="1:40" customFormat="1" ht="14.4" x14ac:dyDescent="0.3">
      <c r="A79" s="366"/>
      <c r="B79" s="369"/>
      <c r="C79" s="368"/>
      <c r="D79" s="501" t="s">
        <v>72</v>
      </c>
      <c r="E79" s="501"/>
      <c r="F79" s="501"/>
      <c r="G79" s="370"/>
      <c r="H79" s="371"/>
      <c r="I79" s="371"/>
      <c r="J79" s="371"/>
      <c r="K79" s="379"/>
      <c r="L79" s="371"/>
      <c r="M79" s="372">
        <v>1.08</v>
      </c>
      <c r="N79" s="371"/>
      <c r="O79" s="377">
        <v>48.35</v>
      </c>
      <c r="AF79" s="360"/>
      <c r="AG79" s="360"/>
      <c r="AJ79" s="342" t="s">
        <v>72</v>
      </c>
      <c r="AL79" s="360"/>
    </row>
    <row r="80" spans="1:40" customFormat="1" ht="40.799999999999997" x14ac:dyDescent="0.3">
      <c r="A80" s="366"/>
      <c r="B80" s="369"/>
      <c r="C80" s="368" t="s">
        <v>73</v>
      </c>
      <c r="D80" s="501" t="s">
        <v>74</v>
      </c>
      <c r="E80" s="501"/>
      <c r="F80" s="501"/>
      <c r="G80" s="370" t="s">
        <v>75</v>
      </c>
      <c r="H80" s="387">
        <v>92</v>
      </c>
      <c r="I80" s="371"/>
      <c r="J80" s="387">
        <v>92</v>
      </c>
      <c r="K80" s="379"/>
      <c r="L80" s="371"/>
      <c r="M80" s="372">
        <v>0.99</v>
      </c>
      <c r="N80" s="371"/>
      <c r="O80" s="377">
        <v>44.48</v>
      </c>
      <c r="AF80" s="360"/>
      <c r="AG80" s="360"/>
      <c r="AJ80" s="342" t="s">
        <v>74</v>
      </c>
      <c r="AL80" s="360"/>
    </row>
    <row r="81" spans="1:38" customFormat="1" ht="71.400000000000006" x14ac:dyDescent="0.3">
      <c r="A81" s="366"/>
      <c r="B81" s="369"/>
      <c r="C81" s="368" t="s">
        <v>76</v>
      </c>
      <c r="D81" s="501" t="s">
        <v>77</v>
      </c>
      <c r="E81" s="501"/>
      <c r="F81" s="501"/>
      <c r="G81" s="370" t="s">
        <v>75</v>
      </c>
      <c r="H81" s="387">
        <v>46</v>
      </c>
      <c r="I81" s="374">
        <v>0.85</v>
      </c>
      <c r="J81" s="388">
        <v>39.1</v>
      </c>
      <c r="K81" s="379"/>
      <c r="L81" s="371"/>
      <c r="M81" s="372">
        <v>0.42</v>
      </c>
      <c r="N81" s="371"/>
      <c r="O81" s="377">
        <v>18.899999999999999</v>
      </c>
      <c r="AF81" s="360"/>
      <c r="AG81" s="360"/>
      <c r="AJ81" s="342" t="s">
        <v>77</v>
      </c>
      <c r="AL81" s="360"/>
    </row>
    <row r="82" spans="1:38" customFormat="1" ht="14.4" x14ac:dyDescent="0.3">
      <c r="A82" s="366"/>
      <c r="B82" s="389"/>
      <c r="C82" s="390"/>
      <c r="D82" s="502" t="s">
        <v>78</v>
      </c>
      <c r="E82" s="502"/>
      <c r="F82" s="502"/>
      <c r="G82" s="362"/>
      <c r="H82" s="391"/>
      <c r="I82" s="391"/>
      <c r="J82" s="391"/>
      <c r="K82" s="392"/>
      <c r="L82" s="391"/>
      <c r="M82" s="397">
        <v>6.92</v>
      </c>
      <c r="N82" s="384"/>
      <c r="O82" s="400">
        <v>136.33000000000001</v>
      </c>
      <c r="AF82" s="360"/>
      <c r="AG82" s="360"/>
      <c r="AL82" s="360" t="s">
        <v>78</v>
      </c>
    </row>
    <row r="83" spans="1:38" customFormat="1" ht="21.6" x14ac:dyDescent="0.3">
      <c r="A83" s="361" t="s">
        <v>109</v>
      </c>
      <c r="B83" s="362" t="s">
        <v>133</v>
      </c>
      <c r="C83" s="363" t="s">
        <v>618</v>
      </c>
      <c r="D83" s="505" t="s">
        <v>619</v>
      </c>
      <c r="E83" s="505"/>
      <c r="F83" s="505"/>
      <c r="G83" s="362" t="s">
        <v>81</v>
      </c>
      <c r="H83" s="362">
        <v>0.02</v>
      </c>
      <c r="I83" s="362" t="s">
        <v>51</v>
      </c>
      <c r="J83" s="362" t="s">
        <v>620</v>
      </c>
      <c r="K83" s="364"/>
      <c r="L83" s="362"/>
      <c r="M83" s="364"/>
      <c r="N83" s="362"/>
      <c r="O83" s="365"/>
      <c r="AF83" s="360"/>
      <c r="AG83" s="360" t="s">
        <v>619</v>
      </c>
      <c r="AL83" s="360"/>
    </row>
    <row r="84" spans="1:38" customFormat="1" ht="30.6" x14ac:dyDescent="0.3">
      <c r="A84" s="366"/>
      <c r="B84" s="367"/>
      <c r="C84" s="368" t="s">
        <v>58</v>
      </c>
      <c r="D84" s="503" t="s">
        <v>59</v>
      </c>
      <c r="E84" s="503"/>
      <c r="F84" s="503"/>
      <c r="G84" s="503"/>
      <c r="H84" s="503"/>
      <c r="I84" s="503"/>
      <c r="J84" s="503"/>
      <c r="K84" s="503"/>
      <c r="L84" s="503"/>
      <c r="M84" s="503"/>
      <c r="N84" s="503"/>
      <c r="O84" s="504"/>
      <c r="AF84" s="360"/>
      <c r="AG84" s="360"/>
      <c r="AH84" s="342" t="s">
        <v>59</v>
      </c>
      <c r="AL84" s="360"/>
    </row>
    <row r="85" spans="1:38" customFormat="1" ht="52.2" x14ac:dyDescent="0.3">
      <c r="A85" s="366"/>
      <c r="B85" s="367"/>
      <c r="C85" s="368" t="s">
        <v>60</v>
      </c>
      <c r="D85" s="503" t="s">
        <v>61</v>
      </c>
      <c r="E85" s="503"/>
      <c r="F85" s="503"/>
      <c r="G85" s="503"/>
      <c r="H85" s="503"/>
      <c r="I85" s="503"/>
      <c r="J85" s="503"/>
      <c r="K85" s="503"/>
      <c r="L85" s="503"/>
      <c r="M85" s="503"/>
      <c r="N85" s="503"/>
      <c r="O85" s="504"/>
      <c r="AF85" s="360"/>
      <c r="AG85" s="360"/>
      <c r="AH85" s="342" t="s">
        <v>61</v>
      </c>
      <c r="AL85" s="360"/>
    </row>
    <row r="86" spans="1:38" customFormat="1" ht="14.4" x14ac:dyDescent="0.3">
      <c r="A86" s="366"/>
      <c r="B86" s="369"/>
      <c r="C86" s="368" t="s">
        <v>51</v>
      </c>
      <c r="D86" s="501" t="s">
        <v>62</v>
      </c>
      <c r="E86" s="501"/>
      <c r="F86" s="501"/>
      <c r="G86" s="370"/>
      <c r="H86" s="371"/>
      <c r="I86" s="371"/>
      <c r="J86" s="371"/>
      <c r="K86" s="372">
        <v>729</v>
      </c>
      <c r="L86" s="395">
        <v>1.3225</v>
      </c>
      <c r="M86" s="372">
        <v>19.28</v>
      </c>
      <c r="N86" s="374">
        <v>44.77</v>
      </c>
      <c r="O86" s="377">
        <v>863.17</v>
      </c>
      <c r="AF86" s="360"/>
      <c r="AG86" s="360"/>
      <c r="AI86" s="342" t="s">
        <v>62</v>
      </c>
      <c r="AL86" s="360"/>
    </row>
    <row r="87" spans="1:38" customFormat="1" ht="14.4" x14ac:dyDescent="0.3">
      <c r="A87" s="366"/>
      <c r="B87" s="369"/>
      <c r="C87" s="368"/>
      <c r="D87" s="501" t="s">
        <v>68</v>
      </c>
      <c r="E87" s="501"/>
      <c r="F87" s="501"/>
      <c r="G87" s="370" t="s">
        <v>69</v>
      </c>
      <c r="H87" s="388">
        <v>97.2</v>
      </c>
      <c r="I87" s="395">
        <v>1.3225</v>
      </c>
      <c r="J87" s="381">
        <v>2.5709399999999998</v>
      </c>
      <c r="K87" s="379"/>
      <c r="L87" s="371"/>
      <c r="M87" s="379"/>
      <c r="N87" s="371"/>
      <c r="O87" s="380"/>
      <c r="AF87" s="360"/>
      <c r="AG87" s="360"/>
      <c r="AJ87" s="342" t="s">
        <v>68</v>
      </c>
      <c r="AL87" s="360"/>
    </row>
    <row r="88" spans="1:38" customFormat="1" ht="14.4" x14ac:dyDescent="0.3">
      <c r="A88" s="382"/>
      <c r="B88" s="370"/>
      <c r="C88" s="368"/>
      <c r="D88" s="507" t="s">
        <v>71</v>
      </c>
      <c r="E88" s="507"/>
      <c r="F88" s="507"/>
      <c r="G88" s="383"/>
      <c r="H88" s="384"/>
      <c r="I88" s="384"/>
      <c r="J88" s="384"/>
      <c r="K88" s="396">
        <v>729</v>
      </c>
      <c r="L88" s="384"/>
      <c r="M88" s="396">
        <v>19.28</v>
      </c>
      <c r="N88" s="384"/>
      <c r="O88" s="399">
        <v>863.17</v>
      </c>
      <c r="AF88" s="360"/>
      <c r="AG88" s="360"/>
      <c r="AK88" s="342" t="s">
        <v>71</v>
      </c>
      <c r="AL88" s="360"/>
    </row>
    <row r="89" spans="1:38" customFormat="1" ht="14.4" x14ac:dyDescent="0.3">
      <c r="A89" s="366"/>
      <c r="B89" s="369"/>
      <c r="C89" s="368"/>
      <c r="D89" s="501" t="s">
        <v>72</v>
      </c>
      <c r="E89" s="501"/>
      <c r="F89" s="501"/>
      <c r="G89" s="370"/>
      <c r="H89" s="371"/>
      <c r="I89" s="371"/>
      <c r="J89" s="371"/>
      <c r="K89" s="379"/>
      <c r="L89" s="371"/>
      <c r="M89" s="372">
        <v>19.28</v>
      </c>
      <c r="N89" s="371"/>
      <c r="O89" s="377">
        <v>863.17</v>
      </c>
      <c r="AF89" s="360"/>
      <c r="AG89" s="360"/>
      <c r="AJ89" s="342" t="s">
        <v>72</v>
      </c>
      <c r="AL89" s="360"/>
    </row>
    <row r="90" spans="1:38" customFormat="1" ht="40.799999999999997" x14ac:dyDescent="0.3">
      <c r="A90" s="366"/>
      <c r="B90" s="369"/>
      <c r="C90" s="368" t="s">
        <v>85</v>
      </c>
      <c r="D90" s="501" t="s">
        <v>86</v>
      </c>
      <c r="E90" s="501"/>
      <c r="F90" s="501"/>
      <c r="G90" s="370" t="s">
        <v>75</v>
      </c>
      <c r="H90" s="387">
        <v>89</v>
      </c>
      <c r="I90" s="371"/>
      <c r="J90" s="387">
        <v>89</v>
      </c>
      <c r="K90" s="379"/>
      <c r="L90" s="371"/>
      <c r="M90" s="372">
        <v>17.16</v>
      </c>
      <c r="N90" s="371"/>
      <c r="O90" s="377">
        <v>768.22</v>
      </c>
      <c r="AF90" s="360"/>
      <c r="AG90" s="360"/>
      <c r="AJ90" s="342" t="s">
        <v>86</v>
      </c>
      <c r="AL90" s="360"/>
    </row>
    <row r="91" spans="1:38" customFormat="1" ht="71.400000000000006" x14ac:dyDescent="0.3">
      <c r="A91" s="366"/>
      <c r="B91" s="369"/>
      <c r="C91" s="368" t="s">
        <v>87</v>
      </c>
      <c r="D91" s="501" t="s">
        <v>88</v>
      </c>
      <c r="E91" s="501"/>
      <c r="F91" s="501"/>
      <c r="G91" s="370" t="s">
        <v>75</v>
      </c>
      <c r="H91" s="387">
        <v>40</v>
      </c>
      <c r="I91" s="374">
        <v>0.85</v>
      </c>
      <c r="J91" s="387">
        <v>34</v>
      </c>
      <c r="K91" s="379"/>
      <c r="L91" s="371"/>
      <c r="M91" s="372">
        <v>6.56</v>
      </c>
      <c r="N91" s="371"/>
      <c r="O91" s="377">
        <v>293.48</v>
      </c>
      <c r="AF91" s="360"/>
      <c r="AG91" s="360"/>
      <c r="AJ91" s="342" t="s">
        <v>88</v>
      </c>
      <c r="AL91" s="360"/>
    </row>
    <row r="92" spans="1:38" customFormat="1" ht="14.4" x14ac:dyDescent="0.3">
      <c r="A92" s="366"/>
      <c r="B92" s="389"/>
      <c r="C92" s="390"/>
      <c r="D92" s="502" t="s">
        <v>78</v>
      </c>
      <c r="E92" s="502"/>
      <c r="F92" s="502"/>
      <c r="G92" s="362"/>
      <c r="H92" s="391"/>
      <c r="I92" s="391"/>
      <c r="J92" s="391"/>
      <c r="K92" s="392"/>
      <c r="L92" s="391"/>
      <c r="M92" s="397">
        <v>43</v>
      </c>
      <c r="N92" s="384"/>
      <c r="O92" s="394">
        <v>1924.87</v>
      </c>
      <c r="AF92" s="360"/>
      <c r="AG92" s="360"/>
      <c r="AL92" s="360" t="s">
        <v>78</v>
      </c>
    </row>
    <row r="93" spans="1:38" customFormat="1" ht="21.6" x14ac:dyDescent="0.3">
      <c r="A93" s="361" t="s">
        <v>114</v>
      </c>
      <c r="B93" s="362" t="s">
        <v>125</v>
      </c>
      <c r="C93" s="363" t="s">
        <v>621</v>
      </c>
      <c r="D93" s="505" t="s">
        <v>622</v>
      </c>
      <c r="E93" s="505"/>
      <c r="F93" s="505"/>
      <c r="G93" s="362" t="s">
        <v>81</v>
      </c>
      <c r="H93" s="362">
        <v>0.08</v>
      </c>
      <c r="I93" s="362" t="s">
        <v>51</v>
      </c>
      <c r="J93" s="362" t="s">
        <v>623</v>
      </c>
      <c r="K93" s="364"/>
      <c r="L93" s="362"/>
      <c r="M93" s="364"/>
      <c r="N93" s="362"/>
      <c r="O93" s="365"/>
      <c r="AF93" s="360"/>
      <c r="AG93" s="360" t="s">
        <v>622</v>
      </c>
      <c r="AL93" s="360"/>
    </row>
    <row r="94" spans="1:38" customFormat="1" ht="30.6" x14ac:dyDescent="0.3">
      <c r="A94" s="366"/>
      <c r="B94" s="367"/>
      <c r="C94" s="368" t="s">
        <v>58</v>
      </c>
      <c r="D94" s="503" t="s">
        <v>59</v>
      </c>
      <c r="E94" s="503"/>
      <c r="F94" s="503"/>
      <c r="G94" s="503"/>
      <c r="H94" s="503"/>
      <c r="I94" s="503"/>
      <c r="J94" s="503"/>
      <c r="K94" s="503"/>
      <c r="L94" s="503"/>
      <c r="M94" s="503"/>
      <c r="N94" s="503"/>
      <c r="O94" s="504"/>
      <c r="AF94" s="360"/>
      <c r="AG94" s="360"/>
      <c r="AH94" s="342" t="s">
        <v>59</v>
      </c>
      <c r="AL94" s="360"/>
    </row>
    <row r="95" spans="1:38" customFormat="1" ht="52.2" x14ac:dyDescent="0.3">
      <c r="A95" s="366"/>
      <c r="B95" s="367"/>
      <c r="C95" s="368" t="s">
        <v>60</v>
      </c>
      <c r="D95" s="503" t="s">
        <v>61</v>
      </c>
      <c r="E95" s="503"/>
      <c r="F95" s="503"/>
      <c r="G95" s="503"/>
      <c r="H95" s="503"/>
      <c r="I95" s="503"/>
      <c r="J95" s="503"/>
      <c r="K95" s="503"/>
      <c r="L95" s="503"/>
      <c r="M95" s="503"/>
      <c r="N95" s="503"/>
      <c r="O95" s="504"/>
      <c r="AF95" s="360"/>
      <c r="AG95" s="360"/>
      <c r="AH95" s="342" t="s">
        <v>61</v>
      </c>
      <c r="AL95" s="360"/>
    </row>
    <row r="96" spans="1:38" customFormat="1" ht="14.4" x14ac:dyDescent="0.3">
      <c r="A96" s="366"/>
      <c r="B96" s="369"/>
      <c r="C96" s="368" t="s">
        <v>51</v>
      </c>
      <c r="D96" s="501" t="s">
        <v>62</v>
      </c>
      <c r="E96" s="501"/>
      <c r="F96" s="501"/>
      <c r="G96" s="370"/>
      <c r="H96" s="371"/>
      <c r="I96" s="371"/>
      <c r="J96" s="371"/>
      <c r="K96" s="372">
        <v>106.88</v>
      </c>
      <c r="L96" s="395">
        <v>1.3225</v>
      </c>
      <c r="M96" s="372">
        <v>11.31</v>
      </c>
      <c r="N96" s="374">
        <v>44.77</v>
      </c>
      <c r="O96" s="377">
        <v>506.35</v>
      </c>
      <c r="AF96" s="360"/>
      <c r="AG96" s="360"/>
      <c r="AI96" s="342" t="s">
        <v>62</v>
      </c>
      <c r="AL96" s="360"/>
    </row>
    <row r="97" spans="1:42" customFormat="1" ht="14.4" x14ac:dyDescent="0.3">
      <c r="A97" s="366"/>
      <c r="B97" s="369"/>
      <c r="C97" s="368" t="s">
        <v>27</v>
      </c>
      <c r="D97" s="501" t="s">
        <v>63</v>
      </c>
      <c r="E97" s="501"/>
      <c r="F97" s="501"/>
      <c r="G97" s="370"/>
      <c r="H97" s="371"/>
      <c r="I97" s="371"/>
      <c r="J97" s="371"/>
      <c r="K97" s="372">
        <v>241.58</v>
      </c>
      <c r="L97" s="395">
        <v>1.4375</v>
      </c>
      <c r="M97" s="372">
        <v>27.78</v>
      </c>
      <c r="N97" s="374">
        <v>13.24</v>
      </c>
      <c r="O97" s="377">
        <v>367.81</v>
      </c>
      <c r="AF97" s="360"/>
      <c r="AG97" s="360"/>
      <c r="AI97" s="342" t="s">
        <v>63</v>
      </c>
      <c r="AL97" s="360"/>
    </row>
    <row r="98" spans="1:42" customFormat="1" ht="14.4" x14ac:dyDescent="0.3">
      <c r="A98" s="366"/>
      <c r="B98" s="369"/>
      <c r="C98" s="368" t="s">
        <v>64</v>
      </c>
      <c r="D98" s="501" t="s">
        <v>65</v>
      </c>
      <c r="E98" s="501"/>
      <c r="F98" s="501"/>
      <c r="G98" s="370"/>
      <c r="H98" s="371"/>
      <c r="I98" s="371"/>
      <c r="J98" s="371"/>
      <c r="K98" s="372">
        <v>26.36</v>
      </c>
      <c r="L98" s="395">
        <v>1.4375</v>
      </c>
      <c r="M98" s="372">
        <v>3.03</v>
      </c>
      <c r="N98" s="374">
        <v>44.77</v>
      </c>
      <c r="O98" s="377">
        <v>135.65</v>
      </c>
      <c r="AF98" s="360"/>
      <c r="AG98" s="360"/>
      <c r="AI98" s="342" t="s">
        <v>65</v>
      </c>
      <c r="AL98" s="360"/>
    </row>
    <row r="99" spans="1:42" customFormat="1" ht="14.4" x14ac:dyDescent="0.3">
      <c r="A99" s="366"/>
      <c r="B99" s="369"/>
      <c r="C99" s="368"/>
      <c r="D99" s="501" t="s">
        <v>68</v>
      </c>
      <c r="E99" s="501"/>
      <c r="F99" s="501"/>
      <c r="G99" s="370" t="s">
        <v>69</v>
      </c>
      <c r="H99" s="374">
        <v>12.53</v>
      </c>
      <c r="I99" s="395">
        <v>1.3225</v>
      </c>
      <c r="J99" s="401">
        <v>1.325674</v>
      </c>
      <c r="K99" s="379"/>
      <c r="L99" s="371"/>
      <c r="M99" s="379"/>
      <c r="N99" s="371"/>
      <c r="O99" s="380"/>
      <c r="AF99" s="360"/>
      <c r="AG99" s="360"/>
      <c r="AJ99" s="342" t="s">
        <v>68</v>
      </c>
      <c r="AL99" s="360"/>
    </row>
    <row r="100" spans="1:42" customFormat="1" ht="14.4" x14ac:dyDescent="0.3">
      <c r="A100" s="366"/>
      <c r="B100" s="369"/>
      <c r="C100" s="368"/>
      <c r="D100" s="501" t="s">
        <v>70</v>
      </c>
      <c r="E100" s="501"/>
      <c r="F100" s="501"/>
      <c r="G100" s="370" t="s">
        <v>69</v>
      </c>
      <c r="H100" s="374">
        <v>2.62</v>
      </c>
      <c r="I100" s="395">
        <v>1.4375</v>
      </c>
      <c r="J100" s="395">
        <v>0.30130000000000001</v>
      </c>
      <c r="K100" s="379"/>
      <c r="L100" s="371"/>
      <c r="M100" s="379"/>
      <c r="N100" s="371"/>
      <c r="O100" s="380"/>
      <c r="AF100" s="360"/>
      <c r="AG100" s="360"/>
      <c r="AJ100" s="342" t="s">
        <v>70</v>
      </c>
      <c r="AL100" s="360"/>
    </row>
    <row r="101" spans="1:42" customFormat="1" ht="14.4" x14ac:dyDescent="0.3">
      <c r="A101" s="382"/>
      <c r="B101" s="370"/>
      <c r="C101" s="368"/>
      <c r="D101" s="507" t="s">
        <v>71</v>
      </c>
      <c r="E101" s="507"/>
      <c r="F101" s="507"/>
      <c r="G101" s="383"/>
      <c r="H101" s="384"/>
      <c r="I101" s="384"/>
      <c r="J101" s="384"/>
      <c r="K101" s="396">
        <v>348.46</v>
      </c>
      <c r="L101" s="384"/>
      <c r="M101" s="396">
        <v>39.090000000000003</v>
      </c>
      <c r="N101" s="384"/>
      <c r="O101" s="399">
        <v>874.16</v>
      </c>
      <c r="AF101" s="360"/>
      <c r="AG101" s="360"/>
      <c r="AK101" s="342" t="s">
        <v>71</v>
      </c>
      <c r="AL101" s="360"/>
    </row>
    <row r="102" spans="1:42" customFormat="1" ht="14.4" x14ac:dyDescent="0.3">
      <c r="A102" s="366"/>
      <c r="B102" s="369"/>
      <c r="C102" s="368"/>
      <c r="D102" s="501" t="s">
        <v>72</v>
      </c>
      <c r="E102" s="501"/>
      <c r="F102" s="501"/>
      <c r="G102" s="370"/>
      <c r="H102" s="371"/>
      <c r="I102" s="371"/>
      <c r="J102" s="371"/>
      <c r="K102" s="379"/>
      <c r="L102" s="371"/>
      <c r="M102" s="372">
        <v>14.34</v>
      </c>
      <c r="N102" s="371"/>
      <c r="O102" s="377">
        <v>642</v>
      </c>
      <c r="AF102" s="360"/>
      <c r="AG102" s="360"/>
      <c r="AJ102" s="342" t="s">
        <v>72</v>
      </c>
      <c r="AL102" s="360"/>
    </row>
    <row r="103" spans="1:42" customFormat="1" ht="40.799999999999997" x14ac:dyDescent="0.3">
      <c r="A103" s="366"/>
      <c r="B103" s="369"/>
      <c r="C103" s="368" t="s">
        <v>73</v>
      </c>
      <c r="D103" s="501" t="s">
        <v>74</v>
      </c>
      <c r="E103" s="501"/>
      <c r="F103" s="501"/>
      <c r="G103" s="370" t="s">
        <v>75</v>
      </c>
      <c r="H103" s="387">
        <v>92</v>
      </c>
      <c r="I103" s="371"/>
      <c r="J103" s="387">
        <v>92</v>
      </c>
      <c r="K103" s="379"/>
      <c r="L103" s="371"/>
      <c r="M103" s="372">
        <v>13.19</v>
      </c>
      <c r="N103" s="371"/>
      <c r="O103" s="377">
        <v>590.64</v>
      </c>
      <c r="AF103" s="360"/>
      <c r="AG103" s="360"/>
      <c r="AJ103" s="342" t="s">
        <v>74</v>
      </c>
      <c r="AL103" s="360"/>
    </row>
    <row r="104" spans="1:42" customFormat="1" ht="71.400000000000006" x14ac:dyDescent="0.3">
      <c r="A104" s="366"/>
      <c r="B104" s="369"/>
      <c r="C104" s="368" t="s">
        <v>76</v>
      </c>
      <c r="D104" s="501" t="s">
        <v>77</v>
      </c>
      <c r="E104" s="501"/>
      <c r="F104" s="501"/>
      <c r="G104" s="370" t="s">
        <v>75</v>
      </c>
      <c r="H104" s="387">
        <v>46</v>
      </c>
      <c r="I104" s="374">
        <v>0.85</v>
      </c>
      <c r="J104" s="388">
        <v>39.1</v>
      </c>
      <c r="K104" s="379"/>
      <c r="L104" s="371"/>
      <c r="M104" s="372">
        <v>5.61</v>
      </c>
      <c r="N104" s="371"/>
      <c r="O104" s="377">
        <v>251.02</v>
      </c>
      <c r="AF104" s="360"/>
      <c r="AG104" s="360"/>
      <c r="AJ104" s="342" t="s">
        <v>77</v>
      </c>
      <c r="AL104" s="360"/>
    </row>
    <row r="105" spans="1:42" customFormat="1" ht="14.4" x14ac:dyDescent="0.3">
      <c r="A105" s="366"/>
      <c r="B105" s="389"/>
      <c r="C105" s="390"/>
      <c r="D105" s="502" t="s">
        <v>78</v>
      </c>
      <c r="E105" s="502"/>
      <c r="F105" s="502"/>
      <c r="G105" s="362"/>
      <c r="H105" s="391"/>
      <c r="I105" s="391"/>
      <c r="J105" s="391"/>
      <c r="K105" s="392"/>
      <c r="L105" s="391"/>
      <c r="M105" s="397">
        <v>57.89</v>
      </c>
      <c r="N105" s="384"/>
      <c r="O105" s="394">
        <v>1715.82</v>
      </c>
      <c r="AF105" s="360"/>
      <c r="AG105" s="360"/>
      <c r="AL105" s="360" t="s">
        <v>78</v>
      </c>
    </row>
    <row r="106" spans="1:42" customFormat="1" ht="14.4" x14ac:dyDescent="0.3">
      <c r="A106" s="402"/>
      <c r="B106" s="343"/>
      <c r="C106" s="364"/>
      <c r="D106" s="502" t="s">
        <v>624</v>
      </c>
      <c r="E106" s="502"/>
      <c r="F106" s="502"/>
      <c r="G106" s="502"/>
      <c r="H106" s="502"/>
      <c r="I106" s="502"/>
      <c r="J106" s="502"/>
      <c r="K106" s="502"/>
      <c r="L106" s="502"/>
      <c r="M106" s="403"/>
      <c r="N106" s="404"/>
      <c r="O106" s="405"/>
      <c r="P106" s="406"/>
      <c r="AF106" s="360"/>
      <c r="AG106" s="360"/>
      <c r="AL106" s="360"/>
      <c r="AO106" s="360" t="s">
        <v>624</v>
      </c>
    </row>
    <row r="107" spans="1:42" customFormat="1" ht="14.4" x14ac:dyDescent="0.3">
      <c r="A107" s="366"/>
      <c r="B107" s="341"/>
      <c r="C107" s="368"/>
      <c r="D107" s="501" t="s">
        <v>144</v>
      </c>
      <c r="E107" s="501"/>
      <c r="F107" s="501"/>
      <c r="G107" s="501"/>
      <c r="H107" s="501"/>
      <c r="I107" s="501"/>
      <c r="J107" s="501"/>
      <c r="K107" s="501"/>
      <c r="L107" s="501"/>
      <c r="M107" s="407">
        <v>185302.11</v>
      </c>
      <c r="N107" s="408"/>
      <c r="O107" s="409"/>
      <c r="P107" s="410"/>
      <c r="AF107" s="360"/>
      <c r="AG107" s="360"/>
      <c r="AL107" s="360"/>
      <c r="AO107" s="360"/>
      <c r="AP107" s="342" t="s">
        <v>144</v>
      </c>
    </row>
    <row r="108" spans="1:42" customFormat="1" ht="14.4" x14ac:dyDescent="0.3">
      <c r="A108" s="366"/>
      <c r="B108" s="341"/>
      <c r="C108" s="368"/>
      <c r="D108" s="501" t="s">
        <v>145</v>
      </c>
      <c r="E108" s="501"/>
      <c r="F108" s="501"/>
      <c r="G108" s="501"/>
      <c r="H108" s="501"/>
      <c r="I108" s="501"/>
      <c r="J108" s="501"/>
      <c r="K108" s="501"/>
      <c r="L108" s="501"/>
      <c r="M108" s="410"/>
      <c r="N108" s="408"/>
      <c r="O108" s="409"/>
      <c r="P108" s="410"/>
      <c r="AF108" s="360"/>
      <c r="AG108" s="360"/>
      <c r="AL108" s="360"/>
      <c r="AO108" s="360"/>
      <c r="AP108" s="342" t="s">
        <v>145</v>
      </c>
    </row>
    <row r="109" spans="1:42" customFormat="1" ht="14.4" x14ac:dyDescent="0.3">
      <c r="A109" s="366"/>
      <c r="B109" s="341"/>
      <c r="C109" s="368"/>
      <c r="D109" s="501" t="s">
        <v>146</v>
      </c>
      <c r="E109" s="501"/>
      <c r="F109" s="501"/>
      <c r="G109" s="501"/>
      <c r="H109" s="501"/>
      <c r="I109" s="501"/>
      <c r="J109" s="501"/>
      <c r="K109" s="501"/>
      <c r="L109" s="501"/>
      <c r="M109" s="411">
        <v>547.84</v>
      </c>
      <c r="N109" s="408"/>
      <c r="O109" s="409"/>
      <c r="P109" s="410"/>
      <c r="AF109" s="360"/>
      <c r="AG109" s="360"/>
      <c r="AL109" s="360"/>
      <c r="AO109" s="360"/>
      <c r="AP109" s="342" t="s">
        <v>146</v>
      </c>
    </row>
    <row r="110" spans="1:42" customFormat="1" ht="14.4" x14ac:dyDescent="0.3">
      <c r="A110" s="366"/>
      <c r="B110" s="341"/>
      <c r="C110" s="368"/>
      <c r="D110" s="501" t="s">
        <v>147</v>
      </c>
      <c r="E110" s="501"/>
      <c r="F110" s="501"/>
      <c r="G110" s="501"/>
      <c r="H110" s="501"/>
      <c r="I110" s="501"/>
      <c r="J110" s="501"/>
      <c r="K110" s="501"/>
      <c r="L110" s="501"/>
      <c r="M110" s="407">
        <v>7746.02</v>
      </c>
      <c r="N110" s="408"/>
      <c r="O110" s="409"/>
      <c r="P110" s="410"/>
      <c r="AF110" s="360"/>
      <c r="AG110" s="360"/>
      <c r="AL110" s="360"/>
      <c r="AO110" s="360"/>
      <c r="AP110" s="342" t="s">
        <v>147</v>
      </c>
    </row>
    <row r="111" spans="1:42" customFormat="1" ht="14.4" x14ac:dyDescent="0.3">
      <c r="A111" s="366"/>
      <c r="B111" s="341"/>
      <c r="C111" s="368"/>
      <c r="D111" s="501" t="s">
        <v>148</v>
      </c>
      <c r="E111" s="501"/>
      <c r="F111" s="501"/>
      <c r="G111" s="501"/>
      <c r="H111" s="501"/>
      <c r="I111" s="501"/>
      <c r="J111" s="501"/>
      <c r="K111" s="501"/>
      <c r="L111" s="501"/>
      <c r="M111" s="411">
        <v>738.77</v>
      </c>
      <c r="N111" s="408"/>
      <c r="O111" s="409"/>
      <c r="P111" s="410"/>
      <c r="AF111" s="360"/>
      <c r="AG111" s="360"/>
      <c r="AL111" s="360"/>
      <c r="AO111" s="360"/>
      <c r="AP111" s="342" t="s">
        <v>148</v>
      </c>
    </row>
    <row r="112" spans="1:42" customFormat="1" ht="14.4" x14ac:dyDescent="0.3">
      <c r="A112" s="366"/>
      <c r="B112" s="341"/>
      <c r="C112" s="368"/>
      <c r="D112" s="501" t="s">
        <v>149</v>
      </c>
      <c r="E112" s="501"/>
      <c r="F112" s="501"/>
      <c r="G112" s="501"/>
      <c r="H112" s="501"/>
      <c r="I112" s="501"/>
      <c r="J112" s="501"/>
      <c r="K112" s="501"/>
      <c r="L112" s="501"/>
      <c r="M112" s="407">
        <v>177008.25</v>
      </c>
      <c r="N112" s="408"/>
      <c r="O112" s="409"/>
      <c r="P112" s="410"/>
      <c r="AF112" s="360"/>
      <c r="AG112" s="360"/>
      <c r="AL112" s="360"/>
      <c r="AO112" s="360"/>
      <c r="AP112" s="342" t="s">
        <v>149</v>
      </c>
    </row>
    <row r="113" spans="1:43" customFormat="1" ht="14.4" x14ac:dyDescent="0.3">
      <c r="A113" s="366"/>
      <c r="B113" s="341"/>
      <c r="C113" s="368"/>
      <c r="D113" s="501" t="s">
        <v>150</v>
      </c>
      <c r="E113" s="501"/>
      <c r="F113" s="501"/>
      <c r="G113" s="501"/>
      <c r="H113" s="501"/>
      <c r="I113" s="501"/>
      <c r="J113" s="501"/>
      <c r="K113" s="501"/>
      <c r="L113" s="501"/>
      <c r="M113" s="407">
        <v>186956.59</v>
      </c>
      <c r="N113" s="408"/>
      <c r="O113" s="409"/>
      <c r="P113" s="410"/>
      <c r="AF113" s="360"/>
      <c r="AG113" s="360"/>
      <c r="AL113" s="360"/>
      <c r="AO113" s="360"/>
      <c r="AP113" s="342" t="s">
        <v>150</v>
      </c>
    </row>
    <row r="114" spans="1:43" customFormat="1" ht="14.4" x14ac:dyDescent="0.3">
      <c r="A114" s="366"/>
      <c r="B114" s="341"/>
      <c r="C114" s="368"/>
      <c r="D114" s="501" t="s">
        <v>145</v>
      </c>
      <c r="E114" s="501"/>
      <c r="F114" s="501"/>
      <c r="G114" s="501"/>
      <c r="H114" s="501"/>
      <c r="I114" s="501"/>
      <c r="J114" s="501"/>
      <c r="K114" s="501"/>
      <c r="L114" s="501"/>
      <c r="M114" s="410"/>
      <c r="N114" s="408"/>
      <c r="O114" s="409"/>
      <c r="P114" s="410"/>
      <c r="AF114" s="360"/>
      <c r="AG114" s="360"/>
      <c r="AL114" s="360"/>
      <c r="AO114" s="360"/>
      <c r="AP114" s="342" t="s">
        <v>145</v>
      </c>
    </row>
    <row r="115" spans="1:43" customFormat="1" ht="14.4" x14ac:dyDescent="0.3">
      <c r="A115" s="366"/>
      <c r="B115" s="341"/>
      <c r="C115" s="368"/>
      <c r="D115" s="501" t="s">
        <v>174</v>
      </c>
      <c r="E115" s="501"/>
      <c r="F115" s="501"/>
      <c r="G115" s="501"/>
      <c r="H115" s="501"/>
      <c r="I115" s="501"/>
      <c r="J115" s="501"/>
      <c r="K115" s="501"/>
      <c r="L115" s="501"/>
      <c r="M115" s="411">
        <v>547.84</v>
      </c>
      <c r="N115" s="408"/>
      <c r="O115" s="409"/>
      <c r="P115" s="410"/>
      <c r="AF115" s="360"/>
      <c r="AG115" s="360"/>
      <c r="AL115" s="360"/>
      <c r="AO115" s="360"/>
      <c r="AP115" s="342" t="s">
        <v>174</v>
      </c>
    </row>
    <row r="116" spans="1:43" customFormat="1" ht="14.4" x14ac:dyDescent="0.3">
      <c r="A116" s="366"/>
      <c r="B116" s="341"/>
      <c r="C116" s="368"/>
      <c r="D116" s="501" t="s">
        <v>175</v>
      </c>
      <c r="E116" s="501"/>
      <c r="F116" s="501"/>
      <c r="G116" s="501"/>
      <c r="H116" s="501"/>
      <c r="I116" s="501"/>
      <c r="J116" s="501"/>
      <c r="K116" s="501"/>
      <c r="L116" s="501"/>
      <c r="M116" s="407">
        <v>7746.02</v>
      </c>
      <c r="N116" s="408"/>
      <c r="O116" s="409"/>
      <c r="P116" s="410"/>
      <c r="AF116" s="360"/>
      <c r="AG116" s="360"/>
      <c r="AL116" s="360"/>
      <c r="AO116" s="360"/>
      <c r="AP116" s="342" t="s">
        <v>175</v>
      </c>
    </row>
    <row r="117" spans="1:43" customFormat="1" ht="14.4" x14ac:dyDescent="0.3">
      <c r="A117" s="366"/>
      <c r="B117" s="341"/>
      <c r="C117" s="368"/>
      <c r="D117" s="501" t="s">
        <v>176</v>
      </c>
      <c r="E117" s="501"/>
      <c r="F117" s="501"/>
      <c r="G117" s="501"/>
      <c r="H117" s="501"/>
      <c r="I117" s="501"/>
      <c r="J117" s="501"/>
      <c r="K117" s="501"/>
      <c r="L117" s="501"/>
      <c r="M117" s="411">
        <v>738.77</v>
      </c>
      <c r="N117" s="408"/>
      <c r="O117" s="409"/>
      <c r="P117" s="410"/>
      <c r="AF117" s="360"/>
      <c r="AG117" s="360"/>
      <c r="AL117" s="360"/>
      <c r="AO117" s="360"/>
      <c r="AP117" s="342" t="s">
        <v>176</v>
      </c>
    </row>
    <row r="118" spans="1:43" customFormat="1" ht="14.4" x14ac:dyDescent="0.3">
      <c r="A118" s="366"/>
      <c r="B118" s="341"/>
      <c r="C118" s="368"/>
      <c r="D118" s="501" t="s">
        <v>391</v>
      </c>
      <c r="E118" s="501"/>
      <c r="F118" s="501"/>
      <c r="G118" s="501"/>
      <c r="H118" s="501"/>
      <c r="I118" s="501"/>
      <c r="J118" s="501"/>
      <c r="K118" s="501"/>
      <c r="L118" s="501"/>
      <c r="M118" s="407">
        <v>177008.25</v>
      </c>
      <c r="N118" s="408"/>
      <c r="O118" s="409"/>
      <c r="P118" s="410"/>
      <c r="AF118" s="360"/>
      <c r="AG118" s="360"/>
      <c r="AL118" s="360"/>
      <c r="AO118" s="360"/>
      <c r="AP118" s="342" t="s">
        <v>391</v>
      </c>
    </row>
    <row r="119" spans="1:43" customFormat="1" ht="14.4" x14ac:dyDescent="0.3">
      <c r="A119" s="366"/>
      <c r="B119" s="341"/>
      <c r="C119" s="368"/>
      <c r="D119" s="501" t="s">
        <v>177</v>
      </c>
      <c r="E119" s="501"/>
      <c r="F119" s="501"/>
      <c r="G119" s="501"/>
      <c r="H119" s="501"/>
      <c r="I119" s="501"/>
      <c r="J119" s="501"/>
      <c r="K119" s="501"/>
      <c r="L119" s="501"/>
      <c r="M119" s="407">
        <v>1171.73</v>
      </c>
      <c r="N119" s="408"/>
      <c r="O119" s="409"/>
      <c r="P119" s="410"/>
      <c r="AF119" s="360"/>
      <c r="AG119" s="360"/>
      <c r="AL119" s="360"/>
      <c r="AO119" s="360"/>
      <c r="AP119" s="342" t="s">
        <v>177</v>
      </c>
    </row>
    <row r="120" spans="1:43" customFormat="1" ht="14.4" x14ac:dyDescent="0.3">
      <c r="A120" s="366"/>
      <c r="B120" s="341"/>
      <c r="C120" s="368"/>
      <c r="D120" s="501" t="s">
        <v>178</v>
      </c>
      <c r="E120" s="501"/>
      <c r="F120" s="501"/>
      <c r="G120" s="501"/>
      <c r="H120" s="501"/>
      <c r="I120" s="501"/>
      <c r="J120" s="501"/>
      <c r="K120" s="501"/>
      <c r="L120" s="501"/>
      <c r="M120" s="411">
        <v>482.75</v>
      </c>
      <c r="N120" s="408"/>
      <c r="O120" s="409"/>
      <c r="P120" s="410"/>
      <c r="AF120" s="360"/>
      <c r="AG120" s="360"/>
      <c r="AL120" s="360"/>
      <c r="AO120" s="360"/>
      <c r="AP120" s="342" t="s">
        <v>178</v>
      </c>
    </row>
    <row r="121" spans="1:43" customFormat="1" ht="14.4" x14ac:dyDescent="0.3">
      <c r="A121" s="366"/>
      <c r="B121" s="341"/>
      <c r="C121" s="368"/>
      <c r="D121" s="501" t="s">
        <v>160</v>
      </c>
      <c r="E121" s="501"/>
      <c r="F121" s="501"/>
      <c r="G121" s="501"/>
      <c r="H121" s="501"/>
      <c r="I121" s="501"/>
      <c r="J121" s="501"/>
      <c r="K121" s="501"/>
      <c r="L121" s="501"/>
      <c r="M121" s="407">
        <v>1286.6099999999999</v>
      </c>
      <c r="N121" s="408"/>
      <c r="O121" s="409"/>
      <c r="P121" s="410"/>
      <c r="AF121" s="360"/>
      <c r="AG121" s="360"/>
      <c r="AL121" s="360"/>
      <c r="AO121" s="360"/>
      <c r="AP121" s="342" t="s">
        <v>160</v>
      </c>
    </row>
    <row r="122" spans="1:43" customFormat="1" ht="14.4" x14ac:dyDescent="0.3">
      <c r="A122" s="366"/>
      <c r="B122" s="341"/>
      <c r="C122" s="368"/>
      <c r="D122" s="501" t="s">
        <v>161</v>
      </c>
      <c r="E122" s="501"/>
      <c r="F122" s="501"/>
      <c r="G122" s="501"/>
      <c r="H122" s="501"/>
      <c r="I122" s="501"/>
      <c r="J122" s="501"/>
      <c r="K122" s="501"/>
      <c r="L122" s="501"/>
      <c r="M122" s="407">
        <v>1171.73</v>
      </c>
      <c r="N122" s="408"/>
      <c r="O122" s="409"/>
      <c r="P122" s="410"/>
      <c r="AF122" s="360"/>
      <c r="AG122" s="360"/>
      <c r="AL122" s="360"/>
      <c r="AO122" s="360"/>
      <c r="AP122" s="342" t="s">
        <v>161</v>
      </c>
    </row>
    <row r="123" spans="1:43" customFormat="1" ht="14.4" x14ac:dyDescent="0.3">
      <c r="A123" s="366"/>
      <c r="B123" s="341"/>
      <c r="C123" s="368"/>
      <c r="D123" s="501" t="s">
        <v>162</v>
      </c>
      <c r="E123" s="501"/>
      <c r="F123" s="501"/>
      <c r="G123" s="501"/>
      <c r="H123" s="501"/>
      <c r="I123" s="501"/>
      <c r="J123" s="501"/>
      <c r="K123" s="501"/>
      <c r="L123" s="501"/>
      <c r="M123" s="411">
        <v>482.75</v>
      </c>
      <c r="N123" s="408"/>
      <c r="O123" s="409"/>
      <c r="P123" s="410"/>
      <c r="AF123" s="360"/>
      <c r="AG123" s="360"/>
      <c r="AL123" s="360"/>
      <c r="AO123" s="360"/>
      <c r="AP123" s="342" t="s">
        <v>162</v>
      </c>
    </row>
    <row r="124" spans="1:43" customFormat="1" ht="14.4" x14ac:dyDescent="0.3">
      <c r="A124" s="366"/>
      <c r="B124" s="341"/>
      <c r="C124" s="412"/>
      <c r="D124" s="500" t="s">
        <v>625</v>
      </c>
      <c r="E124" s="500"/>
      <c r="F124" s="500"/>
      <c r="G124" s="500"/>
      <c r="H124" s="500"/>
      <c r="I124" s="500"/>
      <c r="J124" s="500"/>
      <c r="K124" s="500"/>
      <c r="L124" s="500"/>
      <c r="M124" s="413">
        <v>186956.59</v>
      </c>
      <c r="N124" s="414"/>
      <c r="O124" s="415"/>
      <c r="P124" s="416"/>
      <c r="AF124" s="360"/>
      <c r="AG124" s="360"/>
      <c r="AL124" s="360"/>
      <c r="AO124" s="360"/>
      <c r="AQ124" s="360" t="s">
        <v>625</v>
      </c>
    </row>
    <row r="125" spans="1:43" customFormat="1" ht="14.4" x14ac:dyDescent="0.3">
      <c r="A125" s="508" t="s">
        <v>626</v>
      </c>
      <c r="B125" s="509"/>
      <c r="C125" s="509"/>
      <c r="D125" s="509"/>
      <c r="E125" s="509"/>
      <c r="F125" s="509"/>
      <c r="G125" s="509"/>
      <c r="H125" s="509"/>
      <c r="I125" s="509"/>
      <c r="J125" s="509"/>
      <c r="K125" s="509"/>
      <c r="L125" s="509"/>
      <c r="M125" s="509"/>
      <c r="N125" s="509"/>
      <c r="O125" s="510"/>
      <c r="AF125" s="360" t="s">
        <v>626</v>
      </c>
      <c r="AG125" s="360"/>
      <c r="AL125" s="360"/>
      <c r="AO125" s="360"/>
      <c r="AQ125" s="360"/>
    </row>
    <row r="126" spans="1:43" customFormat="1" ht="42" x14ac:dyDescent="0.3">
      <c r="A126" s="361" t="s">
        <v>118</v>
      </c>
      <c r="B126" s="362" t="s">
        <v>134</v>
      </c>
      <c r="C126" s="363" t="s">
        <v>627</v>
      </c>
      <c r="D126" s="505" t="s">
        <v>628</v>
      </c>
      <c r="E126" s="505"/>
      <c r="F126" s="505"/>
      <c r="G126" s="362" t="s">
        <v>112</v>
      </c>
      <c r="H126" s="362">
        <v>0.90375000000000005</v>
      </c>
      <c r="I126" s="362" t="s">
        <v>51</v>
      </c>
      <c r="J126" s="362" t="s">
        <v>629</v>
      </c>
      <c r="K126" s="364"/>
      <c r="L126" s="362"/>
      <c r="M126" s="364"/>
      <c r="N126" s="362"/>
      <c r="O126" s="365"/>
      <c r="AF126" s="360"/>
      <c r="AG126" s="360" t="s">
        <v>628</v>
      </c>
      <c r="AL126" s="360"/>
      <c r="AO126" s="360"/>
      <c r="AQ126" s="360"/>
    </row>
    <row r="127" spans="1:43" customFormat="1" ht="30.6" x14ac:dyDescent="0.3">
      <c r="A127" s="366"/>
      <c r="B127" s="367"/>
      <c r="C127" s="368" t="s">
        <v>58</v>
      </c>
      <c r="D127" s="503" t="s">
        <v>59</v>
      </c>
      <c r="E127" s="503"/>
      <c r="F127" s="503"/>
      <c r="G127" s="503"/>
      <c r="H127" s="503"/>
      <c r="I127" s="503"/>
      <c r="J127" s="503"/>
      <c r="K127" s="503"/>
      <c r="L127" s="503"/>
      <c r="M127" s="503"/>
      <c r="N127" s="503"/>
      <c r="O127" s="504"/>
      <c r="AF127" s="360"/>
      <c r="AG127" s="360"/>
      <c r="AH127" s="342" t="s">
        <v>59</v>
      </c>
      <c r="AL127" s="360"/>
      <c r="AO127" s="360"/>
      <c r="AQ127" s="360"/>
    </row>
    <row r="128" spans="1:43" customFormat="1" ht="52.2" x14ac:dyDescent="0.3">
      <c r="A128" s="366"/>
      <c r="B128" s="367"/>
      <c r="C128" s="368" t="s">
        <v>60</v>
      </c>
      <c r="D128" s="503" t="s">
        <v>61</v>
      </c>
      <c r="E128" s="503"/>
      <c r="F128" s="503"/>
      <c r="G128" s="503"/>
      <c r="H128" s="503"/>
      <c r="I128" s="503"/>
      <c r="J128" s="503"/>
      <c r="K128" s="503"/>
      <c r="L128" s="503"/>
      <c r="M128" s="503"/>
      <c r="N128" s="503"/>
      <c r="O128" s="504"/>
      <c r="AF128" s="360"/>
      <c r="AG128" s="360"/>
      <c r="AH128" s="342" t="s">
        <v>61</v>
      </c>
      <c r="AL128" s="360"/>
      <c r="AO128" s="360"/>
      <c r="AQ128" s="360"/>
    </row>
    <row r="129" spans="1:43" customFormat="1" ht="14.4" x14ac:dyDescent="0.3">
      <c r="A129" s="366"/>
      <c r="B129" s="369"/>
      <c r="C129" s="368" t="s">
        <v>51</v>
      </c>
      <c r="D129" s="501" t="s">
        <v>62</v>
      </c>
      <c r="E129" s="501"/>
      <c r="F129" s="501"/>
      <c r="G129" s="370"/>
      <c r="H129" s="371"/>
      <c r="I129" s="371"/>
      <c r="J129" s="371"/>
      <c r="K129" s="372">
        <v>386.99</v>
      </c>
      <c r="L129" s="395">
        <v>1.3225</v>
      </c>
      <c r="M129" s="372">
        <v>462.53</v>
      </c>
      <c r="N129" s="374">
        <v>44.77</v>
      </c>
      <c r="O129" s="375">
        <v>20707.47</v>
      </c>
      <c r="AF129" s="360"/>
      <c r="AG129" s="360"/>
      <c r="AI129" s="342" t="s">
        <v>62</v>
      </c>
      <c r="AL129" s="360"/>
      <c r="AO129" s="360"/>
      <c r="AQ129" s="360"/>
    </row>
    <row r="130" spans="1:43" customFormat="1" ht="14.4" x14ac:dyDescent="0.3">
      <c r="A130" s="366"/>
      <c r="B130" s="369"/>
      <c r="C130" s="368" t="s">
        <v>27</v>
      </c>
      <c r="D130" s="501" t="s">
        <v>63</v>
      </c>
      <c r="E130" s="501"/>
      <c r="F130" s="501"/>
      <c r="G130" s="370"/>
      <c r="H130" s="371"/>
      <c r="I130" s="371"/>
      <c r="J130" s="371"/>
      <c r="K130" s="376">
        <v>5326.89</v>
      </c>
      <c r="L130" s="395">
        <v>1.4375</v>
      </c>
      <c r="M130" s="376">
        <v>6920.38</v>
      </c>
      <c r="N130" s="374">
        <v>13.24</v>
      </c>
      <c r="O130" s="375">
        <v>91625.83</v>
      </c>
      <c r="AF130" s="360"/>
      <c r="AG130" s="360"/>
      <c r="AI130" s="342" t="s">
        <v>63</v>
      </c>
      <c r="AL130" s="360"/>
      <c r="AO130" s="360"/>
      <c r="AQ130" s="360"/>
    </row>
    <row r="131" spans="1:43" customFormat="1" ht="14.4" x14ac:dyDescent="0.3">
      <c r="A131" s="366"/>
      <c r="B131" s="369"/>
      <c r="C131" s="368" t="s">
        <v>64</v>
      </c>
      <c r="D131" s="501" t="s">
        <v>65</v>
      </c>
      <c r="E131" s="501"/>
      <c r="F131" s="501"/>
      <c r="G131" s="370"/>
      <c r="H131" s="371"/>
      <c r="I131" s="371"/>
      <c r="J131" s="371"/>
      <c r="K131" s="372">
        <v>321.77</v>
      </c>
      <c r="L131" s="395">
        <v>1.4375</v>
      </c>
      <c r="M131" s="372">
        <v>418.02</v>
      </c>
      <c r="N131" s="374">
        <v>44.77</v>
      </c>
      <c r="O131" s="375">
        <v>18714.759999999998</v>
      </c>
      <c r="AF131" s="360"/>
      <c r="AG131" s="360"/>
      <c r="AI131" s="342" t="s">
        <v>65</v>
      </c>
      <c r="AL131" s="360"/>
      <c r="AO131" s="360"/>
      <c r="AQ131" s="360"/>
    </row>
    <row r="132" spans="1:43" customFormat="1" ht="14.4" x14ac:dyDescent="0.3">
      <c r="A132" s="366"/>
      <c r="B132" s="369"/>
      <c r="C132" s="368" t="s">
        <v>66</v>
      </c>
      <c r="D132" s="501" t="s">
        <v>67</v>
      </c>
      <c r="E132" s="501"/>
      <c r="F132" s="501"/>
      <c r="G132" s="370"/>
      <c r="H132" s="371"/>
      <c r="I132" s="371"/>
      <c r="J132" s="371"/>
      <c r="K132" s="372">
        <v>25.62</v>
      </c>
      <c r="L132" s="371"/>
      <c r="M132" s="372">
        <v>23.15</v>
      </c>
      <c r="N132" s="374">
        <v>8.16</v>
      </c>
      <c r="O132" s="377">
        <v>188.9</v>
      </c>
      <c r="AF132" s="360"/>
      <c r="AG132" s="360"/>
      <c r="AI132" s="342" t="s">
        <v>67</v>
      </c>
      <c r="AL132" s="360"/>
      <c r="AO132" s="360"/>
      <c r="AQ132" s="360"/>
    </row>
    <row r="133" spans="1:43" customFormat="1" ht="14.4" x14ac:dyDescent="0.3">
      <c r="A133" s="366"/>
      <c r="B133" s="369"/>
      <c r="C133" s="368"/>
      <c r="D133" s="501" t="s">
        <v>68</v>
      </c>
      <c r="E133" s="501"/>
      <c r="F133" s="501"/>
      <c r="G133" s="370" t="s">
        <v>69</v>
      </c>
      <c r="H133" s="374">
        <v>46.18</v>
      </c>
      <c r="I133" s="395">
        <v>1.3225</v>
      </c>
      <c r="J133" s="378">
        <v>55.1947689</v>
      </c>
      <c r="K133" s="379"/>
      <c r="L133" s="371"/>
      <c r="M133" s="379"/>
      <c r="N133" s="371"/>
      <c r="O133" s="380"/>
      <c r="AF133" s="360"/>
      <c r="AG133" s="360"/>
      <c r="AJ133" s="342" t="s">
        <v>68</v>
      </c>
      <c r="AL133" s="360"/>
      <c r="AO133" s="360"/>
      <c r="AQ133" s="360"/>
    </row>
    <row r="134" spans="1:43" customFormat="1" ht="14.4" x14ac:dyDescent="0.3">
      <c r="A134" s="366"/>
      <c r="B134" s="369"/>
      <c r="C134" s="368"/>
      <c r="D134" s="501" t="s">
        <v>70</v>
      </c>
      <c r="E134" s="501"/>
      <c r="F134" s="501"/>
      <c r="G134" s="370" t="s">
        <v>69</v>
      </c>
      <c r="H134" s="374">
        <v>26.74</v>
      </c>
      <c r="I134" s="395">
        <v>1.4375</v>
      </c>
      <c r="J134" s="378">
        <v>34.7390203</v>
      </c>
      <c r="K134" s="379"/>
      <c r="L134" s="371"/>
      <c r="M134" s="379"/>
      <c r="N134" s="371"/>
      <c r="O134" s="380"/>
      <c r="AF134" s="360"/>
      <c r="AG134" s="360"/>
      <c r="AJ134" s="342" t="s">
        <v>70</v>
      </c>
      <c r="AL134" s="360"/>
      <c r="AO134" s="360"/>
      <c r="AQ134" s="360"/>
    </row>
    <row r="135" spans="1:43" customFormat="1" ht="14.4" x14ac:dyDescent="0.3">
      <c r="A135" s="382"/>
      <c r="B135" s="370"/>
      <c r="C135" s="368"/>
      <c r="D135" s="507" t="s">
        <v>71</v>
      </c>
      <c r="E135" s="507"/>
      <c r="F135" s="507"/>
      <c r="G135" s="383"/>
      <c r="H135" s="384"/>
      <c r="I135" s="384"/>
      <c r="J135" s="384"/>
      <c r="K135" s="385">
        <v>5739.5</v>
      </c>
      <c r="L135" s="384"/>
      <c r="M135" s="385">
        <v>7406.06</v>
      </c>
      <c r="N135" s="384"/>
      <c r="O135" s="386">
        <v>112522.2</v>
      </c>
      <c r="AF135" s="360"/>
      <c r="AG135" s="360"/>
      <c r="AK135" s="342" t="s">
        <v>71</v>
      </c>
      <c r="AL135" s="360"/>
      <c r="AO135" s="360"/>
      <c r="AQ135" s="360"/>
    </row>
    <row r="136" spans="1:43" customFormat="1" ht="14.4" x14ac:dyDescent="0.3">
      <c r="A136" s="366"/>
      <c r="B136" s="369"/>
      <c r="C136" s="368"/>
      <c r="D136" s="501" t="s">
        <v>72</v>
      </c>
      <c r="E136" s="501"/>
      <c r="F136" s="501"/>
      <c r="G136" s="370"/>
      <c r="H136" s="371"/>
      <c r="I136" s="371"/>
      <c r="J136" s="371"/>
      <c r="K136" s="379"/>
      <c r="L136" s="371"/>
      <c r="M136" s="372">
        <v>880.55</v>
      </c>
      <c r="N136" s="371"/>
      <c r="O136" s="375">
        <v>39422.230000000003</v>
      </c>
      <c r="AF136" s="360"/>
      <c r="AG136" s="360"/>
      <c r="AJ136" s="342" t="s">
        <v>72</v>
      </c>
      <c r="AL136" s="360"/>
      <c r="AO136" s="360"/>
      <c r="AQ136" s="360"/>
    </row>
    <row r="137" spans="1:43" customFormat="1" ht="71.400000000000006" x14ac:dyDescent="0.3">
      <c r="A137" s="366"/>
      <c r="B137" s="369"/>
      <c r="C137" s="368" t="s">
        <v>129</v>
      </c>
      <c r="D137" s="501" t="s">
        <v>130</v>
      </c>
      <c r="E137" s="501"/>
      <c r="F137" s="501"/>
      <c r="G137" s="370" t="s">
        <v>75</v>
      </c>
      <c r="H137" s="387">
        <v>147</v>
      </c>
      <c r="I137" s="371"/>
      <c r="J137" s="387">
        <v>147</v>
      </c>
      <c r="K137" s="379"/>
      <c r="L137" s="371"/>
      <c r="M137" s="376">
        <v>1294.4100000000001</v>
      </c>
      <c r="N137" s="371"/>
      <c r="O137" s="375">
        <v>57950.68</v>
      </c>
      <c r="AF137" s="360"/>
      <c r="AG137" s="360"/>
      <c r="AJ137" s="342" t="s">
        <v>130</v>
      </c>
      <c r="AL137" s="360"/>
      <c r="AO137" s="360"/>
      <c r="AQ137" s="360"/>
    </row>
    <row r="138" spans="1:43" customFormat="1" ht="102" x14ac:dyDescent="0.3">
      <c r="A138" s="366"/>
      <c r="B138" s="369"/>
      <c r="C138" s="368" t="s">
        <v>131</v>
      </c>
      <c r="D138" s="501" t="s">
        <v>132</v>
      </c>
      <c r="E138" s="501"/>
      <c r="F138" s="501"/>
      <c r="G138" s="370" t="s">
        <v>75</v>
      </c>
      <c r="H138" s="387">
        <v>134</v>
      </c>
      <c r="I138" s="374">
        <v>0.85</v>
      </c>
      <c r="J138" s="388">
        <v>113.9</v>
      </c>
      <c r="K138" s="379"/>
      <c r="L138" s="371"/>
      <c r="M138" s="376">
        <v>1002.95</v>
      </c>
      <c r="N138" s="371"/>
      <c r="O138" s="375">
        <v>44901.919999999998</v>
      </c>
      <c r="AF138" s="360"/>
      <c r="AG138" s="360"/>
      <c r="AJ138" s="342" t="s">
        <v>132</v>
      </c>
      <c r="AL138" s="360"/>
      <c r="AO138" s="360"/>
      <c r="AQ138" s="360"/>
    </row>
    <row r="139" spans="1:43" customFormat="1" ht="14.4" x14ac:dyDescent="0.3">
      <c r="A139" s="366"/>
      <c r="B139" s="389"/>
      <c r="C139" s="390"/>
      <c r="D139" s="502" t="s">
        <v>78</v>
      </c>
      <c r="E139" s="502"/>
      <c r="F139" s="502"/>
      <c r="G139" s="362"/>
      <c r="H139" s="391"/>
      <c r="I139" s="391"/>
      <c r="J139" s="391"/>
      <c r="K139" s="392"/>
      <c r="L139" s="391"/>
      <c r="M139" s="393">
        <v>9703.42</v>
      </c>
      <c r="N139" s="384"/>
      <c r="O139" s="394">
        <v>215374.8</v>
      </c>
      <c r="AF139" s="360"/>
      <c r="AG139" s="360"/>
      <c r="AL139" s="360" t="s">
        <v>78</v>
      </c>
      <c r="AO139" s="360"/>
      <c r="AQ139" s="360"/>
    </row>
    <row r="140" spans="1:43" customFormat="1" ht="31.8" x14ac:dyDescent="0.3">
      <c r="A140" s="361" t="s">
        <v>122</v>
      </c>
      <c r="B140" s="362" t="s">
        <v>165</v>
      </c>
      <c r="C140" s="363" t="s">
        <v>630</v>
      </c>
      <c r="D140" s="505" t="s">
        <v>631</v>
      </c>
      <c r="E140" s="505"/>
      <c r="F140" s="505"/>
      <c r="G140" s="362" t="s">
        <v>112</v>
      </c>
      <c r="H140" s="362">
        <v>0.90375000000000005</v>
      </c>
      <c r="I140" s="362" t="s">
        <v>51</v>
      </c>
      <c r="J140" s="362" t="s">
        <v>629</v>
      </c>
      <c r="K140" s="364"/>
      <c r="L140" s="362"/>
      <c r="M140" s="364"/>
      <c r="N140" s="362"/>
      <c r="O140" s="365"/>
      <c r="AF140" s="360"/>
      <c r="AG140" s="360" t="s">
        <v>631</v>
      </c>
      <c r="AL140" s="360"/>
      <c r="AO140" s="360"/>
      <c r="AQ140" s="360"/>
    </row>
    <row r="141" spans="1:43" customFormat="1" ht="14.4" x14ac:dyDescent="0.3">
      <c r="A141" s="366"/>
      <c r="B141" s="367"/>
      <c r="C141" s="368"/>
      <c r="D141" s="503" t="s">
        <v>632</v>
      </c>
      <c r="E141" s="503"/>
      <c r="F141" s="503"/>
      <c r="G141" s="503"/>
      <c r="H141" s="503"/>
      <c r="I141" s="503"/>
      <c r="J141" s="503"/>
      <c r="K141" s="503"/>
      <c r="L141" s="503"/>
      <c r="M141" s="503"/>
      <c r="N141" s="503"/>
      <c r="O141" s="504"/>
      <c r="AF141" s="360"/>
      <c r="AG141" s="360"/>
      <c r="AH141" s="342" t="s">
        <v>632</v>
      </c>
      <c r="AL141" s="360"/>
      <c r="AO141" s="360"/>
      <c r="AQ141" s="360"/>
    </row>
    <row r="142" spans="1:43" customFormat="1" ht="30.6" x14ac:dyDescent="0.3">
      <c r="A142" s="366"/>
      <c r="B142" s="367"/>
      <c r="C142" s="368" t="s">
        <v>58</v>
      </c>
      <c r="D142" s="503" t="s">
        <v>59</v>
      </c>
      <c r="E142" s="503"/>
      <c r="F142" s="503"/>
      <c r="G142" s="503"/>
      <c r="H142" s="503"/>
      <c r="I142" s="503"/>
      <c r="J142" s="503"/>
      <c r="K142" s="503"/>
      <c r="L142" s="503"/>
      <c r="M142" s="503"/>
      <c r="N142" s="503"/>
      <c r="O142" s="504"/>
      <c r="AF142" s="360"/>
      <c r="AG142" s="360"/>
      <c r="AH142" s="342" t="s">
        <v>59</v>
      </c>
      <c r="AL142" s="360"/>
      <c r="AO142" s="360"/>
      <c r="AQ142" s="360"/>
    </row>
    <row r="143" spans="1:43" customFormat="1" ht="52.2" x14ac:dyDescent="0.3">
      <c r="A143" s="366"/>
      <c r="B143" s="367"/>
      <c r="C143" s="368" t="s">
        <v>60</v>
      </c>
      <c r="D143" s="503" t="s">
        <v>61</v>
      </c>
      <c r="E143" s="503"/>
      <c r="F143" s="503"/>
      <c r="G143" s="503"/>
      <c r="H143" s="503"/>
      <c r="I143" s="503"/>
      <c r="J143" s="503"/>
      <c r="K143" s="503"/>
      <c r="L143" s="503"/>
      <c r="M143" s="503"/>
      <c r="N143" s="503"/>
      <c r="O143" s="504"/>
      <c r="AF143" s="360"/>
      <c r="AG143" s="360"/>
      <c r="AH143" s="342" t="s">
        <v>61</v>
      </c>
      <c r="AL143" s="360"/>
      <c r="AO143" s="360"/>
      <c r="AQ143" s="360"/>
    </row>
    <row r="144" spans="1:43" customFormat="1" ht="14.4" x14ac:dyDescent="0.3">
      <c r="A144" s="366"/>
      <c r="B144" s="369"/>
      <c r="C144" s="368" t="s">
        <v>27</v>
      </c>
      <c r="D144" s="501" t="s">
        <v>63</v>
      </c>
      <c r="E144" s="501"/>
      <c r="F144" s="501"/>
      <c r="G144" s="370"/>
      <c r="H144" s="371"/>
      <c r="I144" s="371"/>
      <c r="J144" s="371"/>
      <c r="K144" s="372">
        <v>119.54</v>
      </c>
      <c r="L144" s="388">
        <v>11.5</v>
      </c>
      <c r="M144" s="376">
        <v>1242.3900000000001</v>
      </c>
      <c r="N144" s="374">
        <v>13.24</v>
      </c>
      <c r="O144" s="375">
        <v>16449.240000000002</v>
      </c>
      <c r="AF144" s="360"/>
      <c r="AG144" s="360"/>
      <c r="AI144" s="342" t="s">
        <v>63</v>
      </c>
      <c r="AL144" s="360"/>
      <c r="AO144" s="360"/>
      <c r="AQ144" s="360"/>
    </row>
    <row r="145" spans="1:44" customFormat="1" ht="14.4" x14ac:dyDescent="0.3">
      <c r="A145" s="366"/>
      <c r="B145" s="369"/>
      <c r="C145" s="368" t="s">
        <v>64</v>
      </c>
      <c r="D145" s="501" t="s">
        <v>65</v>
      </c>
      <c r="E145" s="501"/>
      <c r="F145" s="501"/>
      <c r="G145" s="370"/>
      <c r="H145" s="371"/>
      <c r="I145" s="371"/>
      <c r="J145" s="371"/>
      <c r="K145" s="372">
        <v>5.78</v>
      </c>
      <c r="L145" s="388">
        <v>11.5</v>
      </c>
      <c r="M145" s="372">
        <v>60.07</v>
      </c>
      <c r="N145" s="374">
        <v>44.77</v>
      </c>
      <c r="O145" s="375">
        <v>2689.33</v>
      </c>
      <c r="AF145" s="360"/>
      <c r="AG145" s="360"/>
      <c r="AI145" s="342" t="s">
        <v>65</v>
      </c>
      <c r="AL145" s="360"/>
      <c r="AO145" s="360"/>
      <c r="AQ145" s="360"/>
    </row>
    <row r="146" spans="1:44" customFormat="1" ht="14.4" x14ac:dyDescent="0.3">
      <c r="A146" s="366"/>
      <c r="B146" s="369"/>
      <c r="C146" s="368"/>
      <c r="D146" s="501" t="s">
        <v>70</v>
      </c>
      <c r="E146" s="501"/>
      <c r="F146" s="501"/>
      <c r="G146" s="370" t="s">
        <v>69</v>
      </c>
      <c r="H146" s="374">
        <v>0.46</v>
      </c>
      <c r="I146" s="388">
        <v>11.5</v>
      </c>
      <c r="J146" s="378">
        <v>4.7808374999999996</v>
      </c>
      <c r="K146" s="379"/>
      <c r="L146" s="371"/>
      <c r="M146" s="379"/>
      <c r="N146" s="371"/>
      <c r="O146" s="380"/>
      <c r="AF146" s="360"/>
      <c r="AG146" s="360"/>
      <c r="AJ146" s="342" t="s">
        <v>70</v>
      </c>
      <c r="AL146" s="360"/>
      <c r="AO146" s="360"/>
      <c r="AQ146" s="360"/>
    </row>
    <row r="147" spans="1:44" customFormat="1" ht="14.4" x14ac:dyDescent="0.3">
      <c r="A147" s="382"/>
      <c r="B147" s="370"/>
      <c r="C147" s="368"/>
      <c r="D147" s="507" t="s">
        <v>71</v>
      </c>
      <c r="E147" s="507"/>
      <c r="F147" s="507"/>
      <c r="G147" s="383"/>
      <c r="H147" s="384"/>
      <c r="I147" s="384"/>
      <c r="J147" s="384"/>
      <c r="K147" s="396">
        <v>119.54</v>
      </c>
      <c r="L147" s="384"/>
      <c r="M147" s="385">
        <v>1242.3900000000001</v>
      </c>
      <c r="N147" s="384"/>
      <c r="O147" s="386">
        <v>16449.240000000002</v>
      </c>
      <c r="AF147" s="360"/>
      <c r="AG147" s="360"/>
      <c r="AK147" s="342" t="s">
        <v>71</v>
      </c>
      <c r="AL147" s="360"/>
      <c r="AO147" s="360"/>
      <c r="AQ147" s="360"/>
    </row>
    <row r="148" spans="1:44" customFormat="1" ht="14.4" x14ac:dyDescent="0.3">
      <c r="A148" s="366"/>
      <c r="B148" s="369"/>
      <c r="C148" s="368"/>
      <c r="D148" s="501" t="s">
        <v>72</v>
      </c>
      <c r="E148" s="501"/>
      <c r="F148" s="501"/>
      <c r="G148" s="370"/>
      <c r="H148" s="371"/>
      <c r="I148" s="371"/>
      <c r="J148" s="371"/>
      <c r="K148" s="379"/>
      <c r="L148" s="371"/>
      <c r="M148" s="372">
        <v>60.07</v>
      </c>
      <c r="N148" s="371"/>
      <c r="O148" s="375">
        <v>2689.33</v>
      </c>
      <c r="AF148" s="360"/>
      <c r="AG148" s="360"/>
      <c r="AJ148" s="342" t="s">
        <v>72</v>
      </c>
      <c r="AL148" s="360"/>
      <c r="AO148" s="360"/>
      <c r="AQ148" s="360"/>
    </row>
    <row r="149" spans="1:44" customFormat="1" ht="71.400000000000006" x14ac:dyDescent="0.3">
      <c r="A149" s="366"/>
      <c r="B149" s="369"/>
      <c r="C149" s="368" t="s">
        <v>129</v>
      </c>
      <c r="D149" s="501" t="s">
        <v>130</v>
      </c>
      <c r="E149" s="501"/>
      <c r="F149" s="501"/>
      <c r="G149" s="370" t="s">
        <v>75</v>
      </c>
      <c r="H149" s="387">
        <v>147</v>
      </c>
      <c r="I149" s="371"/>
      <c r="J149" s="387">
        <v>147</v>
      </c>
      <c r="K149" s="379"/>
      <c r="L149" s="371"/>
      <c r="M149" s="372">
        <v>88.3</v>
      </c>
      <c r="N149" s="371"/>
      <c r="O149" s="375">
        <v>3953.32</v>
      </c>
      <c r="AF149" s="360"/>
      <c r="AG149" s="360"/>
      <c r="AJ149" s="342" t="s">
        <v>130</v>
      </c>
      <c r="AL149" s="360"/>
      <c r="AO149" s="360"/>
      <c r="AQ149" s="360"/>
    </row>
    <row r="150" spans="1:44" customFormat="1" ht="102" x14ac:dyDescent="0.3">
      <c r="A150" s="366"/>
      <c r="B150" s="369"/>
      <c r="C150" s="368" t="s">
        <v>131</v>
      </c>
      <c r="D150" s="501" t="s">
        <v>132</v>
      </c>
      <c r="E150" s="501"/>
      <c r="F150" s="501"/>
      <c r="G150" s="370" t="s">
        <v>75</v>
      </c>
      <c r="H150" s="387">
        <v>134</v>
      </c>
      <c r="I150" s="374">
        <v>0.85</v>
      </c>
      <c r="J150" s="388">
        <v>113.9</v>
      </c>
      <c r="K150" s="379"/>
      <c r="L150" s="371"/>
      <c r="M150" s="372">
        <v>68.42</v>
      </c>
      <c r="N150" s="371"/>
      <c r="O150" s="375">
        <v>3063.15</v>
      </c>
      <c r="AF150" s="360"/>
      <c r="AG150" s="360"/>
      <c r="AJ150" s="342" t="s">
        <v>132</v>
      </c>
      <c r="AL150" s="360"/>
      <c r="AO150" s="360"/>
      <c r="AQ150" s="360"/>
    </row>
    <row r="151" spans="1:44" customFormat="1" ht="14.4" x14ac:dyDescent="0.3">
      <c r="A151" s="366"/>
      <c r="B151" s="389"/>
      <c r="C151" s="390"/>
      <c r="D151" s="502" t="s">
        <v>78</v>
      </c>
      <c r="E151" s="502"/>
      <c r="F151" s="502"/>
      <c r="G151" s="362"/>
      <c r="H151" s="391"/>
      <c r="I151" s="391"/>
      <c r="J151" s="391"/>
      <c r="K151" s="392"/>
      <c r="L151" s="391"/>
      <c r="M151" s="393">
        <v>1399.11</v>
      </c>
      <c r="N151" s="384"/>
      <c r="O151" s="394">
        <v>23465.71</v>
      </c>
      <c r="AF151" s="360"/>
      <c r="AG151" s="360"/>
      <c r="AL151" s="360" t="s">
        <v>78</v>
      </c>
      <c r="AO151" s="360"/>
      <c r="AQ151" s="360"/>
    </row>
    <row r="152" spans="1:44" customFormat="1" ht="30.6" x14ac:dyDescent="0.3">
      <c r="A152" s="361" t="s">
        <v>124</v>
      </c>
      <c r="B152" s="362" t="s">
        <v>195</v>
      </c>
      <c r="C152" s="538" t="s">
        <v>840</v>
      </c>
      <c r="D152" s="505" t="s">
        <v>633</v>
      </c>
      <c r="E152" s="505"/>
      <c r="F152" s="505"/>
      <c r="G152" s="362" t="s">
        <v>101</v>
      </c>
      <c r="H152" s="362">
        <v>274.74</v>
      </c>
      <c r="I152" s="362" t="s">
        <v>51</v>
      </c>
      <c r="J152" s="362" t="s">
        <v>634</v>
      </c>
      <c r="K152" s="364" t="s">
        <v>635</v>
      </c>
      <c r="L152" s="362" t="s">
        <v>138</v>
      </c>
      <c r="M152" s="364" t="s">
        <v>636</v>
      </c>
      <c r="N152" s="362" t="s">
        <v>105</v>
      </c>
      <c r="O152" s="365" t="s">
        <v>637</v>
      </c>
      <c r="AF152" s="360"/>
      <c r="AG152" s="360" t="s">
        <v>633</v>
      </c>
      <c r="AL152" s="360"/>
      <c r="AO152" s="360"/>
      <c r="AQ152" s="360"/>
    </row>
    <row r="153" spans="1:44" customFormat="1" ht="14.4" x14ac:dyDescent="0.3">
      <c r="A153" s="398"/>
      <c r="B153" s="341"/>
      <c r="C153" s="390"/>
      <c r="D153" s="501" t="s">
        <v>107</v>
      </c>
      <c r="E153" s="501"/>
      <c r="F153" s="501"/>
      <c r="G153" s="501"/>
      <c r="H153" s="501"/>
      <c r="I153" s="501"/>
      <c r="J153" s="501"/>
      <c r="K153" s="501"/>
      <c r="L153" s="501"/>
      <c r="M153" s="501"/>
      <c r="N153" s="501"/>
      <c r="O153" s="506"/>
      <c r="AF153" s="360"/>
      <c r="AG153" s="360"/>
      <c r="AL153" s="360"/>
      <c r="AM153" s="342" t="s">
        <v>107</v>
      </c>
      <c r="AO153" s="360"/>
      <c r="AQ153" s="360"/>
    </row>
    <row r="154" spans="1:44" customFormat="1" ht="14.4" x14ac:dyDescent="0.3">
      <c r="A154" s="398"/>
      <c r="B154" s="389"/>
      <c r="C154" s="390"/>
      <c r="D154" s="501" t="s">
        <v>638</v>
      </c>
      <c r="E154" s="501"/>
      <c r="F154" s="501"/>
      <c r="G154" s="501"/>
      <c r="H154" s="501"/>
      <c r="I154" s="501"/>
      <c r="J154" s="501"/>
      <c r="K154" s="501"/>
      <c r="L154" s="501"/>
      <c r="M154" s="501"/>
      <c r="N154" s="501"/>
      <c r="O154" s="506"/>
      <c r="AF154" s="360"/>
      <c r="AG154" s="360"/>
      <c r="AL154" s="360"/>
      <c r="AO154" s="360"/>
      <c r="AQ154" s="360"/>
      <c r="AR154" s="342" t="s">
        <v>638</v>
      </c>
    </row>
    <row r="155" spans="1:44" customFormat="1" ht="14.4" x14ac:dyDescent="0.3">
      <c r="A155" s="398"/>
      <c r="B155" s="389"/>
      <c r="C155" s="390"/>
      <c r="D155" s="501" t="s">
        <v>639</v>
      </c>
      <c r="E155" s="501"/>
      <c r="F155" s="501"/>
      <c r="G155" s="501"/>
      <c r="H155" s="501"/>
      <c r="I155" s="501"/>
      <c r="J155" s="501"/>
      <c r="K155" s="501"/>
      <c r="L155" s="501"/>
      <c r="M155" s="501"/>
      <c r="N155" s="501"/>
      <c r="O155" s="506"/>
      <c r="AF155" s="360"/>
      <c r="AG155" s="360"/>
      <c r="AL155" s="360"/>
      <c r="AN155" s="342" t="s">
        <v>639</v>
      </c>
      <c r="AO155" s="360"/>
      <c r="AQ155" s="360"/>
    </row>
    <row r="156" spans="1:44" customFormat="1" ht="14.4" x14ac:dyDescent="0.3">
      <c r="A156" s="366"/>
      <c r="B156" s="367"/>
      <c r="C156" s="368"/>
      <c r="D156" s="503" t="s">
        <v>204</v>
      </c>
      <c r="E156" s="503"/>
      <c r="F156" s="503"/>
      <c r="G156" s="503"/>
      <c r="H156" s="503"/>
      <c r="I156" s="503"/>
      <c r="J156" s="503"/>
      <c r="K156" s="503"/>
      <c r="L156" s="503"/>
      <c r="M156" s="503"/>
      <c r="N156" s="503"/>
      <c r="O156" s="504"/>
      <c r="AF156" s="360"/>
      <c r="AG156" s="360"/>
      <c r="AH156" s="342" t="s">
        <v>204</v>
      </c>
      <c r="AL156" s="360"/>
      <c r="AO156" s="360"/>
      <c r="AQ156" s="360"/>
    </row>
    <row r="157" spans="1:44" customFormat="1" ht="14.4" x14ac:dyDescent="0.3">
      <c r="A157" s="366"/>
      <c r="B157" s="389"/>
      <c r="C157" s="390"/>
      <c r="D157" s="502" t="s">
        <v>78</v>
      </c>
      <c r="E157" s="502"/>
      <c r="F157" s="502"/>
      <c r="G157" s="362"/>
      <c r="H157" s="391"/>
      <c r="I157" s="391"/>
      <c r="J157" s="391"/>
      <c r="K157" s="392"/>
      <c r="L157" s="391"/>
      <c r="M157" s="393">
        <v>29672.1</v>
      </c>
      <c r="N157" s="384"/>
      <c r="O157" s="394">
        <v>242124.34</v>
      </c>
      <c r="AF157" s="360"/>
      <c r="AG157" s="360"/>
      <c r="AL157" s="360" t="s">
        <v>78</v>
      </c>
      <c r="AO157" s="360"/>
      <c r="AQ157" s="360"/>
    </row>
    <row r="158" spans="1:44" customFormat="1" ht="31.8" x14ac:dyDescent="0.3">
      <c r="A158" s="361" t="s">
        <v>133</v>
      </c>
      <c r="B158" s="362" t="s">
        <v>205</v>
      </c>
      <c r="C158" s="363" t="s">
        <v>640</v>
      </c>
      <c r="D158" s="505" t="s">
        <v>641</v>
      </c>
      <c r="E158" s="505"/>
      <c r="F158" s="505"/>
      <c r="G158" s="362" t="s">
        <v>81</v>
      </c>
      <c r="H158" s="362">
        <v>1.5394000000000001</v>
      </c>
      <c r="I158" s="362" t="s">
        <v>51</v>
      </c>
      <c r="J158" s="362" t="s">
        <v>642</v>
      </c>
      <c r="K158" s="364"/>
      <c r="L158" s="362"/>
      <c r="M158" s="364"/>
      <c r="N158" s="362"/>
      <c r="O158" s="365"/>
      <c r="AF158" s="360"/>
      <c r="AG158" s="360" t="s">
        <v>641</v>
      </c>
      <c r="AL158" s="360"/>
      <c r="AO158" s="360"/>
      <c r="AQ158" s="360"/>
    </row>
    <row r="159" spans="1:44" customFormat="1" ht="30.6" x14ac:dyDescent="0.3">
      <c r="A159" s="366"/>
      <c r="B159" s="367"/>
      <c r="C159" s="368" t="s">
        <v>58</v>
      </c>
      <c r="D159" s="503" t="s">
        <v>59</v>
      </c>
      <c r="E159" s="503"/>
      <c r="F159" s="503"/>
      <c r="G159" s="503"/>
      <c r="H159" s="503"/>
      <c r="I159" s="503"/>
      <c r="J159" s="503"/>
      <c r="K159" s="503"/>
      <c r="L159" s="503"/>
      <c r="M159" s="503"/>
      <c r="N159" s="503"/>
      <c r="O159" s="504"/>
      <c r="AF159" s="360"/>
      <c r="AG159" s="360"/>
      <c r="AH159" s="342" t="s">
        <v>59</v>
      </c>
      <c r="AL159" s="360"/>
      <c r="AO159" s="360"/>
      <c r="AQ159" s="360"/>
    </row>
    <row r="160" spans="1:44" customFormat="1" ht="52.2" x14ac:dyDescent="0.3">
      <c r="A160" s="366"/>
      <c r="B160" s="367"/>
      <c r="C160" s="368" t="s">
        <v>60</v>
      </c>
      <c r="D160" s="503" t="s">
        <v>61</v>
      </c>
      <c r="E160" s="503"/>
      <c r="F160" s="503"/>
      <c r="G160" s="503"/>
      <c r="H160" s="503"/>
      <c r="I160" s="503"/>
      <c r="J160" s="503"/>
      <c r="K160" s="503"/>
      <c r="L160" s="503"/>
      <c r="M160" s="503"/>
      <c r="N160" s="503"/>
      <c r="O160" s="504"/>
      <c r="AF160" s="360"/>
      <c r="AG160" s="360"/>
      <c r="AH160" s="342" t="s">
        <v>61</v>
      </c>
      <c r="AL160" s="360"/>
      <c r="AO160" s="360"/>
      <c r="AQ160" s="360"/>
    </row>
    <row r="161" spans="1:43" customFormat="1" ht="14.4" x14ac:dyDescent="0.3">
      <c r="A161" s="366"/>
      <c r="B161" s="369"/>
      <c r="C161" s="368" t="s">
        <v>51</v>
      </c>
      <c r="D161" s="501" t="s">
        <v>62</v>
      </c>
      <c r="E161" s="501"/>
      <c r="F161" s="501"/>
      <c r="G161" s="370"/>
      <c r="H161" s="371"/>
      <c r="I161" s="371"/>
      <c r="J161" s="371"/>
      <c r="K161" s="372">
        <v>115.49</v>
      </c>
      <c r="L161" s="395">
        <v>1.3225</v>
      </c>
      <c r="M161" s="372">
        <v>235.12</v>
      </c>
      <c r="N161" s="374">
        <v>44.77</v>
      </c>
      <c r="O161" s="375">
        <v>10526.32</v>
      </c>
      <c r="AF161" s="360"/>
      <c r="AG161" s="360"/>
      <c r="AI161" s="342" t="s">
        <v>62</v>
      </c>
      <c r="AL161" s="360"/>
      <c r="AO161" s="360"/>
      <c r="AQ161" s="360"/>
    </row>
    <row r="162" spans="1:43" customFormat="1" ht="14.4" x14ac:dyDescent="0.3">
      <c r="A162" s="366"/>
      <c r="B162" s="369"/>
      <c r="C162" s="368" t="s">
        <v>27</v>
      </c>
      <c r="D162" s="501" t="s">
        <v>63</v>
      </c>
      <c r="E162" s="501"/>
      <c r="F162" s="501"/>
      <c r="G162" s="370"/>
      <c r="H162" s="371"/>
      <c r="I162" s="371"/>
      <c r="J162" s="371"/>
      <c r="K162" s="376">
        <v>3262.79</v>
      </c>
      <c r="L162" s="395">
        <v>1.4375</v>
      </c>
      <c r="M162" s="376">
        <v>7220.19</v>
      </c>
      <c r="N162" s="374">
        <v>13.24</v>
      </c>
      <c r="O162" s="375">
        <v>95595.32</v>
      </c>
      <c r="AF162" s="360"/>
      <c r="AG162" s="360"/>
      <c r="AI162" s="342" t="s">
        <v>63</v>
      </c>
      <c r="AL162" s="360"/>
      <c r="AO162" s="360"/>
      <c r="AQ162" s="360"/>
    </row>
    <row r="163" spans="1:43" customFormat="1" ht="14.4" x14ac:dyDescent="0.3">
      <c r="A163" s="366"/>
      <c r="B163" s="369"/>
      <c r="C163" s="368" t="s">
        <v>64</v>
      </c>
      <c r="D163" s="501" t="s">
        <v>65</v>
      </c>
      <c r="E163" s="501"/>
      <c r="F163" s="501"/>
      <c r="G163" s="370"/>
      <c r="H163" s="371"/>
      <c r="I163" s="371"/>
      <c r="J163" s="371"/>
      <c r="K163" s="372">
        <v>171.22</v>
      </c>
      <c r="L163" s="395">
        <v>1.4375</v>
      </c>
      <c r="M163" s="372">
        <v>378.89</v>
      </c>
      <c r="N163" s="374">
        <v>44.77</v>
      </c>
      <c r="O163" s="375">
        <v>16962.91</v>
      </c>
      <c r="AF163" s="360"/>
      <c r="AG163" s="360"/>
      <c r="AI163" s="342" t="s">
        <v>65</v>
      </c>
      <c r="AL163" s="360"/>
      <c r="AO163" s="360"/>
      <c r="AQ163" s="360"/>
    </row>
    <row r="164" spans="1:43" customFormat="1" ht="14.4" x14ac:dyDescent="0.3">
      <c r="A164" s="366"/>
      <c r="B164" s="369"/>
      <c r="C164" s="368" t="s">
        <v>66</v>
      </c>
      <c r="D164" s="501" t="s">
        <v>67</v>
      </c>
      <c r="E164" s="501"/>
      <c r="F164" s="501"/>
      <c r="G164" s="370"/>
      <c r="H164" s="371"/>
      <c r="I164" s="371"/>
      <c r="J164" s="371"/>
      <c r="K164" s="372">
        <v>12.2</v>
      </c>
      <c r="L164" s="371"/>
      <c r="M164" s="372">
        <v>18.78</v>
      </c>
      <c r="N164" s="374">
        <v>8.16</v>
      </c>
      <c r="O164" s="377">
        <v>153.24</v>
      </c>
      <c r="AF164" s="360"/>
      <c r="AG164" s="360"/>
      <c r="AI164" s="342" t="s">
        <v>67</v>
      </c>
      <c r="AL164" s="360"/>
      <c r="AO164" s="360"/>
      <c r="AQ164" s="360"/>
    </row>
    <row r="165" spans="1:43" customFormat="1" ht="14.4" x14ac:dyDescent="0.3">
      <c r="A165" s="366"/>
      <c r="B165" s="369"/>
      <c r="C165" s="368"/>
      <c r="D165" s="501" t="s">
        <v>68</v>
      </c>
      <c r="E165" s="501"/>
      <c r="F165" s="501"/>
      <c r="G165" s="370" t="s">
        <v>69</v>
      </c>
      <c r="H165" s="388">
        <v>14.4</v>
      </c>
      <c r="I165" s="395">
        <v>1.3225</v>
      </c>
      <c r="J165" s="378">
        <v>29.3163336</v>
      </c>
      <c r="K165" s="379"/>
      <c r="L165" s="371"/>
      <c r="M165" s="379"/>
      <c r="N165" s="371"/>
      <c r="O165" s="380"/>
      <c r="AF165" s="360"/>
      <c r="AG165" s="360"/>
      <c r="AJ165" s="342" t="s">
        <v>68</v>
      </c>
      <c r="AL165" s="360"/>
      <c r="AO165" s="360"/>
      <c r="AQ165" s="360"/>
    </row>
    <row r="166" spans="1:43" customFormat="1" ht="14.4" x14ac:dyDescent="0.3">
      <c r="A166" s="366"/>
      <c r="B166" s="369"/>
      <c r="C166" s="368"/>
      <c r="D166" s="501" t="s">
        <v>70</v>
      </c>
      <c r="E166" s="501"/>
      <c r="F166" s="501"/>
      <c r="G166" s="370" t="s">
        <v>69</v>
      </c>
      <c r="H166" s="374">
        <v>13.88</v>
      </c>
      <c r="I166" s="395">
        <v>1.4375</v>
      </c>
      <c r="J166" s="378">
        <v>30.714878500000001</v>
      </c>
      <c r="K166" s="379"/>
      <c r="L166" s="371"/>
      <c r="M166" s="379"/>
      <c r="N166" s="371"/>
      <c r="O166" s="380"/>
      <c r="AF166" s="360"/>
      <c r="AG166" s="360"/>
      <c r="AJ166" s="342" t="s">
        <v>70</v>
      </c>
      <c r="AL166" s="360"/>
      <c r="AO166" s="360"/>
      <c r="AQ166" s="360"/>
    </row>
    <row r="167" spans="1:43" customFormat="1" ht="14.4" x14ac:dyDescent="0.3">
      <c r="A167" s="382"/>
      <c r="B167" s="370"/>
      <c r="C167" s="368"/>
      <c r="D167" s="507" t="s">
        <v>71</v>
      </c>
      <c r="E167" s="507"/>
      <c r="F167" s="507"/>
      <c r="G167" s="383"/>
      <c r="H167" s="384"/>
      <c r="I167" s="384"/>
      <c r="J167" s="384"/>
      <c r="K167" s="385">
        <v>3390.48</v>
      </c>
      <c r="L167" s="384"/>
      <c r="M167" s="385">
        <v>7474.09</v>
      </c>
      <c r="N167" s="384"/>
      <c r="O167" s="386">
        <v>106274.88</v>
      </c>
      <c r="AF167" s="360"/>
      <c r="AG167" s="360"/>
      <c r="AK167" s="342" t="s">
        <v>71</v>
      </c>
      <c r="AL167" s="360"/>
      <c r="AO167" s="360"/>
      <c r="AQ167" s="360"/>
    </row>
    <row r="168" spans="1:43" customFormat="1" ht="14.4" x14ac:dyDescent="0.3">
      <c r="A168" s="366"/>
      <c r="B168" s="369"/>
      <c r="C168" s="368"/>
      <c r="D168" s="501" t="s">
        <v>72</v>
      </c>
      <c r="E168" s="501"/>
      <c r="F168" s="501"/>
      <c r="G168" s="370"/>
      <c r="H168" s="371"/>
      <c r="I168" s="371"/>
      <c r="J168" s="371"/>
      <c r="K168" s="379"/>
      <c r="L168" s="371"/>
      <c r="M168" s="372">
        <v>614.01</v>
      </c>
      <c r="N168" s="371"/>
      <c r="O168" s="375">
        <v>27489.23</v>
      </c>
      <c r="AF168" s="360"/>
      <c r="AG168" s="360"/>
      <c r="AJ168" s="342" t="s">
        <v>72</v>
      </c>
      <c r="AL168" s="360"/>
      <c r="AO168" s="360"/>
      <c r="AQ168" s="360"/>
    </row>
    <row r="169" spans="1:43" customFormat="1" ht="71.400000000000006" x14ac:dyDescent="0.3">
      <c r="A169" s="366"/>
      <c r="B169" s="369"/>
      <c r="C169" s="368" t="s">
        <v>129</v>
      </c>
      <c r="D169" s="501" t="s">
        <v>130</v>
      </c>
      <c r="E169" s="501"/>
      <c r="F169" s="501"/>
      <c r="G169" s="370" t="s">
        <v>75</v>
      </c>
      <c r="H169" s="387">
        <v>147</v>
      </c>
      <c r="I169" s="371"/>
      <c r="J169" s="387">
        <v>147</v>
      </c>
      <c r="K169" s="379"/>
      <c r="L169" s="371"/>
      <c r="M169" s="372">
        <v>902.59</v>
      </c>
      <c r="N169" s="371"/>
      <c r="O169" s="375">
        <v>40409.17</v>
      </c>
      <c r="AF169" s="360"/>
      <c r="AG169" s="360"/>
      <c r="AJ169" s="342" t="s">
        <v>130</v>
      </c>
      <c r="AL169" s="360"/>
      <c r="AO169" s="360"/>
      <c r="AQ169" s="360"/>
    </row>
    <row r="170" spans="1:43" customFormat="1" ht="102" x14ac:dyDescent="0.3">
      <c r="A170" s="366"/>
      <c r="B170" s="369"/>
      <c r="C170" s="368" t="s">
        <v>131</v>
      </c>
      <c r="D170" s="501" t="s">
        <v>132</v>
      </c>
      <c r="E170" s="501"/>
      <c r="F170" s="501"/>
      <c r="G170" s="370" t="s">
        <v>75</v>
      </c>
      <c r="H170" s="387">
        <v>134</v>
      </c>
      <c r="I170" s="374">
        <v>0.85</v>
      </c>
      <c r="J170" s="388">
        <v>113.9</v>
      </c>
      <c r="K170" s="379"/>
      <c r="L170" s="371"/>
      <c r="M170" s="372">
        <v>699.36</v>
      </c>
      <c r="N170" s="371"/>
      <c r="O170" s="375">
        <v>31310.23</v>
      </c>
      <c r="AF170" s="360"/>
      <c r="AG170" s="360"/>
      <c r="AJ170" s="342" t="s">
        <v>132</v>
      </c>
      <c r="AL170" s="360"/>
      <c r="AO170" s="360"/>
      <c r="AQ170" s="360"/>
    </row>
    <row r="171" spans="1:43" customFormat="1" ht="14.4" x14ac:dyDescent="0.3">
      <c r="A171" s="366"/>
      <c r="B171" s="389"/>
      <c r="C171" s="390"/>
      <c r="D171" s="502" t="s">
        <v>78</v>
      </c>
      <c r="E171" s="502"/>
      <c r="F171" s="502"/>
      <c r="G171" s="362"/>
      <c r="H171" s="391"/>
      <c r="I171" s="391"/>
      <c r="J171" s="391"/>
      <c r="K171" s="392"/>
      <c r="L171" s="391"/>
      <c r="M171" s="393">
        <v>9076.0400000000009</v>
      </c>
      <c r="N171" s="384"/>
      <c r="O171" s="394">
        <v>177994.28</v>
      </c>
      <c r="AF171" s="360"/>
      <c r="AG171" s="360"/>
      <c r="AL171" s="360" t="s">
        <v>78</v>
      </c>
      <c r="AO171" s="360"/>
      <c r="AQ171" s="360"/>
    </row>
    <row r="172" spans="1:43" customFormat="1" ht="40.799999999999997" x14ac:dyDescent="0.3">
      <c r="A172" s="361" t="s">
        <v>125</v>
      </c>
      <c r="B172" s="362" t="s">
        <v>213</v>
      </c>
      <c r="C172" s="538" t="s">
        <v>841</v>
      </c>
      <c r="D172" s="505" t="s">
        <v>643</v>
      </c>
      <c r="E172" s="505"/>
      <c r="F172" s="505"/>
      <c r="G172" s="362" t="s">
        <v>101</v>
      </c>
      <c r="H172" s="362">
        <v>169.334</v>
      </c>
      <c r="I172" s="362" t="s">
        <v>51</v>
      </c>
      <c r="J172" s="362" t="s">
        <v>644</v>
      </c>
      <c r="K172" s="364" t="s">
        <v>645</v>
      </c>
      <c r="L172" s="362" t="s">
        <v>138</v>
      </c>
      <c r="M172" s="364" t="s">
        <v>646</v>
      </c>
      <c r="N172" s="362" t="s">
        <v>105</v>
      </c>
      <c r="O172" s="365" t="s">
        <v>647</v>
      </c>
      <c r="AF172" s="360"/>
      <c r="AG172" s="360" t="s">
        <v>643</v>
      </c>
      <c r="AL172" s="360"/>
      <c r="AO172" s="360"/>
      <c r="AQ172" s="360"/>
    </row>
    <row r="173" spans="1:43" customFormat="1" ht="14.4" x14ac:dyDescent="0.3">
      <c r="A173" s="398"/>
      <c r="B173" s="341"/>
      <c r="C173" s="390"/>
      <c r="D173" s="501" t="s">
        <v>107</v>
      </c>
      <c r="E173" s="501"/>
      <c r="F173" s="501"/>
      <c r="G173" s="501"/>
      <c r="H173" s="501"/>
      <c r="I173" s="501"/>
      <c r="J173" s="501"/>
      <c r="K173" s="501"/>
      <c r="L173" s="501"/>
      <c r="M173" s="501"/>
      <c r="N173" s="501"/>
      <c r="O173" s="506"/>
      <c r="AF173" s="360"/>
      <c r="AG173" s="360"/>
      <c r="AL173" s="360"/>
      <c r="AM173" s="342" t="s">
        <v>107</v>
      </c>
      <c r="AO173" s="360"/>
      <c r="AQ173" s="360"/>
    </row>
    <row r="174" spans="1:43" customFormat="1" ht="14.4" x14ac:dyDescent="0.3">
      <c r="A174" s="398"/>
      <c r="B174" s="389"/>
      <c r="C174" s="390"/>
      <c r="D174" s="501" t="s">
        <v>648</v>
      </c>
      <c r="E174" s="501"/>
      <c r="F174" s="501"/>
      <c r="G174" s="501"/>
      <c r="H174" s="501"/>
      <c r="I174" s="501"/>
      <c r="J174" s="501"/>
      <c r="K174" s="501"/>
      <c r="L174" s="501"/>
      <c r="M174" s="501"/>
      <c r="N174" s="501"/>
      <c r="O174" s="506"/>
      <c r="AF174" s="360"/>
      <c r="AG174" s="360"/>
      <c r="AL174" s="360"/>
      <c r="AN174" s="342" t="s">
        <v>648</v>
      </c>
      <c r="AO174" s="360"/>
      <c r="AQ174" s="360"/>
    </row>
    <row r="175" spans="1:43" customFormat="1" ht="14.4" x14ac:dyDescent="0.3">
      <c r="A175" s="366"/>
      <c r="B175" s="367"/>
      <c r="C175" s="368"/>
      <c r="D175" s="503" t="s">
        <v>649</v>
      </c>
      <c r="E175" s="503"/>
      <c r="F175" s="503"/>
      <c r="G175" s="503"/>
      <c r="H175" s="503"/>
      <c r="I175" s="503"/>
      <c r="J175" s="503"/>
      <c r="K175" s="503"/>
      <c r="L175" s="503"/>
      <c r="M175" s="503"/>
      <c r="N175" s="503"/>
      <c r="O175" s="504"/>
      <c r="AF175" s="360"/>
      <c r="AG175" s="360"/>
      <c r="AH175" s="342" t="s">
        <v>649</v>
      </c>
      <c r="AL175" s="360"/>
      <c r="AO175" s="360"/>
      <c r="AQ175" s="360"/>
    </row>
    <row r="176" spans="1:43" customFormat="1" ht="14.4" x14ac:dyDescent="0.3">
      <c r="A176" s="366"/>
      <c r="B176" s="389"/>
      <c r="C176" s="390"/>
      <c r="D176" s="502" t="s">
        <v>78</v>
      </c>
      <c r="E176" s="502"/>
      <c r="F176" s="502"/>
      <c r="G176" s="362"/>
      <c r="H176" s="391"/>
      <c r="I176" s="391"/>
      <c r="J176" s="391"/>
      <c r="K176" s="392"/>
      <c r="L176" s="391"/>
      <c r="M176" s="393">
        <v>17133.169999999998</v>
      </c>
      <c r="N176" s="384"/>
      <c r="O176" s="394">
        <v>139806.67000000001</v>
      </c>
      <c r="AF176" s="360"/>
      <c r="AG176" s="360"/>
      <c r="AL176" s="360" t="s">
        <v>78</v>
      </c>
      <c r="AO176" s="360"/>
      <c r="AQ176" s="360"/>
    </row>
    <row r="177" spans="1:43" customFormat="1" ht="31.8" x14ac:dyDescent="0.3">
      <c r="A177" s="361" t="s">
        <v>134</v>
      </c>
      <c r="B177" s="362" t="s">
        <v>221</v>
      </c>
      <c r="C177" s="363" t="s">
        <v>126</v>
      </c>
      <c r="D177" s="505" t="s">
        <v>127</v>
      </c>
      <c r="E177" s="505"/>
      <c r="F177" s="505"/>
      <c r="G177" s="362" t="s">
        <v>81</v>
      </c>
      <c r="H177" s="362">
        <v>1.94</v>
      </c>
      <c r="I177" s="362" t="s">
        <v>51</v>
      </c>
      <c r="J177" s="362" t="s">
        <v>650</v>
      </c>
      <c r="K177" s="364"/>
      <c r="L177" s="362"/>
      <c r="M177" s="364"/>
      <c r="N177" s="362"/>
      <c r="O177" s="365"/>
      <c r="AF177" s="360"/>
      <c r="AG177" s="360" t="s">
        <v>127</v>
      </c>
      <c r="AL177" s="360"/>
      <c r="AO177" s="360"/>
      <c r="AQ177" s="360"/>
    </row>
    <row r="178" spans="1:43" customFormat="1" ht="30.6" x14ac:dyDescent="0.3">
      <c r="A178" s="366"/>
      <c r="B178" s="367"/>
      <c r="C178" s="368" t="s">
        <v>58</v>
      </c>
      <c r="D178" s="503" t="s">
        <v>59</v>
      </c>
      <c r="E178" s="503"/>
      <c r="F178" s="503"/>
      <c r="G178" s="503"/>
      <c r="H178" s="503"/>
      <c r="I178" s="503"/>
      <c r="J178" s="503"/>
      <c r="K178" s="503"/>
      <c r="L178" s="503"/>
      <c r="M178" s="503"/>
      <c r="N178" s="503"/>
      <c r="O178" s="504"/>
      <c r="AF178" s="360"/>
      <c r="AG178" s="360"/>
      <c r="AH178" s="342" t="s">
        <v>59</v>
      </c>
      <c r="AL178" s="360"/>
      <c r="AO178" s="360"/>
      <c r="AQ178" s="360"/>
    </row>
    <row r="179" spans="1:43" customFormat="1" ht="52.2" x14ac:dyDescent="0.3">
      <c r="A179" s="366"/>
      <c r="B179" s="367"/>
      <c r="C179" s="368" t="s">
        <v>60</v>
      </c>
      <c r="D179" s="503" t="s">
        <v>61</v>
      </c>
      <c r="E179" s="503"/>
      <c r="F179" s="503"/>
      <c r="G179" s="503"/>
      <c r="H179" s="503"/>
      <c r="I179" s="503"/>
      <c r="J179" s="503"/>
      <c r="K179" s="503"/>
      <c r="L179" s="503"/>
      <c r="M179" s="503"/>
      <c r="N179" s="503"/>
      <c r="O179" s="504"/>
      <c r="AF179" s="360"/>
      <c r="AG179" s="360"/>
      <c r="AH179" s="342" t="s">
        <v>61</v>
      </c>
      <c r="AL179" s="360"/>
      <c r="AO179" s="360"/>
      <c r="AQ179" s="360"/>
    </row>
    <row r="180" spans="1:43" customFormat="1" ht="14.4" x14ac:dyDescent="0.3">
      <c r="A180" s="366"/>
      <c r="B180" s="369"/>
      <c r="C180" s="368" t="s">
        <v>51</v>
      </c>
      <c r="D180" s="501" t="s">
        <v>62</v>
      </c>
      <c r="E180" s="501"/>
      <c r="F180" s="501"/>
      <c r="G180" s="370"/>
      <c r="H180" s="371"/>
      <c r="I180" s="371"/>
      <c r="J180" s="371"/>
      <c r="K180" s="372">
        <v>173.23</v>
      </c>
      <c r="L180" s="395">
        <v>1.3225</v>
      </c>
      <c r="M180" s="372">
        <v>444.45</v>
      </c>
      <c r="N180" s="374">
        <v>44.77</v>
      </c>
      <c r="O180" s="375">
        <v>19898.03</v>
      </c>
      <c r="AF180" s="360"/>
      <c r="AG180" s="360"/>
      <c r="AI180" s="342" t="s">
        <v>62</v>
      </c>
      <c r="AL180" s="360"/>
      <c r="AO180" s="360"/>
      <c r="AQ180" s="360"/>
    </row>
    <row r="181" spans="1:43" customFormat="1" ht="14.4" x14ac:dyDescent="0.3">
      <c r="A181" s="366"/>
      <c r="B181" s="369"/>
      <c r="C181" s="368" t="s">
        <v>27</v>
      </c>
      <c r="D181" s="501" t="s">
        <v>63</v>
      </c>
      <c r="E181" s="501"/>
      <c r="F181" s="501"/>
      <c r="G181" s="370"/>
      <c r="H181" s="371"/>
      <c r="I181" s="371"/>
      <c r="J181" s="371"/>
      <c r="K181" s="376">
        <v>5268.76</v>
      </c>
      <c r="L181" s="395">
        <v>1.4375</v>
      </c>
      <c r="M181" s="376">
        <v>14693.25</v>
      </c>
      <c r="N181" s="374">
        <v>13.24</v>
      </c>
      <c r="O181" s="375">
        <v>194538.63</v>
      </c>
      <c r="AF181" s="360"/>
      <c r="AG181" s="360"/>
      <c r="AI181" s="342" t="s">
        <v>63</v>
      </c>
      <c r="AL181" s="360"/>
      <c r="AO181" s="360"/>
      <c r="AQ181" s="360"/>
    </row>
    <row r="182" spans="1:43" customFormat="1" ht="14.4" x14ac:dyDescent="0.3">
      <c r="A182" s="366"/>
      <c r="B182" s="369"/>
      <c r="C182" s="368" t="s">
        <v>64</v>
      </c>
      <c r="D182" s="501" t="s">
        <v>65</v>
      </c>
      <c r="E182" s="501"/>
      <c r="F182" s="501"/>
      <c r="G182" s="370"/>
      <c r="H182" s="371"/>
      <c r="I182" s="371"/>
      <c r="J182" s="371"/>
      <c r="K182" s="372">
        <v>267.67</v>
      </c>
      <c r="L182" s="395">
        <v>1.4375</v>
      </c>
      <c r="M182" s="372">
        <v>746.46</v>
      </c>
      <c r="N182" s="374">
        <v>44.77</v>
      </c>
      <c r="O182" s="375">
        <v>33419.01</v>
      </c>
      <c r="AF182" s="360"/>
      <c r="AG182" s="360"/>
      <c r="AI182" s="342" t="s">
        <v>65</v>
      </c>
      <c r="AL182" s="360"/>
      <c r="AO182" s="360"/>
      <c r="AQ182" s="360"/>
    </row>
    <row r="183" spans="1:43" customFormat="1" ht="14.4" x14ac:dyDescent="0.3">
      <c r="A183" s="366"/>
      <c r="B183" s="369"/>
      <c r="C183" s="368" t="s">
        <v>66</v>
      </c>
      <c r="D183" s="501" t="s">
        <v>67</v>
      </c>
      <c r="E183" s="501"/>
      <c r="F183" s="501"/>
      <c r="G183" s="370"/>
      <c r="H183" s="371"/>
      <c r="I183" s="371"/>
      <c r="J183" s="371"/>
      <c r="K183" s="372">
        <v>17.079999999999998</v>
      </c>
      <c r="L183" s="371"/>
      <c r="M183" s="372">
        <v>33.14</v>
      </c>
      <c r="N183" s="374">
        <v>8.16</v>
      </c>
      <c r="O183" s="377">
        <v>270.42</v>
      </c>
      <c r="AF183" s="360"/>
      <c r="AG183" s="360"/>
      <c r="AI183" s="342" t="s">
        <v>67</v>
      </c>
      <c r="AL183" s="360"/>
      <c r="AO183" s="360"/>
      <c r="AQ183" s="360"/>
    </row>
    <row r="184" spans="1:43" customFormat="1" ht="14.4" x14ac:dyDescent="0.3">
      <c r="A184" s="366"/>
      <c r="B184" s="369"/>
      <c r="C184" s="368"/>
      <c r="D184" s="501" t="s">
        <v>68</v>
      </c>
      <c r="E184" s="501"/>
      <c r="F184" s="501"/>
      <c r="G184" s="370" t="s">
        <v>69</v>
      </c>
      <c r="H184" s="388">
        <v>21.6</v>
      </c>
      <c r="I184" s="395">
        <v>1.3225</v>
      </c>
      <c r="J184" s="381">
        <v>55.418039999999998</v>
      </c>
      <c r="K184" s="379"/>
      <c r="L184" s="371"/>
      <c r="M184" s="379"/>
      <c r="N184" s="371"/>
      <c r="O184" s="380"/>
      <c r="AF184" s="360"/>
      <c r="AG184" s="360"/>
      <c r="AJ184" s="342" t="s">
        <v>68</v>
      </c>
      <c r="AL184" s="360"/>
      <c r="AO184" s="360"/>
      <c r="AQ184" s="360"/>
    </row>
    <row r="185" spans="1:43" customFormat="1" ht="14.4" x14ac:dyDescent="0.3">
      <c r="A185" s="366"/>
      <c r="B185" s="369"/>
      <c r="C185" s="368"/>
      <c r="D185" s="501" t="s">
        <v>70</v>
      </c>
      <c r="E185" s="501"/>
      <c r="F185" s="501"/>
      <c r="G185" s="370" t="s">
        <v>69</v>
      </c>
      <c r="H185" s="388">
        <v>20.6</v>
      </c>
      <c r="I185" s="395">
        <v>1.4375</v>
      </c>
      <c r="J185" s="381">
        <v>57.448250000000002</v>
      </c>
      <c r="K185" s="379"/>
      <c r="L185" s="371"/>
      <c r="M185" s="379"/>
      <c r="N185" s="371"/>
      <c r="O185" s="380"/>
      <c r="AF185" s="360"/>
      <c r="AG185" s="360"/>
      <c r="AJ185" s="342" t="s">
        <v>70</v>
      </c>
      <c r="AL185" s="360"/>
      <c r="AO185" s="360"/>
      <c r="AQ185" s="360"/>
    </row>
    <row r="186" spans="1:43" customFormat="1" ht="14.4" x14ac:dyDescent="0.3">
      <c r="A186" s="382"/>
      <c r="B186" s="370"/>
      <c r="C186" s="368"/>
      <c r="D186" s="507" t="s">
        <v>71</v>
      </c>
      <c r="E186" s="507"/>
      <c r="F186" s="507"/>
      <c r="G186" s="383"/>
      <c r="H186" s="384"/>
      <c r="I186" s="384"/>
      <c r="J186" s="384"/>
      <c r="K186" s="385">
        <v>5459.07</v>
      </c>
      <c r="L186" s="384"/>
      <c r="M186" s="385">
        <v>15170.84</v>
      </c>
      <c r="N186" s="384"/>
      <c r="O186" s="386">
        <v>214707.08</v>
      </c>
      <c r="AF186" s="360"/>
      <c r="AG186" s="360"/>
      <c r="AK186" s="342" t="s">
        <v>71</v>
      </c>
      <c r="AL186" s="360"/>
      <c r="AO186" s="360"/>
      <c r="AQ186" s="360"/>
    </row>
    <row r="187" spans="1:43" customFormat="1" ht="14.4" x14ac:dyDescent="0.3">
      <c r="A187" s="366"/>
      <c r="B187" s="369"/>
      <c r="C187" s="368"/>
      <c r="D187" s="501" t="s">
        <v>72</v>
      </c>
      <c r="E187" s="501"/>
      <c r="F187" s="501"/>
      <c r="G187" s="370"/>
      <c r="H187" s="371"/>
      <c r="I187" s="371"/>
      <c r="J187" s="371"/>
      <c r="K187" s="379"/>
      <c r="L187" s="371"/>
      <c r="M187" s="376">
        <v>1190.9100000000001</v>
      </c>
      <c r="N187" s="371"/>
      <c r="O187" s="375">
        <v>53317.04</v>
      </c>
      <c r="AF187" s="360"/>
      <c r="AG187" s="360"/>
      <c r="AJ187" s="342" t="s">
        <v>72</v>
      </c>
      <c r="AL187" s="360"/>
      <c r="AO187" s="360"/>
      <c r="AQ187" s="360"/>
    </row>
    <row r="188" spans="1:43" customFormat="1" ht="71.400000000000006" x14ac:dyDescent="0.3">
      <c r="A188" s="366"/>
      <c r="B188" s="369"/>
      <c r="C188" s="368" t="s">
        <v>129</v>
      </c>
      <c r="D188" s="501" t="s">
        <v>130</v>
      </c>
      <c r="E188" s="501"/>
      <c r="F188" s="501"/>
      <c r="G188" s="370" t="s">
        <v>75</v>
      </c>
      <c r="H188" s="387">
        <v>147</v>
      </c>
      <c r="I188" s="371"/>
      <c r="J188" s="387">
        <v>147</v>
      </c>
      <c r="K188" s="379"/>
      <c r="L188" s="371"/>
      <c r="M188" s="376">
        <v>1750.64</v>
      </c>
      <c r="N188" s="371"/>
      <c r="O188" s="375">
        <v>78376.05</v>
      </c>
      <c r="AF188" s="360"/>
      <c r="AG188" s="360"/>
      <c r="AJ188" s="342" t="s">
        <v>130</v>
      </c>
      <c r="AL188" s="360"/>
      <c r="AO188" s="360"/>
      <c r="AQ188" s="360"/>
    </row>
    <row r="189" spans="1:43" customFormat="1" ht="102" x14ac:dyDescent="0.3">
      <c r="A189" s="366"/>
      <c r="B189" s="369"/>
      <c r="C189" s="368" t="s">
        <v>131</v>
      </c>
      <c r="D189" s="501" t="s">
        <v>132</v>
      </c>
      <c r="E189" s="501"/>
      <c r="F189" s="501"/>
      <c r="G189" s="370" t="s">
        <v>75</v>
      </c>
      <c r="H189" s="387">
        <v>134</v>
      </c>
      <c r="I189" s="374">
        <v>0.85</v>
      </c>
      <c r="J189" s="388">
        <v>113.9</v>
      </c>
      <c r="K189" s="379"/>
      <c r="L189" s="371"/>
      <c r="M189" s="376">
        <v>1356.45</v>
      </c>
      <c r="N189" s="371"/>
      <c r="O189" s="375">
        <v>60728.11</v>
      </c>
      <c r="AF189" s="360"/>
      <c r="AG189" s="360"/>
      <c r="AJ189" s="342" t="s">
        <v>132</v>
      </c>
      <c r="AL189" s="360"/>
      <c r="AO189" s="360"/>
      <c r="AQ189" s="360"/>
    </row>
    <row r="190" spans="1:43" customFormat="1" ht="14.4" x14ac:dyDescent="0.3">
      <c r="A190" s="366"/>
      <c r="B190" s="389"/>
      <c r="C190" s="390"/>
      <c r="D190" s="502" t="s">
        <v>78</v>
      </c>
      <c r="E190" s="502"/>
      <c r="F190" s="502"/>
      <c r="G190" s="362"/>
      <c r="H190" s="391"/>
      <c r="I190" s="391"/>
      <c r="J190" s="391"/>
      <c r="K190" s="392"/>
      <c r="L190" s="391"/>
      <c r="M190" s="393">
        <v>18277.93</v>
      </c>
      <c r="N190" s="384"/>
      <c r="O190" s="394">
        <v>353811.24</v>
      </c>
      <c r="AF190" s="360"/>
      <c r="AG190" s="360"/>
      <c r="AL190" s="360" t="s">
        <v>78</v>
      </c>
      <c r="AO190" s="360"/>
      <c r="AQ190" s="360"/>
    </row>
    <row r="191" spans="1:43" customFormat="1" ht="40.799999999999997" x14ac:dyDescent="0.3">
      <c r="A191" s="361" t="s">
        <v>165</v>
      </c>
      <c r="B191" s="362" t="s">
        <v>226</v>
      </c>
      <c r="C191" s="538" t="s">
        <v>836</v>
      </c>
      <c r="D191" s="505" t="s">
        <v>651</v>
      </c>
      <c r="E191" s="505"/>
      <c r="F191" s="505"/>
      <c r="G191" s="362" t="s">
        <v>101</v>
      </c>
      <c r="H191" s="362">
        <v>244.44</v>
      </c>
      <c r="I191" s="362" t="s">
        <v>51</v>
      </c>
      <c r="J191" s="362" t="s">
        <v>652</v>
      </c>
      <c r="K191" s="364" t="s">
        <v>653</v>
      </c>
      <c r="L191" s="362" t="s">
        <v>138</v>
      </c>
      <c r="M191" s="364" t="s">
        <v>654</v>
      </c>
      <c r="N191" s="362" t="s">
        <v>105</v>
      </c>
      <c r="O191" s="365" t="s">
        <v>655</v>
      </c>
      <c r="AF191" s="360"/>
      <c r="AG191" s="360" t="s">
        <v>651</v>
      </c>
      <c r="AL191" s="360"/>
      <c r="AO191" s="360"/>
      <c r="AQ191" s="360"/>
    </row>
    <row r="192" spans="1:43" customFormat="1" ht="14.4" x14ac:dyDescent="0.3">
      <c r="A192" s="398"/>
      <c r="B192" s="341"/>
      <c r="C192" s="390"/>
      <c r="D192" s="501" t="s">
        <v>107</v>
      </c>
      <c r="E192" s="501"/>
      <c r="F192" s="501"/>
      <c r="G192" s="501"/>
      <c r="H192" s="501"/>
      <c r="I192" s="501"/>
      <c r="J192" s="501"/>
      <c r="K192" s="501"/>
      <c r="L192" s="501"/>
      <c r="M192" s="501"/>
      <c r="N192" s="501"/>
      <c r="O192" s="506"/>
      <c r="AF192" s="360"/>
      <c r="AG192" s="360"/>
      <c r="AL192" s="360"/>
      <c r="AM192" s="342" t="s">
        <v>107</v>
      </c>
      <c r="AO192" s="360"/>
      <c r="AQ192" s="360"/>
    </row>
    <row r="193" spans="1:43" customFormat="1" ht="14.4" x14ac:dyDescent="0.3">
      <c r="A193" s="398"/>
      <c r="B193" s="389"/>
      <c r="C193" s="390"/>
      <c r="D193" s="501" t="s">
        <v>656</v>
      </c>
      <c r="E193" s="501"/>
      <c r="F193" s="501"/>
      <c r="G193" s="501"/>
      <c r="H193" s="501"/>
      <c r="I193" s="501"/>
      <c r="J193" s="501"/>
      <c r="K193" s="501"/>
      <c r="L193" s="501"/>
      <c r="M193" s="501"/>
      <c r="N193" s="501"/>
      <c r="O193" s="506"/>
      <c r="AF193" s="360"/>
      <c r="AG193" s="360"/>
      <c r="AL193" s="360"/>
      <c r="AN193" s="342" t="s">
        <v>656</v>
      </c>
      <c r="AO193" s="360"/>
      <c r="AQ193" s="360"/>
    </row>
    <row r="194" spans="1:43" customFormat="1" ht="14.4" x14ac:dyDescent="0.3">
      <c r="A194" s="366"/>
      <c r="B194" s="367"/>
      <c r="C194" s="368"/>
      <c r="D194" s="503" t="s">
        <v>649</v>
      </c>
      <c r="E194" s="503"/>
      <c r="F194" s="503"/>
      <c r="G194" s="503"/>
      <c r="H194" s="503"/>
      <c r="I194" s="503"/>
      <c r="J194" s="503"/>
      <c r="K194" s="503"/>
      <c r="L194" s="503"/>
      <c r="M194" s="503"/>
      <c r="N194" s="503"/>
      <c r="O194" s="504"/>
      <c r="AF194" s="360"/>
      <c r="AG194" s="360"/>
      <c r="AH194" s="342" t="s">
        <v>649</v>
      </c>
      <c r="AL194" s="360"/>
      <c r="AO194" s="360"/>
      <c r="AQ194" s="360"/>
    </row>
    <row r="195" spans="1:43" customFormat="1" ht="14.4" x14ac:dyDescent="0.3">
      <c r="A195" s="366"/>
      <c r="B195" s="389"/>
      <c r="C195" s="390"/>
      <c r="D195" s="502" t="s">
        <v>78</v>
      </c>
      <c r="E195" s="502"/>
      <c r="F195" s="502"/>
      <c r="G195" s="362"/>
      <c r="H195" s="391"/>
      <c r="I195" s="391"/>
      <c r="J195" s="391"/>
      <c r="K195" s="392"/>
      <c r="L195" s="391"/>
      <c r="M195" s="393">
        <v>80448.259999999995</v>
      </c>
      <c r="N195" s="384"/>
      <c r="O195" s="394">
        <v>656457.80000000005</v>
      </c>
      <c r="AF195" s="360"/>
      <c r="AG195" s="360"/>
      <c r="AL195" s="360" t="s">
        <v>78</v>
      </c>
      <c r="AO195" s="360"/>
      <c r="AQ195" s="360"/>
    </row>
    <row r="196" spans="1:43" customFormat="1" ht="31.8" x14ac:dyDescent="0.3">
      <c r="A196" s="361" t="s">
        <v>195</v>
      </c>
      <c r="B196" s="362" t="s">
        <v>231</v>
      </c>
      <c r="C196" s="363" t="s">
        <v>657</v>
      </c>
      <c r="D196" s="505" t="s">
        <v>658</v>
      </c>
      <c r="E196" s="505"/>
      <c r="F196" s="505"/>
      <c r="G196" s="362" t="s">
        <v>81</v>
      </c>
      <c r="H196" s="362">
        <v>1.1298999999999999</v>
      </c>
      <c r="I196" s="362" t="s">
        <v>51</v>
      </c>
      <c r="J196" s="362" t="s">
        <v>659</v>
      </c>
      <c r="K196" s="364"/>
      <c r="L196" s="362"/>
      <c r="M196" s="364"/>
      <c r="N196" s="362"/>
      <c r="O196" s="365"/>
      <c r="AF196" s="360"/>
      <c r="AG196" s="360" t="s">
        <v>658</v>
      </c>
      <c r="AL196" s="360"/>
      <c r="AO196" s="360"/>
      <c r="AQ196" s="360"/>
    </row>
    <row r="197" spans="1:43" customFormat="1" ht="14.4" x14ac:dyDescent="0.3">
      <c r="A197" s="366"/>
      <c r="B197" s="369"/>
      <c r="C197" s="368" t="s">
        <v>51</v>
      </c>
      <c r="D197" s="501" t="s">
        <v>62</v>
      </c>
      <c r="E197" s="501"/>
      <c r="F197" s="501"/>
      <c r="G197" s="370"/>
      <c r="H197" s="371"/>
      <c r="I197" s="371"/>
      <c r="J197" s="371"/>
      <c r="K197" s="376">
        <v>1625.83</v>
      </c>
      <c r="L197" s="371"/>
      <c r="M197" s="376">
        <v>1837.03</v>
      </c>
      <c r="N197" s="374">
        <v>44.77</v>
      </c>
      <c r="O197" s="375">
        <v>82243.83</v>
      </c>
      <c r="AF197" s="360"/>
      <c r="AG197" s="360"/>
      <c r="AI197" s="342" t="s">
        <v>62</v>
      </c>
      <c r="AL197" s="360"/>
      <c r="AO197" s="360"/>
      <c r="AQ197" s="360"/>
    </row>
    <row r="198" spans="1:43" customFormat="1" ht="14.4" x14ac:dyDescent="0.3">
      <c r="A198" s="366"/>
      <c r="B198" s="369"/>
      <c r="C198" s="368" t="s">
        <v>27</v>
      </c>
      <c r="D198" s="501" t="s">
        <v>63</v>
      </c>
      <c r="E198" s="501"/>
      <c r="F198" s="501"/>
      <c r="G198" s="370"/>
      <c r="H198" s="371"/>
      <c r="I198" s="371"/>
      <c r="J198" s="371"/>
      <c r="K198" s="372">
        <v>734.27</v>
      </c>
      <c r="L198" s="371"/>
      <c r="M198" s="372">
        <v>829.65</v>
      </c>
      <c r="N198" s="374">
        <v>13.24</v>
      </c>
      <c r="O198" s="375">
        <v>10984.57</v>
      </c>
      <c r="AF198" s="360"/>
      <c r="AG198" s="360"/>
      <c r="AI198" s="342" t="s">
        <v>63</v>
      </c>
      <c r="AL198" s="360"/>
      <c r="AO198" s="360"/>
      <c r="AQ198" s="360"/>
    </row>
    <row r="199" spans="1:43" customFormat="1" ht="14.4" x14ac:dyDescent="0.3">
      <c r="A199" s="366"/>
      <c r="B199" s="369"/>
      <c r="C199" s="368" t="s">
        <v>64</v>
      </c>
      <c r="D199" s="501" t="s">
        <v>65</v>
      </c>
      <c r="E199" s="501"/>
      <c r="F199" s="501"/>
      <c r="G199" s="370"/>
      <c r="H199" s="371"/>
      <c r="I199" s="371"/>
      <c r="J199" s="371"/>
      <c r="K199" s="372">
        <v>81.08</v>
      </c>
      <c r="L199" s="371"/>
      <c r="M199" s="372">
        <v>91.61</v>
      </c>
      <c r="N199" s="374">
        <v>44.77</v>
      </c>
      <c r="O199" s="375">
        <v>4101.38</v>
      </c>
      <c r="AF199" s="360"/>
      <c r="AG199" s="360"/>
      <c r="AI199" s="342" t="s">
        <v>65</v>
      </c>
      <c r="AL199" s="360"/>
      <c r="AO199" s="360"/>
      <c r="AQ199" s="360"/>
    </row>
    <row r="200" spans="1:43" customFormat="1" ht="14.4" x14ac:dyDescent="0.3">
      <c r="A200" s="366"/>
      <c r="B200" s="369"/>
      <c r="C200" s="368"/>
      <c r="D200" s="501" t="s">
        <v>68</v>
      </c>
      <c r="E200" s="501"/>
      <c r="F200" s="501"/>
      <c r="G200" s="370" t="s">
        <v>69</v>
      </c>
      <c r="H200" s="387">
        <v>199</v>
      </c>
      <c r="I200" s="371"/>
      <c r="J200" s="395">
        <v>224.8501</v>
      </c>
      <c r="K200" s="379"/>
      <c r="L200" s="371"/>
      <c r="M200" s="379"/>
      <c r="N200" s="371"/>
      <c r="O200" s="380"/>
      <c r="AF200" s="360"/>
      <c r="AG200" s="360"/>
      <c r="AJ200" s="342" t="s">
        <v>68</v>
      </c>
      <c r="AL200" s="360"/>
      <c r="AO200" s="360"/>
      <c r="AQ200" s="360"/>
    </row>
    <row r="201" spans="1:43" customFormat="1" ht="14.4" x14ac:dyDescent="0.3">
      <c r="A201" s="366"/>
      <c r="B201" s="369"/>
      <c r="C201" s="368"/>
      <c r="D201" s="501" t="s">
        <v>70</v>
      </c>
      <c r="E201" s="501"/>
      <c r="F201" s="501"/>
      <c r="G201" s="370" t="s">
        <v>69</v>
      </c>
      <c r="H201" s="374">
        <v>8.06</v>
      </c>
      <c r="I201" s="371"/>
      <c r="J201" s="401">
        <v>9.1069940000000003</v>
      </c>
      <c r="K201" s="379"/>
      <c r="L201" s="371"/>
      <c r="M201" s="379"/>
      <c r="N201" s="371"/>
      <c r="O201" s="380"/>
      <c r="AF201" s="360"/>
      <c r="AG201" s="360"/>
      <c r="AJ201" s="342" t="s">
        <v>70</v>
      </c>
      <c r="AL201" s="360"/>
      <c r="AO201" s="360"/>
      <c r="AQ201" s="360"/>
    </row>
    <row r="202" spans="1:43" customFormat="1" ht="14.4" x14ac:dyDescent="0.3">
      <c r="A202" s="382"/>
      <c r="B202" s="370"/>
      <c r="C202" s="368"/>
      <c r="D202" s="507" t="s">
        <v>71</v>
      </c>
      <c r="E202" s="507"/>
      <c r="F202" s="507"/>
      <c r="G202" s="383"/>
      <c r="H202" s="384"/>
      <c r="I202" s="384"/>
      <c r="J202" s="384"/>
      <c r="K202" s="385">
        <v>2360.1</v>
      </c>
      <c r="L202" s="384"/>
      <c r="M202" s="385">
        <v>2666.68</v>
      </c>
      <c r="N202" s="384"/>
      <c r="O202" s="386">
        <v>93228.4</v>
      </c>
      <c r="AF202" s="360"/>
      <c r="AG202" s="360"/>
      <c r="AK202" s="342" t="s">
        <v>71</v>
      </c>
      <c r="AL202" s="360"/>
      <c r="AO202" s="360"/>
      <c r="AQ202" s="360"/>
    </row>
    <row r="203" spans="1:43" customFormat="1" ht="14.4" x14ac:dyDescent="0.3">
      <c r="A203" s="366"/>
      <c r="B203" s="369"/>
      <c r="C203" s="368"/>
      <c r="D203" s="501" t="s">
        <v>72</v>
      </c>
      <c r="E203" s="501"/>
      <c r="F203" s="501"/>
      <c r="G203" s="370"/>
      <c r="H203" s="371"/>
      <c r="I203" s="371"/>
      <c r="J203" s="371"/>
      <c r="K203" s="379"/>
      <c r="L203" s="371"/>
      <c r="M203" s="376">
        <v>1928.64</v>
      </c>
      <c r="N203" s="371"/>
      <c r="O203" s="375">
        <v>86345.21</v>
      </c>
      <c r="AF203" s="360"/>
      <c r="AG203" s="360"/>
      <c r="AJ203" s="342" t="s">
        <v>72</v>
      </c>
      <c r="AL203" s="360"/>
      <c r="AO203" s="360"/>
      <c r="AQ203" s="360"/>
    </row>
    <row r="204" spans="1:43" customFormat="1" ht="14.4" x14ac:dyDescent="0.3">
      <c r="A204" s="366"/>
      <c r="B204" s="369"/>
      <c r="C204" s="368" t="s">
        <v>660</v>
      </c>
      <c r="D204" s="501" t="s">
        <v>661</v>
      </c>
      <c r="E204" s="501"/>
      <c r="F204" s="501"/>
      <c r="G204" s="370" t="s">
        <v>75</v>
      </c>
      <c r="H204" s="387">
        <v>140</v>
      </c>
      <c r="I204" s="371"/>
      <c r="J204" s="387">
        <v>140</v>
      </c>
      <c r="K204" s="379"/>
      <c r="L204" s="371"/>
      <c r="M204" s="376">
        <v>2700.1</v>
      </c>
      <c r="N204" s="371"/>
      <c r="O204" s="375">
        <v>120883.29</v>
      </c>
      <c r="AF204" s="360"/>
      <c r="AG204" s="360"/>
      <c r="AJ204" s="342" t="s">
        <v>661</v>
      </c>
      <c r="AL204" s="360"/>
      <c r="AO204" s="360"/>
      <c r="AQ204" s="360"/>
    </row>
    <row r="205" spans="1:43" customFormat="1" ht="40.799999999999997" x14ac:dyDescent="0.3">
      <c r="A205" s="366"/>
      <c r="B205" s="369"/>
      <c r="C205" s="368" t="s">
        <v>662</v>
      </c>
      <c r="D205" s="501" t="s">
        <v>663</v>
      </c>
      <c r="E205" s="501"/>
      <c r="F205" s="501"/>
      <c r="G205" s="370" t="s">
        <v>75</v>
      </c>
      <c r="H205" s="387">
        <v>93</v>
      </c>
      <c r="I205" s="374">
        <v>0.85</v>
      </c>
      <c r="J205" s="374">
        <v>79.05</v>
      </c>
      <c r="K205" s="379"/>
      <c r="L205" s="371"/>
      <c r="M205" s="376">
        <v>1524.59</v>
      </c>
      <c r="N205" s="371"/>
      <c r="O205" s="375">
        <v>68255.89</v>
      </c>
      <c r="AF205" s="360"/>
      <c r="AG205" s="360"/>
      <c r="AJ205" s="342" t="s">
        <v>663</v>
      </c>
      <c r="AL205" s="360"/>
      <c r="AO205" s="360"/>
      <c r="AQ205" s="360"/>
    </row>
    <row r="206" spans="1:43" customFormat="1" ht="14.4" x14ac:dyDescent="0.3">
      <c r="A206" s="366"/>
      <c r="B206" s="389"/>
      <c r="C206" s="390"/>
      <c r="D206" s="502" t="s">
        <v>78</v>
      </c>
      <c r="E206" s="502"/>
      <c r="F206" s="502"/>
      <c r="G206" s="362"/>
      <c r="H206" s="391"/>
      <c r="I206" s="391"/>
      <c r="J206" s="391"/>
      <c r="K206" s="392"/>
      <c r="L206" s="391"/>
      <c r="M206" s="393">
        <v>6891.37</v>
      </c>
      <c r="N206" s="384"/>
      <c r="O206" s="394">
        <v>282367.58</v>
      </c>
      <c r="AF206" s="360"/>
      <c r="AG206" s="360"/>
      <c r="AL206" s="360" t="s">
        <v>78</v>
      </c>
      <c r="AO206" s="360"/>
      <c r="AQ206" s="360"/>
    </row>
    <row r="207" spans="1:43" customFormat="1" ht="40.799999999999997" x14ac:dyDescent="0.3">
      <c r="A207" s="361" t="s">
        <v>205</v>
      </c>
      <c r="B207" s="362" t="s">
        <v>239</v>
      </c>
      <c r="C207" s="538" t="s">
        <v>836</v>
      </c>
      <c r="D207" s="505" t="s">
        <v>135</v>
      </c>
      <c r="E207" s="505"/>
      <c r="F207" s="505"/>
      <c r="G207" s="362" t="s">
        <v>101</v>
      </c>
      <c r="H207" s="362">
        <v>157.05609999999999</v>
      </c>
      <c r="I207" s="362" t="s">
        <v>51</v>
      </c>
      <c r="J207" s="362" t="s">
        <v>664</v>
      </c>
      <c r="K207" s="364" t="s">
        <v>137</v>
      </c>
      <c r="L207" s="362" t="s">
        <v>138</v>
      </c>
      <c r="M207" s="364" t="s">
        <v>665</v>
      </c>
      <c r="N207" s="362" t="s">
        <v>105</v>
      </c>
      <c r="O207" s="365" t="s">
        <v>666</v>
      </c>
      <c r="AF207" s="360"/>
      <c r="AG207" s="360" t="s">
        <v>135</v>
      </c>
      <c r="AL207" s="360"/>
      <c r="AO207" s="360"/>
      <c r="AQ207" s="360"/>
    </row>
    <row r="208" spans="1:43" customFormat="1" ht="14.4" x14ac:dyDescent="0.3">
      <c r="A208" s="398"/>
      <c r="B208" s="341"/>
      <c r="C208" s="390"/>
      <c r="D208" s="501" t="s">
        <v>107</v>
      </c>
      <c r="E208" s="501"/>
      <c r="F208" s="501"/>
      <c r="G208" s="501"/>
      <c r="H208" s="501"/>
      <c r="I208" s="501"/>
      <c r="J208" s="501"/>
      <c r="K208" s="501"/>
      <c r="L208" s="501"/>
      <c r="M208" s="501"/>
      <c r="N208" s="501"/>
      <c r="O208" s="506"/>
      <c r="AF208" s="360"/>
      <c r="AG208" s="360"/>
      <c r="AL208" s="360"/>
      <c r="AM208" s="342" t="s">
        <v>107</v>
      </c>
      <c r="AO208" s="360"/>
      <c r="AQ208" s="360"/>
    </row>
    <row r="209" spans="1:43" customFormat="1" ht="14.4" x14ac:dyDescent="0.3">
      <c r="A209" s="398"/>
      <c r="B209" s="389"/>
      <c r="C209" s="390"/>
      <c r="D209" s="501" t="s">
        <v>141</v>
      </c>
      <c r="E209" s="501"/>
      <c r="F209" s="501"/>
      <c r="G209" s="501"/>
      <c r="H209" s="501"/>
      <c r="I209" s="501"/>
      <c r="J209" s="501"/>
      <c r="K209" s="501"/>
      <c r="L209" s="501"/>
      <c r="M209" s="501"/>
      <c r="N209" s="501"/>
      <c r="O209" s="506"/>
      <c r="AF209" s="360"/>
      <c r="AG209" s="360"/>
      <c r="AL209" s="360"/>
      <c r="AN209" s="342" t="s">
        <v>141</v>
      </c>
      <c r="AO209" s="360"/>
      <c r="AQ209" s="360"/>
    </row>
    <row r="210" spans="1:43" customFormat="1" ht="14.4" x14ac:dyDescent="0.3">
      <c r="A210" s="366"/>
      <c r="B210" s="367"/>
      <c r="C210" s="368"/>
      <c r="D210" s="503" t="s">
        <v>649</v>
      </c>
      <c r="E210" s="503"/>
      <c r="F210" s="503"/>
      <c r="G210" s="503"/>
      <c r="H210" s="503"/>
      <c r="I210" s="503"/>
      <c r="J210" s="503"/>
      <c r="K210" s="503"/>
      <c r="L210" s="503"/>
      <c r="M210" s="503"/>
      <c r="N210" s="503"/>
      <c r="O210" s="504"/>
      <c r="AF210" s="360"/>
      <c r="AG210" s="360"/>
      <c r="AH210" s="342" t="s">
        <v>649</v>
      </c>
      <c r="AL210" s="360"/>
      <c r="AO210" s="360"/>
      <c r="AQ210" s="360"/>
    </row>
    <row r="211" spans="1:43" customFormat="1" ht="14.4" x14ac:dyDescent="0.3">
      <c r="A211" s="366"/>
      <c r="B211" s="389"/>
      <c r="C211" s="390"/>
      <c r="D211" s="502" t="s">
        <v>78</v>
      </c>
      <c r="E211" s="502"/>
      <c r="F211" s="502"/>
      <c r="G211" s="362"/>
      <c r="H211" s="391"/>
      <c r="I211" s="391"/>
      <c r="J211" s="391"/>
      <c r="K211" s="392"/>
      <c r="L211" s="391"/>
      <c r="M211" s="393">
        <v>78383.23</v>
      </c>
      <c r="N211" s="384"/>
      <c r="O211" s="394">
        <v>639607.16</v>
      </c>
      <c r="AF211" s="360"/>
      <c r="AG211" s="360"/>
      <c r="AL211" s="360" t="s">
        <v>78</v>
      </c>
      <c r="AO211" s="360"/>
      <c r="AQ211" s="360"/>
    </row>
    <row r="212" spans="1:43" customFormat="1" ht="21.6" x14ac:dyDescent="0.3">
      <c r="A212" s="361" t="s">
        <v>213</v>
      </c>
      <c r="B212" s="362" t="s">
        <v>260</v>
      </c>
      <c r="C212" s="363" t="s">
        <v>667</v>
      </c>
      <c r="D212" s="505" t="s">
        <v>668</v>
      </c>
      <c r="E212" s="505"/>
      <c r="F212" s="505"/>
      <c r="G212" s="362" t="s">
        <v>669</v>
      </c>
      <c r="H212" s="362">
        <v>0.62</v>
      </c>
      <c r="I212" s="362" t="s">
        <v>51</v>
      </c>
      <c r="J212" s="362" t="s">
        <v>670</v>
      </c>
      <c r="K212" s="364"/>
      <c r="L212" s="362"/>
      <c r="M212" s="364"/>
      <c r="N212" s="362"/>
      <c r="O212" s="365"/>
      <c r="AF212" s="360"/>
      <c r="AG212" s="360" t="s">
        <v>668</v>
      </c>
      <c r="AL212" s="360"/>
      <c r="AO212" s="360"/>
      <c r="AQ212" s="360"/>
    </row>
    <row r="213" spans="1:43" customFormat="1" ht="30.6" x14ac:dyDescent="0.3">
      <c r="A213" s="366"/>
      <c r="B213" s="367"/>
      <c r="C213" s="368" t="s">
        <v>58</v>
      </c>
      <c r="D213" s="503" t="s">
        <v>59</v>
      </c>
      <c r="E213" s="503"/>
      <c r="F213" s="503"/>
      <c r="G213" s="503"/>
      <c r="H213" s="503"/>
      <c r="I213" s="503"/>
      <c r="J213" s="503"/>
      <c r="K213" s="503"/>
      <c r="L213" s="503"/>
      <c r="M213" s="503"/>
      <c r="N213" s="503"/>
      <c r="O213" s="504"/>
      <c r="AF213" s="360"/>
      <c r="AG213" s="360"/>
      <c r="AH213" s="342" t="s">
        <v>59</v>
      </c>
      <c r="AL213" s="360"/>
      <c r="AO213" s="360"/>
      <c r="AQ213" s="360"/>
    </row>
    <row r="214" spans="1:43" customFormat="1" ht="52.2" x14ac:dyDescent="0.3">
      <c r="A214" s="366"/>
      <c r="B214" s="367"/>
      <c r="C214" s="368" t="s">
        <v>60</v>
      </c>
      <c r="D214" s="503" t="s">
        <v>61</v>
      </c>
      <c r="E214" s="503"/>
      <c r="F214" s="503"/>
      <c r="G214" s="503"/>
      <c r="H214" s="503"/>
      <c r="I214" s="503"/>
      <c r="J214" s="503"/>
      <c r="K214" s="503"/>
      <c r="L214" s="503"/>
      <c r="M214" s="503"/>
      <c r="N214" s="503"/>
      <c r="O214" s="504"/>
      <c r="AF214" s="360"/>
      <c r="AG214" s="360"/>
      <c r="AH214" s="342" t="s">
        <v>61</v>
      </c>
      <c r="AL214" s="360"/>
      <c r="AO214" s="360"/>
      <c r="AQ214" s="360"/>
    </row>
    <row r="215" spans="1:43" customFormat="1" ht="14.4" x14ac:dyDescent="0.3">
      <c r="A215" s="366"/>
      <c r="B215" s="369"/>
      <c r="C215" s="368" t="s">
        <v>51</v>
      </c>
      <c r="D215" s="501" t="s">
        <v>62</v>
      </c>
      <c r="E215" s="501"/>
      <c r="F215" s="501"/>
      <c r="G215" s="370"/>
      <c r="H215" s="371"/>
      <c r="I215" s="371"/>
      <c r="J215" s="371"/>
      <c r="K215" s="372">
        <v>590.51</v>
      </c>
      <c r="L215" s="395">
        <v>1.3225</v>
      </c>
      <c r="M215" s="372">
        <v>484.19</v>
      </c>
      <c r="N215" s="374">
        <v>44.77</v>
      </c>
      <c r="O215" s="375">
        <v>21677.19</v>
      </c>
      <c r="AF215" s="360"/>
      <c r="AG215" s="360"/>
      <c r="AI215" s="342" t="s">
        <v>62</v>
      </c>
      <c r="AL215" s="360"/>
      <c r="AO215" s="360"/>
      <c r="AQ215" s="360"/>
    </row>
    <row r="216" spans="1:43" customFormat="1" ht="14.4" x14ac:dyDescent="0.3">
      <c r="A216" s="366"/>
      <c r="B216" s="369"/>
      <c r="C216" s="368" t="s">
        <v>27</v>
      </c>
      <c r="D216" s="501" t="s">
        <v>63</v>
      </c>
      <c r="E216" s="501"/>
      <c r="F216" s="501"/>
      <c r="G216" s="370"/>
      <c r="H216" s="371"/>
      <c r="I216" s="371"/>
      <c r="J216" s="371"/>
      <c r="K216" s="372">
        <v>73.02</v>
      </c>
      <c r="L216" s="395">
        <v>1.4375</v>
      </c>
      <c r="M216" s="372">
        <v>65.08</v>
      </c>
      <c r="N216" s="374">
        <v>13.24</v>
      </c>
      <c r="O216" s="377">
        <v>861.66</v>
      </c>
      <c r="AF216" s="360"/>
      <c r="AG216" s="360"/>
      <c r="AI216" s="342" t="s">
        <v>63</v>
      </c>
      <c r="AL216" s="360"/>
      <c r="AO216" s="360"/>
      <c r="AQ216" s="360"/>
    </row>
    <row r="217" spans="1:43" customFormat="1" ht="14.4" x14ac:dyDescent="0.3">
      <c r="A217" s="366"/>
      <c r="B217" s="369"/>
      <c r="C217" s="368" t="s">
        <v>64</v>
      </c>
      <c r="D217" s="501" t="s">
        <v>65</v>
      </c>
      <c r="E217" s="501"/>
      <c r="F217" s="501"/>
      <c r="G217" s="370"/>
      <c r="H217" s="371"/>
      <c r="I217" s="371"/>
      <c r="J217" s="371"/>
      <c r="K217" s="372">
        <v>8.6999999999999993</v>
      </c>
      <c r="L217" s="395">
        <v>1.4375</v>
      </c>
      <c r="M217" s="372">
        <v>7.75</v>
      </c>
      <c r="N217" s="374">
        <v>44.77</v>
      </c>
      <c r="O217" s="377">
        <v>346.97</v>
      </c>
      <c r="AF217" s="360"/>
      <c r="AG217" s="360"/>
      <c r="AI217" s="342" t="s">
        <v>65</v>
      </c>
      <c r="AL217" s="360"/>
      <c r="AO217" s="360"/>
      <c r="AQ217" s="360"/>
    </row>
    <row r="218" spans="1:43" customFormat="1" ht="14.4" x14ac:dyDescent="0.3">
      <c r="A218" s="366"/>
      <c r="B218" s="369"/>
      <c r="C218" s="368" t="s">
        <v>66</v>
      </c>
      <c r="D218" s="501" t="s">
        <v>67</v>
      </c>
      <c r="E218" s="501"/>
      <c r="F218" s="501"/>
      <c r="G218" s="370"/>
      <c r="H218" s="371"/>
      <c r="I218" s="371"/>
      <c r="J218" s="371"/>
      <c r="K218" s="376">
        <v>3690.05</v>
      </c>
      <c r="L218" s="371"/>
      <c r="M218" s="376">
        <v>2287.83</v>
      </c>
      <c r="N218" s="374">
        <v>8.16</v>
      </c>
      <c r="O218" s="375">
        <v>18668.689999999999</v>
      </c>
      <c r="AF218" s="360"/>
      <c r="AG218" s="360"/>
      <c r="AI218" s="342" t="s">
        <v>67</v>
      </c>
      <c r="AL218" s="360"/>
      <c r="AO218" s="360"/>
      <c r="AQ218" s="360"/>
    </row>
    <row r="219" spans="1:43" customFormat="1" ht="14.4" x14ac:dyDescent="0.3">
      <c r="A219" s="366"/>
      <c r="B219" s="369"/>
      <c r="C219" s="368"/>
      <c r="D219" s="501" t="s">
        <v>68</v>
      </c>
      <c r="E219" s="501"/>
      <c r="F219" s="501"/>
      <c r="G219" s="370" t="s">
        <v>69</v>
      </c>
      <c r="H219" s="388">
        <v>69.8</v>
      </c>
      <c r="I219" s="395">
        <v>1.3225</v>
      </c>
      <c r="J219" s="381">
        <v>57.232509999999998</v>
      </c>
      <c r="K219" s="379"/>
      <c r="L219" s="371"/>
      <c r="M219" s="379"/>
      <c r="N219" s="371"/>
      <c r="O219" s="380"/>
      <c r="AF219" s="360"/>
      <c r="AG219" s="360"/>
      <c r="AJ219" s="342" t="s">
        <v>68</v>
      </c>
      <c r="AL219" s="360"/>
      <c r="AO219" s="360"/>
      <c r="AQ219" s="360"/>
    </row>
    <row r="220" spans="1:43" customFormat="1" ht="14.4" x14ac:dyDescent="0.3">
      <c r="A220" s="366"/>
      <c r="B220" s="369"/>
      <c r="C220" s="368"/>
      <c r="D220" s="501" t="s">
        <v>70</v>
      </c>
      <c r="E220" s="501"/>
      <c r="F220" s="501"/>
      <c r="G220" s="370" t="s">
        <v>69</v>
      </c>
      <c r="H220" s="374">
        <v>0.65</v>
      </c>
      <c r="I220" s="395">
        <v>1.4375</v>
      </c>
      <c r="J220" s="378">
        <v>0.57931250000000001</v>
      </c>
      <c r="K220" s="379"/>
      <c r="L220" s="371"/>
      <c r="M220" s="379"/>
      <c r="N220" s="371"/>
      <c r="O220" s="380"/>
      <c r="AF220" s="360"/>
      <c r="AG220" s="360"/>
      <c r="AJ220" s="342" t="s">
        <v>70</v>
      </c>
      <c r="AL220" s="360"/>
      <c r="AO220" s="360"/>
      <c r="AQ220" s="360"/>
    </row>
    <row r="221" spans="1:43" customFormat="1" ht="14.4" x14ac:dyDescent="0.3">
      <c r="A221" s="382"/>
      <c r="B221" s="370"/>
      <c r="C221" s="368"/>
      <c r="D221" s="507" t="s">
        <v>71</v>
      </c>
      <c r="E221" s="507"/>
      <c r="F221" s="507"/>
      <c r="G221" s="383"/>
      <c r="H221" s="384"/>
      <c r="I221" s="384"/>
      <c r="J221" s="384"/>
      <c r="K221" s="385">
        <v>4353.58</v>
      </c>
      <c r="L221" s="384"/>
      <c r="M221" s="385">
        <v>2837.1</v>
      </c>
      <c r="N221" s="384"/>
      <c r="O221" s="386">
        <v>41207.54</v>
      </c>
      <c r="AF221" s="360"/>
      <c r="AG221" s="360"/>
      <c r="AK221" s="342" t="s">
        <v>71</v>
      </c>
      <c r="AL221" s="360"/>
      <c r="AO221" s="360"/>
      <c r="AQ221" s="360"/>
    </row>
    <row r="222" spans="1:43" customFormat="1" ht="14.4" x14ac:dyDescent="0.3">
      <c r="A222" s="366"/>
      <c r="B222" s="369"/>
      <c r="C222" s="368"/>
      <c r="D222" s="501" t="s">
        <v>72</v>
      </c>
      <c r="E222" s="501"/>
      <c r="F222" s="501"/>
      <c r="G222" s="370"/>
      <c r="H222" s="371"/>
      <c r="I222" s="371"/>
      <c r="J222" s="371"/>
      <c r="K222" s="379"/>
      <c r="L222" s="371"/>
      <c r="M222" s="372">
        <v>491.94</v>
      </c>
      <c r="N222" s="371"/>
      <c r="O222" s="375">
        <v>22024.16</v>
      </c>
      <c r="AF222" s="360"/>
      <c r="AG222" s="360"/>
      <c r="AJ222" s="342" t="s">
        <v>72</v>
      </c>
      <c r="AL222" s="360"/>
      <c r="AO222" s="360"/>
      <c r="AQ222" s="360"/>
    </row>
    <row r="223" spans="1:43" customFormat="1" ht="71.400000000000006" x14ac:dyDescent="0.3">
      <c r="A223" s="366"/>
      <c r="B223" s="369"/>
      <c r="C223" s="368" t="s">
        <v>129</v>
      </c>
      <c r="D223" s="501" t="s">
        <v>130</v>
      </c>
      <c r="E223" s="501"/>
      <c r="F223" s="501"/>
      <c r="G223" s="370" t="s">
        <v>75</v>
      </c>
      <c r="H223" s="387">
        <v>147</v>
      </c>
      <c r="I223" s="371"/>
      <c r="J223" s="387">
        <v>147</v>
      </c>
      <c r="K223" s="379"/>
      <c r="L223" s="371"/>
      <c r="M223" s="372">
        <v>723.15</v>
      </c>
      <c r="N223" s="371"/>
      <c r="O223" s="375">
        <v>32375.52</v>
      </c>
      <c r="AF223" s="360"/>
      <c r="AG223" s="360"/>
      <c r="AJ223" s="342" t="s">
        <v>130</v>
      </c>
      <c r="AL223" s="360"/>
      <c r="AO223" s="360"/>
      <c r="AQ223" s="360"/>
    </row>
    <row r="224" spans="1:43" customFormat="1" ht="102" x14ac:dyDescent="0.3">
      <c r="A224" s="366"/>
      <c r="B224" s="369"/>
      <c r="C224" s="368" t="s">
        <v>131</v>
      </c>
      <c r="D224" s="501" t="s">
        <v>132</v>
      </c>
      <c r="E224" s="501"/>
      <c r="F224" s="501"/>
      <c r="G224" s="370" t="s">
        <v>75</v>
      </c>
      <c r="H224" s="387">
        <v>134</v>
      </c>
      <c r="I224" s="374">
        <v>0.85</v>
      </c>
      <c r="J224" s="388">
        <v>113.9</v>
      </c>
      <c r="K224" s="379"/>
      <c r="L224" s="371"/>
      <c r="M224" s="372">
        <v>560.32000000000005</v>
      </c>
      <c r="N224" s="371"/>
      <c r="O224" s="375">
        <v>25085.52</v>
      </c>
      <c r="AF224" s="360"/>
      <c r="AG224" s="360"/>
      <c r="AJ224" s="342" t="s">
        <v>132</v>
      </c>
      <c r="AL224" s="360"/>
      <c r="AO224" s="360"/>
      <c r="AQ224" s="360"/>
    </row>
    <row r="225" spans="1:43" customFormat="1" ht="14.4" x14ac:dyDescent="0.3">
      <c r="A225" s="366"/>
      <c r="B225" s="389"/>
      <c r="C225" s="390"/>
      <c r="D225" s="502" t="s">
        <v>78</v>
      </c>
      <c r="E225" s="502"/>
      <c r="F225" s="502"/>
      <c r="G225" s="362"/>
      <c r="H225" s="391"/>
      <c r="I225" s="391"/>
      <c r="J225" s="391"/>
      <c r="K225" s="392"/>
      <c r="L225" s="391"/>
      <c r="M225" s="393">
        <v>4120.57</v>
      </c>
      <c r="N225" s="384"/>
      <c r="O225" s="394">
        <v>98668.58</v>
      </c>
      <c r="AF225" s="360"/>
      <c r="AG225" s="360"/>
      <c r="AL225" s="360" t="s">
        <v>78</v>
      </c>
      <c r="AO225" s="360"/>
      <c r="AQ225" s="360"/>
    </row>
    <row r="226" spans="1:43" customFormat="1" ht="21.6" x14ac:dyDescent="0.3">
      <c r="A226" s="361" t="s">
        <v>221</v>
      </c>
      <c r="B226" s="362" t="s">
        <v>266</v>
      </c>
      <c r="C226" s="363" t="s">
        <v>671</v>
      </c>
      <c r="D226" s="505" t="s">
        <v>672</v>
      </c>
      <c r="E226" s="505"/>
      <c r="F226" s="505"/>
      <c r="G226" s="362" t="s">
        <v>168</v>
      </c>
      <c r="H226" s="362">
        <v>62</v>
      </c>
      <c r="I226" s="362" t="s">
        <v>51</v>
      </c>
      <c r="J226" s="362" t="s">
        <v>323</v>
      </c>
      <c r="K226" s="364" t="s">
        <v>673</v>
      </c>
      <c r="L226" s="362"/>
      <c r="M226" s="364" t="s">
        <v>674</v>
      </c>
      <c r="N226" s="362" t="s">
        <v>105</v>
      </c>
      <c r="O226" s="365" t="s">
        <v>675</v>
      </c>
      <c r="AF226" s="360"/>
      <c r="AG226" s="360" t="s">
        <v>672</v>
      </c>
      <c r="AL226" s="360"/>
      <c r="AO226" s="360"/>
      <c r="AQ226" s="360"/>
    </row>
    <row r="227" spans="1:43" customFormat="1" ht="14.4" x14ac:dyDescent="0.3">
      <c r="A227" s="398"/>
      <c r="B227" s="341"/>
      <c r="C227" s="390"/>
      <c r="D227" s="501" t="s">
        <v>107</v>
      </c>
      <c r="E227" s="501"/>
      <c r="F227" s="501"/>
      <c r="G227" s="501"/>
      <c r="H227" s="501"/>
      <c r="I227" s="501"/>
      <c r="J227" s="501"/>
      <c r="K227" s="501"/>
      <c r="L227" s="501"/>
      <c r="M227" s="501"/>
      <c r="N227" s="501"/>
      <c r="O227" s="506"/>
      <c r="AF227" s="360"/>
      <c r="AG227" s="360"/>
      <c r="AL227" s="360"/>
      <c r="AM227" s="342" t="s">
        <v>107</v>
      </c>
      <c r="AO227" s="360"/>
      <c r="AQ227" s="360"/>
    </row>
    <row r="228" spans="1:43" customFormat="1" ht="14.4" x14ac:dyDescent="0.3">
      <c r="A228" s="366"/>
      <c r="B228" s="389"/>
      <c r="C228" s="390"/>
      <c r="D228" s="502" t="s">
        <v>78</v>
      </c>
      <c r="E228" s="502"/>
      <c r="F228" s="502"/>
      <c r="G228" s="362"/>
      <c r="H228" s="391"/>
      <c r="I228" s="391"/>
      <c r="J228" s="391"/>
      <c r="K228" s="392"/>
      <c r="L228" s="391"/>
      <c r="M228" s="393">
        <v>3913.44</v>
      </c>
      <c r="N228" s="384"/>
      <c r="O228" s="394">
        <v>31933.67</v>
      </c>
      <c r="AF228" s="360"/>
      <c r="AG228" s="360"/>
      <c r="AL228" s="360" t="s">
        <v>78</v>
      </c>
      <c r="AO228" s="360"/>
      <c r="AQ228" s="360"/>
    </row>
    <row r="229" spans="1:43" customFormat="1" ht="14.4" x14ac:dyDescent="0.3">
      <c r="A229" s="402"/>
      <c r="B229" s="343"/>
      <c r="C229" s="364"/>
      <c r="D229" s="502" t="s">
        <v>676</v>
      </c>
      <c r="E229" s="502"/>
      <c r="F229" s="502"/>
      <c r="G229" s="502"/>
      <c r="H229" s="502"/>
      <c r="I229" s="502"/>
      <c r="J229" s="502"/>
      <c r="K229" s="502"/>
      <c r="L229" s="502"/>
      <c r="M229" s="403"/>
      <c r="N229" s="404"/>
      <c r="O229" s="405"/>
      <c r="P229" s="406"/>
      <c r="AF229" s="360"/>
      <c r="AG229" s="360"/>
      <c r="AL229" s="360"/>
      <c r="AO229" s="360" t="s">
        <v>676</v>
      </c>
      <c r="AQ229" s="360"/>
    </row>
    <row r="230" spans="1:43" customFormat="1" ht="14.4" x14ac:dyDescent="0.3">
      <c r="A230" s="366"/>
      <c r="B230" s="341"/>
      <c r="C230" s="368"/>
      <c r="D230" s="501" t="s">
        <v>144</v>
      </c>
      <c r="E230" s="501"/>
      <c r="F230" s="501"/>
      <c r="G230" s="501"/>
      <c r="H230" s="501"/>
      <c r="I230" s="501"/>
      <c r="J230" s="501"/>
      <c r="K230" s="501"/>
      <c r="L230" s="501"/>
      <c r="M230" s="407">
        <v>246347.36</v>
      </c>
      <c r="N230" s="408"/>
      <c r="O230" s="409"/>
      <c r="P230" s="410"/>
      <c r="AF230" s="360"/>
      <c r="AG230" s="360"/>
      <c r="AL230" s="360"/>
      <c r="AO230" s="360"/>
      <c r="AP230" s="342" t="s">
        <v>144</v>
      </c>
      <c r="AQ230" s="360"/>
    </row>
    <row r="231" spans="1:43" customFormat="1" ht="14.4" x14ac:dyDescent="0.3">
      <c r="A231" s="366"/>
      <c r="B231" s="341"/>
      <c r="C231" s="368"/>
      <c r="D231" s="501" t="s">
        <v>145</v>
      </c>
      <c r="E231" s="501"/>
      <c r="F231" s="501"/>
      <c r="G231" s="501"/>
      <c r="H231" s="501"/>
      <c r="I231" s="501"/>
      <c r="J231" s="501"/>
      <c r="K231" s="501"/>
      <c r="L231" s="501"/>
      <c r="M231" s="410"/>
      <c r="N231" s="408"/>
      <c r="O231" s="409"/>
      <c r="P231" s="410"/>
      <c r="AF231" s="360"/>
      <c r="AG231" s="360"/>
      <c r="AL231" s="360"/>
      <c r="AO231" s="360"/>
      <c r="AP231" s="342" t="s">
        <v>145</v>
      </c>
      <c r="AQ231" s="360"/>
    </row>
    <row r="232" spans="1:43" customFormat="1" ht="14.4" x14ac:dyDescent="0.3">
      <c r="A232" s="366"/>
      <c r="B232" s="341"/>
      <c r="C232" s="368"/>
      <c r="D232" s="501" t="s">
        <v>146</v>
      </c>
      <c r="E232" s="501"/>
      <c r="F232" s="501"/>
      <c r="G232" s="501"/>
      <c r="H232" s="501"/>
      <c r="I232" s="501"/>
      <c r="J232" s="501"/>
      <c r="K232" s="501"/>
      <c r="L232" s="501"/>
      <c r="M232" s="407">
        <v>3463.32</v>
      </c>
      <c r="N232" s="408"/>
      <c r="O232" s="409"/>
      <c r="P232" s="410"/>
      <c r="AF232" s="360"/>
      <c r="AG232" s="360"/>
      <c r="AL232" s="360"/>
      <c r="AO232" s="360"/>
      <c r="AP232" s="342" t="s">
        <v>146</v>
      </c>
      <c r="AQ232" s="360"/>
    </row>
    <row r="233" spans="1:43" customFormat="1" ht="14.4" x14ac:dyDescent="0.3">
      <c r="A233" s="366"/>
      <c r="B233" s="341"/>
      <c r="C233" s="368"/>
      <c r="D233" s="501" t="s">
        <v>147</v>
      </c>
      <c r="E233" s="501"/>
      <c r="F233" s="501"/>
      <c r="G233" s="501"/>
      <c r="H233" s="501"/>
      <c r="I233" s="501"/>
      <c r="J233" s="501"/>
      <c r="K233" s="501"/>
      <c r="L233" s="501"/>
      <c r="M233" s="407">
        <v>30970.94</v>
      </c>
      <c r="N233" s="408"/>
      <c r="O233" s="409"/>
      <c r="P233" s="410"/>
      <c r="AF233" s="360"/>
      <c r="AG233" s="360"/>
      <c r="AL233" s="360"/>
      <c r="AO233" s="360"/>
      <c r="AP233" s="342" t="s">
        <v>147</v>
      </c>
      <c r="AQ233" s="360"/>
    </row>
    <row r="234" spans="1:43" customFormat="1" ht="14.4" x14ac:dyDescent="0.3">
      <c r="A234" s="366"/>
      <c r="B234" s="341"/>
      <c r="C234" s="368"/>
      <c r="D234" s="501" t="s">
        <v>148</v>
      </c>
      <c r="E234" s="501"/>
      <c r="F234" s="501"/>
      <c r="G234" s="501"/>
      <c r="H234" s="501"/>
      <c r="I234" s="501"/>
      <c r="J234" s="501"/>
      <c r="K234" s="501"/>
      <c r="L234" s="501"/>
      <c r="M234" s="407">
        <v>1702.8</v>
      </c>
      <c r="N234" s="408"/>
      <c r="O234" s="409"/>
      <c r="P234" s="410"/>
      <c r="AF234" s="360"/>
      <c r="AG234" s="360"/>
      <c r="AL234" s="360"/>
      <c r="AO234" s="360"/>
      <c r="AP234" s="342" t="s">
        <v>148</v>
      </c>
      <c r="AQ234" s="360"/>
    </row>
    <row r="235" spans="1:43" customFormat="1" ht="14.4" x14ac:dyDescent="0.3">
      <c r="A235" s="366"/>
      <c r="B235" s="341"/>
      <c r="C235" s="368"/>
      <c r="D235" s="501" t="s">
        <v>149</v>
      </c>
      <c r="E235" s="501"/>
      <c r="F235" s="501"/>
      <c r="G235" s="501"/>
      <c r="H235" s="501"/>
      <c r="I235" s="501"/>
      <c r="J235" s="501"/>
      <c r="K235" s="501"/>
      <c r="L235" s="501"/>
      <c r="M235" s="407">
        <v>211913.1</v>
      </c>
      <c r="N235" s="408"/>
      <c r="O235" s="409"/>
      <c r="P235" s="410"/>
      <c r="AF235" s="360"/>
      <c r="AG235" s="360"/>
      <c r="AL235" s="360"/>
      <c r="AO235" s="360"/>
      <c r="AP235" s="342" t="s">
        <v>149</v>
      </c>
      <c r="AQ235" s="360"/>
    </row>
    <row r="236" spans="1:43" customFormat="1" ht="14.4" x14ac:dyDescent="0.3">
      <c r="A236" s="366"/>
      <c r="B236" s="341"/>
      <c r="C236" s="368"/>
      <c r="D236" s="501" t="s">
        <v>150</v>
      </c>
      <c r="E236" s="501"/>
      <c r="F236" s="501"/>
      <c r="G236" s="501"/>
      <c r="H236" s="501"/>
      <c r="I236" s="501"/>
      <c r="J236" s="501"/>
      <c r="K236" s="501"/>
      <c r="L236" s="501"/>
      <c r="M236" s="407">
        <v>259018.64</v>
      </c>
      <c r="N236" s="408"/>
      <c r="O236" s="409"/>
      <c r="P236" s="410"/>
      <c r="AF236" s="360"/>
      <c r="AG236" s="360"/>
      <c r="AL236" s="360"/>
      <c r="AO236" s="360"/>
      <c r="AP236" s="342" t="s">
        <v>150</v>
      </c>
      <c r="AQ236" s="360"/>
    </row>
    <row r="237" spans="1:43" customFormat="1" ht="14.4" x14ac:dyDescent="0.3">
      <c r="A237" s="366"/>
      <c r="B237" s="341"/>
      <c r="C237" s="368"/>
      <c r="D237" s="501" t="s">
        <v>145</v>
      </c>
      <c r="E237" s="501"/>
      <c r="F237" s="501"/>
      <c r="G237" s="501"/>
      <c r="H237" s="501"/>
      <c r="I237" s="501"/>
      <c r="J237" s="501"/>
      <c r="K237" s="501"/>
      <c r="L237" s="501"/>
      <c r="M237" s="410"/>
      <c r="N237" s="408"/>
      <c r="O237" s="409"/>
      <c r="P237" s="410"/>
      <c r="AF237" s="360"/>
      <c r="AG237" s="360"/>
      <c r="AL237" s="360"/>
      <c r="AO237" s="360"/>
      <c r="AP237" s="342" t="s">
        <v>145</v>
      </c>
      <c r="AQ237" s="360"/>
    </row>
    <row r="238" spans="1:43" customFormat="1" ht="14.4" x14ac:dyDescent="0.3">
      <c r="A238" s="366"/>
      <c r="B238" s="341"/>
      <c r="C238" s="368"/>
      <c r="D238" s="501" t="s">
        <v>174</v>
      </c>
      <c r="E238" s="501"/>
      <c r="F238" s="501"/>
      <c r="G238" s="501"/>
      <c r="H238" s="501"/>
      <c r="I238" s="501"/>
      <c r="J238" s="501"/>
      <c r="K238" s="501"/>
      <c r="L238" s="501"/>
      <c r="M238" s="407">
        <v>3463.32</v>
      </c>
      <c r="N238" s="408"/>
      <c r="O238" s="409"/>
      <c r="P238" s="410"/>
      <c r="AF238" s="360"/>
      <c r="AG238" s="360"/>
      <c r="AL238" s="360"/>
      <c r="AO238" s="360"/>
      <c r="AP238" s="342" t="s">
        <v>174</v>
      </c>
      <c r="AQ238" s="360"/>
    </row>
    <row r="239" spans="1:43" customFormat="1" ht="14.4" x14ac:dyDescent="0.3">
      <c r="A239" s="366"/>
      <c r="B239" s="341"/>
      <c r="C239" s="368"/>
      <c r="D239" s="501" t="s">
        <v>175</v>
      </c>
      <c r="E239" s="501"/>
      <c r="F239" s="501"/>
      <c r="G239" s="501"/>
      <c r="H239" s="501"/>
      <c r="I239" s="501"/>
      <c r="J239" s="501"/>
      <c r="K239" s="501"/>
      <c r="L239" s="501"/>
      <c r="M239" s="407">
        <v>30970.94</v>
      </c>
      <c r="N239" s="408"/>
      <c r="O239" s="409"/>
      <c r="P239" s="410"/>
      <c r="AF239" s="360"/>
      <c r="AG239" s="360"/>
      <c r="AL239" s="360"/>
      <c r="AO239" s="360"/>
      <c r="AP239" s="342" t="s">
        <v>175</v>
      </c>
      <c r="AQ239" s="360"/>
    </row>
    <row r="240" spans="1:43" customFormat="1" ht="14.4" x14ac:dyDescent="0.3">
      <c r="A240" s="366"/>
      <c r="B240" s="341"/>
      <c r="C240" s="368"/>
      <c r="D240" s="501" t="s">
        <v>176</v>
      </c>
      <c r="E240" s="501"/>
      <c r="F240" s="501"/>
      <c r="G240" s="501"/>
      <c r="H240" s="501"/>
      <c r="I240" s="501"/>
      <c r="J240" s="501"/>
      <c r="K240" s="501"/>
      <c r="L240" s="501"/>
      <c r="M240" s="407">
        <v>1702.8</v>
      </c>
      <c r="N240" s="408"/>
      <c r="O240" s="409"/>
      <c r="P240" s="410"/>
      <c r="AF240" s="360"/>
      <c r="AG240" s="360"/>
      <c r="AL240" s="360"/>
      <c r="AO240" s="360"/>
      <c r="AP240" s="342" t="s">
        <v>176</v>
      </c>
      <c r="AQ240" s="360"/>
    </row>
    <row r="241" spans="1:43" customFormat="1" ht="14.4" x14ac:dyDescent="0.3">
      <c r="A241" s="366"/>
      <c r="B241" s="341"/>
      <c r="C241" s="368"/>
      <c r="D241" s="501" t="s">
        <v>391</v>
      </c>
      <c r="E241" s="501"/>
      <c r="F241" s="501"/>
      <c r="G241" s="501"/>
      <c r="H241" s="501"/>
      <c r="I241" s="501"/>
      <c r="J241" s="501"/>
      <c r="K241" s="501"/>
      <c r="L241" s="501"/>
      <c r="M241" s="407">
        <v>211913.1</v>
      </c>
      <c r="N241" s="408"/>
      <c r="O241" s="409"/>
      <c r="P241" s="410"/>
      <c r="AF241" s="360"/>
      <c r="AG241" s="360"/>
      <c r="AL241" s="360"/>
      <c r="AO241" s="360"/>
      <c r="AP241" s="342" t="s">
        <v>391</v>
      </c>
      <c r="AQ241" s="360"/>
    </row>
    <row r="242" spans="1:43" customFormat="1" ht="14.4" x14ac:dyDescent="0.3">
      <c r="A242" s="366"/>
      <c r="B242" s="341"/>
      <c r="C242" s="368"/>
      <c r="D242" s="501" t="s">
        <v>177</v>
      </c>
      <c r="E242" s="501"/>
      <c r="F242" s="501"/>
      <c r="G242" s="501"/>
      <c r="H242" s="501"/>
      <c r="I242" s="501"/>
      <c r="J242" s="501"/>
      <c r="K242" s="501"/>
      <c r="L242" s="501"/>
      <c r="M242" s="407">
        <v>7459.19</v>
      </c>
      <c r="N242" s="408"/>
      <c r="O242" s="409"/>
      <c r="P242" s="410"/>
      <c r="AF242" s="360"/>
      <c r="AG242" s="360"/>
      <c r="AL242" s="360"/>
      <c r="AO242" s="360"/>
      <c r="AP242" s="342" t="s">
        <v>177</v>
      </c>
      <c r="AQ242" s="360"/>
    </row>
    <row r="243" spans="1:43" customFormat="1" ht="14.4" x14ac:dyDescent="0.3">
      <c r="A243" s="366"/>
      <c r="B243" s="341"/>
      <c r="C243" s="368"/>
      <c r="D243" s="501" t="s">
        <v>178</v>
      </c>
      <c r="E243" s="501"/>
      <c r="F243" s="501"/>
      <c r="G243" s="501"/>
      <c r="H243" s="501"/>
      <c r="I243" s="501"/>
      <c r="J243" s="501"/>
      <c r="K243" s="501"/>
      <c r="L243" s="501"/>
      <c r="M243" s="407">
        <v>5212.09</v>
      </c>
      <c r="N243" s="408"/>
      <c r="O243" s="409"/>
      <c r="P243" s="410"/>
      <c r="AF243" s="360"/>
      <c r="AG243" s="360"/>
      <c r="AL243" s="360"/>
      <c r="AO243" s="360"/>
      <c r="AP243" s="342" t="s">
        <v>178</v>
      </c>
      <c r="AQ243" s="360"/>
    </row>
    <row r="244" spans="1:43" customFormat="1" ht="14.4" x14ac:dyDescent="0.3">
      <c r="A244" s="366"/>
      <c r="B244" s="341"/>
      <c r="C244" s="368"/>
      <c r="D244" s="501" t="s">
        <v>160</v>
      </c>
      <c r="E244" s="501"/>
      <c r="F244" s="501"/>
      <c r="G244" s="501"/>
      <c r="H244" s="501"/>
      <c r="I244" s="501"/>
      <c r="J244" s="501"/>
      <c r="K244" s="501"/>
      <c r="L244" s="501"/>
      <c r="M244" s="407">
        <v>5166.12</v>
      </c>
      <c r="N244" s="408"/>
      <c r="O244" s="409"/>
      <c r="P244" s="410"/>
      <c r="AF244" s="360"/>
      <c r="AG244" s="360"/>
      <c r="AL244" s="360"/>
      <c r="AO244" s="360"/>
      <c r="AP244" s="342" t="s">
        <v>160</v>
      </c>
      <c r="AQ244" s="360"/>
    </row>
    <row r="245" spans="1:43" customFormat="1" ht="14.4" x14ac:dyDescent="0.3">
      <c r="A245" s="366"/>
      <c r="B245" s="341"/>
      <c r="C245" s="368"/>
      <c r="D245" s="501" t="s">
        <v>161</v>
      </c>
      <c r="E245" s="501"/>
      <c r="F245" s="501"/>
      <c r="G245" s="501"/>
      <c r="H245" s="501"/>
      <c r="I245" s="501"/>
      <c r="J245" s="501"/>
      <c r="K245" s="501"/>
      <c r="L245" s="501"/>
      <c r="M245" s="407">
        <v>7459.19</v>
      </c>
      <c r="N245" s="408"/>
      <c r="O245" s="409"/>
      <c r="P245" s="410"/>
      <c r="AF245" s="360"/>
      <c r="AG245" s="360"/>
      <c r="AL245" s="360"/>
      <c r="AO245" s="360"/>
      <c r="AP245" s="342" t="s">
        <v>161</v>
      </c>
      <c r="AQ245" s="360"/>
    </row>
    <row r="246" spans="1:43" customFormat="1" ht="14.4" x14ac:dyDescent="0.3">
      <c r="A246" s="366"/>
      <c r="B246" s="341"/>
      <c r="C246" s="368"/>
      <c r="D246" s="501" t="s">
        <v>162</v>
      </c>
      <c r="E246" s="501"/>
      <c r="F246" s="501"/>
      <c r="G246" s="501"/>
      <c r="H246" s="501"/>
      <c r="I246" s="501"/>
      <c r="J246" s="501"/>
      <c r="K246" s="501"/>
      <c r="L246" s="501"/>
      <c r="M246" s="407">
        <v>5212.09</v>
      </c>
      <c r="N246" s="408"/>
      <c r="O246" s="409"/>
      <c r="P246" s="410"/>
      <c r="AF246" s="360"/>
      <c r="AG246" s="360"/>
      <c r="AL246" s="360"/>
      <c r="AO246" s="360"/>
      <c r="AP246" s="342" t="s">
        <v>162</v>
      </c>
      <c r="AQ246" s="360"/>
    </row>
    <row r="247" spans="1:43" customFormat="1" ht="14.4" x14ac:dyDescent="0.3">
      <c r="A247" s="366"/>
      <c r="B247" s="341"/>
      <c r="C247" s="412"/>
      <c r="D247" s="500" t="s">
        <v>677</v>
      </c>
      <c r="E247" s="500"/>
      <c r="F247" s="500"/>
      <c r="G247" s="500"/>
      <c r="H247" s="500"/>
      <c r="I247" s="500"/>
      <c r="J247" s="500"/>
      <c r="K247" s="500"/>
      <c r="L247" s="500"/>
      <c r="M247" s="413">
        <v>259018.64</v>
      </c>
      <c r="N247" s="414"/>
      <c r="O247" s="415"/>
      <c r="P247" s="416"/>
      <c r="AF247" s="360"/>
      <c r="AG247" s="360"/>
      <c r="AL247" s="360"/>
      <c r="AO247" s="360"/>
      <c r="AQ247" s="360" t="s">
        <v>677</v>
      </c>
    </row>
    <row r="248" spans="1:43" customFormat="1" ht="14.4" x14ac:dyDescent="0.3">
      <c r="A248" s="508" t="s">
        <v>678</v>
      </c>
      <c r="B248" s="509"/>
      <c r="C248" s="509"/>
      <c r="D248" s="509"/>
      <c r="E248" s="509"/>
      <c r="F248" s="509"/>
      <c r="G248" s="509"/>
      <c r="H248" s="509"/>
      <c r="I248" s="509"/>
      <c r="J248" s="509"/>
      <c r="K248" s="509"/>
      <c r="L248" s="509"/>
      <c r="M248" s="509"/>
      <c r="N248" s="509"/>
      <c r="O248" s="510"/>
      <c r="AF248" s="360" t="s">
        <v>678</v>
      </c>
      <c r="AG248" s="360"/>
      <c r="AL248" s="360"/>
      <c r="AO248" s="360"/>
      <c r="AQ248" s="360"/>
    </row>
    <row r="249" spans="1:43" customFormat="1" ht="42" x14ac:dyDescent="0.3">
      <c r="A249" s="361" t="s">
        <v>226</v>
      </c>
      <c r="B249" s="362" t="s">
        <v>274</v>
      </c>
      <c r="C249" s="363" t="s">
        <v>679</v>
      </c>
      <c r="D249" s="505" t="s">
        <v>680</v>
      </c>
      <c r="E249" s="505"/>
      <c r="F249" s="505"/>
      <c r="G249" s="362" t="s">
        <v>184</v>
      </c>
      <c r="H249" s="362">
        <v>7.8E-2</v>
      </c>
      <c r="I249" s="362" t="s">
        <v>51</v>
      </c>
      <c r="J249" s="362" t="s">
        <v>681</v>
      </c>
      <c r="K249" s="364"/>
      <c r="L249" s="362"/>
      <c r="M249" s="364"/>
      <c r="N249" s="362"/>
      <c r="O249" s="365"/>
      <c r="AF249" s="360"/>
      <c r="AG249" s="360" t="s">
        <v>680</v>
      </c>
      <c r="AL249" s="360"/>
      <c r="AO249" s="360"/>
      <c r="AQ249" s="360"/>
    </row>
    <row r="250" spans="1:43" customFormat="1" ht="30.6" x14ac:dyDescent="0.3">
      <c r="A250" s="366"/>
      <c r="B250" s="367"/>
      <c r="C250" s="368" t="s">
        <v>58</v>
      </c>
      <c r="D250" s="503" t="s">
        <v>59</v>
      </c>
      <c r="E250" s="503"/>
      <c r="F250" s="503"/>
      <c r="G250" s="503"/>
      <c r="H250" s="503"/>
      <c r="I250" s="503"/>
      <c r="J250" s="503"/>
      <c r="K250" s="503"/>
      <c r="L250" s="503"/>
      <c r="M250" s="503"/>
      <c r="N250" s="503"/>
      <c r="O250" s="504"/>
      <c r="AF250" s="360"/>
      <c r="AG250" s="360"/>
      <c r="AH250" s="342" t="s">
        <v>59</v>
      </c>
      <c r="AL250" s="360"/>
      <c r="AO250" s="360"/>
      <c r="AQ250" s="360"/>
    </row>
    <row r="251" spans="1:43" customFormat="1" ht="52.2" x14ac:dyDescent="0.3">
      <c r="A251" s="366"/>
      <c r="B251" s="367"/>
      <c r="C251" s="368" t="s">
        <v>60</v>
      </c>
      <c r="D251" s="503" t="s">
        <v>61</v>
      </c>
      <c r="E251" s="503"/>
      <c r="F251" s="503"/>
      <c r="G251" s="503"/>
      <c r="H251" s="503"/>
      <c r="I251" s="503"/>
      <c r="J251" s="503"/>
      <c r="K251" s="503"/>
      <c r="L251" s="503"/>
      <c r="M251" s="503"/>
      <c r="N251" s="503"/>
      <c r="O251" s="504"/>
      <c r="AF251" s="360"/>
      <c r="AG251" s="360"/>
      <c r="AH251" s="342" t="s">
        <v>61</v>
      </c>
      <c r="AL251" s="360"/>
      <c r="AO251" s="360"/>
      <c r="AQ251" s="360"/>
    </row>
    <row r="252" spans="1:43" customFormat="1" ht="14.4" x14ac:dyDescent="0.3">
      <c r="A252" s="366"/>
      <c r="B252" s="369"/>
      <c r="C252" s="368" t="s">
        <v>51</v>
      </c>
      <c r="D252" s="501" t="s">
        <v>62</v>
      </c>
      <c r="E252" s="501"/>
      <c r="F252" s="501"/>
      <c r="G252" s="370"/>
      <c r="H252" s="371"/>
      <c r="I252" s="371"/>
      <c r="J252" s="371"/>
      <c r="K252" s="376">
        <v>9301.7999999999993</v>
      </c>
      <c r="L252" s="395">
        <v>1.3225</v>
      </c>
      <c r="M252" s="372">
        <v>959.53</v>
      </c>
      <c r="N252" s="374">
        <v>44.77</v>
      </c>
      <c r="O252" s="375">
        <v>42958.16</v>
      </c>
      <c r="AF252" s="360"/>
      <c r="AG252" s="360"/>
      <c r="AI252" s="342" t="s">
        <v>62</v>
      </c>
      <c r="AL252" s="360"/>
      <c r="AO252" s="360"/>
      <c r="AQ252" s="360"/>
    </row>
    <row r="253" spans="1:43" customFormat="1" ht="14.4" x14ac:dyDescent="0.3">
      <c r="A253" s="366"/>
      <c r="B253" s="369"/>
      <c r="C253" s="368" t="s">
        <v>27</v>
      </c>
      <c r="D253" s="501" t="s">
        <v>63</v>
      </c>
      <c r="E253" s="501"/>
      <c r="F253" s="501"/>
      <c r="G253" s="370"/>
      <c r="H253" s="371"/>
      <c r="I253" s="371"/>
      <c r="J253" s="371"/>
      <c r="K253" s="376">
        <v>39307.599999999999</v>
      </c>
      <c r="L253" s="395">
        <v>1.4375</v>
      </c>
      <c r="M253" s="376">
        <v>4407.3599999999997</v>
      </c>
      <c r="N253" s="374">
        <v>13.24</v>
      </c>
      <c r="O253" s="375">
        <v>58353.45</v>
      </c>
      <c r="AF253" s="360"/>
      <c r="AG253" s="360"/>
      <c r="AI253" s="342" t="s">
        <v>63</v>
      </c>
      <c r="AL253" s="360"/>
      <c r="AO253" s="360"/>
      <c r="AQ253" s="360"/>
    </row>
    <row r="254" spans="1:43" customFormat="1" ht="14.4" x14ac:dyDescent="0.3">
      <c r="A254" s="366"/>
      <c r="B254" s="369"/>
      <c r="C254" s="368" t="s">
        <v>64</v>
      </c>
      <c r="D254" s="501" t="s">
        <v>65</v>
      </c>
      <c r="E254" s="501"/>
      <c r="F254" s="501"/>
      <c r="G254" s="370"/>
      <c r="H254" s="371"/>
      <c r="I254" s="371"/>
      <c r="J254" s="371"/>
      <c r="K254" s="376">
        <v>2548.0300000000002</v>
      </c>
      <c r="L254" s="395">
        <v>1.4375</v>
      </c>
      <c r="M254" s="372">
        <v>285.7</v>
      </c>
      <c r="N254" s="374">
        <v>44.77</v>
      </c>
      <c r="O254" s="375">
        <v>12790.79</v>
      </c>
      <c r="AF254" s="360"/>
      <c r="AG254" s="360"/>
      <c r="AI254" s="342" t="s">
        <v>65</v>
      </c>
      <c r="AL254" s="360"/>
      <c r="AO254" s="360"/>
      <c r="AQ254" s="360"/>
    </row>
    <row r="255" spans="1:43" customFormat="1" ht="14.4" x14ac:dyDescent="0.3">
      <c r="A255" s="366"/>
      <c r="B255" s="369"/>
      <c r="C255" s="368" t="s">
        <v>66</v>
      </c>
      <c r="D255" s="501" t="s">
        <v>67</v>
      </c>
      <c r="E255" s="501"/>
      <c r="F255" s="501"/>
      <c r="G255" s="370"/>
      <c r="H255" s="371"/>
      <c r="I255" s="371"/>
      <c r="J255" s="371"/>
      <c r="K255" s="376">
        <v>1331646.3700000001</v>
      </c>
      <c r="L255" s="371"/>
      <c r="M255" s="376">
        <v>103868.42</v>
      </c>
      <c r="N255" s="374">
        <v>8.16</v>
      </c>
      <c r="O255" s="375">
        <v>847566.31</v>
      </c>
      <c r="AF255" s="360"/>
      <c r="AG255" s="360"/>
      <c r="AI255" s="342" t="s">
        <v>67</v>
      </c>
      <c r="AL255" s="360"/>
      <c r="AO255" s="360"/>
      <c r="AQ255" s="360"/>
    </row>
    <row r="256" spans="1:43" customFormat="1" ht="14.4" x14ac:dyDescent="0.3">
      <c r="A256" s="366"/>
      <c r="B256" s="369"/>
      <c r="C256" s="368"/>
      <c r="D256" s="501" t="s">
        <v>68</v>
      </c>
      <c r="E256" s="501"/>
      <c r="F256" s="501"/>
      <c r="G256" s="370" t="s">
        <v>69</v>
      </c>
      <c r="H256" s="387">
        <v>1110</v>
      </c>
      <c r="I256" s="395">
        <v>1.3225</v>
      </c>
      <c r="J256" s="381">
        <v>114.50205</v>
      </c>
      <c r="K256" s="379"/>
      <c r="L256" s="371"/>
      <c r="M256" s="379"/>
      <c r="N256" s="371"/>
      <c r="O256" s="380"/>
      <c r="AF256" s="360"/>
      <c r="AG256" s="360"/>
      <c r="AJ256" s="342" t="s">
        <v>68</v>
      </c>
      <c r="AL256" s="360"/>
      <c r="AO256" s="360"/>
      <c r="AQ256" s="360"/>
    </row>
    <row r="257" spans="1:43" customFormat="1" ht="14.4" x14ac:dyDescent="0.3">
      <c r="A257" s="366"/>
      <c r="B257" s="369"/>
      <c r="C257" s="368"/>
      <c r="D257" s="501" t="s">
        <v>70</v>
      </c>
      <c r="E257" s="501"/>
      <c r="F257" s="501"/>
      <c r="G257" s="370" t="s">
        <v>69</v>
      </c>
      <c r="H257" s="374">
        <v>207.16</v>
      </c>
      <c r="I257" s="395">
        <v>1.4375</v>
      </c>
      <c r="J257" s="401">
        <v>23.227815</v>
      </c>
      <c r="K257" s="379"/>
      <c r="L257" s="371"/>
      <c r="M257" s="379"/>
      <c r="N257" s="371"/>
      <c r="O257" s="380"/>
      <c r="AF257" s="360"/>
      <c r="AG257" s="360"/>
      <c r="AJ257" s="342" t="s">
        <v>70</v>
      </c>
      <c r="AL257" s="360"/>
      <c r="AO257" s="360"/>
      <c r="AQ257" s="360"/>
    </row>
    <row r="258" spans="1:43" customFormat="1" ht="14.4" x14ac:dyDescent="0.3">
      <c r="A258" s="382"/>
      <c r="B258" s="370"/>
      <c r="C258" s="368"/>
      <c r="D258" s="507" t="s">
        <v>71</v>
      </c>
      <c r="E258" s="507"/>
      <c r="F258" s="507"/>
      <c r="G258" s="383"/>
      <c r="H258" s="384"/>
      <c r="I258" s="384"/>
      <c r="J258" s="384"/>
      <c r="K258" s="385">
        <v>1380255.77</v>
      </c>
      <c r="L258" s="384"/>
      <c r="M258" s="385">
        <v>109235.31</v>
      </c>
      <c r="N258" s="384"/>
      <c r="O258" s="386">
        <v>948877.92</v>
      </c>
      <c r="AF258" s="360"/>
      <c r="AG258" s="360"/>
      <c r="AK258" s="342" t="s">
        <v>71</v>
      </c>
      <c r="AL258" s="360"/>
      <c r="AO258" s="360"/>
      <c r="AQ258" s="360"/>
    </row>
    <row r="259" spans="1:43" customFormat="1" ht="14.4" x14ac:dyDescent="0.3">
      <c r="A259" s="366"/>
      <c r="B259" s="369"/>
      <c r="C259" s="368"/>
      <c r="D259" s="501" t="s">
        <v>72</v>
      </c>
      <c r="E259" s="501"/>
      <c r="F259" s="501"/>
      <c r="G259" s="370"/>
      <c r="H259" s="371"/>
      <c r="I259" s="371"/>
      <c r="J259" s="371"/>
      <c r="K259" s="379"/>
      <c r="L259" s="371"/>
      <c r="M259" s="376">
        <v>1245.23</v>
      </c>
      <c r="N259" s="371"/>
      <c r="O259" s="375">
        <v>55748.95</v>
      </c>
      <c r="AF259" s="360"/>
      <c r="AG259" s="360"/>
      <c r="AJ259" s="342" t="s">
        <v>72</v>
      </c>
      <c r="AL259" s="360"/>
      <c r="AO259" s="360"/>
      <c r="AQ259" s="360"/>
    </row>
    <row r="260" spans="1:43" customFormat="1" ht="40.799999999999997" x14ac:dyDescent="0.3">
      <c r="A260" s="366"/>
      <c r="B260" s="369"/>
      <c r="C260" s="368" t="s">
        <v>169</v>
      </c>
      <c r="D260" s="501" t="s">
        <v>170</v>
      </c>
      <c r="E260" s="501"/>
      <c r="F260" s="501"/>
      <c r="G260" s="370" t="s">
        <v>75</v>
      </c>
      <c r="H260" s="387">
        <v>109</v>
      </c>
      <c r="I260" s="371"/>
      <c r="J260" s="387">
        <v>109</v>
      </c>
      <c r="K260" s="379"/>
      <c r="L260" s="371"/>
      <c r="M260" s="376">
        <v>1357.3</v>
      </c>
      <c r="N260" s="371"/>
      <c r="O260" s="375">
        <v>60766.36</v>
      </c>
      <c r="AF260" s="360"/>
      <c r="AG260" s="360"/>
      <c r="AJ260" s="342" t="s">
        <v>170</v>
      </c>
      <c r="AL260" s="360"/>
      <c r="AO260" s="360"/>
      <c r="AQ260" s="360"/>
    </row>
    <row r="261" spans="1:43" customFormat="1" ht="71.400000000000006" x14ac:dyDescent="0.3">
      <c r="A261" s="366"/>
      <c r="B261" s="369"/>
      <c r="C261" s="368" t="s">
        <v>171</v>
      </c>
      <c r="D261" s="501" t="s">
        <v>172</v>
      </c>
      <c r="E261" s="501"/>
      <c r="F261" s="501"/>
      <c r="G261" s="370" t="s">
        <v>75</v>
      </c>
      <c r="H261" s="387">
        <v>65</v>
      </c>
      <c r="I261" s="374">
        <v>0.85</v>
      </c>
      <c r="J261" s="374">
        <v>55.25</v>
      </c>
      <c r="K261" s="379"/>
      <c r="L261" s="371"/>
      <c r="M261" s="372">
        <v>687.99</v>
      </c>
      <c r="N261" s="371"/>
      <c r="O261" s="375">
        <v>30801.29</v>
      </c>
      <c r="AF261" s="360"/>
      <c r="AG261" s="360"/>
      <c r="AJ261" s="342" t="s">
        <v>172</v>
      </c>
      <c r="AL261" s="360"/>
      <c r="AO261" s="360"/>
      <c r="AQ261" s="360"/>
    </row>
    <row r="262" spans="1:43" customFormat="1" ht="14.4" x14ac:dyDescent="0.3">
      <c r="A262" s="366"/>
      <c r="B262" s="389"/>
      <c r="C262" s="390"/>
      <c r="D262" s="502" t="s">
        <v>78</v>
      </c>
      <c r="E262" s="502"/>
      <c r="F262" s="502"/>
      <c r="G262" s="362"/>
      <c r="H262" s="391"/>
      <c r="I262" s="391"/>
      <c r="J262" s="391"/>
      <c r="K262" s="392"/>
      <c r="L262" s="391"/>
      <c r="M262" s="393">
        <v>111280.6</v>
      </c>
      <c r="N262" s="384"/>
      <c r="O262" s="394">
        <v>1040445.57</v>
      </c>
      <c r="AF262" s="360"/>
      <c r="AG262" s="360"/>
      <c r="AL262" s="360" t="s">
        <v>78</v>
      </c>
      <c r="AO262" s="360"/>
      <c r="AQ262" s="360"/>
    </row>
    <row r="263" spans="1:43" customFormat="1" ht="21.6" x14ac:dyDescent="0.3">
      <c r="A263" s="361" t="s">
        <v>231</v>
      </c>
      <c r="B263" s="362" t="s">
        <v>181</v>
      </c>
      <c r="C263" s="363" t="s">
        <v>682</v>
      </c>
      <c r="D263" s="505" t="s">
        <v>683</v>
      </c>
      <c r="E263" s="505"/>
      <c r="F263" s="505"/>
      <c r="G263" s="362" t="s">
        <v>198</v>
      </c>
      <c r="H263" s="362">
        <v>-8.0605200000000004</v>
      </c>
      <c r="I263" s="362" t="s">
        <v>51</v>
      </c>
      <c r="J263" s="362" t="s">
        <v>684</v>
      </c>
      <c r="K263" s="364" t="s">
        <v>685</v>
      </c>
      <c r="L263" s="362"/>
      <c r="M263" s="364" t="s">
        <v>686</v>
      </c>
      <c r="N263" s="362" t="s">
        <v>105</v>
      </c>
      <c r="O263" s="365" t="s">
        <v>687</v>
      </c>
      <c r="AF263" s="360"/>
      <c r="AG263" s="360" t="s">
        <v>683</v>
      </c>
      <c r="AL263" s="360"/>
      <c r="AO263" s="360"/>
      <c r="AQ263" s="360"/>
    </row>
    <row r="264" spans="1:43" customFormat="1" ht="14.4" x14ac:dyDescent="0.3">
      <c r="A264" s="398"/>
      <c r="B264" s="341"/>
      <c r="C264" s="390"/>
      <c r="D264" s="501" t="s">
        <v>194</v>
      </c>
      <c r="E264" s="501"/>
      <c r="F264" s="501"/>
      <c r="G264" s="501"/>
      <c r="H264" s="501"/>
      <c r="I264" s="501"/>
      <c r="J264" s="501"/>
      <c r="K264" s="501"/>
      <c r="L264" s="501"/>
      <c r="M264" s="501"/>
      <c r="N264" s="501"/>
      <c r="O264" s="506"/>
      <c r="AF264" s="360"/>
      <c r="AG264" s="360"/>
      <c r="AL264" s="360"/>
      <c r="AM264" s="342" t="s">
        <v>194</v>
      </c>
      <c r="AO264" s="360"/>
      <c r="AQ264" s="360"/>
    </row>
    <row r="265" spans="1:43" customFormat="1" ht="14.4" x14ac:dyDescent="0.3">
      <c r="A265" s="366"/>
      <c r="B265" s="389"/>
      <c r="C265" s="390"/>
      <c r="D265" s="502" t="s">
        <v>78</v>
      </c>
      <c r="E265" s="502"/>
      <c r="F265" s="502"/>
      <c r="G265" s="362"/>
      <c r="H265" s="391"/>
      <c r="I265" s="391"/>
      <c r="J265" s="391"/>
      <c r="K265" s="392"/>
      <c r="L265" s="391"/>
      <c r="M265" s="393">
        <v>-41592.28</v>
      </c>
      <c r="N265" s="384"/>
      <c r="O265" s="394">
        <v>-339393</v>
      </c>
      <c r="AF265" s="360"/>
      <c r="AG265" s="360"/>
      <c r="AL265" s="360" t="s">
        <v>78</v>
      </c>
      <c r="AO265" s="360"/>
      <c r="AQ265" s="360"/>
    </row>
    <row r="266" spans="1:43" customFormat="1" ht="30.6" x14ac:dyDescent="0.3">
      <c r="A266" s="361" t="s">
        <v>239</v>
      </c>
      <c r="B266" s="362" t="s">
        <v>186</v>
      </c>
      <c r="C266" s="538" t="s">
        <v>842</v>
      </c>
      <c r="D266" s="505" t="s">
        <v>688</v>
      </c>
      <c r="E266" s="505"/>
      <c r="F266" s="505"/>
      <c r="G266" s="362" t="s">
        <v>198</v>
      </c>
      <c r="H266" s="362">
        <v>10.36</v>
      </c>
      <c r="I266" s="362" t="s">
        <v>51</v>
      </c>
      <c r="J266" s="362" t="s">
        <v>689</v>
      </c>
      <c r="K266" s="364" t="s">
        <v>690</v>
      </c>
      <c r="L266" s="362" t="s">
        <v>138</v>
      </c>
      <c r="M266" s="364" t="s">
        <v>691</v>
      </c>
      <c r="N266" s="362" t="s">
        <v>105</v>
      </c>
      <c r="O266" s="365" t="s">
        <v>692</v>
      </c>
      <c r="AF266" s="360"/>
      <c r="AG266" s="360" t="s">
        <v>688</v>
      </c>
      <c r="AL266" s="360"/>
      <c r="AO266" s="360"/>
      <c r="AQ266" s="360"/>
    </row>
    <row r="267" spans="1:43" customFormat="1" ht="14.4" x14ac:dyDescent="0.3">
      <c r="A267" s="398"/>
      <c r="B267" s="341"/>
      <c r="C267" s="390"/>
      <c r="D267" s="501" t="s">
        <v>194</v>
      </c>
      <c r="E267" s="501"/>
      <c r="F267" s="501"/>
      <c r="G267" s="501"/>
      <c r="H267" s="501"/>
      <c r="I267" s="501"/>
      <c r="J267" s="501"/>
      <c r="K267" s="501"/>
      <c r="L267" s="501"/>
      <c r="M267" s="501"/>
      <c r="N267" s="501"/>
      <c r="O267" s="506"/>
      <c r="AF267" s="360"/>
      <c r="AG267" s="360"/>
      <c r="AL267" s="360"/>
      <c r="AM267" s="342" t="s">
        <v>194</v>
      </c>
      <c r="AO267" s="360"/>
      <c r="AQ267" s="360"/>
    </row>
    <row r="268" spans="1:43" customFormat="1" ht="14.4" x14ac:dyDescent="0.3">
      <c r="A268" s="398"/>
      <c r="B268" s="389"/>
      <c r="C268" s="390"/>
      <c r="D268" s="501" t="s">
        <v>693</v>
      </c>
      <c r="E268" s="501"/>
      <c r="F268" s="501"/>
      <c r="G268" s="501"/>
      <c r="H268" s="501"/>
      <c r="I268" s="501"/>
      <c r="J268" s="501"/>
      <c r="K268" s="501"/>
      <c r="L268" s="501"/>
      <c r="M268" s="501"/>
      <c r="N268" s="501"/>
      <c r="O268" s="506"/>
      <c r="AF268" s="360"/>
      <c r="AG268" s="360"/>
      <c r="AL268" s="360"/>
      <c r="AN268" s="342" t="s">
        <v>693</v>
      </c>
      <c r="AO268" s="360"/>
      <c r="AQ268" s="360"/>
    </row>
    <row r="269" spans="1:43" customFormat="1" ht="14.4" x14ac:dyDescent="0.3">
      <c r="A269" s="366"/>
      <c r="B269" s="367"/>
      <c r="C269" s="368"/>
      <c r="D269" s="503" t="s">
        <v>204</v>
      </c>
      <c r="E269" s="503"/>
      <c r="F269" s="503"/>
      <c r="G269" s="503"/>
      <c r="H269" s="503"/>
      <c r="I269" s="503"/>
      <c r="J269" s="503"/>
      <c r="K269" s="503"/>
      <c r="L269" s="503"/>
      <c r="M269" s="503"/>
      <c r="N269" s="503"/>
      <c r="O269" s="504"/>
      <c r="AF269" s="360"/>
      <c r="AG269" s="360"/>
      <c r="AH269" s="342" t="s">
        <v>204</v>
      </c>
      <c r="AL269" s="360"/>
      <c r="AO269" s="360"/>
      <c r="AQ269" s="360"/>
    </row>
    <row r="270" spans="1:43" customFormat="1" ht="14.4" x14ac:dyDescent="0.3">
      <c r="A270" s="366"/>
      <c r="B270" s="389"/>
      <c r="C270" s="390"/>
      <c r="D270" s="502" t="s">
        <v>78</v>
      </c>
      <c r="E270" s="502"/>
      <c r="F270" s="502"/>
      <c r="G270" s="362"/>
      <c r="H270" s="391"/>
      <c r="I270" s="391"/>
      <c r="J270" s="391"/>
      <c r="K270" s="392"/>
      <c r="L270" s="391"/>
      <c r="M270" s="393">
        <v>183357.86</v>
      </c>
      <c r="N270" s="384"/>
      <c r="O270" s="394">
        <v>1496200.14</v>
      </c>
      <c r="AF270" s="360"/>
      <c r="AG270" s="360"/>
      <c r="AL270" s="360" t="s">
        <v>78</v>
      </c>
      <c r="AO270" s="360"/>
      <c r="AQ270" s="360"/>
    </row>
    <row r="271" spans="1:43" customFormat="1" ht="21.6" x14ac:dyDescent="0.3">
      <c r="A271" s="361" t="s">
        <v>244</v>
      </c>
      <c r="B271" s="362" t="s">
        <v>196</v>
      </c>
      <c r="C271" s="363" t="s">
        <v>268</v>
      </c>
      <c r="D271" s="505" t="s">
        <v>269</v>
      </c>
      <c r="E271" s="505"/>
      <c r="F271" s="505"/>
      <c r="G271" s="362" t="s">
        <v>168</v>
      </c>
      <c r="H271" s="362">
        <v>-143.52000000000001</v>
      </c>
      <c r="I271" s="362" t="s">
        <v>51</v>
      </c>
      <c r="J271" s="362" t="s">
        <v>694</v>
      </c>
      <c r="K271" s="364" t="s">
        <v>271</v>
      </c>
      <c r="L271" s="362"/>
      <c r="M271" s="364" t="s">
        <v>695</v>
      </c>
      <c r="N271" s="362" t="s">
        <v>105</v>
      </c>
      <c r="O271" s="365" t="s">
        <v>696</v>
      </c>
      <c r="AF271" s="360"/>
      <c r="AG271" s="360" t="s">
        <v>269</v>
      </c>
      <c r="AL271" s="360"/>
      <c r="AO271" s="360"/>
      <c r="AQ271" s="360"/>
    </row>
    <row r="272" spans="1:43" customFormat="1" ht="14.4" x14ac:dyDescent="0.3">
      <c r="A272" s="398"/>
      <c r="B272" s="341"/>
      <c r="C272" s="390"/>
      <c r="D272" s="501" t="s">
        <v>194</v>
      </c>
      <c r="E272" s="501"/>
      <c r="F272" s="501"/>
      <c r="G272" s="501"/>
      <c r="H272" s="501"/>
      <c r="I272" s="501"/>
      <c r="J272" s="501"/>
      <c r="K272" s="501"/>
      <c r="L272" s="501"/>
      <c r="M272" s="501"/>
      <c r="N272" s="501"/>
      <c r="O272" s="506"/>
      <c r="AF272" s="360"/>
      <c r="AG272" s="360"/>
      <c r="AL272" s="360"/>
      <c r="AM272" s="342" t="s">
        <v>194</v>
      </c>
      <c r="AO272" s="360"/>
      <c r="AQ272" s="360"/>
    </row>
    <row r="273" spans="1:43" customFormat="1" ht="14.4" x14ac:dyDescent="0.3">
      <c r="A273" s="366"/>
      <c r="B273" s="389"/>
      <c r="C273" s="390"/>
      <c r="D273" s="502" t="s">
        <v>78</v>
      </c>
      <c r="E273" s="502"/>
      <c r="F273" s="502"/>
      <c r="G273" s="362"/>
      <c r="H273" s="391"/>
      <c r="I273" s="391"/>
      <c r="J273" s="391"/>
      <c r="K273" s="392"/>
      <c r="L273" s="391"/>
      <c r="M273" s="393">
        <v>-26996.11</v>
      </c>
      <c r="N273" s="384"/>
      <c r="O273" s="394">
        <v>-220288.26</v>
      </c>
      <c r="AF273" s="360"/>
      <c r="AG273" s="360"/>
      <c r="AL273" s="360" t="s">
        <v>78</v>
      </c>
      <c r="AO273" s="360"/>
      <c r="AQ273" s="360"/>
    </row>
    <row r="274" spans="1:43" customFormat="1" ht="30.6" x14ac:dyDescent="0.3">
      <c r="A274" s="361" t="s">
        <v>250</v>
      </c>
      <c r="B274" s="362" t="s">
        <v>206</v>
      </c>
      <c r="C274" s="538" t="s">
        <v>842</v>
      </c>
      <c r="D274" s="505" t="s">
        <v>697</v>
      </c>
      <c r="E274" s="505"/>
      <c r="F274" s="505"/>
      <c r="G274" s="362" t="s">
        <v>168</v>
      </c>
      <c r="H274" s="362">
        <v>284</v>
      </c>
      <c r="I274" s="362" t="s">
        <v>51</v>
      </c>
      <c r="J274" s="362" t="s">
        <v>698</v>
      </c>
      <c r="K274" s="364" t="s">
        <v>699</v>
      </c>
      <c r="L274" s="362" t="s">
        <v>138</v>
      </c>
      <c r="M274" s="364" t="s">
        <v>700</v>
      </c>
      <c r="N274" s="362" t="s">
        <v>105</v>
      </c>
      <c r="O274" s="365" t="s">
        <v>701</v>
      </c>
      <c r="AF274" s="360"/>
      <c r="AG274" s="360" t="s">
        <v>697</v>
      </c>
      <c r="AL274" s="360"/>
      <c r="AO274" s="360"/>
      <c r="AQ274" s="360"/>
    </row>
    <row r="275" spans="1:43" customFormat="1" ht="14.4" x14ac:dyDescent="0.3">
      <c r="A275" s="398"/>
      <c r="B275" s="341"/>
      <c r="C275" s="390"/>
      <c r="D275" s="501" t="s">
        <v>194</v>
      </c>
      <c r="E275" s="501"/>
      <c r="F275" s="501"/>
      <c r="G275" s="501"/>
      <c r="H275" s="501"/>
      <c r="I275" s="501"/>
      <c r="J275" s="501"/>
      <c r="K275" s="501"/>
      <c r="L275" s="501"/>
      <c r="M275" s="501"/>
      <c r="N275" s="501"/>
      <c r="O275" s="506"/>
      <c r="AF275" s="360"/>
      <c r="AG275" s="360"/>
      <c r="AL275" s="360"/>
      <c r="AM275" s="342" t="s">
        <v>194</v>
      </c>
      <c r="AO275" s="360"/>
      <c r="AQ275" s="360"/>
    </row>
    <row r="276" spans="1:43" customFormat="1" ht="14.4" x14ac:dyDescent="0.3">
      <c r="A276" s="398"/>
      <c r="B276" s="389"/>
      <c r="C276" s="390"/>
      <c r="D276" s="501" t="s">
        <v>702</v>
      </c>
      <c r="E276" s="501"/>
      <c r="F276" s="501"/>
      <c r="G276" s="501"/>
      <c r="H276" s="501"/>
      <c r="I276" s="501"/>
      <c r="J276" s="501"/>
      <c r="K276" s="501"/>
      <c r="L276" s="501"/>
      <c r="M276" s="501"/>
      <c r="N276" s="501"/>
      <c r="O276" s="506"/>
      <c r="AF276" s="360"/>
      <c r="AG276" s="360"/>
      <c r="AL276" s="360"/>
      <c r="AN276" s="342" t="s">
        <v>702</v>
      </c>
      <c r="AO276" s="360"/>
      <c r="AQ276" s="360"/>
    </row>
    <row r="277" spans="1:43" customFormat="1" ht="14.4" x14ac:dyDescent="0.3">
      <c r="A277" s="366"/>
      <c r="B277" s="367"/>
      <c r="C277" s="368"/>
      <c r="D277" s="503" t="s">
        <v>204</v>
      </c>
      <c r="E277" s="503"/>
      <c r="F277" s="503"/>
      <c r="G277" s="503"/>
      <c r="H277" s="503"/>
      <c r="I277" s="503"/>
      <c r="J277" s="503"/>
      <c r="K277" s="503"/>
      <c r="L277" s="503"/>
      <c r="M277" s="503"/>
      <c r="N277" s="503"/>
      <c r="O277" s="504"/>
      <c r="AF277" s="360"/>
      <c r="AG277" s="360"/>
      <c r="AH277" s="342" t="s">
        <v>204</v>
      </c>
      <c r="AL277" s="360"/>
      <c r="AO277" s="360"/>
      <c r="AQ277" s="360"/>
    </row>
    <row r="278" spans="1:43" customFormat="1" ht="14.4" x14ac:dyDescent="0.3">
      <c r="A278" s="366"/>
      <c r="B278" s="389"/>
      <c r="C278" s="390"/>
      <c r="D278" s="502" t="s">
        <v>78</v>
      </c>
      <c r="E278" s="502"/>
      <c r="F278" s="502"/>
      <c r="G278" s="362"/>
      <c r="H278" s="391"/>
      <c r="I278" s="391"/>
      <c r="J278" s="391"/>
      <c r="K278" s="392"/>
      <c r="L278" s="391"/>
      <c r="M278" s="393">
        <v>120340.6</v>
      </c>
      <c r="N278" s="384"/>
      <c r="O278" s="394">
        <v>981979.3</v>
      </c>
      <c r="AF278" s="360"/>
      <c r="AG278" s="360"/>
      <c r="AL278" s="360" t="s">
        <v>78</v>
      </c>
      <c r="AO278" s="360"/>
      <c r="AQ278" s="360"/>
    </row>
    <row r="279" spans="1:43" customFormat="1" ht="21.6" x14ac:dyDescent="0.3">
      <c r="A279" s="361" t="s">
        <v>255</v>
      </c>
      <c r="B279" s="362" t="s">
        <v>214</v>
      </c>
      <c r="C279" s="363" t="s">
        <v>703</v>
      </c>
      <c r="D279" s="505" t="s">
        <v>704</v>
      </c>
      <c r="E279" s="505"/>
      <c r="F279" s="505"/>
      <c r="G279" s="362" t="s">
        <v>198</v>
      </c>
      <c r="H279" s="362">
        <v>-2.0202</v>
      </c>
      <c r="I279" s="362" t="s">
        <v>51</v>
      </c>
      <c r="J279" s="362" t="s">
        <v>705</v>
      </c>
      <c r="K279" s="364" t="s">
        <v>706</v>
      </c>
      <c r="L279" s="362"/>
      <c r="M279" s="364" t="s">
        <v>707</v>
      </c>
      <c r="N279" s="362" t="s">
        <v>105</v>
      </c>
      <c r="O279" s="365" t="s">
        <v>708</v>
      </c>
      <c r="AF279" s="360"/>
      <c r="AG279" s="360" t="s">
        <v>704</v>
      </c>
      <c r="AL279" s="360"/>
      <c r="AO279" s="360"/>
      <c r="AQ279" s="360"/>
    </row>
    <row r="280" spans="1:43" customFormat="1" ht="14.4" x14ac:dyDescent="0.3">
      <c r="A280" s="398"/>
      <c r="B280" s="341"/>
      <c r="C280" s="390"/>
      <c r="D280" s="501" t="s">
        <v>194</v>
      </c>
      <c r="E280" s="501"/>
      <c r="F280" s="501"/>
      <c r="G280" s="501"/>
      <c r="H280" s="501"/>
      <c r="I280" s="501"/>
      <c r="J280" s="501"/>
      <c r="K280" s="501"/>
      <c r="L280" s="501"/>
      <c r="M280" s="501"/>
      <c r="N280" s="501"/>
      <c r="O280" s="506"/>
      <c r="AF280" s="360"/>
      <c r="AG280" s="360"/>
      <c r="AL280" s="360"/>
      <c r="AM280" s="342" t="s">
        <v>194</v>
      </c>
      <c r="AO280" s="360"/>
      <c r="AQ280" s="360"/>
    </row>
    <row r="281" spans="1:43" customFormat="1" ht="14.4" x14ac:dyDescent="0.3">
      <c r="A281" s="366"/>
      <c r="B281" s="389"/>
      <c r="C281" s="390"/>
      <c r="D281" s="502" t="s">
        <v>78</v>
      </c>
      <c r="E281" s="502"/>
      <c r="F281" s="502"/>
      <c r="G281" s="362"/>
      <c r="H281" s="391"/>
      <c r="I281" s="391"/>
      <c r="J281" s="391"/>
      <c r="K281" s="392"/>
      <c r="L281" s="391"/>
      <c r="M281" s="393">
        <v>-9898.98</v>
      </c>
      <c r="N281" s="384"/>
      <c r="O281" s="394">
        <v>-80775.679999999993</v>
      </c>
      <c r="AF281" s="360"/>
      <c r="AG281" s="360"/>
      <c r="AL281" s="360" t="s">
        <v>78</v>
      </c>
      <c r="AO281" s="360"/>
      <c r="AQ281" s="360"/>
    </row>
    <row r="282" spans="1:43" customFormat="1" ht="30.6" x14ac:dyDescent="0.3">
      <c r="A282" s="361" t="s">
        <v>260</v>
      </c>
      <c r="B282" s="362" t="s">
        <v>314</v>
      </c>
      <c r="C282" s="538" t="s">
        <v>842</v>
      </c>
      <c r="D282" s="505" t="s">
        <v>709</v>
      </c>
      <c r="E282" s="505"/>
      <c r="F282" s="505"/>
      <c r="G282" s="362" t="s">
        <v>198</v>
      </c>
      <c r="H282" s="362">
        <v>1.9450000000000001</v>
      </c>
      <c r="I282" s="362" t="s">
        <v>51</v>
      </c>
      <c r="J282" s="362" t="s">
        <v>710</v>
      </c>
      <c r="K282" s="364" t="s">
        <v>711</v>
      </c>
      <c r="L282" s="362" t="s">
        <v>138</v>
      </c>
      <c r="M282" s="364" t="s">
        <v>712</v>
      </c>
      <c r="N282" s="362" t="s">
        <v>105</v>
      </c>
      <c r="O282" s="365" t="s">
        <v>713</v>
      </c>
      <c r="AF282" s="360"/>
      <c r="AG282" s="360" t="s">
        <v>709</v>
      </c>
      <c r="AL282" s="360"/>
      <c r="AO282" s="360"/>
      <c r="AQ282" s="360"/>
    </row>
    <row r="283" spans="1:43" customFormat="1" ht="14.4" x14ac:dyDescent="0.3">
      <c r="A283" s="398"/>
      <c r="B283" s="341"/>
      <c r="C283" s="390"/>
      <c r="D283" s="501" t="s">
        <v>194</v>
      </c>
      <c r="E283" s="501"/>
      <c r="F283" s="501"/>
      <c r="G283" s="501"/>
      <c r="H283" s="501"/>
      <c r="I283" s="501"/>
      <c r="J283" s="501"/>
      <c r="K283" s="501"/>
      <c r="L283" s="501"/>
      <c r="M283" s="501"/>
      <c r="N283" s="501"/>
      <c r="O283" s="506"/>
      <c r="AF283" s="360"/>
      <c r="AG283" s="360"/>
      <c r="AL283" s="360"/>
      <c r="AM283" s="342" t="s">
        <v>194</v>
      </c>
      <c r="AO283" s="360"/>
      <c r="AQ283" s="360"/>
    </row>
    <row r="284" spans="1:43" customFormat="1" ht="14.4" x14ac:dyDescent="0.3">
      <c r="A284" s="398"/>
      <c r="B284" s="389"/>
      <c r="C284" s="390"/>
      <c r="D284" s="501" t="s">
        <v>714</v>
      </c>
      <c r="E284" s="501"/>
      <c r="F284" s="501"/>
      <c r="G284" s="501"/>
      <c r="H284" s="501"/>
      <c r="I284" s="501"/>
      <c r="J284" s="501"/>
      <c r="K284" s="501"/>
      <c r="L284" s="501"/>
      <c r="M284" s="501"/>
      <c r="N284" s="501"/>
      <c r="O284" s="506"/>
      <c r="AF284" s="360"/>
      <c r="AG284" s="360"/>
      <c r="AL284" s="360"/>
      <c r="AN284" s="342" t="s">
        <v>714</v>
      </c>
      <c r="AO284" s="360"/>
      <c r="AQ284" s="360"/>
    </row>
    <row r="285" spans="1:43" customFormat="1" ht="14.4" x14ac:dyDescent="0.3">
      <c r="A285" s="366"/>
      <c r="B285" s="367"/>
      <c r="C285" s="368"/>
      <c r="D285" s="503" t="s">
        <v>204</v>
      </c>
      <c r="E285" s="503"/>
      <c r="F285" s="503"/>
      <c r="G285" s="503"/>
      <c r="H285" s="503"/>
      <c r="I285" s="503"/>
      <c r="J285" s="503"/>
      <c r="K285" s="503"/>
      <c r="L285" s="503"/>
      <c r="M285" s="503"/>
      <c r="N285" s="503"/>
      <c r="O285" s="504"/>
      <c r="AF285" s="360"/>
      <c r="AG285" s="360"/>
      <c r="AH285" s="342" t="s">
        <v>204</v>
      </c>
      <c r="AL285" s="360"/>
      <c r="AO285" s="360"/>
      <c r="AQ285" s="360"/>
    </row>
    <row r="286" spans="1:43" customFormat="1" ht="14.4" x14ac:dyDescent="0.3">
      <c r="A286" s="366"/>
      <c r="B286" s="389"/>
      <c r="C286" s="390"/>
      <c r="D286" s="502" t="s">
        <v>78</v>
      </c>
      <c r="E286" s="502"/>
      <c r="F286" s="502"/>
      <c r="G286" s="362"/>
      <c r="H286" s="391"/>
      <c r="I286" s="391"/>
      <c r="J286" s="391"/>
      <c r="K286" s="392"/>
      <c r="L286" s="391"/>
      <c r="M286" s="393">
        <v>20905.580000000002</v>
      </c>
      <c r="N286" s="384"/>
      <c r="O286" s="394">
        <v>170589.53</v>
      </c>
      <c r="AF286" s="360"/>
      <c r="AG286" s="360"/>
      <c r="AL286" s="360" t="s">
        <v>78</v>
      </c>
      <c r="AO286" s="360"/>
      <c r="AQ286" s="360"/>
    </row>
    <row r="287" spans="1:43" customFormat="1" ht="31.8" x14ac:dyDescent="0.3">
      <c r="A287" s="361" t="s">
        <v>266</v>
      </c>
      <c r="B287" s="362" t="s">
        <v>322</v>
      </c>
      <c r="C287" s="363" t="s">
        <v>308</v>
      </c>
      <c r="D287" s="505" t="s">
        <v>309</v>
      </c>
      <c r="E287" s="505"/>
      <c r="F287" s="505"/>
      <c r="G287" s="362" t="s">
        <v>198</v>
      </c>
      <c r="H287" s="362">
        <v>-0.43056</v>
      </c>
      <c r="I287" s="362" t="s">
        <v>51</v>
      </c>
      <c r="J287" s="362" t="s">
        <v>715</v>
      </c>
      <c r="K287" s="364" t="s">
        <v>311</v>
      </c>
      <c r="L287" s="362"/>
      <c r="M287" s="364" t="s">
        <v>716</v>
      </c>
      <c r="N287" s="362" t="s">
        <v>105</v>
      </c>
      <c r="O287" s="365" t="s">
        <v>717</v>
      </c>
      <c r="AF287" s="360"/>
      <c r="AG287" s="360" t="s">
        <v>309</v>
      </c>
      <c r="AL287" s="360"/>
      <c r="AO287" s="360"/>
      <c r="AQ287" s="360"/>
    </row>
    <row r="288" spans="1:43" customFormat="1" ht="14.4" x14ac:dyDescent="0.3">
      <c r="A288" s="398"/>
      <c r="B288" s="341"/>
      <c r="C288" s="390"/>
      <c r="D288" s="501" t="s">
        <v>194</v>
      </c>
      <c r="E288" s="501"/>
      <c r="F288" s="501"/>
      <c r="G288" s="501"/>
      <c r="H288" s="501"/>
      <c r="I288" s="501"/>
      <c r="J288" s="501"/>
      <c r="K288" s="501"/>
      <c r="L288" s="501"/>
      <c r="M288" s="501"/>
      <c r="N288" s="501"/>
      <c r="O288" s="506"/>
      <c r="AF288" s="360"/>
      <c r="AG288" s="360"/>
      <c r="AL288" s="360"/>
      <c r="AM288" s="342" t="s">
        <v>194</v>
      </c>
      <c r="AO288" s="360"/>
      <c r="AQ288" s="360"/>
    </row>
    <row r="289" spans="1:43" customFormat="1" ht="14.4" x14ac:dyDescent="0.3">
      <c r="A289" s="366"/>
      <c r="B289" s="389"/>
      <c r="C289" s="390"/>
      <c r="D289" s="502" t="s">
        <v>78</v>
      </c>
      <c r="E289" s="502"/>
      <c r="F289" s="502"/>
      <c r="G289" s="362"/>
      <c r="H289" s="391"/>
      <c r="I289" s="391"/>
      <c r="J289" s="391"/>
      <c r="K289" s="392"/>
      <c r="L289" s="391"/>
      <c r="M289" s="393">
        <v>-4713.7700000000004</v>
      </c>
      <c r="N289" s="384"/>
      <c r="O289" s="394">
        <v>-38464.36</v>
      </c>
      <c r="AF289" s="360"/>
      <c r="AG289" s="360"/>
      <c r="AL289" s="360" t="s">
        <v>78</v>
      </c>
      <c r="AO289" s="360"/>
      <c r="AQ289" s="360"/>
    </row>
    <row r="290" spans="1:43" customFormat="1" ht="30.6" x14ac:dyDescent="0.3">
      <c r="A290" s="361" t="s">
        <v>274</v>
      </c>
      <c r="B290" s="362" t="s">
        <v>222</v>
      </c>
      <c r="C290" s="538" t="s">
        <v>842</v>
      </c>
      <c r="D290" s="505" t="s">
        <v>718</v>
      </c>
      <c r="E290" s="505"/>
      <c r="F290" s="505"/>
      <c r="G290" s="362" t="s">
        <v>198</v>
      </c>
      <c r="H290" s="362">
        <v>0.56899999999999995</v>
      </c>
      <c r="I290" s="362" t="s">
        <v>51</v>
      </c>
      <c r="J290" s="362" t="s">
        <v>719</v>
      </c>
      <c r="K290" s="364" t="s">
        <v>720</v>
      </c>
      <c r="L290" s="362" t="s">
        <v>138</v>
      </c>
      <c r="M290" s="364" t="s">
        <v>721</v>
      </c>
      <c r="N290" s="362" t="s">
        <v>105</v>
      </c>
      <c r="O290" s="365" t="s">
        <v>722</v>
      </c>
      <c r="AF290" s="360"/>
      <c r="AG290" s="360" t="s">
        <v>718</v>
      </c>
      <c r="AL290" s="360"/>
      <c r="AO290" s="360"/>
      <c r="AQ290" s="360"/>
    </row>
    <row r="291" spans="1:43" customFormat="1" ht="14.4" x14ac:dyDescent="0.3">
      <c r="A291" s="398"/>
      <c r="B291" s="341"/>
      <c r="C291" s="390"/>
      <c r="D291" s="501" t="s">
        <v>194</v>
      </c>
      <c r="E291" s="501"/>
      <c r="F291" s="501"/>
      <c r="G291" s="501"/>
      <c r="H291" s="501"/>
      <c r="I291" s="501"/>
      <c r="J291" s="501"/>
      <c r="K291" s="501"/>
      <c r="L291" s="501"/>
      <c r="M291" s="501"/>
      <c r="N291" s="501"/>
      <c r="O291" s="506"/>
      <c r="AF291" s="360"/>
      <c r="AG291" s="360"/>
      <c r="AL291" s="360"/>
      <c r="AM291" s="342" t="s">
        <v>194</v>
      </c>
      <c r="AO291" s="360"/>
      <c r="AQ291" s="360"/>
    </row>
    <row r="292" spans="1:43" customFormat="1" ht="14.4" x14ac:dyDescent="0.3">
      <c r="A292" s="398"/>
      <c r="B292" s="389"/>
      <c r="C292" s="390"/>
      <c r="D292" s="501" t="s">
        <v>723</v>
      </c>
      <c r="E292" s="501"/>
      <c r="F292" s="501"/>
      <c r="G292" s="501"/>
      <c r="H292" s="501"/>
      <c r="I292" s="501"/>
      <c r="J292" s="501"/>
      <c r="K292" s="501"/>
      <c r="L292" s="501"/>
      <c r="M292" s="501"/>
      <c r="N292" s="501"/>
      <c r="O292" s="506"/>
      <c r="AF292" s="360"/>
      <c r="AG292" s="360"/>
      <c r="AL292" s="360"/>
      <c r="AN292" s="342" t="s">
        <v>723</v>
      </c>
      <c r="AO292" s="360"/>
      <c r="AQ292" s="360"/>
    </row>
    <row r="293" spans="1:43" customFormat="1" ht="14.4" x14ac:dyDescent="0.3">
      <c r="A293" s="366"/>
      <c r="B293" s="367"/>
      <c r="C293" s="368"/>
      <c r="D293" s="503" t="s">
        <v>204</v>
      </c>
      <c r="E293" s="503"/>
      <c r="F293" s="503"/>
      <c r="G293" s="503"/>
      <c r="H293" s="503"/>
      <c r="I293" s="503"/>
      <c r="J293" s="503"/>
      <c r="K293" s="503"/>
      <c r="L293" s="503"/>
      <c r="M293" s="503"/>
      <c r="N293" s="503"/>
      <c r="O293" s="504"/>
      <c r="AF293" s="360"/>
      <c r="AG293" s="360"/>
      <c r="AH293" s="342" t="s">
        <v>204</v>
      </c>
      <c r="AL293" s="360"/>
      <c r="AO293" s="360"/>
      <c r="AQ293" s="360"/>
    </row>
    <row r="294" spans="1:43" customFormat="1" ht="14.4" x14ac:dyDescent="0.3">
      <c r="A294" s="366"/>
      <c r="B294" s="389"/>
      <c r="C294" s="390"/>
      <c r="D294" s="502" t="s">
        <v>78</v>
      </c>
      <c r="E294" s="502"/>
      <c r="F294" s="502"/>
      <c r="G294" s="362"/>
      <c r="H294" s="391"/>
      <c r="I294" s="391"/>
      <c r="J294" s="391"/>
      <c r="K294" s="392"/>
      <c r="L294" s="391"/>
      <c r="M294" s="393">
        <v>11467.17</v>
      </c>
      <c r="N294" s="384"/>
      <c r="O294" s="394">
        <v>93572.11</v>
      </c>
      <c r="AF294" s="360"/>
      <c r="AG294" s="360"/>
      <c r="AL294" s="360" t="s">
        <v>78</v>
      </c>
      <c r="AO294" s="360"/>
      <c r="AQ294" s="360"/>
    </row>
    <row r="295" spans="1:43" customFormat="1" ht="31.8" x14ac:dyDescent="0.3">
      <c r="A295" s="361" t="s">
        <v>181</v>
      </c>
      <c r="B295" s="362" t="s">
        <v>227</v>
      </c>
      <c r="C295" s="363" t="s">
        <v>228</v>
      </c>
      <c r="D295" s="505" t="s">
        <v>229</v>
      </c>
      <c r="E295" s="505"/>
      <c r="F295" s="505"/>
      <c r="G295" s="362" t="s">
        <v>198</v>
      </c>
      <c r="H295" s="362">
        <v>-0.26832</v>
      </c>
      <c r="I295" s="362" t="s">
        <v>51</v>
      </c>
      <c r="J295" s="362" t="s">
        <v>724</v>
      </c>
      <c r="K295" s="364" t="s">
        <v>230</v>
      </c>
      <c r="L295" s="362"/>
      <c r="M295" s="364" t="s">
        <v>725</v>
      </c>
      <c r="N295" s="362" t="s">
        <v>105</v>
      </c>
      <c r="O295" s="365" t="s">
        <v>726</v>
      </c>
      <c r="AF295" s="360"/>
      <c r="AG295" s="360" t="s">
        <v>229</v>
      </c>
      <c r="AL295" s="360"/>
      <c r="AO295" s="360"/>
      <c r="AQ295" s="360"/>
    </row>
    <row r="296" spans="1:43" customFormat="1" ht="14.4" x14ac:dyDescent="0.3">
      <c r="A296" s="398"/>
      <c r="B296" s="341"/>
      <c r="C296" s="390"/>
      <c r="D296" s="501" t="s">
        <v>194</v>
      </c>
      <c r="E296" s="501"/>
      <c r="F296" s="501"/>
      <c r="G296" s="501"/>
      <c r="H296" s="501"/>
      <c r="I296" s="501"/>
      <c r="J296" s="501"/>
      <c r="K296" s="501"/>
      <c r="L296" s="501"/>
      <c r="M296" s="501"/>
      <c r="N296" s="501"/>
      <c r="O296" s="506"/>
      <c r="AF296" s="360"/>
      <c r="AG296" s="360"/>
      <c r="AL296" s="360"/>
      <c r="AM296" s="342" t="s">
        <v>194</v>
      </c>
      <c r="AO296" s="360"/>
      <c r="AQ296" s="360"/>
    </row>
    <row r="297" spans="1:43" customFormat="1" ht="14.4" x14ac:dyDescent="0.3">
      <c r="A297" s="366"/>
      <c r="B297" s="389"/>
      <c r="C297" s="390"/>
      <c r="D297" s="502" t="s">
        <v>78</v>
      </c>
      <c r="E297" s="502"/>
      <c r="F297" s="502"/>
      <c r="G297" s="362"/>
      <c r="H297" s="391"/>
      <c r="I297" s="391"/>
      <c r="J297" s="391"/>
      <c r="K297" s="392"/>
      <c r="L297" s="391"/>
      <c r="M297" s="393">
        <v>-3182.01</v>
      </c>
      <c r="N297" s="384"/>
      <c r="O297" s="394">
        <v>-25965.200000000001</v>
      </c>
      <c r="AF297" s="360"/>
      <c r="AG297" s="360"/>
      <c r="AL297" s="360" t="s">
        <v>78</v>
      </c>
      <c r="AO297" s="360"/>
      <c r="AQ297" s="360"/>
    </row>
    <row r="298" spans="1:43" customFormat="1" ht="30.6" x14ac:dyDescent="0.3">
      <c r="A298" s="361" t="s">
        <v>186</v>
      </c>
      <c r="B298" s="362" t="s">
        <v>232</v>
      </c>
      <c r="C298" s="538" t="s">
        <v>842</v>
      </c>
      <c r="D298" s="505" t="s">
        <v>727</v>
      </c>
      <c r="E298" s="505"/>
      <c r="F298" s="505"/>
      <c r="G298" s="362" t="s">
        <v>198</v>
      </c>
      <c r="H298" s="362">
        <v>0.71299999999999997</v>
      </c>
      <c r="I298" s="362" t="s">
        <v>51</v>
      </c>
      <c r="J298" s="362" t="s">
        <v>728</v>
      </c>
      <c r="K298" s="364" t="s">
        <v>729</v>
      </c>
      <c r="L298" s="362" t="s">
        <v>138</v>
      </c>
      <c r="M298" s="364" t="s">
        <v>730</v>
      </c>
      <c r="N298" s="362" t="s">
        <v>105</v>
      </c>
      <c r="O298" s="365" t="s">
        <v>731</v>
      </c>
      <c r="AF298" s="360"/>
      <c r="AG298" s="360" t="s">
        <v>727</v>
      </c>
      <c r="AL298" s="360"/>
      <c r="AO298" s="360"/>
      <c r="AQ298" s="360"/>
    </row>
    <row r="299" spans="1:43" customFormat="1" ht="14.4" x14ac:dyDescent="0.3">
      <c r="A299" s="398"/>
      <c r="B299" s="341"/>
      <c r="C299" s="390"/>
      <c r="D299" s="501" t="s">
        <v>194</v>
      </c>
      <c r="E299" s="501"/>
      <c r="F299" s="501"/>
      <c r="G299" s="501"/>
      <c r="H299" s="501"/>
      <c r="I299" s="501"/>
      <c r="J299" s="501"/>
      <c r="K299" s="501"/>
      <c r="L299" s="501"/>
      <c r="M299" s="501"/>
      <c r="N299" s="501"/>
      <c r="O299" s="506"/>
      <c r="AF299" s="360"/>
      <c r="AG299" s="360"/>
      <c r="AL299" s="360"/>
      <c r="AM299" s="342" t="s">
        <v>194</v>
      </c>
      <c r="AO299" s="360"/>
      <c r="AQ299" s="360"/>
    </row>
    <row r="300" spans="1:43" customFormat="1" ht="14.4" x14ac:dyDescent="0.3">
      <c r="A300" s="398"/>
      <c r="B300" s="389"/>
      <c r="C300" s="390"/>
      <c r="D300" s="501" t="s">
        <v>732</v>
      </c>
      <c r="E300" s="501"/>
      <c r="F300" s="501"/>
      <c r="G300" s="501"/>
      <c r="H300" s="501"/>
      <c r="I300" s="501"/>
      <c r="J300" s="501"/>
      <c r="K300" s="501"/>
      <c r="L300" s="501"/>
      <c r="M300" s="501"/>
      <c r="N300" s="501"/>
      <c r="O300" s="506"/>
      <c r="AF300" s="360"/>
      <c r="AG300" s="360"/>
      <c r="AL300" s="360"/>
      <c r="AN300" s="342" t="s">
        <v>732</v>
      </c>
      <c r="AO300" s="360"/>
      <c r="AQ300" s="360"/>
    </row>
    <row r="301" spans="1:43" customFormat="1" ht="14.4" x14ac:dyDescent="0.3">
      <c r="A301" s="366"/>
      <c r="B301" s="367"/>
      <c r="C301" s="368"/>
      <c r="D301" s="503" t="s">
        <v>204</v>
      </c>
      <c r="E301" s="503"/>
      <c r="F301" s="503"/>
      <c r="G301" s="503"/>
      <c r="H301" s="503"/>
      <c r="I301" s="503"/>
      <c r="J301" s="503"/>
      <c r="K301" s="503"/>
      <c r="L301" s="503"/>
      <c r="M301" s="503"/>
      <c r="N301" s="503"/>
      <c r="O301" s="504"/>
      <c r="AF301" s="360"/>
      <c r="AG301" s="360"/>
      <c r="AH301" s="342" t="s">
        <v>204</v>
      </c>
      <c r="AL301" s="360"/>
      <c r="AO301" s="360"/>
      <c r="AQ301" s="360"/>
    </row>
    <row r="302" spans="1:43" customFormat="1" ht="14.4" x14ac:dyDescent="0.3">
      <c r="A302" s="366"/>
      <c r="B302" s="389"/>
      <c r="C302" s="390"/>
      <c r="D302" s="502" t="s">
        <v>78</v>
      </c>
      <c r="E302" s="502"/>
      <c r="F302" s="502"/>
      <c r="G302" s="362"/>
      <c r="H302" s="391"/>
      <c r="I302" s="391"/>
      <c r="J302" s="391"/>
      <c r="K302" s="392"/>
      <c r="L302" s="391"/>
      <c r="M302" s="393">
        <v>15069.26</v>
      </c>
      <c r="N302" s="384"/>
      <c r="O302" s="394">
        <v>122965.16</v>
      </c>
      <c r="AF302" s="360"/>
      <c r="AG302" s="360"/>
      <c r="AL302" s="360" t="s">
        <v>78</v>
      </c>
      <c r="AO302" s="360"/>
      <c r="AQ302" s="360"/>
    </row>
    <row r="303" spans="1:43" customFormat="1" ht="14.4" x14ac:dyDescent="0.3">
      <c r="A303" s="402"/>
      <c r="B303" s="343"/>
      <c r="C303" s="364"/>
      <c r="D303" s="502" t="s">
        <v>733</v>
      </c>
      <c r="E303" s="502"/>
      <c r="F303" s="502"/>
      <c r="G303" s="502"/>
      <c r="H303" s="502"/>
      <c r="I303" s="502"/>
      <c r="J303" s="502"/>
      <c r="K303" s="502"/>
      <c r="L303" s="502"/>
      <c r="M303" s="403"/>
      <c r="N303" s="404"/>
      <c r="O303" s="405"/>
      <c r="P303" s="406"/>
      <c r="AF303" s="360"/>
      <c r="AG303" s="360"/>
      <c r="AL303" s="360"/>
      <c r="AO303" s="360" t="s">
        <v>733</v>
      </c>
      <c r="AQ303" s="360"/>
    </row>
    <row r="304" spans="1:43" customFormat="1" ht="14.4" x14ac:dyDescent="0.3">
      <c r="A304" s="366"/>
      <c r="B304" s="341"/>
      <c r="C304" s="368"/>
      <c r="D304" s="501" t="s">
        <v>144</v>
      </c>
      <c r="E304" s="501"/>
      <c r="F304" s="501"/>
      <c r="G304" s="501"/>
      <c r="H304" s="501"/>
      <c r="I304" s="501"/>
      <c r="J304" s="501"/>
      <c r="K304" s="501"/>
      <c r="L304" s="501"/>
      <c r="M304" s="407">
        <v>373992.63</v>
      </c>
      <c r="N304" s="408"/>
      <c r="O304" s="409"/>
      <c r="P304" s="410"/>
      <c r="AF304" s="360"/>
      <c r="AG304" s="360"/>
      <c r="AL304" s="360"/>
      <c r="AO304" s="360"/>
      <c r="AP304" s="342" t="s">
        <v>144</v>
      </c>
      <c r="AQ304" s="360"/>
    </row>
    <row r="305" spans="1:43" customFormat="1" ht="14.4" x14ac:dyDescent="0.3">
      <c r="A305" s="366"/>
      <c r="B305" s="341"/>
      <c r="C305" s="368"/>
      <c r="D305" s="501" t="s">
        <v>145</v>
      </c>
      <c r="E305" s="501"/>
      <c r="F305" s="501"/>
      <c r="G305" s="501"/>
      <c r="H305" s="501"/>
      <c r="I305" s="501"/>
      <c r="J305" s="501"/>
      <c r="K305" s="501"/>
      <c r="L305" s="501"/>
      <c r="M305" s="410"/>
      <c r="N305" s="408"/>
      <c r="O305" s="409"/>
      <c r="P305" s="410"/>
      <c r="AF305" s="360"/>
      <c r="AG305" s="360"/>
      <c r="AL305" s="360"/>
      <c r="AO305" s="360"/>
      <c r="AP305" s="342" t="s">
        <v>145</v>
      </c>
      <c r="AQ305" s="360"/>
    </row>
    <row r="306" spans="1:43" customFormat="1" ht="14.4" x14ac:dyDescent="0.3">
      <c r="A306" s="366"/>
      <c r="B306" s="341"/>
      <c r="C306" s="368"/>
      <c r="D306" s="501" t="s">
        <v>146</v>
      </c>
      <c r="E306" s="501"/>
      <c r="F306" s="501"/>
      <c r="G306" s="501"/>
      <c r="H306" s="501"/>
      <c r="I306" s="501"/>
      <c r="J306" s="501"/>
      <c r="K306" s="501"/>
      <c r="L306" s="501"/>
      <c r="M306" s="411">
        <v>959.53</v>
      </c>
      <c r="N306" s="408"/>
      <c r="O306" s="409"/>
      <c r="P306" s="410"/>
      <c r="AF306" s="360"/>
      <c r="AG306" s="360"/>
      <c r="AL306" s="360"/>
      <c r="AO306" s="360"/>
      <c r="AP306" s="342" t="s">
        <v>146</v>
      </c>
      <c r="AQ306" s="360"/>
    </row>
    <row r="307" spans="1:43" customFormat="1" ht="14.4" x14ac:dyDescent="0.3">
      <c r="A307" s="366"/>
      <c r="B307" s="341"/>
      <c r="C307" s="368"/>
      <c r="D307" s="501" t="s">
        <v>147</v>
      </c>
      <c r="E307" s="501"/>
      <c r="F307" s="501"/>
      <c r="G307" s="501"/>
      <c r="H307" s="501"/>
      <c r="I307" s="501"/>
      <c r="J307" s="501"/>
      <c r="K307" s="501"/>
      <c r="L307" s="501"/>
      <c r="M307" s="407">
        <v>4407.3599999999997</v>
      </c>
      <c r="N307" s="408"/>
      <c r="O307" s="409"/>
      <c r="P307" s="410"/>
      <c r="AF307" s="360"/>
      <c r="AG307" s="360"/>
      <c r="AL307" s="360"/>
      <c r="AO307" s="360"/>
      <c r="AP307" s="342" t="s">
        <v>147</v>
      </c>
      <c r="AQ307" s="360"/>
    </row>
    <row r="308" spans="1:43" customFormat="1" ht="14.4" x14ac:dyDescent="0.3">
      <c r="A308" s="366"/>
      <c r="B308" s="341"/>
      <c r="C308" s="368"/>
      <c r="D308" s="501" t="s">
        <v>148</v>
      </c>
      <c r="E308" s="501"/>
      <c r="F308" s="501"/>
      <c r="G308" s="501"/>
      <c r="H308" s="501"/>
      <c r="I308" s="501"/>
      <c r="J308" s="501"/>
      <c r="K308" s="501"/>
      <c r="L308" s="501"/>
      <c r="M308" s="411">
        <v>285.7</v>
      </c>
      <c r="N308" s="408"/>
      <c r="O308" s="409"/>
      <c r="P308" s="410"/>
      <c r="AF308" s="360"/>
      <c r="AG308" s="360"/>
      <c r="AL308" s="360"/>
      <c r="AO308" s="360"/>
      <c r="AP308" s="342" t="s">
        <v>148</v>
      </c>
      <c r="AQ308" s="360"/>
    </row>
    <row r="309" spans="1:43" customFormat="1" ht="14.4" x14ac:dyDescent="0.3">
      <c r="A309" s="366"/>
      <c r="B309" s="341"/>
      <c r="C309" s="368"/>
      <c r="D309" s="501" t="s">
        <v>149</v>
      </c>
      <c r="E309" s="501"/>
      <c r="F309" s="501"/>
      <c r="G309" s="501"/>
      <c r="H309" s="501"/>
      <c r="I309" s="501"/>
      <c r="J309" s="501"/>
      <c r="K309" s="501"/>
      <c r="L309" s="501"/>
      <c r="M309" s="407">
        <v>368625.74</v>
      </c>
      <c r="N309" s="408"/>
      <c r="O309" s="409"/>
      <c r="P309" s="410"/>
      <c r="AF309" s="360"/>
      <c r="AG309" s="360"/>
      <c r="AL309" s="360"/>
      <c r="AO309" s="360"/>
      <c r="AP309" s="342" t="s">
        <v>149</v>
      </c>
      <c r="AQ309" s="360"/>
    </row>
    <row r="310" spans="1:43" customFormat="1" ht="14.4" x14ac:dyDescent="0.3">
      <c r="A310" s="366"/>
      <c r="B310" s="341"/>
      <c r="C310" s="368"/>
      <c r="D310" s="501" t="s">
        <v>150</v>
      </c>
      <c r="E310" s="501"/>
      <c r="F310" s="501"/>
      <c r="G310" s="501"/>
      <c r="H310" s="501"/>
      <c r="I310" s="501"/>
      <c r="J310" s="501"/>
      <c r="K310" s="501"/>
      <c r="L310" s="501"/>
      <c r="M310" s="407">
        <v>376037.92</v>
      </c>
      <c r="N310" s="408"/>
      <c r="O310" s="409"/>
      <c r="P310" s="410"/>
      <c r="AF310" s="360"/>
      <c r="AG310" s="360"/>
      <c r="AL310" s="360"/>
      <c r="AO310" s="360"/>
      <c r="AP310" s="342" t="s">
        <v>150</v>
      </c>
      <c r="AQ310" s="360"/>
    </row>
    <row r="311" spans="1:43" customFormat="1" ht="14.4" x14ac:dyDescent="0.3">
      <c r="A311" s="366"/>
      <c r="B311" s="341"/>
      <c r="C311" s="368"/>
      <c r="D311" s="501" t="s">
        <v>145</v>
      </c>
      <c r="E311" s="501"/>
      <c r="F311" s="501"/>
      <c r="G311" s="501"/>
      <c r="H311" s="501"/>
      <c r="I311" s="501"/>
      <c r="J311" s="501"/>
      <c r="K311" s="501"/>
      <c r="L311" s="501"/>
      <c r="M311" s="410"/>
      <c r="N311" s="408"/>
      <c r="O311" s="409"/>
      <c r="P311" s="410"/>
      <c r="AF311" s="360"/>
      <c r="AG311" s="360"/>
      <c r="AL311" s="360"/>
      <c r="AO311" s="360"/>
      <c r="AP311" s="342" t="s">
        <v>145</v>
      </c>
      <c r="AQ311" s="360"/>
    </row>
    <row r="312" spans="1:43" customFormat="1" ht="14.4" x14ac:dyDescent="0.3">
      <c r="A312" s="366"/>
      <c r="B312" s="341"/>
      <c r="C312" s="368"/>
      <c r="D312" s="501" t="s">
        <v>174</v>
      </c>
      <c r="E312" s="501"/>
      <c r="F312" s="501"/>
      <c r="G312" s="501"/>
      <c r="H312" s="501"/>
      <c r="I312" s="501"/>
      <c r="J312" s="501"/>
      <c r="K312" s="501"/>
      <c r="L312" s="501"/>
      <c r="M312" s="411">
        <v>959.53</v>
      </c>
      <c r="N312" s="408"/>
      <c r="O312" s="409"/>
      <c r="P312" s="410"/>
      <c r="AF312" s="360"/>
      <c r="AG312" s="360"/>
      <c r="AL312" s="360"/>
      <c r="AO312" s="360"/>
      <c r="AP312" s="342" t="s">
        <v>174</v>
      </c>
      <c r="AQ312" s="360"/>
    </row>
    <row r="313" spans="1:43" customFormat="1" ht="14.4" x14ac:dyDescent="0.3">
      <c r="A313" s="366"/>
      <c r="B313" s="341"/>
      <c r="C313" s="368"/>
      <c r="D313" s="501" t="s">
        <v>175</v>
      </c>
      <c r="E313" s="501"/>
      <c r="F313" s="501"/>
      <c r="G313" s="501"/>
      <c r="H313" s="501"/>
      <c r="I313" s="501"/>
      <c r="J313" s="501"/>
      <c r="K313" s="501"/>
      <c r="L313" s="501"/>
      <c r="M313" s="407">
        <v>4407.3599999999997</v>
      </c>
      <c r="N313" s="408"/>
      <c r="O313" s="409"/>
      <c r="P313" s="410"/>
      <c r="AF313" s="360"/>
      <c r="AG313" s="360"/>
      <c r="AL313" s="360"/>
      <c r="AO313" s="360"/>
      <c r="AP313" s="342" t="s">
        <v>175</v>
      </c>
      <c r="AQ313" s="360"/>
    </row>
    <row r="314" spans="1:43" customFormat="1" ht="14.4" x14ac:dyDescent="0.3">
      <c r="A314" s="366"/>
      <c r="B314" s="341"/>
      <c r="C314" s="368"/>
      <c r="D314" s="501" t="s">
        <v>176</v>
      </c>
      <c r="E314" s="501"/>
      <c r="F314" s="501"/>
      <c r="G314" s="501"/>
      <c r="H314" s="501"/>
      <c r="I314" s="501"/>
      <c r="J314" s="501"/>
      <c r="K314" s="501"/>
      <c r="L314" s="501"/>
      <c r="M314" s="411">
        <v>285.7</v>
      </c>
      <c r="N314" s="408"/>
      <c r="O314" s="409"/>
      <c r="P314" s="410"/>
      <c r="AF314" s="360"/>
      <c r="AG314" s="360"/>
      <c r="AL314" s="360"/>
      <c r="AO314" s="360"/>
      <c r="AP314" s="342" t="s">
        <v>176</v>
      </c>
      <c r="AQ314" s="360"/>
    </row>
    <row r="315" spans="1:43" customFormat="1" ht="14.4" x14ac:dyDescent="0.3">
      <c r="A315" s="366"/>
      <c r="B315" s="341"/>
      <c r="C315" s="368"/>
      <c r="D315" s="501" t="s">
        <v>391</v>
      </c>
      <c r="E315" s="501"/>
      <c r="F315" s="501"/>
      <c r="G315" s="501"/>
      <c r="H315" s="501"/>
      <c r="I315" s="501"/>
      <c r="J315" s="501"/>
      <c r="K315" s="501"/>
      <c r="L315" s="501"/>
      <c r="M315" s="407">
        <v>368625.74</v>
      </c>
      <c r="N315" s="408"/>
      <c r="O315" s="409"/>
      <c r="P315" s="410"/>
      <c r="AF315" s="360"/>
      <c r="AG315" s="360"/>
      <c r="AL315" s="360"/>
      <c r="AO315" s="360"/>
      <c r="AP315" s="342" t="s">
        <v>391</v>
      </c>
      <c r="AQ315" s="360"/>
    </row>
    <row r="316" spans="1:43" customFormat="1" ht="14.4" x14ac:dyDescent="0.3">
      <c r="A316" s="366"/>
      <c r="B316" s="341"/>
      <c r="C316" s="368"/>
      <c r="D316" s="501" t="s">
        <v>177</v>
      </c>
      <c r="E316" s="501"/>
      <c r="F316" s="501"/>
      <c r="G316" s="501"/>
      <c r="H316" s="501"/>
      <c r="I316" s="501"/>
      <c r="J316" s="501"/>
      <c r="K316" s="501"/>
      <c r="L316" s="501"/>
      <c r="M316" s="407">
        <v>1357.3</v>
      </c>
      <c r="N316" s="408"/>
      <c r="O316" s="409"/>
      <c r="P316" s="410"/>
      <c r="AF316" s="360"/>
      <c r="AG316" s="360"/>
      <c r="AL316" s="360"/>
      <c r="AO316" s="360"/>
      <c r="AP316" s="342" t="s">
        <v>177</v>
      </c>
      <c r="AQ316" s="360"/>
    </row>
    <row r="317" spans="1:43" customFormat="1" ht="14.4" x14ac:dyDescent="0.3">
      <c r="A317" s="366"/>
      <c r="B317" s="341"/>
      <c r="C317" s="368"/>
      <c r="D317" s="501" t="s">
        <v>178</v>
      </c>
      <c r="E317" s="501"/>
      <c r="F317" s="501"/>
      <c r="G317" s="501"/>
      <c r="H317" s="501"/>
      <c r="I317" s="501"/>
      <c r="J317" s="501"/>
      <c r="K317" s="501"/>
      <c r="L317" s="501"/>
      <c r="M317" s="411">
        <v>687.99</v>
      </c>
      <c r="N317" s="408"/>
      <c r="O317" s="409"/>
      <c r="P317" s="410"/>
      <c r="AF317" s="360"/>
      <c r="AG317" s="360"/>
      <c r="AL317" s="360"/>
      <c r="AO317" s="360"/>
      <c r="AP317" s="342" t="s">
        <v>178</v>
      </c>
      <c r="AQ317" s="360"/>
    </row>
    <row r="318" spans="1:43" customFormat="1" ht="14.4" x14ac:dyDescent="0.3">
      <c r="A318" s="366"/>
      <c r="B318" s="341"/>
      <c r="C318" s="368"/>
      <c r="D318" s="501" t="s">
        <v>160</v>
      </c>
      <c r="E318" s="501"/>
      <c r="F318" s="501"/>
      <c r="G318" s="501"/>
      <c r="H318" s="501"/>
      <c r="I318" s="501"/>
      <c r="J318" s="501"/>
      <c r="K318" s="501"/>
      <c r="L318" s="501"/>
      <c r="M318" s="407">
        <v>1245.23</v>
      </c>
      <c r="N318" s="408"/>
      <c r="O318" s="409"/>
      <c r="P318" s="410"/>
      <c r="AF318" s="360"/>
      <c r="AG318" s="360"/>
      <c r="AL318" s="360"/>
      <c r="AO318" s="360"/>
      <c r="AP318" s="342" t="s">
        <v>160</v>
      </c>
      <c r="AQ318" s="360"/>
    </row>
    <row r="319" spans="1:43" customFormat="1" ht="14.4" x14ac:dyDescent="0.3">
      <c r="A319" s="366"/>
      <c r="B319" s="341"/>
      <c r="C319" s="368"/>
      <c r="D319" s="501" t="s">
        <v>161</v>
      </c>
      <c r="E319" s="501"/>
      <c r="F319" s="501"/>
      <c r="G319" s="501"/>
      <c r="H319" s="501"/>
      <c r="I319" s="501"/>
      <c r="J319" s="501"/>
      <c r="K319" s="501"/>
      <c r="L319" s="501"/>
      <c r="M319" s="407">
        <v>1357.3</v>
      </c>
      <c r="N319" s="408"/>
      <c r="O319" s="409"/>
      <c r="P319" s="410"/>
      <c r="AF319" s="360"/>
      <c r="AG319" s="360"/>
      <c r="AL319" s="360"/>
      <c r="AO319" s="360"/>
      <c r="AP319" s="342" t="s">
        <v>161</v>
      </c>
      <c r="AQ319" s="360"/>
    </row>
    <row r="320" spans="1:43" customFormat="1" ht="14.4" x14ac:dyDescent="0.3">
      <c r="A320" s="366"/>
      <c r="B320" s="341"/>
      <c r="C320" s="368"/>
      <c r="D320" s="501" t="s">
        <v>162</v>
      </c>
      <c r="E320" s="501"/>
      <c r="F320" s="501"/>
      <c r="G320" s="501"/>
      <c r="H320" s="501"/>
      <c r="I320" s="501"/>
      <c r="J320" s="501"/>
      <c r="K320" s="501"/>
      <c r="L320" s="501"/>
      <c r="M320" s="411">
        <v>687.99</v>
      </c>
      <c r="N320" s="408"/>
      <c r="O320" s="409"/>
      <c r="P320" s="410"/>
      <c r="AF320" s="360"/>
      <c r="AG320" s="360"/>
      <c r="AL320" s="360"/>
      <c r="AO320" s="360"/>
      <c r="AP320" s="342" t="s">
        <v>162</v>
      </c>
      <c r="AQ320" s="360"/>
    </row>
    <row r="321" spans="1:46" customFormat="1" ht="14.4" x14ac:dyDescent="0.3">
      <c r="A321" s="366"/>
      <c r="B321" s="341"/>
      <c r="C321" s="412"/>
      <c r="D321" s="500" t="s">
        <v>734</v>
      </c>
      <c r="E321" s="500"/>
      <c r="F321" s="500"/>
      <c r="G321" s="500"/>
      <c r="H321" s="500"/>
      <c r="I321" s="500"/>
      <c r="J321" s="500"/>
      <c r="K321" s="500"/>
      <c r="L321" s="500"/>
      <c r="M321" s="413">
        <v>376037.92</v>
      </c>
      <c r="N321" s="414"/>
      <c r="O321" s="415"/>
      <c r="P321" s="416"/>
      <c r="AF321" s="360"/>
      <c r="AG321" s="360"/>
      <c r="AL321" s="360"/>
      <c r="AO321" s="360"/>
      <c r="AQ321" s="360" t="s">
        <v>734</v>
      </c>
    </row>
    <row r="322" spans="1:46" customFormat="1" ht="14.4" x14ac:dyDescent="0.3">
      <c r="A322" s="402"/>
      <c r="B322" s="343"/>
      <c r="C322" s="364"/>
      <c r="D322" s="502" t="s">
        <v>503</v>
      </c>
      <c r="E322" s="502"/>
      <c r="F322" s="502"/>
      <c r="G322" s="502"/>
      <c r="H322" s="502"/>
      <c r="I322" s="502"/>
      <c r="J322" s="502"/>
      <c r="K322" s="502"/>
      <c r="L322" s="502"/>
      <c r="M322" s="403"/>
      <c r="N322" s="404"/>
      <c r="O322" s="405"/>
      <c r="AS322" s="360" t="s">
        <v>503</v>
      </c>
    </row>
    <row r="323" spans="1:46" customFormat="1" ht="14.4" x14ac:dyDescent="0.3">
      <c r="A323" s="366"/>
      <c r="B323" s="341"/>
      <c r="C323" s="368"/>
      <c r="D323" s="501" t="s">
        <v>144</v>
      </c>
      <c r="E323" s="501"/>
      <c r="F323" s="501"/>
      <c r="G323" s="501"/>
      <c r="H323" s="501"/>
      <c r="I323" s="501"/>
      <c r="J323" s="501"/>
      <c r="K323" s="501"/>
      <c r="L323" s="501"/>
      <c r="M323" s="407">
        <v>805642.1</v>
      </c>
      <c r="N323" s="408"/>
      <c r="O323" s="417">
        <v>6975088.0700000003</v>
      </c>
      <c r="AS323" s="360"/>
      <c r="AT323" s="342" t="s">
        <v>144</v>
      </c>
    </row>
    <row r="324" spans="1:46" customFormat="1" ht="14.4" x14ac:dyDescent="0.3">
      <c r="A324" s="366"/>
      <c r="B324" s="341"/>
      <c r="C324" s="368"/>
      <c r="D324" s="501" t="s">
        <v>145</v>
      </c>
      <c r="E324" s="501"/>
      <c r="F324" s="501"/>
      <c r="G324" s="501"/>
      <c r="H324" s="501"/>
      <c r="I324" s="501"/>
      <c r="J324" s="501"/>
      <c r="K324" s="501"/>
      <c r="L324" s="501"/>
      <c r="M324" s="410"/>
      <c r="N324" s="408"/>
      <c r="O324" s="409"/>
      <c r="AS324" s="360"/>
      <c r="AT324" s="342" t="s">
        <v>145</v>
      </c>
    </row>
    <row r="325" spans="1:46" customFormat="1" ht="14.4" x14ac:dyDescent="0.3">
      <c r="A325" s="366"/>
      <c r="B325" s="341"/>
      <c r="C325" s="368"/>
      <c r="D325" s="501" t="s">
        <v>146</v>
      </c>
      <c r="E325" s="501"/>
      <c r="F325" s="501"/>
      <c r="G325" s="501"/>
      <c r="H325" s="501"/>
      <c r="I325" s="501"/>
      <c r="J325" s="501"/>
      <c r="K325" s="501"/>
      <c r="L325" s="501"/>
      <c r="M325" s="407">
        <v>4970.6899999999996</v>
      </c>
      <c r="N325" s="408"/>
      <c r="O325" s="417">
        <v>222537.8</v>
      </c>
      <c r="AS325" s="360"/>
      <c r="AT325" s="342" t="s">
        <v>146</v>
      </c>
    </row>
    <row r="326" spans="1:46" customFormat="1" ht="14.4" x14ac:dyDescent="0.3">
      <c r="A326" s="366"/>
      <c r="B326" s="341"/>
      <c r="C326" s="368"/>
      <c r="D326" s="501" t="s">
        <v>147</v>
      </c>
      <c r="E326" s="501"/>
      <c r="F326" s="501"/>
      <c r="G326" s="501"/>
      <c r="H326" s="501"/>
      <c r="I326" s="501"/>
      <c r="J326" s="501"/>
      <c r="K326" s="501"/>
      <c r="L326" s="501"/>
      <c r="M326" s="407">
        <v>43124.32</v>
      </c>
      <c r="N326" s="408"/>
      <c r="O326" s="417">
        <v>570966.01</v>
      </c>
      <c r="AS326" s="360"/>
      <c r="AT326" s="342" t="s">
        <v>147</v>
      </c>
    </row>
    <row r="327" spans="1:46" customFormat="1" ht="14.4" x14ac:dyDescent="0.3">
      <c r="A327" s="366"/>
      <c r="B327" s="341"/>
      <c r="C327" s="368"/>
      <c r="D327" s="501" t="s">
        <v>148</v>
      </c>
      <c r="E327" s="501"/>
      <c r="F327" s="501"/>
      <c r="G327" s="501"/>
      <c r="H327" s="501"/>
      <c r="I327" s="501"/>
      <c r="J327" s="501"/>
      <c r="K327" s="501"/>
      <c r="L327" s="501"/>
      <c r="M327" s="407">
        <v>2727.27</v>
      </c>
      <c r="N327" s="408"/>
      <c r="O327" s="417">
        <v>122099.88</v>
      </c>
      <c r="AS327" s="360"/>
      <c r="AT327" s="342" t="s">
        <v>148</v>
      </c>
    </row>
    <row r="328" spans="1:46" customFormat="1" ht="14.4" x14ac:dyDescent="0.3">
      <c r="A328" s="366"/>
      <c r="B328" s="341"/>
      <c r="C328" s="368"/>
      <c r="D328" s="501" t="s">
        <v>149</v>
      </c>
      <c r="E328" s="501"/>
      <c r="F328" s="501"/>
      <c r="G328" s="501"/>
      <c r="H328" s="501"/>
      <c r="I328" s="501"/>
      <c r="J328" s="501"/>
      <c r="K328" s="501"/>
      <c r="L328" s="501"/>
      <c r="M328" s="407">
        <v>757547.09</v>
      </c>
      <c r="N328" s="408"/>
      <c r="O328" s="417">
        <v>6181584.2599999998</v>
      </c>
      <c r="AS328" s="360"/>
      <c r="AT328" s="342" t="s">
        <v>149</v>
      </c>
    </row>
    <row r="329" spans="1:46" customFormat="1" ht="14.4" x14ac:dyDescent="0.3">
      <c r="A329" s="366"/>
      <c r="B329" s="341"/>
      <c r="C329" s="368"/>
      <c r="D329" s="501" t="s">
        <v>150</v>
      </c>
      <c r="E329" s="501"/>
      <c r="F329" s="501"/>
      <c r="G329" s="501"/>
      <c r="H329" s="501"/>
      <c r="I329" s="501"/>
      <c r="J329" s="501"/>
      <c r="K329" s="501"/>
      <c r="L329" s="501"/>
      <c r="M329" s="407">
        <v>822013.15</v>
      </c>
      <c r="N329" s="408"/>
      <c r="O329" s="417">
        <v>7708019.79</v>
      </c>
      <c r="AS329" s="360"/>
      <c r="AT329" s="342" t="s">
        <v>150</v>
      </c>
    </row>
    <row r="330" spans="1:46" customFormat="1" ht="14.4" x14ac:dyDescent="0.3">
      <c r="A330" s="366"/>
      <c r="B330" s="341"/>
      <c r="C330" s="368"/>
      <c r="D330" s="501" t="s">
        <v>145</v>
      </c>
      <c r="E330" s="501"/>
      <c r="F330" s="501"/>
      <c r="G330" s="501"/>
      <c r="H330" s="501"/>
      <c r="I330" s="501"/>
      <c r="J330" s="501"/>
      <c r="K330" s="501"/>
      <c r="L330" s="501"/>
      <c r="M330" s="410"/>
      <c r="N330" s="408"/>
      <c r="O330" s="409"/>
      <c r="AS330" s="360"/>
      <c r="AT330" s="342" t="s">
        <v>145</v>
      </c>
    </row>
    <row r="331" spans="1:46" customFormat="1" ht="14.4" x14ac:dyDescent="0.3">
      <c r="A331" s="366"/>
      <c r="B331" s="341"/>
      <c r="C331" s="368"/>
      <c r="D331" s="501" t="s">
        <v>174</v>
      </c>
      <c r="E331" s="501"/>
      <c r="F331" s="501"/>
      <c r="G331" s="501"/>
      <c r="H331" s="501"/>
      <c r="I331" s="501"/>
      <c r="J331" s="501"/>
      <c r="K331" s="501"/>
      <c r="L331" s="501"/>
      <c r="M331" s="407">
        <v>4970.6899999999996</v>
      </c>
      <c r="N331" s="408"/>
      <c r="O331" s="417">
        <v>222537.8</v>
      </c>
      <c r="AS331" s="360"/>
      <c r="AT331" s="342" t="s">
        <v>174</v>
      </c>
    </row>
    <row r="332" spans="1:46" customFormat="1" ht="14.4" x14ac:dyDescent="0.3">
      <c r="A332" s="366"/>
      <c r="B332" s="341"/>
      <c r="C332" s="368"/>
      <c r="D332" s="501" t="s">
        <v>175</v>
      </c>
      <c r="E332" s="501"/>
      <c r="F332" s="501"/>
      <c r="G332" s="501"/>
      <c r="H332" s="501"/>
      <c r="I332" s="501"/>
      <c r="J332" s="501"/>
      <c r="K332" s="501"/>
      <c r="L332" s="501"/>
      <c r="M332" s="407">
        <v>43124.32</v>
      </c>
      <c r="N332" s="408"/>
      <c r="O332" s="417">
        <v>570966.01</v>
      </c>
      <c r="AS332" s="360"/>
      <c r="AT332" s="342" t="s">
        <v>175</v>
      </c>
    </row>
    <row r="333" spans="1:46" customFormat="1" ht="14.4" x14ac:dyDescent="0.3">
      <c r="A333" s="366"/>
      <c r="B333" s="341"/>
      <c r="C333" s="368"/>
      <c r="D333" s="501" t="s">
        <v>176</v>
      </c>
      <c r="E333" s="501"/>
      <c r="F333" s="501"/>
      <c r="G333" s="501"/>
      <c r="H333" s="501"/>
      <c r="I333" s="501"/>
      <c r="J333" s="501"/>
      <c r="K333" s="501"/>
      <c r="L333" s="501"/>
      <c r="M333" s="407">
        <v>2727.27</v>
      </c>
      <c r="N333" s="408"/>
      <c r="O333" s="417">
        <v>122099.88</v>
      </c>
      <c r="AS333" s="360"/>
      <c r="AT333" s="342" t="s">
        <v>176</v>
      </c>
    </row>
    <row r="334" spans="1:46" customFormat="1" ht="14.4" x14ac:dyDescent="0.3">
      <c r="A334" s="366"/>
      <c r="B334" s="341"/>
      <c r="C334" s="368"/>
      <c r="D334" s="501" t="s">
        <v>391</v>
      </c>
      <c r="E334" s="501"/>
      <c r="F334" s="501"/>
      <c r="G334" s="501"/>
      <c r="H334" s="501"/>
      <c r="I334" s="501"/>
      <c r="J334" s="501"/>
      <c r="K334" s="501"/>
      <c r="L334" s="501"/>
      <c r="M334" s="407">
        <v>757547.09</v>
      </c>
      <c r="N334" s="408"/>
      <c r="O334" s="417">
        <v>6181584.2599999998</v>
      </c>
      <c r="AS334" s="360"/>
      <c r="AT334" s="342" t="s">
        <v>391</v>
      </c>
    </row>
    <row r="335" spans="1:46" customFormat="1" ht="14.4" x14ac:dyDescent="0.3">
      <c r="A335" s="366"/>
      <c r="B335" s="341"/>
      <c r="C335" s="368"/>
      <c r="D335" s="501" t="s">
        <v>177</v>
      </c>
      <c r="E335" s="501"/>
      <c r="F335" s="501"/>
      <c r="G335" s="501"/>
      <c r="H335" s="501"/>
      <c r="I335" s="501"/>
      <c r="J335" s="501"/>
      <c r="K335" s="501"/>
      <c r="L335" s="501"/>
      <c r="M335" s="407">
        <v>9988.2199999999993</v>
      </c>
      <c r="N335" s="408"/>
      <c r="O335" s="417">
        <v>447172.84</v>
      </c>
      <c r="AS335" s="360"/>
      <c r="AT335" s="342" t="s">
        <v>177</v>
      </c>
    </row>
    <row r="336" spans="1:46" customFormat="1" ht="14.4" x14ac:dyDescent="0.3">
      <c r="A336" s="366"/>
      <c r="B336" s="341"/>
      <c r="C336" s="368"/>
      <c r="D336" s="501" t="s">
        <v>178</v>
      </c>
      <c r="E336" s="501"/>
      <c r="F336" s="501"/>
      <c r="G336" s="501"/>
      <c r="H336" s="501"/>
      <c r="I336" s="501"/>
      <c r="J336" s="501"/>
      <c r="K336" s="501"/>
      <c r="L336" s="501"/>
      <c r="M336" s="407">
        <v>6382.83</v>
      </c>
      <c r="N336" s="408"/>
      <c r="O336" s="417">
        <v>285758.88</v>
      </c>
      <c r="AS336" s="360"/>
      <c r="AT336" s="342" t="s">
        <v>178</v>
      </c>
    </row>
    <row r="337" spans="1:52" customFormat="1" ht="14.4" x14ac:dyDescent="0.3">
      <c r="A337" s="366"/>
      <c r="B337" s="341"/>
      <c r="C337" s="368"/>
      <c r="D337" s="501" t="s">
        <v>160</v>
      </c>
      <c r="E337" s="501"/>
      <c r="F337" s="501"/>
      <c r="G337" s="501"/>
      <c r="H337" s="501"/>
      <c r="I337" s="501"/>
      <c r="J337" s="501"/>
      <c r="K337" s="501"/>
      <c r="L337" s="501"/>
      <c r="M337" s="407">
        <v>7697.96</v>
      </c>
      <c r="N337" s="408"/>
      <c r="O337" s="417">
        <v>344637.68</v>
      </c>
      <c r="AS337" s="360"/>
      <c r="AT337" s="342" t="s">
        <v>160</v>
      </c>
    </row>
    <row r="338" spans="1:52" customFormat="1" ht="14.4" x14ac:dyDescent="0.3">
      <c r="A338" s="366"/>
      <c r="B338" s="341"/>
      <c r="C338" s="368"/>
      <c r="D338" s="501" t="s">
        <v>161</v>
      </c>
      <c r="E338" s="501"/>
      <c r="F338" s="501"/>
      <c r="G338" s="501"/>
      <c r="H338" s="501"/>
      <c r="I338" s="501"/>
      <c r="J338" s="501"/>
      <c r="K338" s="501"/>
      <c r="L338" s="501"/>
      <c r="M338" s="407">
        <v>9988.2199999999993</v>
      </c>
      <c r="N338" s="408"/>
      <c r="O338" s="417">
        <v>447172.84</v>
      </c>
      <c r="AS338" s="360"/>
      <c r="AT338" s="342" t="s">
        <v>161</v>
      </c>
    </row>
    <row r="339" spans="1:52" customFormat="1" ht="14.4" x14ac:dyDescent="0.3">
      <c r="A339" s="366"/>
      <c r="B339" s="341"/>
      <c r="C339" s="368"/>
      <c r="D339" s="501" t="s">
        <v>162</v>
      </c>
      <c r="E339" s="501"/>
      <c r="F339" s="501"/>
      <c r="G339" s="501"/>
      <c r="H339" s="501"/>
      <c r="I339" s="501"/>
      <c r="J339" s="501"/>
      <c r="K339" s="501"/>
      <c r="L339" s="501"/>
      <c r="M339" s="407">
        <v>6382.83</v>
      </c>
      <c r="N339" s="408"/>
      <c r="O339" s="417">
        <v>285758.88</v>
      </c>
      <c r="AS339" s="360"/>
      <c r="AT339" s="342" t="s">
        <v>162</v>
      </c>
    </row>
    <row r="340" spans="1:52" customFormat="1" ht="14.4" x14ac:dyDescent="0.3">
      <c r="A340" s="366"/>
      <c r="B340" s="341"/>
      <c r="C340" s="368"/>
      <c r="D340" s="501" t="s">
        <v>504</v>
      </c>
      <c r="E340" s="501"/>
      <c r="F340" s="501"/>
      <c r="G340" s="501"/>
      <c r="H340" s="501"/>
      <c r="I340" s="501"/>
      <c r="J340" s="501"/>
      <c r="K340" s="501"/>
      <c r="L340" s="501"/>
      <c r="M340" s="407">
        <v>67405.08</v>
      </c>
      <c r="N340" s="408"/>
      <c r="O340" s="417">
        <v>632057.62</v>
      </c>
      <c r="AS340" s="360"/>
      <c r="AT340" s="342" t="s">
        <v>504</v>
      </c>
    </row>
    <row r="341" spans="1:52" customFormat="1" ht="14.4" x14ac:dyDescent="0.3">
      <c r="A341" s="366"/>
      <c r="B341" s="341"/>
      <c r="C341" s="412"/>
      <c r="D341" s="500" t="s">
        <v>505</v>
      </c>
      <c r="E341" s="500"/>
      <c r="F341" s="500"/>
      <c r="G341" s="500"/>
      <c r="H341" s="500"/>
      <c r="I341" s="500"/>
      <c r="J341" s="500"/>
      <c r="K341" s="500"/>
      <c r="L341" s="500"/>
      <c r="M341" s="413">
        <v>889418.23</v>
      </c>
      <c r="N341" s="414"/>
      <c r="O341" s="418">
        <v>8340077.4100000001</v>
      </c>
      <c r="AS341" s="360"/>
      <c r="AU341" s="360" t="s">
        <v>505</v>
      </c>
    </row>
    <row r="342" spans="1:52" customFormat="1" ht="14.4" x14ac:dyDescent="0.3">
      <c r="A342" s="366"/>
      <c r="B342" s="341"/>
      <c r="C342" s="368"/>
      <c r="D342" s="501" t="s">
        <v>506</v>
      </c>
      <c r="E342" s="501"/>
      <c r="F342" s="501"/>
      <c r="G342" s="501"/>
      <c r="H342" s="501"/>
      <c r="I342" s="501"/>
      <c r="J342" s="501"/>
      <c r="K342" s="501"/>
      <c r="L342" s="501"/>
      <c r="M342" s="407">
        <v>21346.04</v>
      </c>
      <c r="N342" s="408"/>
      <c r="O342" s="417">
        <v>200161.86</v>
      </c>
      <c r="AS342" s="360"/>
      <c r="AT342" s="342" t="s">
        <v>506</v>
      </c>
      <c r="AU342" s="360"/>
    </row>
    <row r="343" spans="1:52" customFormat="1" ht="14.4" x14ac:dyDescent="0.3">
      <c r="A343" s="366"/>
      <c r="B343" s="341"/>
      <c r="C343" s="412"/>
      <c r="D343" s="500" t="s">
        <v>505</v>
      </c>
      <c r="E343" s="500"/>
      <c r="F343" s="500"/>
      <c r="G343" s="500"/>
      <c r="H343" s="500"/>
      <c r="I343" s="500"/>
      <c r="J343" s="500"/>
      <c r="K343" s="500"/>
      <c r="L343" s="500"/>
      <c r="M343" s="413">
        <v>910764.27</v>
      </c>
      <c r="N343" s="414"/>
      <c r="O343" s="418">
        <v>8540239.2699999996</v>
      </c>
      <c r="AS343" s="360"/>
      <c r="AU343" s="360" t="s">
        <v>505</v>
      </c>
    </row>
    <row r="344" spans="1:52" customFormat="1" ht="14.4" x14ac:dyDescent="0.3">
      <c r="A344" s="366"/>
      <c r="B344" s="341"/>
      <c r="C344" s="368"/>
      <c r="D344" s="501" t="s">
        <v>507</v>
      </c>
      <c r="E344" s="501"/>
      <c r="F344" s="501"/>
      <c r="G344" s="501"/>
      <c r="H344" s="501"/>
      <c r="I344" s="501"/>
      <c r="J344" s="501"/>
      <c r="K344" s="501"/>
      <c r="L344" s="501"/>
      <c r="M344" s="407">
        <v>46813.279999999999</v>
      </c>
      <c r="N344" s="408"/>
      <c r="O344" s="417">
        <v>438968.3</v>
      </c>
      <c r="AS344" s="360"/>
      <c r="AT344" s="342" t="s">
        <v>507</v>
      </c>
      <c r="AU344" s="360"/>
    </row>
    <row r="345" spans="1:52" customFormat="1" ht="14.4" x14ac:dyDescent="0.3">
      <c r="A345" s="366"/>
      <c r="B345" s="341"/>
      <c r="C345" s="412"/>
      <c r="D345" s="500" t="s">
        <v>509</v>
      </c>
      <c r="E345" s="500"/>
      <c r="F345" s="500"/>
      <c r="G345" s="500"/>
      <c r="H345" s="500"/>
      <c r="I345" s="500"/>
      <c r="J345" s="500"/>
      <c r="K345" s="500"/>
      <c r="L345" s="500"/>
      <c r="M345" s="413">
        <v>957577.55</v>
      </c>
      <c r="N345" s="414"/>
      <c r="O345" s="418">
        <v>8979207.5700000003</v>
      </c>
      <c r="AS345" s="360"/>
      <c r="AU345" s="360"/>
      <c r="AV345" s="360" t="s">
        <v>509</v>
      </c>
    </row>
    <row r="346" spans="1:52" customFormat="1" ht="29.25" customHeight="1" x14ac:dyDescent="0.3">
      <c r="A346" s="343"/>
      <c r="B346" s="343"/>
      <c r="C346" s="343"/>
      <c r="D346" s="343"/>
      <c r="E346" s="343"/>
      <c r="F346" s="343"/>
      <c r="G346" s="343"/>
      <c r="H346" s="343"/>
      <c r="I346" s="343"/>
      <c r="J346" s="343"/>
      <c r="K346" s="343"/>
      <c r="L346" s="343"/>
      <c r="M346" s="343"/>
      <c r="N346" s="343"/>
      <c r="O346" s="343"/>
    </row>
    <row r="347" spans="1:52" s="326" customFormat="1" ht="14.4" x14ac:dyDescent="0.3">
      <c r="A347" s="83"/>
      <c r="B347" s="327" t="s">
        <v>529</v>
      </c>
      <c r="C347" s="497" t="s">
        <v>541</v>
      </c>
      <c r="D347" s="497"/>
      <c r="E347" s="497"/>
      <c r="F347" s="497"/>
      <c r="G347" s="497"/>
      <c r="H347" s="497"/>
      <c r="I347" s="498" t="s">
        <v>542</v>
      </c>
      <c r="J347" s="498"/>
      <c r="K347" s="498"/>
      <c r="L347" s="498"/>
      <c r="M347" s="498"/>
      <c r="N347" s="498"/>
      <c r="O347" s="83"/>
      <c r="P347" s="83"/>
      <c r="Q347" s="83"/>
      <c r="R347" s="83"/>
      <c r="S347" s="83"/>
      <c r="T347" s="328"/>
      <c r="U347" s="328"/>
      <c r="V347" s="328"/>
      <c r="W347" s="328"/>
      <c r="X347" s="328"/>
      <c r="Y347" s="328"/>
      <c r="Z347" s="328"/>
      <c r="AA347" s="328"/>
      <c r="AB347" s="328"/>
      <c r="AC347" s="328"/>
      <c r="AD347" s="328"/>
      <c r="AE347" s="328"/>
      <c r="AF347" s="328"/>
      <c r="AG347" s="328"/>
      <c r="AH347" s="328"/>
      <c r="AI347" s="328"/>
      <c r="AJ347" s="328"/>
      <c r="AK347" s="328"/>
      <c r="AL347" s="328"/>
      <c r="AM347" s="328"/>
      <c r="AN347" s="328"/>
      <c r="AO347" s="328"/>
      <c r="AP347" s="328"/>
      <c r="AQ347" s="328"/>
      <c r="AR347" s="328"/>
      <c r="AS347" s="328"/>
      <c r="AT347" s="328"/>
      <c r="AU347" s="328"/>
      <c r="AV347" s="328"/>
      <c r="AW347" s="328" t="s">
        <v>5</v>
      </c>
      <c r="AX347" s="328" t="s">
        <v>530</v>
      </c>
      <c r="AY347" s="328"/>
      <c r="AZ347" s="328"/>
    </row>
    <row r="348" spans="1:52" s="329" customFormat="1" ht="18.75" customHeight="1" x14ac:dyDescent="0.3">
      <c r="B348" s="327"/>
      <c r="C348" s="499" t="s">
        <v>531</v>
      </c>
      <c r="D348" s="499"/>
      <c r="E348" s="499"/>
      <c r="F348" s="499"/>
      <c r="G348" s="499"/>
      <c r="H348" s="499"/>
      <c r="I348" s="499"/>
      <c r="J348" s="499"/>
      <c r="K348" s="499"/>
      <c r="L348" s="499"/>
      <c r="M348" s="499"/>
      <c r="N348" s="499"/>
      <c r="T348" s="330"/>
      <c r="U348" s="330"/>
      <c r="V348" s="330"/>
      <c r="W348" s="330"/>
      <c r="X348" s="330"/>
      <c r="Y348" s="330"/>
      <c r="Z348" s="330"/>
      <c r="AA348" s="330"/>
      <c r="AB348" s="330"/>
      <c r="AC348" s="330"/>
      <c r="AD348" s="330"/>
      <c r="AE348" s="330"/>
      <c r="AF348" s="330"/>
      <c r="AG348" s="330"/>
      <c r="AH348" s="330"/>
      <c r="AI348" s="330"/>
      <c r="AJ348" s="330"/>
      <c r="AK348" s="330"/>
      <c r="AL348" s="330"/>
      <c r="AM348" s="330"/>
      <c r="AN348" s="330"/>
      <c r="AO348" s="330"/>
      <c r="AP348" s="330"/>
      <c r="AQ348" s="330"/>
      <c r="AR348" s="330"/>
      <c r="AS348" s="330"/>
      <c r="AT348" s="330"/>
      <c r="AU348" s="330"/>
      <c r="AV348" s="330"/>
      <c r="AW348" s="330"/>
      <c r="AX348" s="330"/>
      <c r="AY348" s="330"/>
      <c r="AZ348" s="330"/>
    </row>
    <row r="349" spans="1:52" s="326" customFormat="1" ht="14.4" x14ac:dyDescent="0.3">
      <c r="A349" s="83"/>
      <c r="B349" s="327" t="s">
        <v>532</v>
      </c>
      <c r="C349" s="497" t="s">
        <v>543</v>
      </c>
      <c r="D349" s="497"/>
      <c r="E349" s="497"/>
      <c r="F349" s="497"/>
      <c r="G349" s="497"/>
      <c r="H349" s="497"/>
      <c r="I349" s="498" t="s">
        <v>544</v>
      </c>
      <c r="J349" s="498"/>
      <c r="K349" s="498"/>
      <c r="L349" s="498"/>
      <c r="M349" s="498"/>
      <c r="N349" s="498"/>
      <c r="O349" s="83"/>
      <c r="P349" s="83"/>
      <c r="Q349" s="83"/>
      <c r="R349" s="83"/>
      <c r="S349" s="83"/>
      <c r="T349" s="328"/>
      <c r="U349" s="328"/>
      <c r="V349" s="328"/>
      <c r="W349" s="328"/>
      <c r="X349" s="328"/>
      <c r="Y349" s="328"/>
      <c r="Z349" s="328"/>
      <c r="AA349" s="328"/>
      <c r="AB349" s="328"/>
      <c r="AC349" s="328"/>
      <c r="AD349" s="328"/>
      <c r="AE349" s="328"/>
      <c r="AF349" s="328"/>
      <c r="AG349" s="328"/>
      <c r="AH349" s="328"/>
      <c r="AI349" s="328"/>
      <c r="AJ349" s="328"/>
      <c r="AK349" s="328"/>
      <c r="AL349" s="328"/>
      <c r="AM349" s="328"/>
      <c r="AN349" s="328"/>
      <c r="AO349" s="328"/>
      <c r="AP349" s="328"/>
      <c r="AQ349" s="328"/>
      <c r="AR349" s="328"/>
      <c r="AS349" s="328"/>
      <c r="AT349" s="328"/>
      <c r="AU349" s="328"/>
      <c r="AV349" s="328"/>
      <c r="AW349" s="328"/>
      <c r="AX349" s="328"/>
      <c r="AY349" s="328" t="s">
        <v>5</v>
      </c>
      <c r="AZ349" s="328" t="s">
        <v>530</v>
      </c>
    </row>
    <row r="350" spans="1:52" s="329" customFormat="1" ht="18.75" customHeight="1" x14ac:dyDescent="0.3">
      <c r="B350" s="331"/>
      <c r="C350" s="499" t="s">
        <v>531</v>
      </c>
      <c r="D350" s="499"/>
      <c r="E350" s="499"/>
      <c r="F350" s="499"/>
      <c r="G350" s="499"/>
      <c r="H350" s="499"/>
      <c r="I350" s="499"/>
      <c r="J350" s="499"/>
      <c r="K350" s="499"/>
      <c r="L350" s="499"/>
      <c r="M350" s="499"/>
      <c r="N350" s="499"/>
      <c r="O350" s="331"/>
      <c r="T350" s="330"/>
      <c r="U350" s="330"/>
      <c r="V350" s="330"/>
      <c r="W350" s="330"/>
      <c r="X350" s="330"/>
      <c r="Y350" s="330"/>
      <c r="Z350" s="330"/>
      <c r="AA350" s="330"/>
      <c r="AB350" s="330"/>
      <c r="AC350" s="330"/>
      <c r="AD350" s="330"/>
      <c r="AE350" s="330"/>
      <c r="AF350" s="330"/>
      <c r="AG350" s="330"/>
      <c r="AH350" s="330"/>
      <c r="AI350" s="330"/>
      <c r="AJ350" s="330"/>
      <c r="AK350" s="330"/>
      <c r="AL350" s="330"/>
      <c r="AM350" s="330"/>
      <c r="AN350" s="330"/>
      <c r="AO350" s="330"/>
      <c r="AP350" s="330"/>
      <c r="AQ350" s="330"/>
      <c r="AR350" s="330"/>
      <c r="AS350" s="330"/>
      <c r="AT350" s="330"/>
      <c r="AU350" s="330"/>
      <c r="AV350" s="330"/>
      <c r="AW350" s="330"/>
      <c r="AX350" s="330"/>
      <c r="AY350" s="330"/>
      <c r="AZ350" s="330"/>
    </row>
    <row r="351" spans="1:52" customFormat="1" ht="14.4" x14ac:dyDescent="0.3">
      <c r="A351" s="341"/>
      <c r="B351" s="341"/>
      <c r="C351" s="341"/>
      <c r="D351" s="341"/>
      <c r="E351" s="341"/>
      <c r="F351" s="341"/>
      <c r="G351" s="341"/>
      <c r="H351" s="341"/>
      <c r="I351" s="341"/>
      <c r="J351" s="341"/>
      <c r="K351" s="341"/>
      <c r="L351" s="341"/>
      <c r="M351" s="341"/>
      <c r="N351" s="341"/>
      <c r="O351" s="341"/>
    </row>
    <row r="352" spans="1:52" customFormat="1" ht="14.4" x14ac:dyDescent="0.3">
      <c r="A352" s="341"/>
      <c r="B352" s="341"/>
      <c r="C352" s="341"/>
      <c r="D352" s="341"/>
      <c r="E352" s="341"/>
      <c r="F352" s="341"/>
      <c r="G352" s="341"/>
      <c r="H352" s="341"/>
      <c r="I352" s="341"/>
      <c r="J352" s="341"/>
      <c r="K352" s="341"/>
      <c r="L352" s="341"/>
      <c r="M352" s="341"/>
      <c r="N352" s="341"/>
      <c r="O352" s="341"/>
    </row>
    <row r="353" spans="1:15" customFormat="1" ht="14.4" x14ac:dyDescent="0.3">
      <c r="A353" s="341"/>
      <c r="B353" s="341"/>
      <c r="C353" s="341"/>
      <c r="D353" s="341"/>
      <c r="E353" s="341"/>
      <c r="F353" s="341"/>
      <c r="G353" s="341"/>
      <c r="H353" s="341"/>
      <c r="I353" s="341"/>
      <c r="J353" s="341"/>
      <c r="K353" s="341"/>
      <c r="L353" s="341"/>
      <c r="M353" s="341"/>
      <c r="N353" s="341"/>
      <c r="O353" s="341"/>
    </row>
    <row r="354" spans="1:15" customFormat="1" ht="14.4" x14ac:dyDescent="0.3">
      <c r="A354" s="341"/>
      <c r="B354" s="341"/>
    </row>
  </sheetData>
  <mergeCells count="353">
    <mergeCell ref="M2:O2"/>
    <mergeCell ref="M3:O3"/>
    <mergeCell ref="M4:O4"/>
    <mergeCell ref="C5:K5"/>
    <mergeCell ref="M5:O5"/>
    <mergeCell ref="M6:O6"/>
    <mergeCell ref="C11:K11"/>
    <mergeCell ref="M11:O11"/>
    <mergeCell ref="M12:O12"/>
    <mergeCell ref="C13:K13"/>
    <mergeCell ref="M13:O13"/>
    <mergeCell ref="M14:O14"/>
    <mergeCell ref="D7:K7"/>
    <mergeCell ref="M7:O7"/>
    <mergeCell ref="M8:O8"/>
    <mergeCell ref="D9:K9"/>
    <mergeCell ref="M9:O9"/>
    <mergeCell ref="M10:O10"/>
    <mergeCell ref="A28:B29"/>
    <mergeCell ref="C28:C30"/>
    <mergeCell ref="D28:F30"/>
    <mergeCell ref="G28:G30"/>
    <mergeCell ref="H28:J29"/>
    <mergeCell ref="K28:M29"/>
    <mergeCell ref="N28:N30"/>
    <mergeCell ref="O28:O30"/>
    <mergeCell ref="M15:O15"/>
    <mergeCell ref="M16:O16"/>
    <mergeCell ref="M17:O17"/>
    <mergeCell ref="L19:L20"/>
    <mergeCell ref="M19:M20"/>
    <mergeCell ref="N19:O19"/>
    <mergeCell ref="D37:F37"/>
    <mergeCell ref="D38:F38"/>
    <mergeCell ref="D39:F39"/>
    <mergeCell ref="D40:F40"/>
    <mergeCell ref="D41:F41"/>
    <mergeCell ref="D42:F42"/>
    <mergeCell ref="D31:F31"/>
    <mergeCell ref="A32:O32"/>
    <mergeCell ref="D33:F33"/>
    <mergeCell ref="D34:O34"/>
    <mergeCell ref="D35:O35"/>
    <mergeCell ref="D36:O36"/>
    <mergeCell ref="D49:O49"/>
    <mergeCell ref="D50:O50"/>
    <mergeCell ref="D51:F51"/>
    <mergeCell ref="D52:F52"/>
    <mergeCell ref="D53:F53"/>
    <mergeCell ref="D54:F54"/>
    <mergeCell ref="D43:F43"/>
    <mergeCell ref="D44:F44"/>
    <mergeCell ref="D45:F45"/>
    <mergeCell ref="D46:F46"/>
    <mergeCell ref="D47:F47"/>
    <mergeCell ref="D48:F48"/>
    <mergeCell ref="D61:F61"/>
    <mergeCell ref="D62:F62"/>
    <mergeCell ref="D63:F63"/>
    <mergeCell ref="D64:F64"/>
    <mergeCell ref="D65:F65"/>
    <mergeCell ref="D66:F66"/>
    <mergeCell ref="D55:F55"/>
    <mergeCell ref="D56:F56"/>
    <mergeCell ref="D57:F57"/>
    <mergeCell ref="D58:F58"/>
    <mergeCell ref="D59:O59"/>
    <mergeCell ref="D60:O60"/>
    <mergeCell ref="D73:O73"/>
    <mergeCell ref="D74:O74"/>
    <mergeCell ref="D75:F75"/>
    <mergeCell ref="D76:F76"/>
    <mergeCell ref="D77:F77"/>
    <mergeCell ref="D78:F78"/>
    <mergeCell ref="D67:F67"/>
    <mergeCell ref="D68:F68"/>
    <mergeCell ref="D69:O69"/>
    <mergeCell ref="D70:O70"/>
    <mergeCell ref="D71:F71"/>
    <mergeCell ref="D72:F72"/>
    <mergeCell ref="D85:O85"/>
    <mergeCell ref="D86:F86"/>
    <mergeCell ref="D87:F87"/>
    <mergeCell ref="D88:F88"/>
    <mergeCell ref="D89:F89"/>
    <mergeCell ref="D90:F90"/>
    <mergeCell ref="D79:F79"/>
    <mergeCell ref="D80:F80"/>
    <mergeCell ref="D81:F81"/>
    <mergeCell ref="D82:F82"/>
    <mergeCell ref="D83:F83"/>
    <mergeCell ref="D84:O84"/>
    <mergeCell ref="D97:F97"/>
    <mergeCell ref="D98:F98"/>
    <mergeCell ref="D99:F99"/>
    <mergeCell ref="D100:F100"/>
    <mergeCell ref="D101:F101"/>
    <mergeCell ref="D102:F102"/>
    <mergeCell ref="D91:F91"/>
    <mergeCell ref="D92:F92"/>
    <mergeCell ref="D93:F93"/>
    <mergeCell ref="D94:O94"/>
    <mergeCell ref="D95:O95"/>
    <mergeCell ref="D96:F96"/>
    <mergeCell ref="D109:L109"/>
    <mergeCell ref="D110:L110"/>
    <mergeCell ref="D111:L111"/>
    <mergeCell ref="D112:L112"/>
    <mergeCell ref="D113:L113"/>
    <mergeCell ref="D114:L114"/>
    <mergeCell ref="D103:F103"/>
    <mergeCell ref="D104:F104"/>
    <mergeCell ref="D105:F105"/>
    <mergeCell ref="D106:L106"/>
    <mergeCell ref="D107:L107"/>
    <mergeCell ref="D108:L108"/>
    <mergeCell ref="D121:L121"/>
    <mergeCell ref="D122:L122"/>
    <mergeCell ref="D123:L123"/>
    <mergeCell ref="D124:L124"/>
    <mergeCell ref="A125:O125"/>
    <mergeCell ref="D126:F126"/>
    <mergeCell ref="D115:L115"/>
    <mergeCell ref="D116:L116"/>
    <mergeCell ref="D117:L117"/>
    <mergeCell ref="D118:L118"/>
    <mergeCell ref="D119:L119"/>
    <mergeCell ref="D120:L120"/>
    <mergeCell ref="D133:F133"/>
    <mergeCell ref="D134:F134"/>
    <mergeCell ref="D135:F135"/>
    <mergeCell ref="D136:F136"/>
    <mergeCell ref="D137:F137"/>
    <mergeCell ref="D138:F138"/>
    <mergeCell ref="D127:O127"/>
    <mergeCell ref="D128:O128"/>
    <mergeCell ref="D129:F129"/>
    <mergeCell ref="D130:F130"/>
    <mergeCell ref="D131:F131"/>
    <mergeCell ref="D132:F132"/>
    <mergeCell ref="D145:F145"/>
    <mergeCell ref="D146:F146"/>
    <mergeCell ref="D147:F147"/>
    <mergeCell ref="D148:F148"/>
    <mergeCell ref="D149:F149"/>
    <mergeCell ref="D150:F150"/>
    <mergeCell ref="D139:F139"/>
    <mergeCell ref="D140:F140"/>
    <mergeCell ref="D141:O141"/>
    <mergeCell ref="D142:O142"/>
    <mergeCell ref="D143:O143"/>
    <mergeCell ref="D144:F144"/>
    <mergeCell ref="D157:F157"/>
    <mergeCell ref="D158:F158"/>
    <mergeCell ref="D159:O159"/>
    <mergeCell ref="D160:O160"/>
    <mergeCell ref="D161:F161"/>
    <mergeCell ref="D162:F162"/>
    <mergeCell ref="D151:F151"/>
    <mergeCell ref="D152:F152"/>
    <mergeCell ref="D153:O153"/>
    <mergeCell ref="D154:O154"/>
    <mergeCell ref="D155:O155"/>
    <mergeCell ref="D156:O156"/>
    <mergeCell ref="D169:F169"/>
    <mergeCell ref="D170:F170"/>
    <mergeCell ref="D171:F171"/>
    <mergeCell ref="D172:F172"/>
    <mergeCell ref="D173:O173"/>
    <mergeCell ref="D174:O174"/>
    <mergeCell ref="D163:F163"/>
    <mergeCell ref="D164:F164"/>
    <mergeCell ref="D165:F165"/>
    <mergeCell ref="D166:F166"/>
    <mergeCell ref="D167:F167"/>
    <mergeCell ref="D168:F168"/>
    <mergeCell ref="D181:F181"/>
    <mergeCell ref="D182:F182"/>
    <mergeCell ref="D183:F183"/>
    <mergeCell ref="D184:F184"/>
    <mergeCell ref="D185:F185"/>
    <mergeCell ref="D186:F186"/>
    <mergeCell ref="D175:O175"/>
    <mergeCell ref="D176:F176"/>
    <mergeCell ref="D177:F177"/>
    <mergeCell ref="D178:O178"/>
    <mergeCell ref="D179:O179"/>
    <mergeCell ref="D180:F180"/>
    <mergeCell ref="D193:O193"/>
    <mergeCell ref="D194:O194"/>
    <mergeCell ref="D195:F195"/>
    <mergeCell ref="D196:F196"/>
    <mergeCell ref="D197:F197"/>
    <mergeCell ref="D198:F198"/>
    <mergeCell ref="D187:F187"/>
    <mergeCell ref="D188:F188"/>
    <mergeCell ref="D189:F189"/>
    <mergeCell ref="D190:F190"/>
    <mergeCell ref="D191:F191"/>
    <mergeCell ref="D192:O192"/>
    <mergeCell ref="D205:F205"/>
    <mergeCell ref="D206:F206"/>
    <mergeCell ref="D207:F207"/>
    <mergeCell ref="D208:O208"/>
    <mergeCell ref="D209:O209"/>
    <mergeCell ref="D210:O210"/>
    <mergeCell ref="D199:F199"/>
    <mergeCell ref="D200:F200"/>
    <mergeCell ref="D201:F201"/>
    <mergeCell ref="D202:F202"/>
    <mergeCell ref="D203:F203"/>
    <mergeCell ref="D204:F204"/>
    <mergeCell ref="D217:F217"/>
    <mergeCell ref="D218:F218"/>
    <mergeCell ref="D219:F219"/>
    <mergeCell ref="D220:F220"/>
    <mergeCell ref="D221:F221"/>
    <mergeCell ref="D222:F222"/>
    <mergeCell ref="D211:F211"/>
    <mergeCell ref="D212:F212"/>
    <mergeCell ref="D213:O213"/>
    <mergeCell ref="D214:O214"/>
    <mergeCell ref="D215:F215"/>
    <mergeCell ref="D216:F216"/>
    <mergeCell ref="D229:L229"/>
    <mergeCell ref="D230:L230"/>
    <mergeCell ref="D231:L231"/>
    <mergeCell ref="D232:L232"/>
    <mergeCell ref="D233:L233"/>
    <mergeCell ref="D234:L234"/>
    <mergeCell ref="D223:F223"/>
    <mergeCell ref="D224:F224"/>
    <mergeCell ref="D225:F225"/>
    <mergeCell ref="D226:F226"/>
    <mergeCell ref="D227:O227"/>
    <mergeCell ref="D228:F228"/>
    <mergeCell ref="D241:L241"/>
    <mergeCell ref="D242:L242"/>
    <mergeCell ref="D243:L243"/>
    <mergeCell ref="D244:L244"/>
    <mergeCell ref="D245:L245"/>
    <mergeCell ref="D246:L246"/>
    <mergeCell ref="D235:L235"/>
    <mergeCell ref="D236:L236"/>
    <mergeCell ref="D237:L237"/>
    <mergeCell ref="D238:L238"/>
    <mergeCell ref="D239:L239"/>
    <mergeCell ref="D240:L240"/>
    <mergeCell ref="D253:F253"/>
    <mergeCell ref="D254:F254"/>
    <mergeCell ref="D255:F255"/>
    <mergeCell ref="D256:F256"/>
    <mergeCell ref="D257:F257"/>
    <mergeCell ref="D258:F258"/>
    <mergeCell ref="D247:L247"/>
    <mergeCell ref="A248:O248"/>
    <mergeCell ref="D249:F249"/>
    <mergeCell ref="D250:O250"/>
    <mergeCell ref="D251:O251"/>
    <mergeCell ref="D252:F252"/>
    <mergeCell ref="D265:F265"/>
    <mergeCell ref="D266:F266"/>
    <mergeCell ref="D267:O267"/>
    <mergeCell ref="D268:O268"/>
    <mergeCell ref="D269:O269"/>
    <mergeCell ref="D270:F270"/>
    <mergeCell ref="D259:F259"/>
    <mergeCell ref="D260:F260"/>
    <mergeCell ref="D261:F261"/>
    <mergeCell ref="D262:F262"/>
    <mergeCell ref="D263:F263"/>
    <mergeCell ref="D264:O264"/>
    <mergeCell ref="D277:O277"/>
    <mergeCell ref="D278:F278"/>
    <mergeCell ref="D279:F279"/>
    <mergeCell ref="D280:O280"/>
    <mergeCell ref="D281:F281"/>
    <mergeCell ref="D282:F282"/>
    <mergeCell ref="D271:F271"/>
    <mergeCell ref="D272:O272"/>
    <mergeCell ref="D273:F273"/>
    <mergeCell ref="D274:F274"/>
    <mergeCell ref="D275:O275"/>
    <mergeCell ref="D276:O276"/>
    <mergeCell ref="D289:F289"/>
    <mergeCell ref="D290:F290"/>
    <mergeCell ref="D291:O291"/>
    <mergeCell ref="D292:O292"/>
    <mergeCell ref="D293:O293"/>
    <mergeCell ref="D294:F294"/>
    <mergeCell ref="D283:O283"/>
    <mergeCell ref="D284:O284"/>
    <mergeCell ref="D285:O285"/>
    <mergeCell ref="D286:F286"/>
    <mergeCell ref="D287:F287"/>
    <mergeCell ref="D288:O288"/>
    <mergeCell ref="D301:O301"/>
    <mergeCell ref="D302:F302"/>
    <mergeCell ref="D303:L303"/>
    <mergeCell ref="D304:L304"/>
    <mergeCell ref="D305:L305"/>
    <mergeCell ref="D306:L306"/>
    <mergeCell ref="D295:F295"/>
    <mergeCell ref="D296:O296"/>
    <mergeCell ref="D297:F297"/>
    <mergeCell ref="D298:F298"/>
    <mergeCell ref="D299:O299"/>
    <mergeCell ref="D300:O300"/>
    <mergeCell ref="D313:L313"/>
    <mergeCell ref="D314:L314"/>
    <mergeCell ref="D315:L315"/>
    <mergeCell ref="D316:L316"/>
    <mergeCell ref="D317:L317"/>
    <mergeCell ref="D318:L318"/>
    <mergeCell ref="D307:L307"/>
    <mergeCell ref="D308:L308"/>
    <mergeCell ref="D309:L309"/>
    <mergeCell ref="D310:L310"/>
    <mergeCell ref="D311:L311"/>
    <mergeCell ref="D312:L312"/>
    <mergeCell ref="D325:L325"/>
    <mergeCell ref="D326:L326"/>
    <mergeCell ref="D327:L327"/>
    <mergeCell ref="D328:L328"/>
    <mergeCell ref="D329:L329"/>
    <mergeCell ref="D330:L330"/>
    <mergeCell ref="D319:L319"/>
    <mergeCell ref="D320:L320"/>
    <mergeCell ref="D321:L321"/>
    <mergeCell ref="D322:L322"/>
    <mergeCell ref="D323:L323"/>
    <mergeCell ref="D324:L324"/>
    <mergeCell ref="D337:L337"/>
    <mergeCell ref="D338:L338"/>
    <mergeCell ref="D339:L339"/>
    <mergeCell ref="D340:L340"/>
    <mergeCell ref="D341:L341"/>
    <mergeCell ref="D342:L342"/>
    <mergeCell ref="D331:L331"/>
    <mergeCell ref="D332:L332"/>
    <mergeCell ref="D333:L333"/>
    <mergeCell ref="D334:L334"/>
    <mergeCell ref="D335:L335"/>
    <mergeCell ref="D336:L336"/>
    <mergeCell ref="C349:H349"/>
    <mergeCell ref="I349:N349"/>
    <mergeCell ref="C350:N350"/>
    <mergeCell ref="D343:L343"/>
    <mergeCell ref="D344:L344"/>
    <mergeCell ref="D345:L345"/>
    <mergeCell ref="C347:H347"/>
    <mergeCell ref="I347:N347"/>
    <mergeCell ref="C348:N34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27" max="35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КС3</vt:lpstr>
      <vt:lpstr>реестр</vt:lpstr>
      <vt:lpstr>ПЖ</vt:lpstr>
      <vt:lpstr>ГП1</vt:lpstr>
      <vt:lpstr>01-01-01</vt:lpstr>
      <vt:lpstr>АС1 корр</vt:lpstr>
      <vt:lpstr>'01-01-01'!Заголовки_для_печати</vt:lpstr>
      <vt:lpstr>'АС1 корр'!Заголовки_для_печати</vt:lpstr>
      <vt:lpstr>ГП1!Заголовки_для_печати</vt:lpstr>
      <vt:lpstr>ПЖ!Заголовки_для_печати</vt:lpstr>
      <vt:lpstr>КС3!Область_печати</vt:lpstr>
      <vt:lpstr>реестр!Область_печати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Липатов Владислав</cp:lastModifiedBy>
  <cp:lastPrinted>2023-09-28T14:59:09Z</cp:lastPrinted>
  <dcterms:created xsi:type="dcterms:W3CDTF">2020-09-30T08:50:27Z</dcterms:created>
  <dcterms:modified xsi:type="dcterms:W3CDTF">2023-12-13T09:19:42Z</dcterms:modified>
</cp:coreProperties>
</file>