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21 цех_131-23\кс-2,3-работаем по этим сметам!!! меняем на УПД\Доп.работы_для%\"/>
    </mc:Choice>
  </mc:AlternateContent>
  <xr:revisionPtr revIDLastSave="0" documentId="13_ncr:1_{E76D0BED-91F4-4F90-AF30-9172B1454C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С3" sheetId="2" r:id="rId1"/>
    <sheet name="Перекладка теплосети_ДС3 - Акт " sheetId="5" r:id="rId2"/>
  </sheets>
  <definedNames>
    <definedName name="_xlnm.Print_Titles" localSheetId="1">'Перекладка теплосети_ДС3 - Акт '!$34:$34</definedName>
    <definedName name="_xlnm.Print_Area" localSheetId="0">КС3!$A$1:$H$99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6" i="2" l="1"/>
  <c r="M23" i="5"/>
  <c r="G36" i="2" l="1"/>
  <c r="F26" i="2"/>
  <c r="H41" i="2"/>
  <c r="G41" i="2" s="1"/>
  <c r="F41" i="2" s="1"/>
  <c r="H40" i="2"/>
  <c r="G40" i="2"/>
  <c r="F40" i="2"/>
  <c r="H39" i="2"/>
  <c r="G39" i="2"/>
  <c r="F39" i="2" s="1"/>
  <c r="H38" i="2"/>
  <c r="G38" i="2" s="1"/>
  <c r="F38" i="2" s="1"/>
  <c r="H37" i="2"/>
  <c r="G37" i="2"/>
  <c r="F37" i="2"/>
  <c r="H35" i="2" l="1"/>
  <c r="H42" i="2" s="1"/>
  <c r="H43" i="2" s="1"/>
  <c r="H44" i="2" s="1"/>
  <c r="F36" i="2"/>
  <c r="G35" i="2"/>
  <c r="F35" i="2" s="1"/>
  <c r="H82" i="2" l="1"/>
  <c r="H83" i="2" s="1"/>
</calcChain>
</file>

<file path=xl/sharedStrings.xml><?xml version="1.0" encoding="utf-8"?>
<sst xmlns="http://schemas.openxmlformats.org/spreadsheetml/2006/main" count="732" uniqueCount="311">
  <si>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</si>
  <si>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</si>
  <si>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</si>
  <si>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</si>
  <si>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</si>
  <si>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</si>
  <si>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</si>
  <si>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</si>
  <si>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</si>
  <si>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</si>
  <si>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</si>
  <si>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</si>
  <si>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</si>
  <si>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</si>
  <si>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</si>
  <si>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</si>
  <si>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</si>
  <si>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</si>
  <si>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</si>
  <si>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</si>
  <si>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</si>
  <si>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</si>
  <si>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</si>
  <si>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</si>
  <si>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</si>
  <si>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</si>
  <si>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</si>
  <si>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</si>
  <si>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Сметная (договорная) стоимость в соответствии с договором подряда (субподряда):</t>
  </si>
  <si>
    <t>тыс.руб.</t>
  </si>
  <si>
    <t>Средства на оплату труда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</si>
  <si>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</si>
  <si>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</si>
  <si>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</si>
  <si>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</si>
  <si>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</si>
  <si>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</si>
  <si>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</si>
  <si>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</si>
  <si>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</si>
  <si>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</si>
  <si>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</si>
  <si>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</si>
  <si>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</si>
  <si>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</si>
  <si>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</si>
  <si>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</si>
  <si>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Прокладка временного участка теплосети Т1, Т2</t>
  </si>
  <si>
    <t>Установка опор под проезды высотой 3м</t>
  </si>
  <si>
    <t>ФЕР09-08-001-01</t>
  </si>
  <si>
    <t>Установка металлических столбов высотой до 4 м: с погружением в бетонное основание</t>
  </si>
  <si>
    <t>100 шт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</si>
  <si>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</si>
  <si>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</si>
  <si>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</si>
  <si>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</si>
  <si>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</si>
  <si>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</si>
  <si>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</si>
  <si>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</si>
  <si>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</si>
  <si>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</si>
  <si>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</si>
  <si>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</si>
  <si>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п.9</t>
  </si>
  <si>
    <t>НР Строительные металлические конструкции</t>
  </si>
  <si>
    <t>%</t>
  </si>
  <si>
    <t>Приказ № 774/пр от 11.12.2020 Прил. п.9, Приказ № 774/пр от 11.12.2020 п.16</t>
  </si>
  <si>
    <t>СП Строительные металлические конструкции</t>
  </si>
  <si>
    <t>Всего по позиции</t>
  </si>
  <si>
    <t>ФССЦ-07.2.07.11-0021</t>
  </si>
  <si>
    <t>Стойки металлические со струбцинами из круглых труб и гнутосварных профилей массой отправочной марки до 0,1 т</t>
  </si>
  <si>
    <t>кг</t>
  </si>
  <si>
    <t>11,83</t>
  </si>
  <si>
    <t>8,34</t>
  </si>
  <si>
    <t>(Материалы для строительных работ)</t>
  </si>
  <si>
    <t>ФССЦ-04.1.02.05-0008</t>
  </si>
  <si>
    <t>Смеси бетонные тяжелого бетона (БСТ), класс B22,5 (М300)</t>
  </si>
  <si>
    <t>м3</t>
  </si>
  <si>
    <t>700,00</t>
  </si>
  <si>
    <t>ФЕР13-03-004-26</t>
  </si>
  <si>
    <t>Окраска металлических огрунтованных поверхностей: эмалью ПФ-115</t>
  </si>
  <si>
    <t>100 м2</t>
  </si>
  <si>
    <t>за 2 раза ПЗ=2 (ОЗП=2; ЭМ=2 к расх.; ЗПМ=2; МАТ=2 к расх.; ТЗ=2; ТЗМ=2)</t>
  </si>
  <si>
    <t>ОП п.1.13.7</t>
  </si>
  <si>
    <t>При нанесении лакокрасочных материалов ручным способом ОЗП=1,1; ТЗ=1,1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</si>
  <si>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</si>
  <si>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</si>
  <si>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</si>
  <si>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</si>
  <si>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Установка опор из ФБС блоков</t>
  </si>
  <si>
    <t>5</t>
  </si>
  <si>
    <t>ФЕР07-05-001-02</t>
  </si>
  <si>
    <t>Установка блоков стен подвалов массой: до 1 т</t>
  </si>
  <si>
    <t>0,22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</si>
  <si>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</si>
  <si>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</si>
  <si>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</si>
  <si>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</si>
  <si>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6</t>
  </si>
  <si>
    <t>ФССЦ-05.2.02.01-0013</t>
  </si>
  <si>
    <t>Блоки бетонные для стен подвалов на цементном вяжущем полнотелые с вырезом М100, объем менее 0,3 м3</t>
  </si>
  <si>
    <t>4,774</t>
  </si>
  <si>
    <t>813,60</t>
  </si>
  <si>
    <t>3 884,13</t>
  </si>
  <si>
    <t>32 393,64</t>
  </si>
  <si>
    <t>(Защита строительных конструкций и оборудования от коррозии)</t>
  </si>
  <si>
    <t>Тепловая сеть</t>
  </si>
  <si>
    <t>7</t>
  </si>
  <si>
    <t>ФЕР24-01-001-06</t>
  </si>
  <si>
    <t>Прокладка стальных трубопроводов в каналах и надземная при номинальном давлении 0,6 МПа, температуре 115°С, диаметр труб: 150 мм</t>
  </si>
  <si>
    <t>км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</si>
  <si>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</si>
  <si>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</si>
  <si>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</si>
  <si>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</si>
  <si>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8</t>
  </si>
  <si>
    <t>ФССЦ-23.8.04.06-0085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</si>
  <si>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5 мм</t>
  </si>
  <si>
    <t>шт</t>
  </si>
  <si>
    <t>149,74</t>
  </si>
  <si>
    <t>9</t>
  </si>
  <si>
    <t>ФССЦ-23.3.03.02-0137</t>
  </si>
  <si>
    <t>Трубы стальные бесшовные горячедеформированные со снятой фаской из стали марок 15, 20, 35, наружный диаметр 159 мм, толщина стенки 5 мм</t>
  </si>
  <si>
    <t>м</t>
  </si>
  <si>
    <t>129,39</t>
  </si>
  <si>
    <t>10</t>
  </si>
  <si>
    <t>ФЕРм39-02-001-04</t>
  </si>
  <si>
    <t>Визуальный и измерительный контроль сварных соединений трубопроводов, номинальный диаметр: свыше 100 до 200</t>
  </si>
  <si>
    <t>стык</t>
  </si>
  <si>
    <t>60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</si>
  <si>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</si>
  <si>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</si>
  <si>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</si>
  <si>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</si>
  <si>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11</t>
  </si>
  <si>
    <t>ФЕР09-07-031-01</t>
  </si>
  <si>
    <t>Антикоррозийная защита металлических поверхностей</t>
  </si>
  <si>
    <t>Пр/812-009.1-1</t>
  </si>
  <si>
    <t>НР Строительные металлические конструкции атомных электрических станций</t>
  </si>
  <si>
    <t>Пр/774-09.1, Приказ № 774/пр от 11.12.2020 п.16</t>
  </si>
  <si>
    <t>СП Строительные металлические конструкции атомных электрических станций</t>
  </si>
  <si>
    <t>12</t>
  </si>
  <si>
    <t>ФССЦ-14.4.02.09-0306</t>
  </si>
  <si>
    <t>Краска антикоррозийная</t>
  </si>
  <si>
    <t>т</t>
  </si>
  <si>
    <t>17 399,00</t>
  </si>
  <si>
    <t>(Строительные металлические конструкции атомных электрических станций)</t>
  </si>
  <si>
    <t>13</t>
  </si>
  <si>
    <t>ФССЦ-14.4.01.09-0427</t>
  </si>
  <si>
    <t>Грунтовка антикоррозионная цинкнаполненная на основе эпоксидной смолы</t>
  </si>
  <si>
    <t>139,51</t>
  </si>
  <si>
    <t>14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</si>
  <si>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</si>
  <si>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</si>
  <si>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Прил.26.2</t>
  </si>
  <si>
    <t>При изоляции поверхностей площадью до 10 м2 (включая фланцы), расположенных в разных помещениях или на расстоянии свыше 50 м друг от друга ОЗП=1,2; ТЗ=1,2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</si>
  <si>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</si>
  <si>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</si>
  <si>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</si>
  <si>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</si>
  <si>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15</t>
  </si>
  <si>
    <t>ФССЦ-12.2.04.11-0010</t>
  </si>
  <si>
    <t>Маты теплоизоляционные из стекловолокна URSA, марки: М-15-18000-1200-50</t>
  </si>
  <si>
    <t>237,14</t>
  </si>
  <si>
    <t>Итоги по разделу 1 Прокладка временного участка теплосети Т1, Т2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</si>
  <si>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</si>
  <si>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</si>
  <si>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</si>
  <si>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</si>
  <si>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</si>
  <si>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</si>
  <si>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</si>
  <si>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</si>
  <si>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</si>
  <si>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</si>
  <si>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</si>
  <si>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</si>
  <si>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</si>
  <si>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</si>
  <si>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</si>
  <si>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</si>
  <si>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</si>
  <si>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Прокладка временного участка теплосети Т1, Т2</t>
  </si>
  <si>
    <t>Итоги по акту:</t>
  </si>
  <si>
    <t xml:space="preserve">     Итого</t>
  </si>
  <si>
    <t xml:space="preserve">     НДС 20%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</si>
  <si>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</si>
  <si>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</si>
  <si>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</si>
  <si>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</si>
  <si>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</si>
  <si>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</si>
  <si>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</si>
  <si>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</si>
  <si>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</si>
  <si>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</si>
  <si>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03.07.2023</t>
  </si>
  <si>
    <t>За декабрь, 2023 г.</t>
  </si>
  <si>
    <t>Смета №1, Перекладка теплотрассы в районе здания УГТ, Мытищи, ул.Колонцова, д.4</t>
  </si>
  <si>
    <t>ЖД пути от испытательного центра до обкаточных путей, с удлинением трансбордера, расположенные по адресу: Московская область, г.о. Мытищи, ул.Колонцова,д. 4</t>
  </si>
  <si>
    <t>Дополнительное соглашение</t>
  </si>
  <si>
    <t>13.10.2023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</si>
  <si>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</si>
  <si>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</si>
  <si>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</si>
  <si>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</si>
  <si>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</si>
  <si>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</si>
  <si>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</si>
  <si>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</si>
  <si>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Заказчик</t>
  </si>
  <si>
    <t>Генподрядчик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</si>
  <si>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</si>
  <si>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</si>
  <si>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</si>
  <si>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 xml:space="preserve"> </t>
  </si>
  <si>
    <t>Вид деятельности</t>
  </si>
  <si>
    <t>по ОКДП</t>
  </si>
  <si>
    <t xml:space="preserve">Договор подряда   </t>
  </si>
  <si>
    <t>МВМ/03-07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</si>
  <si>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</si>
  <si>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</si>
  <si>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</si>
  <si>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</si>
  <si>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</si>
  <si>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</si>
  <si>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</si>
  <si>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</si>
  <si>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</si>
  <si>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</si>
  <si>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</si>
  <si>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порядку</t>
  </si>
  <si>
    <t xml:space="preserve">  проведения</t>
  </si>
  <si>
    <t>с начала года</t>
  </si>
  <si>
    <t>за отчетный</t>
  </si>
  <si>
    <t xml:space="preserve">      работ</t>
  </si>
  <si>
    <t>период</t>
  </si>
  <si>
    <t>Всего работ и затрат, включаемых в стоимость работ в том числе:</t>
  </si>
  <si>
    <t>х</t>
  </si>
  <si>
    <t>СМР</t>
  </si>
  <si>
    <t>Оборудование</t>
  </si>
  <si>
    <t>Оборудование ТБ</t>
  </si>
  <si>
    <t>ПНР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</si>
  <si>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</si>
  <si>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</si>
  <si>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</si>
  <si>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</si>
  <si>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</si>
  <si>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</si>
  <si>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</si>
  <si>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</si>
  <si>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</si>
  <si>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</si>
  <si>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</si>
  <si>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</si>
  <si>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</si>
  <si>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</si>
  <si>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</si>
  <si>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</si>
  <si>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</si>
  <si>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</si>
  <si>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</si>
  <si>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</si>
  <si>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</si>
  <si>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</si>
  <si>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</si>
  <si>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25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</si>
  <si>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</si>
  <si>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</si>
  <si>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</si>
  <si>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</si>
  <si>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>Зачет аванса 50%</t>
  </si>
  <si>
    <t>К оплате, с учетом авансового платежа 50%</t>
  </si>
  <si>
    <t>В т.ч. НДС 20%</t>
  </si>
  <si>
    <t xml:space="preserve">Генеральный директор
АО «МЕТРОВАГОНМАШ» </t>
  </si>
  <si>
    <t>А.Б. Степнов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</si>
  <si>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</si>
  <si>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</si>
  <si>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</si>
  <si>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</si>
  <si>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</si>
  <si>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</si>
  <si>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</si>
  <si>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>0,468</t>
  </si>
  <si>
    <t>26</t>
  </si>
  <si>
    <t>3 893,24</t>
  </si>
  <si>
    <t>32 469,62</t>
  </si>
  <si>
    <t>468</t>
  </si>
  <si>
    <t>60 554,52</t>
  </si>
  <si>
    <t>505 024,70</t>
  </si>
  <si>
    <t>2,335</t>
  </si>
  <si>
    <t>0,038</t>
  </si>
  <si>
    <t>661,16</t>
  </si>
  <si>
    <t>5 514,07</t>
  </si>
  <si>
    <t>93,48</t>
  </si>
  <si>
    <t>13 041,39</t>
  </si>
  <si>
    <t>108 765,19</t>
  </si>
  <si>
    <t>0,06</t>
  </si>
  <si>
    <t>901,509</t>
  </si>
  <si>
    <t>10 664,85</t>
  </si>
  <si>
    <t>88 944,85</t>
  </si>
  <si>
    <t>0,3804</t>
  </si>
  <si>
    <t>266,28</t>
  </si>
  <si>
    <t>2 220,78</t>
  </si>
  <si>
    <t>12,96</t>
  </si>
  <si>
    <t>3 073,33</t>
  </si>
  <si>
    <t>25 631,57</t>
  </si>
  <si>
    <t>(237,29)</t>
  </si>
  <si>
    <t>(14,4)</t>
  </si>
  <si>
    <t>0,242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</si>
</sst>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0.0"/>
    <numFmt numFmtId="165" formatCode="0.0000"/>
    <numFmt numFmtId="166" formatCode="0.000000"/>
    <numFmt numFmtId="167" formatCode="0.000"/>
    <numFmt numFmtId="168" formatCode="0.00000"/>
    <numFmt numFmtId="169" formatCode="_-* #,##0.00_р_._-;\-* #,##0.00_р_._-;_-* &quot;-&quot;??_р_._-;_-@_-"/>
    <numFmt numFmtId="170" formatCode="#,##0.00_ ;\-#,##0.00\ "/>
    <numFmt numFmtId="171" formatCode="#,##0.00&quot;р.&quot;;\-#,##0.00&quot;р.&quot;"/>
    <numFmt numFmtId="172" formatCode="[$-F800]dddd\,\ mmmm\ dd\,\ yyyy"/>
    <numFmt numFmtId="173" formatCode="#,##0.00_р_."/>
    <numFmt numFmtId="174" formatCode="#,##0_р_."/>
  </numFmts>
  <fonts count="26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u/>
      <sz val="10"/>
      <name val="Arial"/>
      <family val="2"/>
      <charset val="204"/>
    </font>
    <font>
      <sz val="11"/>
      <name val="Arial"/>
      <family val="2"/>
      <charset val="204"/>
    </font>
    <font>
      <b/>
      <sz val="7"/>
      <name val="Arial"/>
      <family val="2"/>
      <charset val="204"/>
    </font>
    <font>
      <sz val="11"/>
      <name val="Times New Roman"/>
      <family val="1"/>
      <charset val="204"/>
    </font>
    <font>
      <sz val="9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b/>
      <i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8" fillId="0" borderId="0"/>
    <xf numFmtId="169" fontId="8" fillId="0" borderId="0" applyFont="0" applyFill="0" applyBorder="0" applyAlignment="0" applyProtection="0"/>
    <xf numFmtId="0" fontId="9" fillId="0" borderId="0"/>
    <xf numFmtId="0" fontId="9" fillId="0" borderId="0"/>
    <xf numFmtId="0" fontId="3" fillId="0" borderId="0"/>
  </cellStyleXfs>
  <cellXfs count="314">
    <xf numFmtId="0" fontId="0" fillId="0" borderId="0" xfId="0"/>
    <xf numFmtId="49" fontId="1" fillId="0" borderId="5" xfId="0" applyNumberFormat="1" applyFont="1" applyFill="1" applyBorder="1" applyAlignment="1" applyProtection="1"/>
    <xf numFmtId="49" fontId="2" fillId="0" borderId="0" xfId="0" applyNumberFormat="1" applyFont="1"/>
    <xf numFmtId="0" fontId="3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wrapText="1"/>
    </xf>
    <xf numFmtId="49" fontId="2" fillId="0" borderId="5" xfId="0" applyNumberFormat="1" applyFont="1" applyBorder="1"/>
    <xf numFmtId="49" fontId="4" fillId="0" borderId="5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49" fontId="5" fillId="0" borderId="0" xfId="0" applyNumberFormat="1" applyFont="1"/>
    <xf numFmtId="49" fontId="5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center"/>
    </xf>
    <xf numFmtId="14" fontId="2" fillId="0" borderId="9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vertical="top"/>
    </xf>
    <xf numFmtId="0" fontId="9" fillId="0" borderId="0" xfId="1" applyFont="1"/>
    <xf numFmtId="0" fontId="10" fillId="0" borderId="0" xfId="1" applyFont="1"/>
    <xf numFmtId="0" fontId="10" fillId="0" borderId="0" xfId="1" applyFont="1" applyAlignment="1">
      <alignment horizontal="right"/>
    </xf>
    <xf numFmtId="169" fontId="9" fillId="0" borderId="0" xfId="2" applyFont="1"/>
    <xf numFmtId="0" fontId="6" fillId="0" borderId="0" xfId="1" applyFont="1" applyAlignment="1">
      <alignment horizontal="center"/>
    </xf>
    <xf numFmtId="0" fontId="9" fillId="0" borderId="9" xfId="1" applyFont="1" applyBorder="1" applyAlignment="1">
      <alignment horizontal="center"/>
    </xf>
    <xf numFmtId="0" fontId="5" fillId="0" borderId="0" xfId="1" applyFont="1" applyAlignment="1">
      <alignment horizontal="center"/>
    </xf>
    <xf numFmtId="49" fontId="9" fillId="0" borderId="9" xfId="1" applyNumberFormat="1" applyFont="1" applyBorder="1" applyAlignment="1">
      <alignment horizontal="center"/>
    </xf>
    <xf numFmtId="0" fontId="9" fillId="0" borderId="9" xfId="1" applyFont="1" applyBorder="1"/>
    <xf numFmtId="0" fontId="11" fillId="0" borderId="0" xfId="1" applyFont="1"/>
    <xf numFmtId="169" fontId="10" fillId="0" borderId="0" xfId="2" applyFont="1"/>
    <xf numFmtId="0" fontId="9" fillId="0" borderId="0" xfId="1" applyFont="1" applyAlignment="1">
      <alignment vertical="top"/>
    </xf>
    <xf numFmtId="0" fontId="5" fillId="0" borderId="0" xfId="3" applyFont="1" applyAlignment="1">
      <alignment horizontal="center"/>
    </xf>
    <xf numFmtId="0" fontId="9" fillId="0" borderId="9" xfId="3" applyBorder="1" applyAlignment="1">
      <alignment horizontal="center"/>
    </xf>
    <xf numFmtId="169" fontId="10" fillId="0" borderId="0" xfId="2" applyFont="1" applyBorder="1"/>
    <xf numFmtId="0" fontId="9" fillId="0" borderId="0" xfId="1" applyFont="1" applyAlignment="1">
      <alignment vertical="center" wrapText="1"/>
    </xf>
    <xf numFmtId="170" fontId="9" fillId="0" borderId="0" xfId="1" applyNumberFormat="1" applyFont="1"/>
    <xf numFmtId="0" fontId="11" fillId="0" borderId="0" xfId="1" applyFont="1" applyAlignment="1">
      <alignment vertical="center" wrapText="1"/>
    </xf>
    <xf numFmtId="0" fontId="5" fillId="0" borderId="9" xfId="1" applyFont="1" applyBorder="1" applyAlignment="1">
      <alignment horizontal="center"/>
    </xf>
    <xf numFmtId="0" fontId="5" fillId="0" borderId="0" xfId="1" applyFont="1" applyAlignment="1">
      <alignment horizontal="right"/>
    </xf>
    <xf numFmtId="49" fontId="8" fillId="0" borderId="12" xfId="1" applyNumberFormat="1" applyBorder="1" applyAlignment="1">
      <alignment horizontal="center"/>
    </xf>
    <xf numFmtId="14" fontId="10" fillId="0" borderId="0" xfId="1" applyNumberFormat="1" applyFont="1"/>
    <xf numFmtId="0" fontId="13" fillId="0" borderId="0" xfId="4" applyFont="1"/>
    <xf numFmtId="171" fontId="13" fillId="0" borderId="0" xfId="2" applyNumberFormat="1" applyFont="1" applyBorder="1" applyAlignment="1">
      <alignment horizontal="center" wrapText="1"/>
    </xf>
    <xf numFmtId="14" fontId="8" fillId="0" borderId="12" xfId="1" applyNumberFormat="1" applyBorder="1" applyAlignment="1">
      <alignment horizontal="center"/>
    </xf>
    <xf numFmtId="4" fontId="14" fillId="0" borderId="0" xfId="1" applyNumberFormat="1" applyFont="1"/>
    <xf numFmtId="10" fontId="13" fillId="0" borderId="0" xfId="4" applyNumberFormat="1" applyFont="1" applyAlignment="1">
      <alignment horizontal="center"/>
    </xf>
    <xf numFmtId="171" fontId="10" fillId="0" borderId="0" xfId="1" applyNumberFormat="1" applyFont="1"/>
    <xf numFmtId="172" fontId="13" fillId="0" borderId="0" xfId="4" applyNumberFormat="1" applyFont="1" applyAlignment="1">
      <alignment horizontal="center"/>
    </xf>
    <xf numFmtId="0" fontId="13" fillId="0" borderId="0" xfId="1" applyFont="1"/>
    <xf numFmtId="172" fontId="13" fillId="0" borderId="0" xfId="1" applyNumberFormat="1" applyFont="1" applyAlignment="1">
      <alignment horizontal="center"/>
    </xf>
    <xf numFmtId="14" fontId="10" fillId="0" borderId="0" xfId="1" applyNumberFormat="1" applyFont="1" applyAlignment="1">
      <alignment horizontal="center"/>
    </xf>
    <xf numFmtId="0" fontId="10" fillId="0" borderId="13" xfId="1" applyFont="1" applyBorder="1" applyAlignment="1">
      <alignment horizontal="center"/>
    </xf>
    <xf numFmtId="0" fontId="10" fillId="0" borderId="14" xfId="1" applyFont="1" applyBorder="1" applyAlignment="1">
      <alignment horizontal="center"/>
    </xf>
    <xf numFmtId="0" fontId="10" fillId="0" borderId="0" xfId="1" applyFont="1" applyAlignment="1">
      <alignment horizontal="center"/>
    </xf>
    <xf numFmtId="0" fontId="10" fillId="0" borderId="17" xfId="1" applyFont="1" applyBorder="1" applyAlignment="1">
      <alignment horizontal="right"/>
    </xf>
    <xf numFmtId="0" fontId="9" fillId="0" borderId="7" xfId="1" applyFont="1" applyBorder="1"/>
    <xf numFmtId="0" fontId="10" fillId="0" borderId="12" xfId="1" applyFont="1" applyBorder="1" applyAlignment="1">
      <alignment horizontal="center"/>
    </xf>
    <xf numFmtId="0" fontId="9" fillId="0" borderId="15" xfId="1" applyFont="1" applyBorder="1" applyAlignment="1">
      <alignment horizontal="center"/>
    </xf>
    <xf numFmtId="14" fontId="9" fillId="0" borderId="12" xfId="1" applyNumberFormat="1" applyFont="1" applyBorder="1" applyAlignment="1">
      <alignment horizontal="center"/>
    </xf>
    <xf numFmtId="14" fontId="9" fillId="0" borderId="18" xfId="1" applyNumberFormat="1" applyFont="1" applyBorder="1" applyAlignment="1">
      <alignment horizontal="center"/>
    </xf>
    <xf numFmtId="170" fontId="10" fillId="0" borderId="0" xfId="1" applyNumberFormat="1" applyFont="1"/>
    <xf numFmtId="0" fontId="5" fillId="0" borderId="0" xfId="1" applyFont="1"/>
    <xf numFmtId="169" fontId="5" fillId="0" borderId="0" xfId="2" applyFont="1" applyBorder="1"/>
    <xf numFmtId="0" fontId="15" fillId="0" borderId="0" xfId="1" applyFont="1"/>
    <xf numFmtId="0" fontId="5" fillId="0" borderId="11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2" xfId="1" applyFont="1" applyBorder="1"/>
    <xf numFmtId="0" fontId="9" fillId="0" borderId="2" xfId="1" applyFont="1" applyBorder="1"/>
    <xf numFmtId="0" fontId="9" fillId="0" borderId="3" xfId="1" applyFont="1" applyBorder="1"/>
    <xf numFmtId="0" fontId="5" fillId="0" borderId="19" xfId="1" applyFont="1" applyBorder="1" applyAlignment="1">
      <alignment horizontal="center"/>
    </xf>
    <xf numFmtId="0" fontId="9" fillId="0" borderId="8" xfId="1" applyFont="1" applyBorder="1"/>
    <xf numFmtId="0" fontId="5" fillId="0" borderId="8" xfId="1" applyFont="1" applyBorder="1" applyAlignment="1">
      <alignment horizontal="center"/>
    </xf>
    <xf numFmtId="0" fontId="9" fillId="0" borderId="11" xfId="1" applyFont="1" applyBorder="1"/>
    <xf numFmtId="0" fontId="9" fillId="0" borderId="20" xfId="1" applyFont="1" applyBorder="1"/>
    <xf numFmtId="0" fontId="9" fillId="0" borderId="22" xfId="1" applyFont="1" applyBorder="1"/>
    <xf numFmtId="0" fontId="5" fillId="0" borderId="22" xfId="1" applyFont="1" applyBorder="1" applyAlignment="1">
      <alignment horizontal="center"/>
    </xf>
    <xf numFmtId="0" fontId="5" fillId="0" borderId="20" xfId="1" applyFont="1" applyBorder="1"/>
    <xf numFmtId="0" fontId="9" fillId="0" borderId="23" xfId="1" applyFont="1" applyBorder="1" applyAlignment="1">
      <alignment horizontal="center"/>
    </xf>
    <xf numFmtId="49" fontId="9" fillId="0" borderId="12" xfId="1" applyNumberFormat="1" applyFont="1" applyBorder="1" applyAlignment="1">
      <alignment horizontal="center"/>
    </xf>
    <xf numFmtId="0" fontId="9" fillId="0" borderId="12" xfId="1" applyFont="1" applyBorder="1" applyAlignment="1">
      <alignment horizontal="center"/>
    </xf>
    <xf numFmtId="173" fontId="9" fillId="0" borderId="12" xfId="1" applyNumberFormat="1" applyFont="1" applyBorder="1" applyAlignment="1">
      <alignment horizontal="center"/>
    </xf>
    <xf numFmtId="171" fontId="16" fillId="0" borderId="0" xfId="1" applyNumberFormat="1" applyFont="1"/>
    <xf numFmtId="171" fontId="9" fillId="0" borderId="0" xfId="2" applyNumberFormat="1" applyFont="1"/>
    <xf numFmtId="49" fontId="9" fillId="0" borderId="20" xfId="1" applyNumberFormat="1" applyFont="1" applyBorder="1" applyAlignment="1">
      <alignment horizontal="center"/>
    </xf>
    <xf numFmtId="173" fontId="8" fillId="0" borderId="9" xfId="1" applyNumberFormat="1" applyBorder="1" applyAlignment="1">
      <alignment horizontal="center"/>
    </xf>
    <xf numFmtId="173" fontId="9" fillId="0" borderId="1" xfId="1" applyNumberFormat="1" applyFont="1" applyBorder="1" applyAlignment="1">
      <alignment horizontal="center"/>
    </xf>
    <xf numFmtId="173" fontId="9" fillId="0" borderId="9" xfId="1" applyNumberFormat="1" applyFont="1" applyBorder="1" applyAlignment="1">
      <alignment horizontal="center"/>
    </xf>
    <xf numFmtId="170" fontId="17" fillId="0" borderId="0" xfId="1" applyNumberFormat="1" applyFont="1"/>
    <xf numFmtId="169" fontId="17" fillId="0" borderId="0" xfId="2" applyFont="1"/>
    <xf numFmtId="171" fontId="17" fillId="0" borderId="0" xfId="1" applyNumberFormat="1" applyFont="1"/>
    <xf numFmtId="4" fontId="6" fillId="0" borderId="0" xfId="3" applyNumberFormat="1" applyFont="1"/>
    <xf numFmtId="169" fontId="9" fillId="0" borderId="0" xfId="1" applyNumberFormat="1" applyFont="1"/>
    <xf numFmtId="0" fontId="17" fillId="0" borderId="0" xfId="1" applyFont="1"/>
    <xf numFmtId="49" fontId="6" fillId="0" borderId="0" xfId="1" applyNumberFormat="1" applyFont="1" applyAlignment="1">
      <alignment horizontal="center"/>
    </xf>
    <xf numFmtId="169" fontId="6" fillId="0" borderId="9" xfId="2" applyFont="1" applyBorder="1" applyAlignment="1">
      <alignment horizontal="center"/>
    </xf>
    <xf numFmtId="169" fontId="16" fillId="0" borderId="0" xfId="2" applyFont="1"/>
    <xf numFmtId="49" fontId="9" fillId="0" borderId="27" xfId="1" applyNumberFormat="1" applyFont="1" applyBorder="1" applyAlignment="1">
      <alignment horizontal="center"/>
    </xf>
    <xf numFmtId="49" fontId="9" fillId="0" borderId="10" xfId="1" applyNumberFormat="1" applyFont="1" applyBorder="1" applyAlignment="1">
      <alignment horizontal="center"/>
    </xf>
    <xf numFmtId="0" fontId="15" fillId="0" borderId="21" xfId="1" applyFont="1" applyBorder="1"/>
    <xf numFmtId="173" fontId="9" fillId="0" borderId="20" xfId="1" applyNumberFormat="1" applyFont="1" applyBorder="1" applyAlignment="1">
      <alignment horizontal="center"/>
    </xf>
    <xf numFmtId="173" fontId="9" fillId="0" borderId="10" xfId="1" applyNumberFormat="1" applyFont="1" applyBorder="1" applyAlignment="1">
      <alignment horizontal="center"/>
    </xf>
    <xf numFmtId="173" fontId="9" fillId="0" borderId="28" xfId="1" applyNumberFormat="1" applyFont="1" applyBorder="1" applyAlignment="1">
      <alignment horizontal="center"/>
    </xf>
    <xf numFmtId="49" fontId="9" fillId="0" borderId="0" xfId="1" applyNumberFormat="1" applyFont="1" applyAlignment="1">
      <alignment horizontal="center"/>
    </xf>
    <xf numFmtId="0" fontId="15" fillId="0" borderId="4" xfId="1" applyFont="1" applyBorder="1"/>
    <xf numFmtId="173" fontId="9" fillId="0" borderId="29" xfId="1" applyNumberFormat="1" applyFont="1" applyBorder="1" applyAlignment="1">
      <alignment horizontal="center"/>
    </xf>
    <xf numFmtId="49" fontId="9" fillId="0" borderId="2" xfId="1" applyNumberFormat="1" applyFont="1" applyBorder="1" applyAlignment="1">
      <alignment horizontal="center"/>
    </xf>
    <xf numFmtId="0" fontId="15" fillId="0" borderId="2" xfId="1" applyFont="1" applyBorder="1"/>
    <xf numFmtId="173" fontId="9" fillId="0" borderId="11" xfId="1" applyNumberFormat="1" applyFont="1" applyBorder="1" applyAlignment="1">
      <alignment horizontal="center"/>
    </xf>
    <xf numFmtId="173" fontId="9" fillId="0" borderId="30" xfId="1" applyNumberFormat="1" applyFont="1" applyBorder="1" applyAlignment="1">
      <alignment horizontal="center"/>
    </xf>
    <xf numFmtId="49" fontId="9" fillId="0" borderId="21" xfId="1" applyNumberFormat="1" applyFont="1" applyBorder="1" applyAlignment="1">
      <alignment horizontal="center"/>
    </xf>
    <xf numFmtId="173" fontId="9" fillId="0" borderId="22" xfId="1" applyNumberFormat="1" applyFont="1" applyBorder="1" applyAlignment="1">
      <alignment horizontal="center"/>
    </xf>
    <xf numFmtId="173" fontId="9" fillId="0" borderId="21" xfId="1" applyNumberFormat="1" applyFont="1" applyBorder="1" applyAlignment="1">
      <alignment horizontal="center"/>
    </xf>
    <xf numFmtId="173" fontId="9" fillId="0" borderId="3" xfId="1" applyNumberFormat="1" applyFont="1" applyBorder="1" applyAlignment="1">
      <alignment horizontal="center"/>
    </xf>
    <xf numFmtId="173" fontId="9" fillId="0" borderId="28" xfId="1" applyNumberFormat="1" applyFont="1" applyBorder="1" applyAlignment="1">
      <alignment horizontal="right"/>
    </xf>
    <xf numFmtId="0" fontId="9" fillId="0" borderId="3" xfId="1" applyFont="1" applyBorder="1" applyAlignment="1">
      <alignment horizontal="center"/>
    </xf>
    <xf numFmtId="0" fontId="9" fillId="0" borderId="10" xfId="1" applyFont="1" applyBorder="1" applyAlignment="1">
      <alignment horizontal="center"/>
    </xf>
    <xf numFmtId="174" fontId="9" fillId="0" borderId="28" xfId="1" applyNumberFormat="1" applyFont="1" applyBorder="1" applyAlignment="1">
      <alignment horizontal="right"/>
    </xf>
    <xf numFmtId="49" fontId="9" fillId="0" borderId="1" xfId="1" applyNumberFormat="1" applyFont="1" applyBorder="1" applyAlignment="1">
      <alignment horizontal="center"/>
    </xf>
    <xf numFmtId="0" fontId="15" fillId="0" borderId="1" xfId="1" applyFont="1" applyBorder="1"/>
    <xf numFmtId="0" fontId="9" fillId="0" borderId="1" xfId="1" applyFont="1" applyBorder="1" applyAlignment="1">
      <alignment horizontal="center"/>
    </xf>
    <xf numFmtId="174" fontId="9" fillId="0" borderId="29" xfId="1" applyNumberFormat="1" applyFont="1" applyBorder="1" applyAlignment="1">
      <alignment horizontal="center"/>
    </xf>
    <xf numFmtId="0" fontId="9" fillId="0" borderId="1" xfId="1" applyFont="1" applyBorder="1"/>
    <xf numFmtId="49" fontId="9" fillId="0" borderId="4" xfId="1" applyNumberFormat="1" applyFont="1" applyBorder="1" applyAlignment="1">
      <alignment horizontal="center"/>
    </xf>
    <xf numFmtId="49" fontId="9" fillId="0" borderId="5" xfId="1" applyNumberFormat="1" applyFont="1" applyBorder="1" applyAlignment="1">
      <alignment horizontal="center"/>
    </xf>
    <xf numFmtId="0" fontId="15" fillId="0" borderId="5" xfId="1" applyFont="1" applyBorder="1"/>
    <xf numFmtId="0" fontId="9" fillId="0" borderId="5" xfId="1" applyFont="1" applyBorder="1"/>
    <xf numFmtId="174" fontId="9" fillId="0" borderId="30" xfId="1" applyNumberFormat="1" applyFont="1" applyBorder="1" applyAlignment="1">
      <alignment horizontal="center"/>
    </xf>
    <xf numFmtId="4" fontId="9" fillId="0" borderId="11" xfId="1" applyNumberFormat="1" applyFont="1" applyBorder="1" applyAlignment="1">
      <alignment horizontal="center"/>
    </xf>
    <xf numFmtId="4" fontId="9" fillId="0" borderId="4" xfId="1" applyNumberFormat="1" applyFont="1" applyBorder="1" applyAlignment="1">
      <alignment horizontal="center"/>
    </xf>
    <xf numFmtId="4" fontId="9" fillId="0" borderId="30" xfId="1" applyNumberFormat="1" applyFont="1" applyBorder="1" applyAlignment="1">
      <alignment horizontal="center"/>
    </xf>
    <xf numFmtId="4" fontId="9" fillId="0" borderId="3" xfId="1" applyNumberFormat="1" applyFont="1" applyBorder="1" applyAlignment="1">
      <alignment horizontal="center"/>
    </xf>
    <xf numFmtId="4" fontId="9" fillId="0" borderId="1" xfId="1" applyNumberFormat="1" applyFont="1" applyBorder="1" applyAlignment="1">
      <alignment horizontal="center"/>
    </xf>
    <xf numFmtId="4" fontId="9" fillId="0" borderId="29" xfId="1" applyNumberFormat="1" applyFont="1" applyBorder="1" applyAlignment="1">
      <alignment horizontal="center"/>
    </xf>
    <xf numFmtId="4" fontId="9" fillId="0" borderId="9" xfId="1" applyNumberFormat="1" applyFont="1" applyBorder="1" applyAlignment="1">
      <alignment horizontal="center"/>
    </xf>
    <xf numFmtId="4" fontId="9" fillId="0" borderId="0" xfId="1" applyNumberFormat="1" applyFont="1" applyAlignment="1">
      <alignment horizontal="center"/>
    </xf>
    <xf numFmtId="4" fontId="9" fillId="0" borderId="31" xfId="1" applyNumberFormat="1" applyFont="1" applyBorder="1" applyAlignment="1">
      <alignment horizontal="center"/>
    </xf>
    <xf numFmtId="49" fontId="9" fillId="0" borderId="11" xfId="1" applyNumberFormat="1" applyFont="1" applyBorder="1" applyAlignment="1">
      <alignment horizontal="center"/>
    </xf>
    <xf numFmtId="4" fontId="9" fillId="0" borderId="6" xfId="1" applyNumberFormat="1" applyFont="1" applyBorder="1" applyAlignment="1">
      <alignment horizontal="center"/>
    </xf>
    <xf numFmtId="49" fontId="9" fillId="0" borderId="23" xfId="1" applyNumberFormat="1" applyFont="1" applyBorder="1" applyAlignment="1">
      <alignment horizontal="center"/>
    </xf>
    <xf numFmtId="49" fontId="9" fillId="0" borderId="25" xfId="1" applyNumberFormat="1" applyFont="1" applyBorder="1" applyAlignment="1">
      <alignment horizontal="center"/>
    </xf>
    <xf numFmtId="0" fontId="15" fillId="0" borderId="25" xfId="1" applyFont="1" applyBorder="1"/>
    <xf numFmtId="0" fontId="9" fillId="0" borderId="23" xfId="1" applyFont="1" applyBorder="1"/>
    <xf numFmtId="4" fontId="9" fillId="0" borderId="26" xfId="1" applyNumberFormat="1" applyFont="1" applyBorder="1" applyAlignment="1">
      <alignment horizontal="center"/>
    </xf>
    <xf numFmtId="4" fontId="9" fillId="0" borderId="24" xfId="1" applyNumberFormat="1" applyFont="1" applyBorder="1" applyAlignment="1">
      <alignment horizontal="center"/>
    </xf>
    <xf numFmtId="4" fontId="9" fillId="0" borderId="32" xfId="1" applyNumberFormat="1" applyFont="1" applyBorder="1"/>
    <xf numFmtId="173" fontId="9" fillId="0" borderId="12" xfId="1" applyNumberFormat="1" applyFont="1" applyBorder="1" applyAlignment="1">
      <alignment horizontal="right"/>
    </xf>
    <xf numFmtId="174" fontId="9" fillId="0" borderId="0" xfId="1" applyNumberFormat="1" applyFont="1"/>
    <xf numFmtId="0" fontId="6" fillId="0" borderId="0" xfId="1" applyFont="1" applyAlignment="1">
      <alignment horizontal="left" vertical="top"/>
    </xf>
    <xf numFmtId="0" fontId="6" fillId="0" borderId="0" xfId="1" applyFont="1"/>
    <xf numFmtId="0" fontId="16" fillId="0" borderId="0" xfId="1" applyFont="1"/>
    <xf numFmtId="169" fontId="19" fillId="0" borderId="0" xfId="2" applyFont="1"/>
    <xf numFmtId="169" fontId="6" fillId="0" borderId="0" xfId="2" applyFont="1"/>
    <xf numFmtId="0" fontId="20" fillId="0" borderId="0" xfId="1" applyFont="1"/>
    <xf numFmtId="0" fontId="21" fillId="0" borderId="0" xfId="1" applyFont="1"/>
    <xf numFmtId="169" fontId="20" fillId="0" borderId="0" xfId="2" applyFont="1"/>
    <xf numFmtId="0" fontId="6" fillId="0" borderId="0" xfId="3" applyFont="1"/>
    <xf numFmtId="0" fontId="20" fillId="0" borderId="0" xfId="1" applyFont="1" applyAlignment="1">
      <alignment horizontal="right"/>
    </xf>
    <xf numFmtId="0" fontId="20" fillId="0" borderId="0" xfId="1" applyFont="1" applyAlignment="1">
      <alignment horizontal="left"/>
    </xf>
    <xf numFmtId="4" fontId="17" fillId="0" borderId="0" xfId="1" applyNumberFormat="1" applyFont="1"/>
    <xf numFmtId="169" fontId="9" fillId="0" borderId="9" xfId="2" applyFont="1" applyBorder="1" applyAlignment="1">
      <alignment horizontal="center"/>
    </xf>
    <xf numFmtId="169" fontId="6" fillId="2" borderId="9" xfId="2" applyFont="1" applyFill="1" applyBorder="1" applyAlignment="1">
      <alignment horizontal="center"/>
    </xf>
    <xf numFmtId="49" fontId="22" fillId="0" borderId="0" xfId="0" applyNumberFormat="1" applyFont="1"/>
    <xf numFmtId="0" fontId="22" fillId="0" borderId="0" xfId="0" applyFont="1" applyAlignment="1">
      <alignment wrapText="1"/>
    </xf>
    <xf numFmtId="49" fontId="22" fillId="0" borderId="5" xfId="0" applyNumberFormat="1" applyFont="1" applyBorder="1"/>
    <xf numFmtId="49" fontId="23" fillId="0" borderId="0" xfId="0" applyNumberFormat="1" applyFont="1"/>
    <xf numFmtId="0" fontId="23" fillId="0" borderId="0" xfId="0" applyFont="1"/>
    <xf numFmtId="4" fontId="23" fillId="0" borderId="10" xfId="0" applyNumberFormat="1" applyFont="1" applyBorder="1"/>
    <xf numFmtId="49" fontId="22" fillId="0" borderId="10" xfId="0" applyNumberFormat="1" applyFont="1" applyBorder="1" applyAlignment="1">
      <alignment horizontal="right"/>
    </xf>
    <xf numFmtId="0" fontId="23" fillId="0" borderId="0" xfId="0" applyFont="1" applyAlignment="1">
      <alignment horizontal="left" vertical="top"/>
    </xf>
    <xf numFmtId="0" fontId="23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0" fontId="23" fillId="0" borderId="10" xfId="0" applyFont="1" applyBorder="1"/>
    <xf numFmtId="49" fontId="23" fillId="0" borderId="10" xfId="0" applyNumberFormat="1" applyFont="1" applyBorder="1" applyAlignment="1">
      <alignment horizontal="right"/>
    </xf>
    <xf numFmtId="0" fontId="23" fillId="0" borderId="2" xfId="0" applyFont="1" applyBorder="1"/>
    <xf numFmtId="4" fontId="23" fillId="0" borderId="2" xfId="0" applyNumberFormat="1" applyFont="1" applyBorder="1" applyAlignment="1">
      <alignment horizontal="right"/>
    </xf>
    <xf numFmtId="0" fontId="23" fillId="0" borderId="0" xfId="0" applyFont="1" applyAlignment="1">
      <alignment horizontal="left"/>
    </xf>
    <xf numFmtId="49" fontId="22" fillId="0" borderId="0" xfId="0" applyNumberFormat="1" applyFont="1" applyAlignment="1">
      <alignment vertical="center"/>
    </xf>
    <xf numFmtId="49" fontId="22" fillId="0" borderId="11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wrapText="1"/>
    </xf>
    <xf numFmtId="49" fontId="24" fillId="0" borderId="4" xfId="0" applyNumberFormat="1" applyFont="1" applyBorder="1" applyAlignment="1">
      <alignment horizontal="center" vertical="top" wrapText="1"/>
    </xf>
    <xf numFmtId="49" fontId="24" fillId="0" borderId="5" xfId="0" applyNumberFormat="1" applyFont="1" applyBorder="1" applyAlignment="1">
      <alignment horizontal="center" vertical="top" wrapText="1"/>
    </xf>
    <xf numFmtId="49" fontId="24" fillId="0" borderId="5" xfId="0" applyNumberFormat="1" applyFont="1" applyBorder="1" applyAlignment="1">
      <alignment horizontal="right" vertical="top" wrapText="1"/>
    </xf>
    <xf numFmtId="49" fontId="24" fillId="0" borderId="6" xfId="0" applyNumberFormat="1" applyFont="1" applyBorder="1" applyAlignment="1">
      <alignment horizontal="right" vertical="top" wrapText="1"/>
    </xf>
    <xf numFmtId="49" fontId="22" fillId="0" borderId="7" xfId="0" applyNumberFormat="1" applyFont="1" applyBorder="1"/>
    <xf numFmtId="49" fontId="22" fillId="0" borderId="0" xfId="0" applyNumberFormat="1" applyFont="1" applyAlignment="1">
      <alignment horizontal="center" vertical="center" wrapText="1"/>
    </xf>
    <xf numFmtId="49" fontId="22" fillId="0" borderId="0" xfId="0" applyNumberFormat="1" applyFont="1" applyAlignment="1">
      <alignment horizontal="right" vertical="top" wrapText="1"/>
    </xf>
    <xf numFmtId="49" fontId="22" fillId="0" borderId="0" xfId="0" applyNumberFormat="1" applyFont="1" applyAlignment="1">
      <alignment horizontal="center" vertical="top" wrapText="1"/>
    </xf>
    <xf numFmtId="0" fontId="22" fillId="0" borderId="0" xfId="0" applyFont="1" applyAlignment="1">
      <alignment horizontal="center" vertical="top" wrapText="1"/>
    </xf>
    <xf numFmtId="2" fontId="22" fillId="0" borderId="0" xfId="0" applyNumberFormat="1" applyFont="1" applyAlignment="1">
      <alignment horizontal="right" vertical="top" wrapText="1"/>
    </xf>
    <xf numFmtId="2" fontId="22" fillId="0" borderId="0" xfId="0" applyNumberFormat="1" applyFont="1" applyAlignment="1">
      <alignment horizontal="center" vertical="top" wrapText="1"/>
    </xf>
    <xf numFmtId="2" fontId="22" fillId="0" borderId="8" xfId="0" applyNumberFormat="1" applyFont="1" applyBorder="1" applyAlignment="1">
      <alignment horizontal="right" vertical="top" wrapText="1"/>
    </xf>
    <xf numFmtId="4" fontId="22" fillId="0" borderId="0" xfId="0" applyNumberFormat="1" applyFont="1" applyAlignment="1">
      <alignment horizontal="right" vertical="top" wrapText="1"/>
    </xf>
    <xf numFmtId="164" fontId="22" fillId="0" borderId="0" xfId="0" applyNumberFormat="1" applyFont="1" applyAlignment="1">
      <alignment horizontal="center" vertical="top" wrapText="1"/>
    </xf>
    <xf numFmtId="4" fontId="22" fillId="0" borderId="8" xfId="0" applyNumberFormat="1" applyFont="1" applyBorder="1" applyAlignment="1">
      <alignment horizontal="right" vertical="top" wrapText="1"/>
    </xf>
    <xf numFmtId="165" fontId="22" fillId="0" borderId="0" xfId="0" applyNumberFormat="1" applyFont="1" applyAlignment="1">
      <alignment horizontal="center" vertical="top" wrapText="1"/>
    </xf>
    <xf numFmtId="0" fontId="22" fillId="0" borderId="0" xfId="0" applyFont="1" applyAlignment="1">
      <alignment horizontal="right" vertical="top" wrapText="1"/>
    </xf>
    <xf numFmtId="0" fontId="22" fillId="0" borderId="8" xfId="0" applyFont="1" applyBorder="1" applyAlignment="1">
      <alignment horizontal="right" vertical="top" wrapText="1"/>
    </xf>
    <xf numFmtId="49" fontId="22" fillId="0" borderId="7" xfId="0" applyNumberFormat="1" applyFont="1" applyBorder="1" applyAlignment="1">
      <alignment horizontal="center" vertical="top"/>
    </xf>
    <xf numFmtId="49" fontId="22" fillId="0" borderId="5" xfId="0" applyNumberFormat="1" applyFont="1" applyBorder="1" applyAlignment="1">
      <alignment horizontal="center" vertical="top" wrapText="1"/>
    </xf>
    <xf numFmtId="0" fontId="22" fillId="0" borderId="5" xfId="0" applyFont="1" applyBorder="1" applyAlignment="1">
      <alignment horizontal="center" vertical="top" wrapText="1"/>
    </xf>
    <xf numFmtId="4" fontId="22" fillId="0" borderId="5" xfId="0" applyNumberFormat="1" applyFont="1" applyBorder="1" applyAlignment="1">
      <alignment horizontal="right" vertical="top" wrapText="1"/>
    </xf>
    <xf numFmtId="2" fontId="22" fillId="0" borderId="5" xfId="0" applyNumberFormat="1" applyFont="1" applyBorder="1" applyAlignment="1">
      <alignment horizontal="right" vertical="top" wrapText="1"/>
    </xf>
    <xf numFmtId="4" fontId="22" fillId="0" borderId="6" xfId="0" applyNumberFormat="1" applyFont="1" applyBorder="1" applyAlignment="1">
      <alignment horizontal="right" vertical="top" wrapText="1"/>
    </xf>
    <xf numFmtId="1" fontId="22" fillId="0" borderId="0" xfId="0" applyNumberFormat="1" applyFont="1" applyAlignment="1">
      <alignment horizontal="center" vertical="top" wrapText="1"/>
    </xf>
    <xf numFmtId="49" fontId="24" fillId="0" borderId="0" xfId="0" applyNumberFormat="1" applyFont="1" applyAlignment="1">
      <alignment horizontal="center" vertical="top" wrapText="1"/>
    </xf>
    <xf numFmtId="0" fontId="24" fillId="0" borderId="5" xfId="0" applyFont="1" applyBorder="1" applyAlignment="1">
      <alignment horizontal="center" vertical="top" wrapText="1"/>
    </xf>
    <xf numFmtId="0" fontId="24" fillId="0" borderId="5" xfId="0" applyFont="1" applyBorder="1" applyAlignment="1">
      <alignment horizontal="right" vertical="top" wrapText="1"/>
    </xf>
    <xf numFmtId="2" fontId="24" fillId="0" borderId="5" xfId="0" applyNumberFormat="1" applyFont="1" applyBorder="1" applyAlignment="1">
      <alignment horizontal="right" vertical="top" wrapText="1"/>
    </xf>
    <xf numFmtId="4" fontId="24" fillId="0" borderId="6" xfId="0" applyNumberFormat="1" applyFont="1" applyBorder="1" applyAlignment="1">
      <alignment horizontal="right" vertical="top" wrapText="1"/>
    </xf>
    <xf numFmtId="49" fontId="24" fillId="0" borderId="7" xfId="0" applyNumberFormat="1" applyFont="1" applyBorder="1" applyAlignment="1">
      <alignment horizontal="center" vertical="top"/>
    </xf>
    <xf numFmtId="4" fontId="24" fillId="0" borderId="5" xfId="0" applyNumberFormat="1" applyFont="1" applyBorder="1" applyAlignment="1">
      <alignment horizontal="right" vertical="top" wrapText="1"/>
    </xf>
    <xf numFmtId="49" fontId="22" fillId="0" borderId="0" xfId="0" applyNumberFormat="1" applyFont="1" applyAlignment="1">
      <alignment vertical="center" wrapText="1"/>
    </xf>
    <xf numFmtId="166" fontId="22" fillId="0" borderId="0" xfId="0" applyNumberFormat="1" applyFont="1" applyAlignment="1">
      <alignment horizontal="center" vertical="top" wrapText="1"/>
    </xf>
    <xf numFmtId="168" fontId="22" fillId="0" borderId="0" xfId="0" applyNumberFormat="1" applyFont="1" applyAlignment="1">
      <alignment horizontal="center" vertical="top" wrapText="1"/>
    </xf>
    <xf numFmtId="167" fontId="22" fillId="0" borderId="0" xfId="0" applyNumberFormat="1" applyFont="1" applyAlignment="1">
      <alignment horizontal="center" vertical="top" wrapText="1"/>
    </xf>
    <xf numFmtId="49" fontId="22" fillId="0" borderId="4" xfId="0" applyNumberFormat="1" applyFont="1" applyBorder="1"/>
    <xf numFmtId="0" fontId="24" fillId="0" borderId="5" xfId="0" applyFont="1" applyBorder="1" applyAlignment="1">
      <alignment horizontal="right" vertical="top"/>
    </xf>
    <xf numFmtId="0" fontId="24" fillId="0" borderId="5" xfId="0" applyFont="1" applyBorder="1" applyAlignment="1">
      <alignment horizontal="center" vertical="top"/>
    </xf>
    <xf numFmtId="0" fontId="24" fillId="0" borderId="6" xfId="0" applyFont="1" applyBorder="1" applyAlignment="1">
      <alignment horizontal="right" vertical="top"/>
    </xf>
    <xf numFmtId="0" fontId="24" fillId="0" borderId="0" xfId="0" applyFont="1" applyAlignment="1">
      <alignment horizontal="right" vertical="top"/>
    </xf>
    <xf numFmtId="4" fontId="22" fillId="0" borderId="0" xfId="0" applyNumberFormat="1" applyFont="1" applyAlignment="1">
      <alignment horizontal="right" vertical="top"/>
    </xf>
    <xf numFmtId="0" fontId="22" fillId="0" borderId="0" xfId="0" applyFont="1" applyAlignment="1">
      <alignment horizontal="center" vertical="top"/>
    </xf>
    <xf numFmtId="0" fontId="22" fillId="0" borderId="8" xfId="0" applyFont="1" applyBorder="1" applyAlignment="1">
      <alignment horizontal="right" vertical="top"/>
    </xf>
    <xf numFmtId="0" fontId="22" fillId="0" borderId="0" xfId="0" applyFont="1" applyAlignment="1">
      <alignment horizontal="right" vertical="top"/>
    </xf>
    <xf numFmtId="2" fontId="22" fillId="0" borderId="0" xfId="0" applyNumberFormat="1" applyFont="1" applyAlignment="1">
      <alignment horizontal="right" vertical="top"/>
    </xf>
    <xf numFmtId="49" fontId="24" fillId="0" borderId="0" xfId="0" applyNumberFormat="1" applyFont="1" applyAlignment="1">
      <alignment horizontal="right" vertical="top" wrapText="1"/>
    </xf>
    <xf numFmtId="4" fontId="24" fillId="0" borderId="0" xfId="0" applyNumberFormat="1" applyFont="1" applyAlignment="1">
      <alignment horizontal="right" vertical="top"/>
    </xf>
    <xf numFmtId="0" fontId="24" fillId="0" borderId="0" xfId="0" applyFont="1" applyAlignment="1">
      <alignment horizontal="center" vertical="top"/>
    </xf>
    <xf numFmtId="0" fontId="24" fillId="0" borderId="8" xfId="0" applyFont="1" applyBorder="1" applyAlignment="1">
      <alignment horizontal="right" vertical="top"/>
    </xf>
    <xf numFmtId="0" fontId="25" fillId="0" borderId="0" xfId="0" applyFont="1" applyAlignment="1">
      <alignment horizontal="right" vertical="top"/>
    </xf>
    <xf numFmtId="4" fontId="22" fillId="0" borderId="8" xfId="0" applyNumberFormat="1" applyFont="1" applyBorder="1" applyAlignment="1">
      <alignment horizontal="right" vertical="top"/>
    </xf>
    <xf numFmtId="2" fontId="22" fillId="0" borderId="8" xfId="0" applyNumberFormat="1" applyFont="1" applyBorder="1" applyAlignment="1">
      <alignment horizontal="right" vertical="top"/>
    </xf>
    <xf numFmtId="4" fontId="24" fillId="0" borderId="8" xfId="0" applyNumberFormat="1" applyFont="1" applyBorder="1" applyAlignment="1">
      <alignment horizontal="right" vertical="top"/>
    </xf>
    <xf numFmtId="0" fontId="22" fillId="0" borderId="0" xfId="0" applyFont="1"/>
    <xf numFmtId="49" fontId="2" fillId="0" borderId="0" xfId="0" applyNumberFormat="1" applyFont="1" applyAlignment="1">
      <alignment horizontal="center"/>
    </xf>
    <xf numFmtId="49" fontId="22" fillId="0" borderId="9" xfId="0" applyNumberFormat="1" applyFont="1" applyBorder="1" applyAlignment="1">
      <alignment horizontal="center" vertical="center"/>
    </xf>
    <xf numFmtId="49" fontId="22" fillId="0" borderId="9" xfId="0" applyNumberFormat="1" applyFont="1" applyBorder="1" applyAlignment="1">
      <alignment horizontal="center" vertical="center" wrapText="1"/>
    </xf>
    <xf numFmtId="49" fontId="24" fillId="0" borderId="5" xfId="0" applyNumberFormat="1" applyFont="1" applyBorder="1" applyAlignment="1">
      <alignment horizontal="left" vertical="top" wrapText="1"/>
    </xf>
    <xf numFmtId="49" fontId="24" fillId="0" borderId="0" xfId="0" applyNumberFormat="1" applyFont="1" applyAlignment="1">
      <alignment horizontal="left" vertical="top" wrapText="1"/>
    </xf>
    <xf numFmtId="49" fontId="2" fillId="0" borderId="9" xfId="0" applyNumberFormat="1" applyFont="1" applyBorder="1" applyAlignment="1">
      <alignment horizontal="center" vertical="center"/>
    </xf>
    <xf numFmtId="0" fontId="6" fillId="0" borderId="0" xfId="3" applyFont="1" applyAlignment="1">
      <alignment horizontal="left" wrapText="1"/>
    </xf>
    <xf numFmtId="0" fontId="6" fillId="0" borderId="0" xfId="3" applyFont="1" applyAlignment="1">
      <alignment horizontal="left"/>
    </xf>
    <xf numFmtId="0" fontId="6" fillId="0" borderId="10" xfId="3" applyFont="1" applyBorder="1" applyAlignment="1">
      <alignment horizontal="left"/>
    </xf>
    <xf numFmtId="0" fontId="20" fillId="0" borderId="5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12" fillId="0" borderId="9" xfId="3" applyFont="1" applyBorder="1" applyAlignment="1">
      <alignment horizontal="center"/>
    </xf>
    <xf numFmtId="14" fontId="12" fillId="0" borderId="9" xfId="3" applyNumberFormat="1" applyFont="1" applyBorder="1" applyAlignment="1">
      <alignment horizontal="center"/>
    </xf>
    <xf numFmtId="0" fontId="5" fillId="0" borderId="0" xfId="1" applyFont="1" applyAlignment="1">
      <alignment horizontal="right"/>
    </xf>
    <xf numFmtId="0" fontId="5" fillId="0" borderId="8" xfId="1" applyFont="1" applyBorder="1" applyAlignment="1">
      <alignment horizontal="right"/>
    </xf>
    <xf numFmtId="0" fontId="6" fillId="0" borderId="0" xfId="1" applyFont="1" applyAlignment="1">
      <alignment horizontal="left" vertical="top" wrapText="1"/>
    </xf>
    <xf numFmtId="0" fontId="6" fillId="0" borderId="10" xfId="1" applyFont="1" applyBorder="1" applyAlignment="1">
      <alignment horizontal="left"/>
    </xf>
    <xf numFmtId="0" fontId="20" fillId="0" borderId="0" xfId="1" applyFont="1" applyAlignment="1">
      <alignment horizontal="center"/>
    </xf>
    <xf numFmtId="0" fontId="15" fillId="0" borderId="1" xfId="1" applyFont="1" applyBorder="1"/>
    <xf numFmtId="0" fontId="15" fillId="0" borderId="2" xfId="1" applyFont="1" applyBorder="1"/>
    <xf numFmtId="0" fontId="15" fillId="0" borderId="3" xfId="1" applyFont="1" applyBorder="1"/>
    <xf numFmtId="0" fontId="18" fillId="0" borderId="0" xfId="1" applyFont="1"/>
    <xf numFmtId="0" fontId="9" fillId="0" borderId="24" xfId="1" applyFont="1" applyBorder="1" applyAlignment="1">
      <alignment horizontal="center"/>
    </xf>
    <xf numFmtId="0" fontId="9" fillId="0" borderId="25" xfId="1" applyFont="1" applyBorder="1" applyAlignment="1">
      <alignment horizontal="center"/>
    </xf>
    <xf numFmtId="0" fontId="9" fillId="0" borderId="26" xfId="1" applyFont="1" applyBorder="1" applyAlignment="1">
      <alignment horizontal="center"/>
    </xf>
    <xf numFmtId="2" fontId="15" fillId="0" borderId="15" xfId="1" applyNumberFormat="1" applyFont="1" applyBorder="1" applyAlignment="1">
      <alignment wrapText="1"/>
    </xf>
    <xf numFmtId="2" fontId="15" fillId="0" borderId="18" xfId="1" applyNumberFormat="1" applyFont="1" applyBorder="1" applyAlignment="1">
      <alignment wrapText="1"/>
    </xf>
    <xf numFmtId="2" fontId="15" fillId="0" borderId="16" xfId="1" applyNumberFormat="1" applyFont="1" applyBorder="1" applyAlignment="1">
      <alignment wrapText="1"/>
    </xf>
    <xf numFmtId="0" fontId="9" fillId="0" borderId="21" xfId="1" applyFont="1" applyBorder="1" applyAlignment="1">
      <alignment horizontal="center"/>
    </xf>
    <xf numFmtId="0" fontId="9" fillId="0" borderId="10" xfId="1" applyFont="1" applyBorder="1" applyAlignment="1">
      <alignment horizontal="center"/>
    </xf>
    <xf numFmtId="0" fontId="9" fillId="0" borderId="22" xfId="1" applyFont="1" applyBorder="1" applyAlignment="1">
      <alignment horizontal="center"/>
    </xf>
    <xf numFmtId="0" fontId="9" fillId="0" borderId="10" xfId="1" applyFont="1" applyBorder="1" applyAlignment="1">
      <alignment horizontal="left" wrapText="1"/>
    </xf>
    <xf numFmtId="0" fontId="9" fillId="0" borderId="10" xfId="1" applyFont="1" applyBorder="1" applyAlignment="1">
      <alignment vertical="top" wrapText="1"/>
    </xf>
    <xf numFmtId="0" fontId="9" fillId="0" borderId="10" xfId="3" applyBorder="1" applyAlignment="1">
      <alignment vertical="top" wrapText="1"/>
    </xf>
    <xf numFmtId="0" fontId="10" fillId="0" borderId="15" xfId="1" applyFont="1" applyBorder="1" applyAlignment="1">
      <alignment horizontal="center"/>
    </xf>
    <xf numFmtId="0" fontId="10" fillId="0" borderId="16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8" xfId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1" fillId="0" borderId="7" xfId="0" applyNumberFormat="1" applyFont="1" applyBorder="1" applyAlignment="1">
      <alignment horizontal="center"/>
    </xf>
    <xf numFmtId="49" fontId="22" fillId="0" borderId="9" xfId="0" applyNumberFormat="1" applyFont="1" applyBorder="1" applyAlignment="1">
      <alignment horizontal="center" vertical="center"/>
    </xf>
    <xf numFmtId="49" fontId="22" fillId="0" borderId="9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22" fillId="0" borderId="0" xfId="0" applyNumberFormat="1" applyFont="1" applyAlignment="1">
      <alignment horizontal="left" vertical="top" wrapText="1"/>
    </xf>
    <xf numFmtId="49" fontId="22" fillId="0" borderId="5" xfId="0" applyNumberFormat="1" applyFont="1" applyBorder="1" applyAlignment="1">
      <alignment horizontal="left" vertical="top" wrapText="1"/>
    </xf>
    <xf numFmtId="0" fontId="24" fillId="0" borderId="1" xfId="0" applyFont="1" applyBorder="1" applyAlignment="1">
      <alignment horizontal="left" vertical="center" wrapText="1"/>
    </xf>
    <xf numFmtId="0" fontId="24" fillId="0" borderId="2" xfId="0" applyFont="1" applyBorder="1" applyAlignment="1">
      <alignment horizontal="left" vertical="center" wrapText="1"/>
    </xf>
    <xf numFmtId="0" fontId="24" fillId="0" borderId="3" xfId="0" applyFont="1" applyBorder="1" applyAlignment="1">
      <alignment horizontal="left" vertical="center" wrapText="1"/>
    </xf>
    <xf numFmtId="0" fontId="24" fillId="0" borderId="5" xfId="0" applyFont="1" applyBorder="1" applyAlignment="1">
      <alignment horizontal="left" vertical="top" wrapText="1"/>
    </xf>
    <xf numFmtId="49" fontId="22" fillId="0" borderId="8" xfId="0" applyNumberFormat="1" applyFont="1" applyBorder="1" applyAlignment="1">
      <alignment horizontal="left" vertical="top" wrapText="1"/>
    </xf>
    <xf numFmtId="49" fontId="24" fillId="0" borderId="5" xfId="0" applyNumberFormat="1" applyFont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2" fillId="0" borderId="8" xfId="0" applyFont="1" applyBorder="1" applyAlignment="1">
      <alignment horizontal="left" vertical="top" wrapText="1"/>
    </xf>
    <xf numFmtId="49" fontId="24" fillId="0" borderId="0" xfId="0" applyNumberFormat="1" applyFont="1" applyAlignment="1">
      <alignment horizontal="left" vertical="top" wrapText="1"/>
    </xf>
    <xf numFmtId="49" fontId="7" fillId="0" borderId="5" xfId="0" applyNumberFormat="1" applyFont="1" applyBorder="1" applyAlignment="1">
      <alignment horizontal="center" vertical="top"/>
    </xf>
    <xf numFmtId="49" fontId="5" fillId="0" borderId="10" xfId="0" applyNumberFormat="1" applyFont="1" applyBorder="1" applyAlignment="1">
      <alignment vertical="top" wrapText="1"/>
    </xf>
    <xf numFmtId="49" fontId="5" fillId="0" borderId="10" xfId="0" applyNumberFormat="1" applyFont="1" applyBorder="1" applyAlignment="1">
      <alignment horizontal="right" vertical="top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/>
    </xf>
  </cellXfs>
  <cellStyles count="6">
    <cellStyle name="Обычный" xfId="0" builtinId="0"/>
    <cellStyle name="Обычный 10 2" xfId="1" xr:uid="{82A23311-F71B-4AE0-A7CE-21BD8A083077}"/>
    <cellStyle name="Обычный 11" xfId="3" xr:uid="{EC8E20FC-A38B-4DDF-B3BA-05203B60367B}"/>
    <cellStyle name="Обычный 2" xfId="5" xr:uid="{13C77C50-8790-488C-B19B-71056E9EB6FC}"/>
    <cellStyle name="Обычный 2 5" xfId="4" xr:uid="{5E39420B-D03E-4782-AD33-09CF8D0C7C3E}"/>
    <cellStyle name="Финансовый 2 3" xfId="2" xr:uid="{B8F77589-29CE-4F1F-8CD6-F621DD8B4C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11027-8846-4979-894B-E00725461B86}">
  <dimension ref="A1:N99"/>
  <sheetViews>
    <sheetView tabSelected="1" view="pageBreakPreview" topLeftCell="A24" zoomScale="115" zoomScaleNormal="100" zoomScaleSheetLayoutView="115" workbookViewId="0">
      <selection activeCell="H42" sqref="H42"/>
    </sheetView>
  </sheetViews>
  <sheetFormatPr defaultColWidth="9" defaultRowHeight="12.75" x14ac:dyDescent="0.2"/>
  <cols>
    <col min="1" max="1" width="6.28515625" style="20" customWidth="1"/>
    <col min="2" max="2" width="10.42578125" style="20" customWidth="1"/>
    <col min="3" max="3" width="22.5703125" style="20" customWidth="1"/>
    <col min="4" max="4" width="18.85546875" style="20" customWidth="1"/>
    <col min="5" max="5" width="12.85546875" style="20" customWidth="1"/>
    <col min="6" max="6" width="15.42578125" style="20" customWidth="1"/>
    <col min="7" max="7" width="15.5703125" style="20" customWidth="1"/>
    <col min="8" max="8" width="16.85546875" style="20" customWidth="1"/>
    <col min="9" max="9" width="18.42578125" style="20" customWidth="1"/>
    <col min="10" max="10" width="15.28515625" style="23" customWidth="1"/>
    <col min="11" max="12" width="15.5703125" style="23" customWidth="1"/>
    <col min="13" max="13" width="16.42578125" style="23" customWidth="1"/>
    <col min="14" max="14" width="16.7109375" style="20" customWidth="1"/>
    <col min="15" max="16384" width="9" style="20"/>
  </cols>
  <sheetData>
    <row r="1" spans="1:13" x14ac:dyDescent="0.2">
      <c r="G1" s="21"/>
      <c r="H1" s="22" t="s">
        <v>207</v>
      </c>
    </row>
    <row r="2" spans="1:13" x14ac:dyDescent="0.2">
      <c r="G2" s="21"/>
      <c r="H2" s="22" t="s">
        <v>208</v>
      </c>
    </row>
    <row r="3" spans="1:13" x14ac:dyDescent="0.2">
      <c r="G3" s="21"/>
      <c r="H3" s="22" t="s">
        <v>209</v>
      </c>
    </row>
    <row r="4" spans="1:13" ht="9.75" customHeight="1" x14ac:dyDescent="0.2"/>
    <row r="5" spans="1:13" ht="16.350000000000001" customHeight="1" x14ac:dyDescent="0.2">
      <c r="G5" s="24"/>
      <c r="H5" s="25" t="s">
        <v>0</v>
      </c>
    </row>
    <row r="6" spans="1:13" x14ac:dyDescent="0.2">
      <c r="G6" s="26" t="s">
        <v>1</v>
      </c>
      <c r="H6" s="27" t="s">
        <v>210</v>
      </c>
    </row>
    <row r="7" spans="1:13" ht="25.9" customHeight="1" x14ac:dyDescent="0.2">
      <c r="A7" s="20" t="s">
        <v>3</v>
      </c>
      <c r="C7" s="266"/>
      <c r="D7" s="266"/>
      <c r="E7" s="266"/>
      <c r="F7" s="266"/>
      <c r="G7" s="26"/>
      <c r="H7" s="28"/>
    </row>
    <row r="8" spans="1:13" s="21" customFormat="1" ht="18.399999999999999" customHeight="1" x14ac:dyDescent="0.2">
      <c r="A8" s="20"/>
      <c r="B8" s="20"/>
      <c r="C8" s="20"/>
      <c r="D8" s="29"/>
      <c r="E8" s="29"/>
      <c r="F8" s="20"/>
      <c r="G8" s="26"/>
      <c r="H8" s="28"/>
      <c r="J8" s="30"/>
      <c r="K8" s="30"/>
      <c r="L8" s="30"/>
      <c r="M8" s="30"/>
    </row>
    <row r="9" spans="1:13" s="21" customFormat="1" ht="25.5" customHeight="1" x14ac:dyDescent="0.2">
      <c r="A9" s="31" t="s">
        <v>211</v>
      </c>
      <c r="B9" s="31"/>
      <c r="C9" s="267" t="s">
        <v>192</v>
      </c>
      <c r="D9" s="267"/>
      <c r="E9" s="267"/>
      <c r="F9" s="267"/>
      <c r="G9" s="26" t="s">
        <v>4</v>
      </c>
      <c r="H9" s="25">
        <v>5804803</v>
      </c>
      <c r="J9" s="30"/>
      <c r="K9" s="30"/>
      <c r="L9" s="30"/>
      <c r="M9" s="30"/>
    </row>
    <row r="10" spans="1:13" s="21" customFormat="1" x14ac:dyDescent="0.2">
      <c r="A10" s="31"/>
      <c r="B10" s="31"/>
      <c r="C10" s="20"/>
      <c r="D10" s="29"/>
      <c r="E10" s="20"/>
      <c r="H10" s="25"/>
      <c r="J10" s="30"/>
      <c r="K10" s="30"/>
      <c r="L10" s="30"/>
      <c r="M10" s="30"/>
    </row>
    <row r="11" spans="1:13" s="21" customFormat="1" ht="31.5" customHeight="1" x14ac:dyDescent="0.2">
      <c r="A11" s="31" t="s">
        <v>212</v>
      </c>
      <c r="B11" s="31"/>
      <c r="C11" s="268" t="s">
        <v>194</v>
      </c>
      <c r="D11" s="268"/>
      <c r="E11" s="268"/>
      <c r="F11" s="268"/>
      <c r="G11" s="32" t="s">
        <v>4</v>
      </c>
      <c r="H11" s="33">
        <v>16673706</v>
      </c>
      <c r="J11" s="30"/>
      <c r="K11" s="30"/>
      <c r="L11" s="30"/>
      <c r="M11" s="30"/>
    </row>
    <row r="12" spans="1:13" s="21" customFormat="1" x14ac:dyDescent="0.2">
      <c r="A12" s="31"/>
      <c r="B12" s="31"/>
      <c r="C12" s="20"/>
      <c r="D12" s="29"/>
      <c r="G12" s="26"/>
      <c r="H12" s="25"/>
      <c r="J12" s="30"/>
      <c r="K12" s="30"/>
      <c r="L12" s="30"/>
      <c r="M12" s="30"/>
    </row>
    <row r="13" spans="1:13" s="21" customFormat="1" ht="42" hidden="1" customHeight="1" x14ac:dyDescent="0.2">
      <c r="A13" s="31" t="s">
        <v>213</v>
      </c>
      <c r="B13" s="31"/>
      <c r="C13" s="266" t="s">
        <v>214</v>
      </c>
      <c r="D13" s="266"/>
      <c r="E13" s="266"/>
      <c r="F13" s="266"/>
      <c r="G13" s="20"/>
      <c r="H13" s="28"/>
      <c r="J13" s="30"/>
      <c r="K13" s="30"/>
      <c r="L13" s="34"/>
      <c r="M13" s="30"/>
    </row>
    <row r="14" spans="1:13" ht="42" customHeight="1" x14ac:dyDescent="0.2">
      <c r="A14" s="31" t="s">
        <v>215</v>
      </c>
      <c r="B14" s="31"/>
      <c r="C14" s="266" t="s">
        <v>200</v>
      </c>
      <c r="D14" s="266"/>
      <c r="E14" s="266"/>
      <c r="F14" s="266"/>
      <c r="G14" s="35"/>
      <c r="H14" s="28"/>
      <c r="I14" s="36"/>
    </row>
    <row r="15" spans="1:13" ht="12.75" customHeight="1" x14ac:dyDescent="0.2">
      <c r="D15" s="20" t="s">
        <v>216</v>
      </c>
      <c r="E15" s="37"/>
      <c r="F15" s="37"/>
      <c r="G15" s="37"/>
      <c r="H15" s="38"/>
    </row>
    <row r="16" spans="1:13" s="21" customFormat="1" ht="15.6" customHeight="1" thickBot="1" x14ac:dyDescent="0.25">
      <c r="D16" s="37"/>
      <c r="E16" s="37"/>
      <c r="F16" s="39" t="s">
        <v>217</v>
      </c>
      <c r="G16" s="26" t="s">
        <v>218</v>
      </c>
      <c r="H16" s="28"/>
      <c r="J16" s="30"/>
      <c r="K16" s="30"/>
      <c r="L16" s="30"/>
      <c r="M16" s="30"/>
    </row>
    <row r="17" spans="1:13" s="21" customFormat="1" ht="15" customHeight="1" thickBot="1" x14ac:dyDescent="0.25">
      <c r="D17" s="35"/>
      <c r="E17" s="35"/>
      <c r="F17" s="26" t="s">
        <v>219</v>
      </c>
      <c r="G17" s="38" t="s">
        <v>17</v>
      </c>
      <c r="H17" s="40" t="s">
        <v>220</v>
      </c>
      <c r="I17" s="41"/>
      <c r="J17" s="246"/>
      <c r="K17" s="246"/>
      <c r="L17" s="246"/>
      <c r="M17" s="30"/>
    </row>
    <row r="18" spans="1:13" s="21" customFormat="1" ht="15" customHeight="1" thickBot="1" x14ac:dyDescent="0.3">
      <c r="C18" s="42"/>
      <c r="D18" s="43"/>
      <c r="G18" s="38" t="s">
        <v>18</v>
      </c>
      <c r="H18" s="44">
        <v>45110</v>
      </c>
      <c r="I18" s="45"/>
      <c r="J18" s="247"/>
      <c r="K18" s="247"/>
      <c r="L18" s="247"/>
      <c r="M18" s="30"/>
    </row>
    <row r="19" spans="1:13" s="21" customFormat="1" ht="15" customHeight="1" thickBot="1" x14ac:dyDescent="0.25">
      <c r="D19" s="248" t="s">
        <v>201</v>
      </c>
      <c r="E19" s="248"/>
      <c r="F19" s="249"/>
      <c r="G19" s="38" t="s">
        <v>17</v>
      </c>
      <c r="H19" s="40" t="s">
        <v>55</v>
      </c>
      <c r="I19" s="41"/>
      <c r="J19" s="246"/>
      <c r="K19" s="246"/>
      <c r="L19" s="246"/>
      <c r="M19" s="30"/>
    </row>
    <row r="20" spans="1:13" s="21" customFormat="1" ht="15" customHeight="1" thickBot="1" x14ac:dyDescent="0.3">
      <c r="C20" s="42"/>
      <c r="D20" s="43"/>
      <c r="G20" s="38" t="s">
        <v>18</v>
      </c>
      <c r="H20" s="44">
        <v>45212</v>
      </c>
      <c r="I20" s="45"/>
      <c r="J20" s="247"/>
      <c r="K20" s="247"/>
      <c r="L20" s="247"/>
      <c r="M20" s="30"/>
    </row>
    <row r="21" spans="1:13" s="21" customFormat="1" ht="15" customHeight="1" x14ac:dyDescent="0.2">
      <c r="C21" s="42"/>
      <c r="D21" s="46"/>
      <c r="F21" s="39"/>
      <c r="G21" s="26" t="s">
        <v>19</v>
      </c>
      <c r="H21" s="28"/>
      <c r="I21" s="47"/>
      <c r="J21" s="30"/>
      <c r="K21" s="30"/>
      <c r="L21" s="30"/>
      <c r="M21" s="30"/>
    </row>
    <row r="22" spans="1:13" s="21" customFormat="1" ht="15" customHeight="1" x14ac:dyDescent="0.2">
      <c r="C22" s="42"/>
      <c r="D22" s="48"/>
      <c r="F22" s="22"/>
      <c r="G22" s="20" t="s">
        <v>216</v>
      </c>
      <c r="H22" s="20"/>
      <c r="J22" s="30"/>
      <c r="K22" s="30"/>
      <c r="L22" s="30"/>
      <c r="M22" s="30"/>
    </row>
    <row r="23" spans="1:13" s="21" customFormat="1" ht="5.45" customHeight="1" thickBot="1" x14ac:dyDescent="0.25">
      <c r="C23" s="49"/>
      <c r="D23" s="50"/>
      <c r="F23" s="22"/>
      <c r="G23" s="20"/>
      <c r="H23" s="20"/>
      <c r="J23" s="30"/>
      <c r="K23" s="30"/>
      <c r="L23" s="30"/>
      <c r="M23" s="30"/>
    </row>
    <row r="24" spans="1:13" s="21" customFormat="1" ht="12.2" customHeight="1" thickBot="1" x14ac:dyDescent="0.25">
      <c r="D24" s="51"/>
      <c r="E24" s="52" t="s">
        <v>221</v>
      </c>
      <c r="F24" s="53" t="s">
        <v>222</v>
      </c>
      <c r="G24" s="269" t="s">
        <v>22</v>
      </c>
      <c r="H24" s="270"/>
      <c r="J24" s="30"/>
      <c r="K24" s="30"/>
      <c r="L24" s="30"/>
      <c r="M24" s="30"/>
    </row>
    <row r="25" spans="1:13" s="21" customFormat="1" ht="12.2" customHeight="1" thickBot="1" x14ac:dyDescent="0.25">
      <c r="D25" s="54"/>
      <c r="E25" s="55"/>
      <c r="F25" s="56"/>
      <c r="G25" s="57" t="s">
        <v>23</v>
      </c>
      <c r="H25" s="57" t="s">
        <v>24</v>
      </c>
      <c r="J25" s="30"/>
      <c r="K25" s="30"/>
      <c r="L25" s="30"/>
      <c r="M25" s="30"/>
    </row>
    <row r="26" spans="1:13" s="21" customFormat="1" ht="18" customHeight="1" thickBot="1" x14ac:dyDescent="0.25">
      <c r="D26" s="20"/>
      <c r="E26" s="58">
        <v>1</v>
      </c>
      <c r="F26" s="59">
        <f>H26</f>
        <v>45271</v>
      </c>
      <c r="G26" s="60">
        <v>45212</v>
      </c>
      <c r="H26" s="59">
        <v>45271</v>
      </c>
      <c r="I26" s="61"/>
      <c r="J26" s="30"/>
      <c r="K26" s="30"/>
      <c r="L26" s="30"/>
      <c r="M26" s="30"/>
    </row>
    <row r="27" spans="1:13" s="62" customFormat="1" ht="11.25" x14ac:dyDescent="0.2">
      <c r="J27" s="63"/>
      <c r="K27" s="63"/>
      <c r="L27" s="63"/>
      <c r="M27" s="63"/>
    </row>
    <row r="28" spans="1:13" x14ac:dyDescent="0.2">
      <c r="E28" s="24" t="s">
        <v>223</v>
      </c>
    </row>
    <row r="29" spans="1:13" x14ac:dyDescent="0.2">
      <c r="D29" s="64"/>
      <c r="E29" s="24" t="s">
        <v>224</v>
      </c>
      <c r="F29" s="64"/>
      <c r="G29" s="64"/>
    </row>
    <row r="30" spans="1:13" x14ac:dyDescent="0.2">
      <c r="A30" s="65" t="s">
        <v>33</v>
      </c>
      <c r="B30" s="271" t="s">
        <v>225</v>
      </c>
      <c r="C30" s="272"/>
      <c r="D30" s="273"/>
      <c r="E30" s="66" t="s">
        <v>226</v>
      </c>
      <c r="F30" s="67" t="s">
        <v>227</v>
      </c>
      <c r="G30" s="68"/>
      <c r="H30" s="69"/>
    </row>
    <row r="31" spans="1:13" x14ac:dyDescent="0.2">
      <c r="A31" s="70" t="s">
        <v>228</v>
      </c>
      <c r="B31" s="274" t="s">
        <v>229</v>
      </c>
      <c r="C31" s="275"/>
      <c r="D31" s="276"/>
      <c r="E31" s="71"/>
      <c r="F31" s="72" t="s">
        <v>230</v>
      </c>
      <c r="G31" s="73"/>
      <c r="H31" s="72" t="s">
        <v>231</v>
      </c>
    </row>
    <row r="32" spans="1:13" x14ac:dyDescent="0.2">
      <c r="A32" s="70" t="s">
        <v>232</v>
      </c>
      <c r="B32" s="274"/>
      <c r="C32" s="275"/>
      <c r="D32" s="276"/>
      <c r="E32" s="71"/>
      <c r="F32" s="72" t="s">
        <v>233</v>
      </c>
      <c r="G32" s="70" t="s">
        <v>234</v>
      </c>
      <c r="H32" s="72" t="s">
        <v>235</v>
      </c>
    </row>
    <row r="33" spans="1:14" x14ac:dyDescent="0.2">
      <c r="A33" s="74"/>
      <c r="B33" s="263"/>
      <c r="C33" s="264"/>
      <c r="D33" s="265"/>
      <c r="E33" s="75"/>
      <c r="F33" s="76" t="s">
        <v>236</v>
      </c>
      <c r="G33" s="77"/>
      <c r="H33" s="76" t="s">
        <v>237</v>
      </c>
    </row>
    <row r="34" spans="1:14" ht="13.5" thickBot="1" x14ac:dyDescent="0.25">
      <c r="A34" s="78">
        <v>1</v>
      </c>
      <c r="B34" s="257">
        <v>2</v>
      </c>
      <c r="C34" s="258"/>
      <c r="D34" s="259"/>
      <c r="E34" s="78">
        <v>3</v>
      </c>
      <c r="F34" s="78">
        <v>4</v>
      </c>
      <c r="G34" s="78">
        <v>5</v>
      </c>
      <c r="H34" s="78">
        <v>6</v>
      </c>
    </row>
    <row r="35" spans="1:14" ht="24" customHeight="1" thickBot="1" x14ac:dyDescent="0.25">
      <c r="A35" s="79"/>
      <c r="B35" s="260" t="s">
        <v>238</v>
      </c>
      <c r="C35" s="261"/>
      <c r="D35" s="262"/>
      <c r="E35" s="80" t="s">
        <v>239</v>
      </c>
      <c r="F35" s="81">
        <f t="shared" ref="F35:G41" si="0">G35</f>
        <v>3513933.05</v>
      </c>
      <c r="G35" s="81">
        <f>SUM(G36:G41)</f>
        <v>3513933.05</v>
      </c>
      <c r="H35" s="81">
        <f>SUM(H36:H41)</f>
        <v>3513933.05</v>
      </c>
      <c r="I35" s="82"/>
      <c r="J35" s="83"/>
    </row>
    <row r="36" spans="1:14" x14ac:dyDescent="0.2">
      <c r="A36" s="84" t="s">
        <v>26</v>
      </c>
      <c r="B36" s="253" t="s">
        <v>240</v>
      </c>
      <c r="C36" s="254"/>
      <c r="D36" s="255"/>
      <c r="E36" s="74"/>
      <c r="F36" s="85">
        <f t="shared" si="0"/>
        <v>3513933.05</v>
      </c>
      <c r="G36" s="86">
        <f t="shared" si="0"/>
        <v>3513933.05</v>
      </c>
      <c r="H36" s="87">
        <f>'Перекладка теплосети_ДС3 - Акт '!O197</f>
        <v>3513933.05</v>
      </c>
      <c r="I36" s="88"/>
      <c r="J36" s="89"/>
    </row>
    <row r="37" spans="1:14" hidden="1" x14ac:dyDescent="0.2">
      <c r="A37" s="84" t="s">
        <v>53</v>
      </c>
      <c r="B37" s="253" t="s">
        <v>240</v>
      </c>
      <c r="C37" s="254"/>
      <c r="D37" s="255"/>
      <c r="E37" s="74"/>
      <c r="F37" s="85">
        <f t="shared" si="0"/>
        <v>0</v>
      </c>
      <c r="G37" s="86">
        <f t="shared" si="0"/>
        <v>0</v>
      </c>
      <c r="H37" s="87">
        <f>SUM(I37:Q37)</f>
        <v>0</v>
      </c>
      <c r="I37" s="90"/>
      <c r="J37" s="91"/>
      <c r="N37" s="92"/>
    </row>
    <row r="38" spans="1:14" hidden="1" x14ac:dyDescent="0.2">
      <c r="A38" s="84" t="s">
        <v>55</v>
      </c>
      <c r="B38" s="253" t="s">
        <v>241</v>
      </c>
      <c r="C38" s="254"/>
      <c r="D38" s="255"/>
      <c r="E38" s="74"/>
      <c r="F38" s="85">
        <f t="shared" si="0"/>
        <v>0</v>
      </c>
      <c r="G38" s="86">
        <f t="shared" si="0"/>
        <v>0</v>
      </c>
      <c r="H38" s="87">
        <f>SUM(I38:Q38)</f>
        <v>0</v>
      </c>
      <c r="I38" s="93"/>
      <c r="N38" s="92"/>
    </row>
    <row r="39" spans="1:14" hidden="1" x14ac:dyDescent="0.2">
      <c r="A39" s="84" t="s">
        <v>57</v>
      </c>
      <c r="B39" s="253" t="s">
        <v>242</v>
      </c>
      <c r="C39" s="254"/>
      <c r="D39" s="255"/>
      <c r="E39" s="74"/>
      <c r="F39" s="85">
        <f t="shared" si="0"/>
        <v>0</v>
      </c>
      <c r="G39" s="86">
        <f t="shared" si="0"/>
        <v>0</v>
      </c>
      <c r="H39" s="87">
        <f>SUM(I39:Q39)</f>
        <v>0</v>
      </c>
      <c r="J39" s="89"/>
      <c r="N39" s="92"/>
    </row>
    <row r="40" spans="1:14" hidden="1" x14ac:dyDescent="0.2">
      <c r="A40" s="84" t="s">
        <v>57</v>
      </c>
      <c r="B40" s="253" t="s">
        <v>243</v>
      </c>
      <c r="C40" s="254"/>
      <c r="D40" s="255"/>
      <c r="E40" s="74"/>
      <c r="F40" s="85">
        <f t="shared" si="0"/>
        <v>0</v>
      </c>
      <c r="G40" s="86">
        <f t="shared" si="0"/>
        <v>0</v>
      </c>
      <c r="H40" s="87">
        <f>SUM(I40:Q40)</f>
        <v>0</v>
      </c>
      <c r="I40" s="93"/>
      <c r="N40" s="92"/>
    </row>
    <row r="41" spans="1:14" hidden="1" x14ac:dyDescent="0.2">
      <c r="A41" s="84" t="s">
        <v>91</v>
      </c>
      <c r="B41" s="253" t="s">
        <v>244</v>
      </c>
      <c r="C41" s="254"/>
      <c r="D41" s="255"/>
      <c r="E41" s="74"/>
      <c r="F41" s="85">
        <f t="shared" si="0"/>
        <v>0</v>
      </c>
      <c r="G41" s="86">
        <f t="shared" si="0"/>
        <v>0</v>
      </c>
      <c r="H41" s="87">
        <f>SUM(I41:Q41)</f>
        <v>0</v>
      </c>
      <c r="I41" s="93"/>
      <c r="N41" s="92"/>
    </row>
    <row r="42" spans="1:14" ht="14.25" customHeight="1" x14ac:dyDescent="0.2">
      <c r="A42" s="94"/>
      <c r="E42" s="256" t="s">
        <v>245</v>
      </c>
      <c r="F42" s="256"/>
      <c r="G42" s="256"/>
      <c r="H42" s="95">
        <f>H35</f>
        <v>3513933.05</v>
      </c>
      <c r="I42" s="88"/>
      <c r="J42" s="89"/>
      <c r="K42" s="96"/>
      <c r="N42" s="92"/>
    </row>
    <row r="43" spans="1:14" ht="14.25" customHeight="1" x14ac:dyDescent="0.2">
      <c r="A43" s="94"/>
      <c r="E43" s="256" t="s">
        <v>246</v>
      </c>
      <c r="F43" s="256"/>
      <c r="G43" s="256"/>
      <c r="H43" s="95">
        <f>ROUND(H42*0.2,2)</f>
        <v>702786.61</v>
      </c>
      <c r="I43" s="93"/>
      <c r="J43" s="89"/>
      <c r="N43" s="92"/>
    </row>
    <row r="44" spans="1:14" ht="14.25" customHeight="1" x14ac:dyDescent="0.2">
      <c r="A44" s="94"/>
      <c r="E44" s="256" t="s">
        <v>247</v>
      </c>
      <c r="F44" s="256"/>
      <c r="G44" s="256"/>
      <c r="H44" s="95">
        <f>H42+H43</f>
        <v>4216719.66</v>
      </c>
      <c r="I44" s="159"/>
      <c r="J44" s="96"/>
      <c r="N44" s="92"/>
    </row>
    <row r="45" spans="1:14" hidden="1" x14ac:dyDescent="0.2">
      <c r="A45" s="97"/>
      <c r="B45" s="98"/>
      <c r="C45" s="98"/>
      <c r="D45" s="99"/>
      <c r="E45" s="74"/>
      <c r="F45" s="100"/>
      <c r="G45" s="101"/>
      <c r="H45" s="102"/>
      <c r="I45" s="93"/>
      <c r="N45" s="92"/>
    </row>
    <row r="46" spans="1:14" hidden="1" x14ac:dyDescent="0.2">
      <c r="A46" s="97" t="s">
        <v>248</v>
      </c>
      <c r="B46" s="103"/>
      <c r="C46" s="103"/>
      <c r="D46" s="104" t="s">
        <v>249</v>
      </c>
      <c r="E46" s="74"/>
      <c r="F46" s="87" t="e">
        <v>#REF!</v>
      </c>
      <c r="G46" s="86" t="e">
        <v>#REF!</v>
      </c>
      <c r="H46" s="105">
        <v>68388.36</v>
      </c>
      <c r="I46" s="93"/>
      <c r="N46" s="92"/>
    </row>
    <row r="47" spans="1:14" hidden="1" x14ac:dyDescent="0.2">
      <c r="A47" s="27"/>
      <c r="B47" s="106"/>
      <c r="C47" s="106"/>
      <c r="D47" s="107" t="s">
        <v>250</v>
      </c>
      <c r="E47" s="28"/>
      <c r="F47" s="108"/>
      <c r="G47" s="86" t="e">
        <v>#REF!</v>
      </c>
      <c r="H47" s="109">
        <v>437891.54</v>
      </c>
      <c r="I47" s="93"/>
      <c r="N47" s="92"/>
    </row>
    <row r="48" spans="1:14" hidden="1" x14ac:dyDescent="0.2">
      <c r="A48" s="27"/>
      <c r="B48" s="106"/>
      <c r="C48" s="106"/>
      <c r="D48" s="107" t="s">
        <v>251</v>
      </c>
      <c r="E48" s="28"/>
      <c r="F48" s="108"/>
      <c r="G48" s="86">
        <v>0</v>
      </c>
      <c r="H48" s="109">
        <v>0</v>
      </c>
      <c r="I48" s="93"/>
      <c r="N48" s="92"/>
    </row>
    <row r="49" spans="1:14" hidden="1" x14ac:dyDescent="0.2">
      <c r="A49" s="27"/>
      <c r="B49" s="106"/>
      <c r="C49" s="106"/>
      <c r="D49" s="107" t="s">
        <v>249</v>
      </c>
      <c r="E49" s="28"/>
      <c r="F49" s="108"/>
      <c r="G49" s="86">
        <v>0</v>
      </c>
      <c r="H49" s="109">
        <v>0</v>
      </c>
      <c r="I49" s="93"/>
      <c r="N49" s="92"/>
    </row>
    <row r="50" spans="1:14" hidden="1" x14ac:dyDescent="0.2">
      <c r="A50" s="27"/>
      <c r="B50" s="106"/>
      <c r="C50" s="106"/>
      <c r="D50" s="107" t="s">
        <v>252</v>
      </c>
      <c r="E50" s="28"/>
      <c r="F50" s="108"/>
      <c r="G50" s="86">
        <v>0</v>
      </c>
      <c r="H50" s="105">
        <v>0</v>
      </c>
      <c r="I50" s="93"/>
      <c r="N50" s="92"/>
    </row>
    <row r="51" spans="1:14" hidden="1" x14ac:dyDescent="0.2">
      <c r="A51" s="84" t="s">
        <v>253</v>
      </c>
      <c r="B51" s="110"/>
      <c r="C51" s="110"/>
      <c r="D51" s="99" t="s">
        <v>249</v>
      </c>
      <c r="E51" s="74"/>
      <c r="F51" s="111">
        <v>0</v>
      </c>
      <c r="G51" s="112">
        <v>0</v>
      </c>
      <c r="H51" s="102">
        <v>0</v>
      </c>
      <c r="I51" s="93"/>
      <c r="N51" s="92"/>
    </row>
    <row r="52" spans="1:14" hidden="1" x14ac:dyDescent="0.2">
      <c r="A52" s="84"/>
      <c r="B52" s="110"/>
      <c r="C52" s="110"/>
      <c r="D52" s="99"/>
      <c r="E52" s="74"/>
      <c r="F52" s="113"/>
      <c r="G52" s="86"/>
      <c r="H52" s="105"/>
      <c r="I52" s="93"/>
      <c r="N52" s="92"/>
    </row>
    <row r="53" spans="1:14" hidden="1" x14ac:dyDescent="0.2">
      <c r="A53" s="84" t="s">
        <v>254</v>
      </c>
      <c r="B53" s="110"/>
      <c r="C53" s="110"/>
      <c r="D53" s="99" t="s">
        <v>255</v>
      </c>
      <c r="E53" s="74"/>
      <c r="F53" s="113">
        <v>0</v>
      </c>
      <c r="G53" s="86">
        <v>0</v>
      </c>
      <c r="H53" s="105">
        <v>0</v>
      </c>
      <c r="I53" s="93"/>
      <c r="N53" s="92"/>
    </row>
    <row r="54" spans="1:14" hidden="1" x14ac:dyDescent="0.2">
      <c r="A54" s="84"/>
      <c r="B54" s="110"/>
      <c r="C54" s="110"/>
      <c r="D54" s="99" t="s">
        <v>256</v>
      </c>
      <c r="E54" s="74"/>
      <c r="F54" s="113">
        <v>0</v>
      </c>
      <c r="G54" s="101">
        <v>0</v>
      </c>
      <c r="H54" s="114">
        <v>0</v>
      </c>
      <c r="I54" s="93"/>
      <c r="N54" s="92"/>
    </row>
    <row r="55" spans="1:14" hidden="1" x14ac:dyDescent="0.2">
      <c r="A55" s="84"/>
      <c r="B55" s="110"/>
      <c r="C55" s="110"/>
      <c r="D55" s="99"/>
      <c r="E55" s="74"/>
      <c r="F55" s="115"/>
      <c r="G55" s="116"/>
      <c r="H55" s="117"/>
      <c r="I55" s="93"/>
      <c r="N55" s="92"/>
    </row>
    <row r="56" spans="1:14" hidden="1" x14ac:dyDescent="0.2">
      <c r="A56" s="27" t="s">
        <v>257</v>
      </c>
      <c r="B56" s="118"/>
      <c r="C56" s="118"/>
      <c r="D56" s="119" t="s">
        <v>249</v>
      </c>
      <c r="E56" s="28"/>
      <c r="F56" s="113">
        <v>0</v>
      </c>
      <c r="G56" s="86">
        <v>0</v>
      </c>
      <c r="H56" s="105">
        <v>0</v>
      </c>
      <c r="I56" s="93"/>
      <c r="N56" s="92"/>
    </row>
    <row r="57" spans="1:14" hidden="1" x14ac:dyDescent="0.2">
      <c r="A57" s="27"/>
      <c r="B57" s="118"/>
      <c r="C57" s="118"/>
      <c r="D57" s="119"/>
      <c r="E57" s="28"/>
      <c r="F57" s="113"/>
      <c r="G57" s="86"/>
      <c r="H57" s="105"/>
      <c r="I57" s="93"/>
      <c r="N57" s="92"/>
    </row>
    <row r="58" spans="1:14" hidden="1" x14ac:dyDescent="0.2">
      <c r="A58" s="27" t="s">
        <v>254</v>
      </c>
      <c r="B58" s="118"/>
      <c r="C58" s="118"/>
      <c r="D58" s="119" t="s">
        <v>258</v>
      </c>
      <c r="E58" s="28"/>
      <c r="F58" s="113">
        <v>401728.83</v>
      </c>
      <c r="G58" s="86">
        <v>401728.83</v>
      </c>
      <c r="H58" s="105">
        <v>401728.83</v>
      </c>
      <c r="I58" s="93"/>
      <c r="N58" s="92"/>
    </row>
    <row r="59" spans="1:14" hidden="1" x14ac:dyDescent="0.2">
      <c r="A59" s="27"/>
      <c r="B59" s="118"/>
      <c r="C59" s="118"/>
      <c r="D59" s="119"/>
      <c r="E59" s="28"/>
      <c r="F59" s="115"/>
      <c r="G59" s="120"/>
      <c r="H59" s="121"/>
      <c r="I59" s="93"/>
      <c r="N59" s="92"/>
    </row>
    <row r="60" spans="1:14" hidden="1" x14ac:dyDescent="0.2">
      <c r="A60" s="27" t="s">
        <v>257</v>
      </c>
      <c r="B60" s="118"/>
      <c r="C60" s="118"/>
      <c r="D60" s="119" t="s">
        <v>249</v>
      </c>
      <c r="E60" s="28"/>
      <c r="F60" s="113">
        <v>72311.19</v>
      </c>
      <c r="G60" s="86">
        <v>72311.19</v>
      </c>
      <c r="H60" s="105">
        <v>72311.19</v>
      </c>
      <c r="I60" s="93"/>
      <c r="N60" s="92"/>
    </row>
    <row r="61" spans="1:14" hidden="1" x14ac:dyDescent="0.2">
      <c r="A61" s="27"/>
      <c r="B61" s="118"/>
      <c r="C61" s="118"/>
      <c r="D61" s="119"/>
      <c r="E61" s="28"/>
      <c r="F61" s="115"/>
      <c r="G61" s="120"/>
      <c r="H61" s="121"/>
      <c r="I61" s="93"/>
      <c r="N61" s="92"/>
    </row>
    <row r="62" spans="1:14" hidden="1" x14ac:dyDescent="0.2">
      <c r="A62" s="27"/>
      <c r="B62" s="118"/>
      <c r="C62" s="118"/>
      <c r="D62" s="119"/>
      <c r="E62" s="28"/>
      <c r="F62" s="69"/>
      <c r="G62" s="122"/>
      <c r="H62" s="105"/>
      <c r="I62" s="93"/>
      <c r="N62" s="92"/>
    </row>
    <row r="63" spans="1:14" hidden="1" x14ac:dyDescent="0.2">
      <c r="A63" s="123"/>
      <c r="B63" s="124"/>
      <c r="C63" s="124"/>
      <c r="D63" s="125"/>
      <c r="E63" s="73"/>
      <c r="F63" s="126"/>
      <c r="G63" s="126"/>
      <c r="H63" s="127"/>
      <c r="I63" s="93"/>
      <c r="N63" s="92"/>
    </row>
    <row r="64" spans="1:14" hidden="1" x14ac:dyDescent="0.2">
      <c r="A64" s="27"/>
      <c r="B64" s="118"/>
      <c r="C64" s="118"/>
      <c r="D64" s="119" t="s">
        <v>259</v>
      </c>
      <c r="E64" s="28"/>
      <c r="F64" s="128"/>
      <c r="G64" s="129">
        <v>0</v>
      </c>
      <c r="H64" s="130">
        <v>0</v>
      </c>
      <c r="I64" s="93"/>
      <c r="N64" s="92"/>
    </row>
    <row r="65" spans="1:14" hidden="1" x14ac:dyDescent="0.2">
      <c r="A65" s="27"/>
      <c r="B65" s="118"/>
      <c r="C65" s="118"/>
      <c r="D65" s="119" t="s">
        <v>249</v>
      </c>
      <c r="E65" s="28"/>
      <c r="F65" s="131"/>
      <c r="G65" s="132">
        <v>0</v>
      </c>
      <c r="H65" s="133">
        <v>0</v>
      </c>
      <c r="I65" s="93"/>
      <c r="N65" s="92"/>
    </row>
    <row r="66" spans="1:14" hidden="1" x14ac:dyDescent="0.2">
      <c r="A66" s="27"/>
      <c r="B66" s="118"/>
      <c r="C66" s="118"/>
      <c r="D66" s="119" t="s">
        <v>260</v>
      </c>
      <c r="E66" s="28"/>
      <c r="F66" s="131"/>
      <c r="G66" s="132">
        <v>0</v>
      </c>
      <c r="H66" s="133">
        <v>0</v>
      </c>
      <c r="I66" s="93"/>
      <c r="N66" s="92"/>
    </row>
    <row r="67" spans="1:14" hidden="1" x14ac:dyDescent="0.2">
      <c r="A67" s="27"/>
      <c r="B67" s="118"/>
      <c r="C67" s="118"/>
      <c r="D67" s="119" t="s">
        <v>261</v>
      </c>
      <c r="E67" s="73"/>
      <c r="F67" s="131"/>
      <c r="G67" s="132">
        <v>0</v>
      </c>
      <c r="H67" s="133">
        <v>0</v>
      </c>
      <c r="I67" s="93"/>
      <c r="N67" s="92"/>
    </row>
    <row r="68" spans="1:14" hidden="1" x14ac:dyDescent="0.2">
      <c r="A68" s="27"/>
      <c r="B68" s="118"/>
      <c r="C68" s="118"/>
      <c r="D68" s="119" t="s">
        <v>249</v>
      </c>
      <c r="E68" s="28"/>
      <c r="F68" s="134"/>
      <c r="G68" s="135">
        <v>0</v>
      </c>
      <c r="H68" s="136">
        <v>0</v>
      </c>
      <c r="I68" s="93"/>
      <c r="N68" s="92"/>
    </row>
    <row r="69" spans="1:14" hidden="1" x14ac:dyDescent="0.2">
      <c r="A69" s="137"/>
      <c r="B69" s="123"/>
      <c r="C69" s="123"/>
      <c r="D69" s="104" t="s">
        <v>262</v>
      </c>
      <c r="E69" s="73"/>
      <c r="F69" s="138"/>
      <c r="G69" s="129">
        <v>0</v>
      </c>
      <c r="H69" s="133">
        <v>0</v>
      </c>
      <c r="I69" s="93"/>
      <c r="N69" s="92"/>
    </row>
    <row r="70" spans="1:14" hidden="1" x14ac:dyDescent="0.2">
      <c r="A70" s="27"/>
      <c r="B70" s="106"/>
      <c r="C70" s="106"/>
      <c r="D70" s="107" t="s">
        <v>263</v>
      </c>
      <c r="E70" s="28"/>
      <c r="F70" s="131"/>
      <c r="G70" s="132">
        <v>0</v>
      </c>
      <c r="H70" s="133">
        <v>0</v>
      </c>
      <c r="I70" s="93"/>
      <c r="N70" s="92"/>
    </row>
    <row r="71" spans="1:14" hidden="1" x14ac:dyDescent="0.2">
      <c r="A71" s="27"/>
      <c r="B71" s="106"/>
      <c r="C71" s="106"/>
      <c r="D71" s="107" t="s">
        <v>249</v>
      </c>
      <c r="E71" s="28"/>
      <c r="F71" s="131"/>
      <c r="G71" s="132">
        <v>0</v>
      </c>
      <c r="H71" s="133">
        <v>0</v>
      </c>
      <c r="I71" s="93"/>
      <c r="N71" s="92"/>
    </row>
    <row r="72" spans="1:14" hidden="1" x14ac:dyDescent="0.2">
      <c r="A72" s="27"/>
      <c r="B72" s="106"/>
      <c r="C72" s="106"/>
      <c r="D72" s="107" t="s">
        <v>264</v>
      </c>
      <c r="E72" s="28"/>
      <c r="F72" s="131"/>
      <c r="G72" s="132">
        <v>0</v>
      </c>
      <c r="H72" s="133">
        <v>0</v>
      </c>
      <c r="I72" s="93"/>
      <c r="N72" s="92"/>
    </row>
    <row r="73" spans="1:14" hidden="1" x14ac:dyDescent="0.2">
      <c r="A73" s="137"/>
      <c r="B73" s="124"/>
      <c r="C73" s="124"/>
      <c r="D73" s="125" t="s">
        <v>265</v>
      </c>
      <c r="E73" s="73"/>
      <c r="F73" s="138"/>
      <c r="G73" s="129">
        <v>0</v>
      </c>
      <c r="H73" s="130">
        <v>0</v>
      </c>
      <c r="I73" s="93"/>
      <c r="N73" s="92"/>
    </row>
    <row r="74" spans="1:14" hidden="1" x14ac:dyDescent="0.2">
      <c r="A74" s="137"/>
      <c r="B74" s="124"/>
      <c r="C74" s="124"/>
      <c r="D74" s="125" t="s">
        <v>249</v>
      </c>
      <c r="E74" s="73"/>
      <c r="F74" s="138"/>
      <c r="G74" s="129">
        <v>0</v>
      </c>
      <c r="H74" s="130">
        <v>0</v>
      </c>
      <c r="I74" s="93"/>
      <c r="N74" s="92"/>
    </row>
    <row r="75" spans="1:14" hidden="1" x14ac:dyDescent="0.2">
      <c r="A75" s="137"/>
      <c r="B75" s="124"/>
      <c r="C75" s="124"/>
      <c r="D75" s="125" t="s">
        <v>266</v>
      </c>
      <c r="E75" s="73"/>
      <c r="F75" s="138"/>
      <c r="G75" s="129">
        <v>0</v>
      </c>
      <c r="H75" s="130">
        <v>0</v>
      </c>
      <c r="I75" s="93"/>
      <c r="N75" s="92"/>
    </row>
    <row r="76" spans="1:14" ht="12.75" hidden="1" customHeight="1" thickBot="1" x14ac:dyDescent="0.25">
      <c r="A76" s="139" t="s">
        <v>267</v>
      </c>
      <c r="B76" s="140"/>
      <c r="C76" s="140"/>
      <c r="D76" s="141" t="s">
        <v>268</v>
      </c>
      <c r="E76" s="142"/>
      <c r="F76" s="143"/>
      <c r="G76" s="144" t="e">
        <v>#REF!</v>
      </c>
      <c r="H76" s="145"/>
      <c r="I76" s="93"/>
      <c r="N76" s="92"/>
    </row>
    <row r="77" spans="1:14" ht="13.5" hidden="1" thickBot="1" x14ac:dyDescent="0.25">
      <c r="A77" s="62"/>
      <c r="B77" s="62"/>
      <c r="C77" s="62"/>
      <c r="F77" s="62"/>
      <c r="G77" s="39" t="s">
        <v>269</v>
      </c>
      <c r="H77" s="146">
        <v>379935.31</v>
      </c>
      <c r="I77" s="93"/>
      <c r="N77" s="92"/>
    </row>
    <row r="78" spans="1:14" ht="13.5" hidden="1" thickBot="1" x14ac:dyDescent="0.25">
      <c r="F78" s="62"/>
      <c r="G78" s="39" t="s">
        <v>270</v>
      </c>
      <c r="H78" s="146">
        <v>68388.36</v>
      </c>
      <c r="I78" s="93"/>
      <c r="N78" s="92"/>
    </row>
    <row r="79" spans="1:14" ht="13.5" hidden="1" thickBot="1" x14ac:dyDescent="0.25">
      <c r="F79" s="248" t="s">
        <v>271</v>
      </c>
      <c r="G79" s="248"/>
      <c r="H79" s="146">
        <v>448323.67</v>
      </c>
      <c r="I79" s="93"/>
      <c r="N79" s="92"/>
    </row>
    <row r="80" spans="1:14" hidden="1" x14ac:dyDescent="0.2">
      <c r="F80" s="62"/>
      <c r="G80" s="62"/>
      <c r="H80" s="147"/>
      <c r="I80" s="93"/>
      <c r="N80" s="92"/>
    </row>
    <row r="81" spans="1:14" hidden="1" x14ac:dyDescent="0.2">
      <c r="E81" s="20" t="s">
        <v>272</v>
      </c>
      <c r="F81" s="62"/>
      <c r="G81" s="62"/>
      <c r="H81" s="161">
        <v>0</v>
      </c>
      <c r="I81" s="93"/>
      <c r="J81" s="96"/>
      <c r="N81" s="92"/>
    </row>
    <row r="82" spans="1:14" hidden="1" x14ac:dyDescent="0.2">
      <c r="E82" s="20" t="s">
        <v>273</v>
      </c>
      <c r="F82" s="62"/>
      <c r="G82" s="62"/>
      <c r="H82" s="95">
        <f>H81</f>
        <v>0</v>
      </c>
      <c r="I82" s="93"/>
      <c r="J82" s="96"/>
      <c r="N82" s="92"/>
    </row>
    <row r="83" spans="1:14" hidden="1" x14ac:dyDescent="0.2">
      <c r="E83" s="20" t="s">
        <v>274</v>
      </c>
      <c r="F83" s="62"/>
      <c r="G83" s="62"/>
      <c r="H83" s="160">
        <f>H82/120*20</f>
        <v>0</v>
      </c>
      <c r="I83" s="93"/>
      <c r="J83" s="96"/>
      <c r="N83" s="92"/>
    </row>
    <row r="84" spans="1:14" x14ac:dyDescent="0.2">
      <c r="F84" s="62"/>
      <c r="G84" s="62"/>
      <c r="H84" s="147"/>
      <c r="I84" s="93"/>
      <c r="J84" s="96"/>
      <c r="N84" s="92"/>
    </row>
    <row r="85" spans="1:14" x14ac:dyDescent="0.2">
      <c r="F85" s="62"/>
      <c r="G85" s="62"/>
      <c r="H85" s="147"/>
      <c r="I85" s="93"/>
      <c r="J85" s="96"/>
      <c r="K85" s="96"/>
      <c r="N85" s="92"/>
    </row>
    <row r="86" spans="1:14" s="149" customFormat="1" ht="25.5" customHeight="1" x14ac:dyDescent="0.2">
      <c r="A86" s="148" t="s">
        <v>211</v>
      </c>
      <c r="B86" s="148"/>
      <c r="C86" s="250" t="s">
        <v>275</v>
      </c>
      <c r="D86" s="250"/>
      <c r="E86" s="250"/>
      <c r="F86" s="251"/>
      <c r="G86" s="251"/>
      <c r="H86" s="149" t="s">
        <v>276</v>
      </c>
      <c r="I86" s="150"/>
      <c r="J86" s="151"/>
      <c r="K86" s="152"/>
      <c r="L86" s="23"/>
      <c r="M86" s="152"/>
      <c r="N86" s="92"/>
    </row>
    <row r="87" spans="1:14" s="149" customFormat="1" ht="9.75" customHeight="1" x14ac:dyDescent="0.2">
      <c r="C87" s="252" t="s">
        <v>277</v>
      </c>
      <c r="D87" s="252"/>
      <c r="E87" s="252"/>
      <c r="F87" s="244" t="s">
        <v>278</v>
      </c>
      <c r="G87" s="244"/>
      <c r="H87" s="153" t="s">
        <v>279</v>
      </c>
      <c r="I87" s="154"/>
      <c r="J87" s="151"/>
      <c r="K87" s="152"/>
      <c r="L87" s="23"/>
      <c r="M87" s="152"/>
      <c r="N87" s="92"/>
    </row>
    <row r="88" spans="1:14" s="153" customFormat="1" ht="15.75" customHeight="1" x14ac:dyDescent="0.2">
      <c r="D88" s="245"/>
      <c r="E88" s="245"/>
      <c r="F88" s="149"/>
      <c r="G88" s="149"/>
      <c r="H88" s="149"/>
      <c r="I88" s="150"/>
      <c r="J88" s="151"/>
      <c r="K88" s="155"/>
      <c r="L88" s="23"/>
      <c r="M88" s="152"/>
      <c r="N88" s="92"/>
    </row>
    <row r="89" spans="1:14" s="149" customFormat="1" ht="12.75" hidden="1" customHeight="1" x14ac:dyDescent="0.2">
      <c r="J89" s="152"/>
      <c r="K89" s="152"/>
      <c r="L89" s="23"/>
      <c r="M89" s="152"/>
      <c r="N89" s="92"/>
    </row>
    <row r="90" spans="1:14" s="149" customFormat="1" ht="12.75" hidden="1" customHeight="1" x14ac:dyDescent="0.2">
      <c r="J90" s="152"/>
      <c r="K90" s="152"/>
      <c r="L90" s="23"/>
      <c r="M90" s="152"/>
      <c r="N90" s="92"/>
    </row>
    <row r="91" spans="1:14" s="149" customFormat="1" x14ac:dyDescent="0.2">
      <c r="B91" s="62" t="s">
        <v>280</v>
      </c>
      <c r="J91" s="152"/>
      <c r="K91" s="152"/>
      <c r="L91" s="23"/>
      <c r="M91" s="152"/>
      <c r="N91" s="92"/>
    </row>
    <row r="92" spans="1:14" s="149" customFormat="1" x14ac:dyDescent="0.2">
      <c r="J92" s="152"/>
      <c r="K92" s="152"/>
      <c r="L92" s="23"/>
      <c r="M92" s="152"/>
    </row>
    <row r="93" spans="1:14" s="149" customFormat="1" x14ac:dyDescent="0.2">
      <c r="J93" s="152"/>
      <c r="K93" s="152"/>
      <c r="L93" s="23"/>
      <c r="M93" s="152"/>
    </row>
    <row r="94" spans="1:14" s="149" customFormat="1" x14ac:dyDescent="0.2">
      <c r="J94" s="152"/>
      <c r="K94" s="152"/>
      <c r="L94" s="23"/>
      <c r="M94" s="152"/>
    </row>
    <row r="95" spans="1:14" s="149" customFormat="1" x14ac:dyDescent="0.2">
      <c r="C95" s="241"/>
      <c r="D95" s="242"/>
      <c r="E95" s="242"/>
      <c r="F95" s="242"/>
      <c r="G95" s="242"/>
      <c r="H95" s="156"/>
      <c r="J95" s="152"/>
      <c r="K95" s="152"/>
      <c r="L95" s="152"/>
      <c r="M95" s="152"/>
    </row>
    <row r="96" spans="1:14" s="149" customFormat="1" ht="30.6" customHeight="1" x14ac:dyDescent="0.2">
      <c r="A96" s="148" t="s">
        <v>212</v>
      </c>
      <c r="B96" s="24"/>
      <c r="C96" s="241" t="s">
        <v>281</v>
      </c>
      <c r="D96" s="242"/>
      <c r="E96" s="242"/>
      <c r="F96" s="243"/>
      <c r="G96" s="243"/>
      <c r="H96" s="156" t="s">
        <v>282</v>
      </c>
      <c r="J96" s="152"/>
      <c r="K96" s="152"/>
      <c r="L96" s="152"/>
      <c r="M96" s="152"/>
    </row>
    <row r="97" spans="2:13" s="149" customFormat="1" x14ac:dyDescent="0.2">
      <c r="D97" s="157" t="s">
        <v>277</v>
      </c>
      <c r="E97" s="153"/>
      <c r="F97" s="244" t="s">
        <v>278</v>
      </c>
      <c r="G97" s="244"/>
      <c r="H97" s="158" t="s">
        <v>279</v>
      </c>
      <c r="J97" s="152"/>
      <c r="K97" s="152"/>
      <c r="L97" s="152"/>
      <c r="M97" s="152"/>
    </row>
    <row r="98" spans="2:13" s="149" customFormat="1" x14ac:dyDescent="0.2">
      <c r="D98" s="245" t="s">
        <v>283</v>
      </c>
      <c r="E98" s="245"/>
      <c r="J98" s="152"/>
      <c r="K98" s="152"/>
      <c r="L98" s="152"/>
      <c r="M98" s="152"/>
    </row>
    <row r="99" spans="2:13" s="149" customFormat="1" x14ac:dyDescent="0.2">
      <c r="B99" s="62" t="s">
        <v>280</v>
      </c>
      <c r="J99" s="152"/>
      <c r="K99" s="152"/>
      <c r="L99" s="152"/>
      <c r="M99" s="152"/>
    </row>
  </sheetData>
  <mergeCells count="38">
    <mergeCell ref="J17:L17"/>
    <mergeCell ref="B33:D33"/>
    <mergeCell ref="C7:F7"/>
    <mergeCell ref="C9:F9"/>
    <mergeCell ref="C11:F11"/>
    <mergeCell ref="C13:F13"/>
    <mergeCell ref="C14:F14"/>
    <mergeCell ref="J18:L18"/>
    <mergeCell ref="G24:H24"/>
    <mergeCell ref="B30:D30"/>
    <mergeCell ref="B31:D31"/>
    <mergeCell ref="B32:D32"/>
    <mergeCell ref="E42:G42"/>
    <mergeCell ref="E43:G43"/>
    <mergeCell ref="E44:G44"/>
    <mergeCell ref="F79:G79"/>
    <mergeCell ref="B34:D34"/>
    <mergeCell ref="B35:D35"/>
    <mergeCell ref="B36:D36"/>
    <mergeCell ref="B37:D37"/>
    <mergeCell ref="B38:D38"/>
    <mergeCell ref="B39:D39"/>
    <mergeCell ref="C96:E96"/>
    <mergeCell ref="F96:G96"/>
    <mergeCell ref="F97:G97"/>
    <mergeCell ref="D98:E98"/>
    <mergeCell ref="J19:L19"/>
    <mergeCell ref="J20:L20"/>
    <mergeCell ref="D19:F19"/>
    <mergeCell ref="C86:E86"/>
    <mergeCell ref="F86:G86"/>
    <mergeCell ref="C87:E87"/>
    <mergeCell ref="F87:G87"/>
    <mergeCell ref="D88:E88"/>
    <mergeCell ref="C95:E95"/>
    <mergeCell ref="F95:G95"/>
    <mergeCell ref="B40:D40"/>
    <mergeCell ref="B41:D41"/>
  </mergeCells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30193-1BD9-4629-8C92-008A0E727633}">
  <sheetPr>
    <pageSetUpPr fitToPage="1"/>
  </sheetPr>
  <dimension ref="A1:AZ208"/>
  <sheetViews>
    <sheetView view="pageBreakPreview" topLeftCell="A41" zoomScale="110" zoomScaleNormal="100" zoomScaleSheetLayoutView="110" workbookViewId="0">
      <selection activeCell="H55" sqref="H55"/>
    </sheetView>
  </sheetViews>
  <sheetFormatPr defaultColWidth="9.140625" defaultRowHeight="11.25" customHeight="1" x14ac:dyDescent="0.2"/>
  <cols>
    <col min="1" max="1" width="12.5703125" style="234" customWidth="1"/>
    <col min="2" max="2" width="10.7109375" style="234" customWidth="1"/>
    <col min="3" max="3" width="15.42578125" style="234" customWidth="1"/>
    <col min="4" max="4" width="10.42578125" style="234" customWidth="1"/>
    <col min="5" max="5" width="13.28515625" style="234" customWidth="1"/>
    <col min="6" max="6" width="8.5703125" style="234" customWidth="1"/>
    <col min="7" max="7" width="9.42578125" style="234" customWidth="1"/>
    <col min="8" max="8" width="12.7109375" style="234" customWidth="1"/>
    <col min="9" max="9" width="11.7109375" style="234" customWidth="1"/>
    <col min="10" max="10" width="12.7109375" style="234" customWidth="1"/>
    <col min="11" max="11" width="10.5703125" style="234" customWidth="1"/>
    <col min="12" max="12" width="11.7109375" style="234" customWidth="1"/>
    <col min="13" max="13" width="13.28515625" style="234" customWidth="1"/>
    <col min="14" max="14" width="11.5703125" style="234" customWidth="1"/>
    <col min="15" max="15" width="16.42578125" style="234" customWidth="1"/>
    <col min="16" max="19" width="9.140625" style="234"/>
    <col min="20" max="20" width="101" style="163" hidden="1" customWidth="1"/>
    <col min="21" max="21" width="38.5703125" style="163" hidden="1" customWidth="1"/>
    <col min="22" max="22" width="89.42578125" style="163" hidden="1" customWidth="1"/>
    <col min="23" max="23" width="38.5703125" style="163" hidden="1" customWidth="1"/>
    <col min="24" max="24" width="89.42578125" style="163" hidden="1" customWidth="1"/>
    <col min="25" max="25" width="38.5703125" style="163" hidden="1" customWidth="1"/>
    <col min="26" max="27" width="101" style="163" hidden="1" customWidth="1"/>
    <col min="28" max="29" width="38.5703125" style="163" hidden="1" customWidth="1"/>
    <col min="30" max="33" width="166.42578125" style="163" hidden="1" customWidth="1"/>
    <col min="34" max="38" width="32.28515625" style="163" hidden="1" customWidth="1"/>
    <col min="39" max="40" width="139.7109375" style="163" hidden="1" customWidth="1"/>
    <col min="41" max="48" width="101.140625" style="163" hidden="1" customWidth="1"/>
    <col min="49" max="49" width="66" style="163" hidden="1" customWidth="1"/>
    <col min="50" max="50" width="68.85546875" style="163" hidden="1" customWidth="1"/>
    <col min="51" max="51" width="66" style="163" hidden="1" customWidth="1"/>
    <col min="52" max="52" width="68.85546875" style="163" hidden="1" customWidth="1"/>
    <col min="53" max="16384" width="9.140625" style="234"/>
  </cols>
  <sheetData>
    <row r="1" spans="1:29" s="3" customFormat="1" ht="1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9" s="3" customFormat="1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77" t="s">
        <v>0</v>
      </c>
      <c r="N2" s="278"/>
      <c r="O2" s="279"/>
    </row>
    <row r="3" spans="1:29" s="3" customFormat="1" ht="1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4" t="s">
        <v>1</v>
      </c>
      <c r="M3" s="277" t="s">
        <v>2</v>
      </c>
      <c r="N3" s="278"/>
      <c r="O3" s="279"/>
    </row>
    <row r="4" spans="1:29" s="3" customFormat="1" ht="1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4"/>
      <c r="M4" s="280"/>
      <c r="N4" s="281"/>
      <c r="O4" s="282"/>
    </row>
    <row r="5" spans="1:29" s="3" customFormat="1" ht="12.6" customHeight="1" x14ac:dyDescent="0.25">
      <c r="A5" s="5" t="s">
        <v>3</v>
      </c>
      <c r="B5" s="2"/>
      <c r="C5" s="283"/>
      <c r="D5" s="283"/>
      <c r="E5" s="283"/>
      <c r="F5" s="283"/>
      <c r="G5" s="283"/>
      <c r="H5" s="283"/>
      <c r="I5" s="283"/>
      <c r="J5" s="283"/>
      <c r="K5" s="283"/>
      <c r="L5" s="4" t="s">
        <v>4</v>
      </c>
      <c r="M5" s="284"/>
      <c r="N5" s="285"/>
      <c r="O5" s="286"/>
      <c r="T5" s="6" t="s">
        <v>5</v>
      </c>
      <c r="U5" s="6" t="s">
        <v>5</v>
      </c>
    </row>
    <row r="6" spans="1:29" s="3" customFormat="1" ht="15" x14ac:dyDescent="0.25">
      <c r="A6" s="2"/>
      <c r="B6" s="2"/>
      <c r="C6" s="7"/>
      <c r="D6" s="7"/>
      <c r="E6" s="7"/>
      <c r="F6" s="8" t="s">
        <v>6</v>
      </c>
      <c r="G6" s="7"/>
      <c r="H6" s="7"/>
      <c r="I6" s="7"/>
      <c r="J6" s="7"/>
      <c r="K6" s="7"/>
      <c r="L6" s="4"/>
      <c r="M6" s="280"/>
      <c r="N6" s="281"/>
      <c r="O6" s="282"/>
    </row>
    <row r="7" spans="1:29" s="3" customFormat="1" ht="14.45" customHeight="1" x14ac:dyDescent="0.25">
      <c r="A7" s="5" t="s">
        <v>7</v>
      </c>
      <c r="B7" s="2"/>
      <c r="C7" s="2"/>
      <c r="D7" s="283" t="s">
        <v>192</v>
      </c>
      <c r="E7" s="283"/>
      <c r="F7" s="283"/>
      <c r="G7" s="283"/>
      <c r="H7" s="283"/>
      <c r="I7" s="283"/>
      <c r="J7" s="283"/>
      <c r="K7" s="283"/>
      <c r="L7" s="4" t="s">
        <v>4</v>
      </c>
      <c r="M7" s="289" t="s">
        <v>193</v>
      </c>
      <c r="N7" s="285"/>
      <c r="O7" s="286"/>
      <c r="V7" s="6" t="s">
        <v>8</v>
      </c>
      <c r="W7" s="6" t="s">
        <v>5</v>
      </c>
    </row>
    <row r="8" spans="1:29" s="3" customFormat="1" ht="15" x14ac:dyDescent="0.25">
      <c r="A8" s="2"/>
      <c r="B8" s="2"/>
      <c r="C8" s="2"/>
      <c r="D8" s="7"/>
      <c r="E8" s="7"/>
      <c r="F8" s="8" t="s">
        <v>6</v>
      </c>
      <c r="G8" s="7"/>
      <c r="H8" s="7"/>
      <c r="I8" s="7"/>
      <c r="J8" s="7"/>
      <c r="K8" s="7"/>
      <c r="L8" s="4"/>
      <c r="M8" s="280"/>
      <c r="N8" s="281"/>
      <c r="O8" s="282"/>
    </row>
    <row r="9" spans="1:29" s="3" customFormat="1" ht="15" x14ac:dyDescent="0.25">
      <c r="A9" s="5" t="s">
        <v>9</v>
      </c>
      <c r="B9" s="2"/>
      <c r="C9" s="2"/>
      <c r="D9" s="283" t="s">
        <v>194</v>
      </c>
      <c r="E9" s="283"/>
      <c r="F9" s="283"/>
      <c r="G9" s="283"/>
      <c r="H9" s="283"/>
      <c r="I9" s="283"/>
      <c r="J9" s="283"/>
      <c r="K9" s="283"/>
      <c r="L9" s="4" t="s">
        <v>4</v>
      </c>
      <c r="M9" s="289" t="s">
        <v>195</v>
      </c>
      <c r="N9" s="285"/>
      <c r="O9" s="286"/>
      <c r="X9" s="6" t="s">
        <v>5</v>
      </c>
      <c r="Y9" s="6" t="s">
        <v>5</v>
      </c>
    </row>
    <row r="10" spans="1:29" s="3" customFormat="1" ht="10.9" customHeight="1" x14ac:dyDescent="0.25">
      <c r="A10" s="2"/>
      <c r="B10" s="2"/>
      <c r="C10" s="2"/>
      <c r="D10" s="7"/>
      <c r="E10" s="7"/>
      <c r="F10" s="8" t="s">
        <v>6</v>
      </c>
      <c r="G10" s="7"/>
      <c r="H10" s="7"/>
      <c r="I10" s="7"/>
      <c r="J10" s="7"/>
      <c r="K10" s="7"/>
      <c r="L10" s="2"/>
      <c r="M10" s="280"/>
      <c r="N10" s="281"/>
      <c r="O10" s="282"/>
    </row>
    <row r="11" spans="1:29" s="3" customFormat="1" ht="24" customHeight="1" x14ac:dyDescent="0.25">
      <c r="A11" s="5" t="s">
        <v>10</v>
      </c>
      <c r="B11" s="2"/>
      <c r="C11" s="287" t="s">
        <v>200</v>
      </c>
      <c r="D11" s="288"/>
      <c r="E11" s="288"/>
      <c r="F11" s="288"/>
      <c r="G11" s="288"/>
      <c r="H11" s="288"/>
      <c r="I11" s="288"/>
      <c r="J11" s="288"/>
      <c r="K11" s="288"/>
      <c r="L11" s="2"/>
      <c r="M11" s="284"/>
      <c r="N11" s="285"/>
      <c r="O11" s="286"/>
      <c r="Z11" s="6" t="s">
        <v>11</v>
      </c>
    </row>
    <row r="12" spans="1:29" s="3" customFormat="1" ht="15" x14ac:dyDescent="0.25">
      <c r="A12" s="2"/>
      <c r="B12" s="2"/>
      <c r="C12" s="7"/>
      <c r="D12" s="7"/>
      <c r="E12" s="7"/>
      <c r="F12" s="8" t="s">
        <v>12</v>
      </c>
      <c r="G12" s="7"/>
      <c r="H12" s="7"/>
      <c r="I12" s="7"/>
      <c r="J12" s="7"/>
      <c r="K12" s="7"/>
      <c r="L12" s="2"/>
      <c r="M12" s="280"/>
      <c r="N12" s="281"/>
      <c r="O12" s="282"/>
    </row>
    <row r="13" spans="1:29" s="3" customFormat="1" ht="15" x14ac:dyDescent="0.25">
      <c r="A13" s="5" t="s">
        <v>13</v>
      </c>
      <c r="B13" s="2"/>
      <c r="C13" s="288" t="s">
        <v>199</v>
      </c>
      <c r="D13" s="288"/>
      <c r="E13" s="288"/>
      <c r="F13" s="288"/>
      <c r="G13" s="288"/>
      <c r="H13" s="288"/>
      <c r="I13" s="288"/>
      <c r="J13" s="288"/>
      <c r="K13" s="288"/>
      <c r="L13" s="2"/>
      <c r="M13" s="284"/>
      <c r="N13" s="285"/>
      <c r="O13" s="286"/>
      <c r="AA13" s="6" t="s">
        <v>196</v>
      </c>
    </row>
    <row r="14" spans="1:29" s="3" customFormat="1" ht="15" x14ac:dyDescent="0.25">
      <c r="A14" s="2"/>
      <c r="B14" s="2"/>
      <c r="C14" s="7"/>
      <c r="D14" s="7"/>
      <c r="E14" s="7"/>
      <c r="F14" s="8" t="s">
        <v>14</v>
      </c>
      <c r="G14" s="7"/>
      <c r="H14" s="7"/>
      <c r="I14" s="7"/>
      <c r="J14" s="7"/>
      <c r="K14" s="7"/>
      <c r="L14" s="4" t="s">
        <v>15</v>
      </c>
      <c r="M14" s="277"/>
      <c r="N14" s="278"/>
      <c r="O14" s="279"/>
    </row>
    <row r="15" spans="1:29" s="3" customFormat="1" ht="11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4" t="s">
        <v>16</v>
      </c>
      <c r="L15" s="9" t="s">
        <v>17</v>
      </c>
      <c r="M15" s="292" t="s">
        <v>220</v>
      </c>
      <c r="N15" s="293"/>
      <c r="O15" s="294"/>
      <c r="AB15" s="6" t="s">
        <v>5</v>
      </c>
    </row>
    <row r="16" spans="1:29" s="3" customFormat="1" ht="15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9" t="s">
        <v>18</v>
      </c>
      <c r="M16" s="295" t="s">
        <v>197</v>
      </c>
      <c r="N16" s="296"/>
      <c r="O16" s="297"/>
      <c r="AC16" s="6" t="s">
        <v>5</v>
      </c>
    </row>
    <row r="17" spans="1:29" s="3" customFormat="1" ht="11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 t="s">
        <v>201</v>
      </c>
      <c r="K17" s="4"/>
      <c r="L17" s="9" t="s">
        <v>17</v>
      </c>
      <c r="M17" s="295" t="s">
        <v>55</v>
      </c>
      <c r="N17" s="296"/>
      <c r="O17" s="297"/>
      <c r="AB17" s="6" t="s">
        <v>5</v>
      </c>
    </row>
    <row r="18" spans="1:29" s="3" customFormat="1" ht="15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9" t="s">
        <v>18</v>
      </c>
      <c r="M18" s="295" t="s">
        <v>202</v>
      </c>
      <c r="N18" s="296"/>
      <c r="O18" s="297"/>
      <c r="AC18" s="6" t="s">
        <v>5</v>
      </c>
    </row>
    <row r="19" spans="1:29" s="3" customFormat="1" ht="15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1" t="s">
        <v>19</v>
      </c>
      <c r="M19" s="277"/>
      <c r="N19" s="278"/>
      <c r="O19" s="279"/>
    </row>
    <row r="20" spans="1:29" s="3" customFormat="1" ht="15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1"/>
      <c r="L20" s="235"/>
      <c r="M20" s="235"/>
      <c r="N20" s="235"/>
      <c r="O20" s="2"/>
    </row>
    <row r="21" spans="1:29" s="3" customFormat="1" ht="11.25" customHeight="1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1"/>
      <c r="L21" s="312" t="s">
        <v>20</v>
      </c>
      <c r="M21" s="312" t="s">
        <v>21</v>
      </c>
      <c r="N21" s="313" t="s">
        <v>22</v>
      </c>
      <c r="O21" s="313"/>
    </row>
    <row r="22" spans="1:29" s="3" customFormat="1" ht="15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1"/>
      <c r="L22" s="312"/>
      <c r="M22" s="312"/>
      <c r="N22" s="240" t="s">
        <v>23</v>
      </c>
      <c r="O22" s="240" t="s">
        <v>24</v>
      </c>
    </row>
    <row r="23" spans="1:29" s="3" customFormat="1" ht="15" x14ac:dyDescent="0.25">
      <c r="A23" s="10"/>
      <c r="B23" s="10"/>
      <c r="C23" s="10"/>
      <c r="D23" s="10"/>
      <c r="E23" s="10"/>
      <c r="F23" s="10"/>
      <c r="G23" s="10"/>
      <c r="H23" s="12" t="s">
        <v>25</v>
      </c>
      <c r="I23" s="10"/>
      <c r="J23" s="10"/>
      <c r="K23" s="11"/>
      <c r="L23" s="9" t="s">
        <v>26</v>
      </c>
      <c r="M23" s="13">
        <f>O23</f>
        <v>45271</v>
      </c>
      <c r="N23" s="13">
        <v>45212</v>
      </c>
      <c r="O23" s="13">
        <v>45271</v>
      </c>
    </row>
    <row r="24" spans="1:29" s="3" customFormat="1" ht="15" x14ac:dyDescent="0.25">
      <c r="A24" s="10"/>
      <c r="B24" s="10"/>
      <c r="C24" s="10"/>
      <c r="D24" s="10"/>
      <c r="E24" s="10"/>
      <c r="F24" s="10"/>
      <c r="G24" s="10"/>
      <c r="H24" s="12" t="s">
        <v>27</v>
      </c>
      <c r="I24" s="10"/>
      <c r="J24" s="10"/>
      <c r="K24" s="11"/>
      <c r="L24" s="235"/>
      <c r="M24" s="235"/>
      <c r="N24" s="235"/>
      <c r="O24" s="2"/>
    </row>
    <row r="25" spans="1:29" s="3" customFormat="1" ht="15" x14ac:dyDescent="0.25">
      <c r="A25" s="10"/>
      <c r="B25" s="10"/>
      <c r="C25" s="10"/>
      <c r="D25" s="10"/>
      <c r="E25" s="10"/>
      <c r="F25" s="10"/>
      <c r="G25" s="10"/>
      <c r="H25" s="10" t="s">
        <v>198</v>
      </c>
      <c r="I25" s="10"/>
      <c r="J25" s="10"/>
      <c r="K25" s="11"/>
      <c r="L25" s="235"/>
      <c r="M25" s="235"/>
      <c r="N25" s="235"/>
      <c r="O25" s="2"/>
    </row>
    <row r="26" spans="1:29" s="3" customFormat="1" ht="12" customHeight="1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1"/>
      <c r="L26" s="235"/>
      <c r="M26" s="235"/>
      <c r="N26" s="235"/>
      <c r="O26" s="2"/>
    </row>
    <row r="27" spans="1:29" customFormat="1" ht="11.25" customHeight="1" x14ac:dyDescent="0.25">
      <c r="A27" s="165" t="s">
        <v>28</v>
      </c>
      <c r="B27" s="165"/>
      <c r="C27" s="166"/>
      <c r="D27" s="166"/>
      <c r="E27" s="166"/>
      <c r="F27" s="166"/>
      <c r="G27" s="166"/>
      <c r="H27" s="167">
        <v>4216.72</v>
      </c>
      <c r="I27" s="168" t="s">
        <v>308</v>
      </c>
      <c r="J27" s="169" t="s">
        <v>29</v>
      </c>
      <c r="K27" s="170"/>
      <c r="L27" s="171"/>
      <c r="M27" s="171"/>
      <c r="N27" s="171"/>
    </row>
    <row r="28" spans="1:29" customFormat="1" ht="11.25" customHeight="1" x14ac:dyDescent="0.25">
      <c r="A28" s="165" t="s">
        <v>30</v>
      </c>
      <c r="B28" s="165"/>
      <c r="C28" s="166"/>
      <c r="D28" s="172"/>
      <c r="E28" s="172"/>
      <c r="F28" s="172"/>
      <c r="G28" s="172"/>
      <c r="H28" s="167">
        <v>653.07000000000005</v>
      </c>
      <c r="I28" s="173" t="s">
        <v>309</v>
      </c>
      <c r="J28" s="169" t="s">
        <v>29</v>
      </c>
      <c r="K28" s="170"/>
      <c r="L28" s="171"/>
      <c r="M28" s="171"/>
      <c r="N28" s="171"/>
    </row>
    <row r="29" spans="1:29" customFormat="1" ht="11.25" customHeight="1" x14ac:dyDescent="0.25">
      <c r="A29" s="165" t="s">
        <v>31</v>
      </c>
      <c r="B29" s="165"/>
      <c r="C29" s="166"/>
      <c r="D29" s="174"/>
      <c r="E29" s="174"/>
      <c r="F29" s="174"/>
      <c r="G29" s="174"/>
      <c r="H29" s="174"/>
      <c r="I29" s="175">
        <v>1517.31</v>
      </c>
      <c r="J29" s="176" t="s">
        <v>32</v>
      </c>
      <c r="K29" s="170"/>
      <c r="L29" s="171"/>
      <c r="M29" s="171"/>
      <c r="N29" s="171"/>
    </row>
    <row r="30" spans="1:29" customFormat="1" ht="15" x14ac:dyDescent="0.25">
      <c r="A30" s="177"/>
      <c r="B30" s="162"/>
    </row>
    <row r="31" spans="1:29" customFormat="1" ht="36" customHeight="1" x14ac:dyDescent="0.25">
      <c r="A31" s="290" t="s">
        <v>33</v>
      </c>
      <c r="B31" s="290"/>
      <c r="C31" s="291" t="s">
        <v>34</v>
      </c>
      <c r="D31" s="291" t="s">
        <v>35</v>
      </c>
      <c r="E31" s="291"/>
      <c r="F31" s="291"/>
      <c r="G31" s="291" t="s">
        <v>36</v>
      </c>
      <c r="H31" s="291" t="s">
        <v>37</v>
      </c>
      <c r="I31" s="291"/>
      <c r="J31" s="291"/>
      <c r="K31" s="291" t="s">
        <v>38</v>
      </c>
      <c r="L31" s="291"/>
      <c r="M31" s="291"/>
      <c r="N31" s="291" t="s">
        <v>39</v>
      </c>
      <c r="O31" s="291" t="s">
        <v>40</v>
      </c>
    </row>
    <row r="32" spans="1:29" customFormat="1" ht="20.25" customHeight="1" x14ac:dyDescent="0.25">
      <c r="A32" s="290"/>
      <c r="B32" s="290"/>
      <c r="C32" s="291"/>
      <c r="D32" s="291"/>
      <c r="E32" s="291"/>
      <c r="F32" s="291"/>
      <c r="G32" s="291"/>
      <c r="H32" s="291"/>
      <c r="I32" s="291"/>
      <c r="J32" s="291"/>
      <c r="K32" s="291"/>
      <c r="L32" s="291"/>
      <c r="M32" s="291"/>
      <c r="N32" s="291"/>
      <c r="O32" s="291"/>
    </row>
    <row r="33" spans="1:38" customFormat="1" ht="49.5" customHeight="1" x14ac:dyDescent="0.25">
      <c r="A33" s="178" t="s">
        <v>41</v>
      </c>
      <c r="B33" s="178" t="s">
        <v>42</v>
      </c>
      <c r="C33" s="291"/>
      <c r="D33" s="291"/>
      <c r="E33" s="291"/>
      <c r="F33" s="291"/>
      <c r="G33" s="291"/>
      <c r="H33" s="237" t="s">
        <v>43</v>
      </c>
      <c r="I33" s="237" t="s">
        <v>44</v>
      </c>
      <c r="J33" s="237" t="s">
        <v>45</v>
      </c>
      <c r="K33" s="237" t="s">
        <v>43</v>
      </c>
      <c r="L33" s="237" t="s">
        <v>44</v>
      </c>
      <c r="M33" s="237" t="s">
        <v>46</v>
      </c>
      <c r="N33" s="291"/>
      <c r="O33" s="291"/>
    </row>
    <row r="34" spans="1:38" customFormat="1" ht="15" x14ac:dyDescent="0.25">
      <c r="A34" s="236">
        <v>1</v>
      </c>
      <c r="B34" s="236">
        <v>2</v>
      </c>
      <c r="C34" s="236">
        <v>3</v>
      </c>
      <c r="D34" s="290">
        <v>4</v>
      </c>
      <c r="E34" s="290"/>
      <c r="F34" s="290"/>
      <c r="G34" s="236">
        <v>5</v>
      </c>
      <c r="H34" s="236">
        <v>6</v>
      </c>
      <c r="I34" s="236">
        <v>7</v>
      </c>
      <c r="J34" s="236">
        <v>8</v>
      </c>
      <c r="K34" s="236">
        <v>9</v>
      </c>
      <c r="L34" s="236">
        <v>10</v>
      </c>
      <c r="M34" s="236">
        <v>11</v>
      </c>
      <c r="N34" s="236">
        <v>12</v>
      </c>
      <c r="O34" s="236">
        <v>13</v>
      </c>
    </row>
    <row r="35" spans="1:38" customFormat="1" ht="15" x14ac:dyDescent="0.25">
      <c r="A35" s="300" t="s">
        <v>47</v>
      </c>
      <c r="B35" s="301"/>
      <c r="C35" s="301"/>
      <c r="D35" s="301"/>
      <c r="E35" s="301"/>
      <c r="F35" s="301"/>
      <c r="G35" s="301"/>
      <c r="H35" s="301"/>
      <c r="I35" s="301"/>
      <c r="J35" s="301"/>
      <c r="K35" s="301"/>
      <c r="L35" s="301"/>
      <c r="M35" s="301"/>
      <c r="N35" s="301"/>
      <c r="O35" s="302"/>
      <c r="AF35" s="179" t="s">
        <v>47</v>
      </c>
    </row>
    <row r="36" spans="1:38" customFormat="1" ht="15" x14ac:dyDescent="0.25">
      <c r="A36" s="300" t="s">
        <v>48</v>
      </c>
      <c r="B36" s="301"/>
      <c r="C36" s="301"/>
      <c r="D36" s="301"/>
      <c r="E36" s="301"/>
      <c r="F36" s="301"/>
      <c r="G36" s="301"/>
      <c r="H36" s="301"/>
      <c r="I36" s="301"/>
      <c r="J36" s="301"/>
      <c r="K36" s="301"/>
      <c r="L36" s="301"/>
      <c r="M36" s="301"/>
      <c r="N36" s="301"/>
      <c r="O36" s="302"/>
      <c r="AF36" s="179"/>
      <c r="AG36" s="179" t="s">
        <v>48</v>
      </c>
    </row>
    <row r="37" spans="1:38" customFormat="1" ht="34.5" x14ac:dyDescent="0.25">
      <c r="A37" s="180" t="s">
        <v>26</v>
      </c>
      <c r="B37" s="181" t="s">
        <v>26</v>
      </c>
      <c r="C37" s="238" t="s">
        <v>49</v>
      </c>
      <c r="D37" s="303" t="s">
        <v>50</v>
      </c>
      <c r="E37" s="303"/>
      <c r="F37" s="303"/>
      <c r="G37" s="181" t="s">
        <v>51</v>
      </c>
      <c r="H37" s="181">
        <v>0.06</v>
      </c>
      <c r="I37" s="181" t="s">
        <v>26</v>
      </c>
      <c r="J37" s="181" t="s">
        <v>298</v>
      </c>
      <c r="K37" s="182"/>
      <c r="L37" s="181"/>
      <c r="M37" s="182"/>
      <c r="N37" s="181"/>
      <c r="O37" s="183"/>
      <c r="AF37" s="179"/>
      <c r="AG37" s="179"/>
      <c r="AH37" s="179" t="s">
        <v>50</v>
      </c>
    </row>
    <row r="38" spans="1:38" customFormat="1" ht="15" x14ac:dyDescent="0.25">
      <c r="A38" s="184"/>
      <c r="B38" s="185"/>
      <c r="C38" s="186" t="s">
        <v>26</v>
      </c>
      <c r="D38" s="298" t="s">
        <v>52</v>
      </c>
      <c r="E38" s="298"/>
      <c r="F38" s="298"/>
      <c r="G38" s="187"/>
      <c r="H38" s="188"/>
      <c r="I38" s="188"/>
      <c r="J38" s="188"/>
      <c r="K38" s="189">
        <v>304.01</v>
      </c>
      <c r="L38" s="188"/>
      <c r="M38" s="189">
        <v>18.239999999999998</v>
      </c>
      <c r="N38" s="190">
        <v>45.34</v>
      </c>
      <c r="O38" s="191">
        <v>827</v>
      </c>
      <c r="AF38" s="179"/>
      <c r="AG38" s="179"/>
      <c r="AH38" s="179"/>
      <c r="AI38" s="163" t="s">
        <v>52</v>
      </c>
    </row>
    <row r="39" spans="1:38" customFormat="1" ht="15" x14ac:dyDescent="0.25">
      <c r="A39" s="184"/>
      <c r="B39" s="185"/>
      <c r="C39" s="186" t="s">
        <v>53</v>
      </c>
      <c r="D39" s="298" t="s">
        <v>54</v>
      </c>
      <c r="E39" s="298"/>
      <c r="F39" s="298"/>
      <c r="G39" s="187"/>
      <c r="H39" s="188"/>
      <c r="I39" s="188"/>
      <c r="J39" s="188"/>
      <c r="K39" s="192">
        <v>3430.97</v>
      </c>
      <c r="L39" s="188"/>
      <c r="M39" s="189">
        <v>205.86</v>
      </c>
      <c r="N39" s="193">
        <v>13.4</v>
      </c>
      <c r="O39" s="194">
        <v>2758.52</v>
      </c>
      <c r="AF39" s="179"/>
      <c r="AG39" s="179"/>
      <c r="AH39" s="179"/>
      <c r="AI39" s="163" t="s">
        <v>54</v>
      </c>
    </row>
    <row r="40" spans="1:38" customFormat="1" ht="15" x14ac:dyDescent="0.25">
      <c r="A40" s="184"/>
      <c r="B40" s="185"/>
      <c r="C40" s="186" t="s">
        <v>55</v>
      </c>
      <c r="D40" s="298" t="s">
        <v>56</v>
      </c>
      <c r="E40" s="298"/>
      <c r="F40" s="298"/>
      <c r="G40" s="187"/>
      <c r="H40" s="188"/>
      <c r="I40" s="188"/>
      <c r="J40" s="188"/>
      <c r="K40" s="189">
        <v>281.18</v>
      </c>
      <c r="L40" s="188"/>
      <c r="M40" s="189">
        <v>16.87</v>
      </c>
      <c r="N40" s="190">
        <v>45.34</v>
      </c>
      <c r="O40" s="191">
        <v>764.89</v>
      </c>
      <c r="AF40" s="179"/>
      <c r="AG40" s="179"/>
      <c r="AH40" s="179"/>
      <c r="AI40" s="163" t="s">
        <v>56</v>
      </c>
    </row>
    <row r="41" spans="1:38" customFormat="1" ht="15" x14ac:dyDescent="0.25">
      <c r="A41" s="184"/>
      <c r="B41" s="185"/>
      <c r="C41" s="186" t="s">
        <v>57</v>
      </c>
      <c r="D41" s="298" t="s">
        <v>58</v>
      </c>
      <c r="E41" s="298"/>
      <c r="F41" s="298"/>
      <c r="G41" s="187"/>
      <c r="H41" s="188"/>
      <c r="I41" s="188"/>
      <c r="J41" s="188"/>
      <c r="K41" s="189">
        <v>233.1</v>
      </c>
      <c r="L41" s="188"/>
      <c r="M41" s="189">
        <v>13.99</v>
      </c>
      <c r="N41" s="190">
        <v>8.34</v>
      </c>
      <c r="O41" s="191">
        <v>116.68</v>
      </c>
      <c r="AF41" s="179"/>
      <c r="AG41" s="179"/>
      <c r="AH41" s="179"/>
      <c r="AI41" s="163" t="s">
        <v>58</v>
      </c>
    </row>
    <row r="42" spans="1:38" customFormat="1" ht="15" x14ac:dyDescent="0.25">
      <c r="A42" s="184"/>
      <c r="B42" s="185"/>
      <c r="C42" s="186"/>
      <c r="D42" s="298" t="s">
        <v>59</v>
      </c>
      <c r="E42" s="298"/>
      <c r="F42" s="298"/>
      <c r="G42" s="187" t="s">
        <v>60</v>
      </c>
      <c r="H42" s="190">
        <v>35.64</v>
      </c>
      <c r="I42" s="188"/>
      <c r="J42" s="195">
        <v>2.1383999999999999</v>
      </c>
      <c r="K42" s="196"/>
      <c r="L42" s="188"/>
      <c r="M42" s="196"/>
      <c r="N42" s="188"/>
      <c r="O42" s="197"/>
      <c r="AF42" s="179"/>
      <c r="AG42" s="179"/>
      <c r="AH42" s="179"/>
      <c r="AJ42" s="163" t="s">
        <v>59</v>
      </c>
    </row>
    <row r="43" spans="1:38" customFormat="1" ht="15" x14ac:dyDescent="0.25">
      <c r="A43" s="184"/>
      <c r="B43" s="185"/>
      <c r="C43" s="186"/>
      <c r="D43" s="298" t="s">
        <v>61</v>
      </c>
      <c r="E43" s="298"/>
      <c r="F43" s="298"/>
      <c r="G43" s="187" t="s">
        <v>60</v>
      </c>
      <c r="H43" s="190">
        <v>22.48</v>
      </c>
      <c r="I43" s="188"/>
      <c r="J43" s="195">
        <v>1.3488</v>
      </c>
      <c r="K43" s="196"/>
      <c r="L43" s="188"/>
      <c r="M43" s="196"/>
      <c r="N43" s="188"/>
      <c r="O43" s="197"/>
      <c r="AF43" s="179"/>
      <c r="AG43" s="179"/>
      <c r="AH43" s="179"/>
      <c r="AJ43" s="163" t="s">
        <v>61</v>
      </c>
    </row>
    <row r="44" spans="1:38" customFormat="1" ht="15" x14ac:dyDescent="0.25">
      <c r="A44" s="198"/>
      <c r="B44" s="187"/>
      <c r="C44" s="186"/>
      <c r="D44" s="299" t="s">
        <v>62</v>
      </c>
      <c r="E44" s="299"/>
      <c r="F44" s="299"/>
      <c r="G44" s="199"/>
      <c r="H44" s="200"/>
      <c r="I44" s="200"/>
      <c r="J44" s="200"/>
      <c r="K44" s="201">
        <v>3968.08</v>
      </c>
      <c r="L44" s="200"/>
      <c r="M44" s="202">
        <v>238.09</v>
      </c>
      <c r="N44" s="200"/>
      <c r="O44" s="203">
        <v>3702.2</v>
      </c>
      <c r="AF44" s="179"/>
      <c r="AG44" s="179"/>
      <c r="AH44" s="179"/>
      <c r="AK44" s="163" t="s">
        <v>62</v>
      </c>
    </row>
    <row r="45" spans="1:38" customFormat="1" ht="15" x14ac:dyDescent="0.25">
      <c r="A45" s="184"/>
      <c r="B45" s="185"/>
      <c r="C45" s="186"/>
      <c r="D45" s="298" t="s">
        <v>63</v>
      </c>
      <c r="E45" s="298"/>
      <c r="F45" s="298"/>
      <c r="G45" s="187"/>
      <c r="H45" s="188"/>
      <c r="I45" s="188"/>
      <c r="J45" s="188"/>
      <c r="K45" s="196"/>
      <c r="L45" s="188"/>
      <c r="M45" s="189">
        <v>35.11</v>
      </c>
      <c r="N45" s="188"/>
      <c r="O45" s="194">
        <v>1591.89</v>
      </c>
      <c r="AF45" s="179"/>
      <c r="AG45" s="179"/>
      <c r="AH45" s="179"/>
      <c r="AJ45" s="163" t="s">
        <v>63</v>
      </c>
    </row>
    <row r="46" spans="1:38" customFormat="1" ht="33.75" x14ac:dyDescent="0.25">
      <c r="A46" s="184"/>
      <c r="B46" s="185"/>
      <c r="C46" s="186" t="s">
        <v>64</v>
      </c>
      <c r="D46" s="298" t="s">
        <v>65</v>
      </c>
      <c r="E46" s="298"/>
      <c r="F46" s="298"/>
      <c r="G46" s="187" t="s">
        <v>66</v>
      </c>
      <c r="H46" s="204">
        <v>93</v>
      </c>
      <c r="I46" s="188"/>
      <c r="J46" s="204">
        <v>93</v>
      </c>
      <c r="K46" s="196"/>
      <c r="L46" s="188"/>
      <c r="M46" s="189">
        <v>32.65</v>
      </c>
      <c r="N46" s="188"/>
      <c r="O46" s="194">
        <v>1480.46</v>
      </c>
      <c r="AF46" s="179"/>
      <c r="AG46" s="179"/>
      <c r="AH46" s="179"/>
      <c r="AJ46" s="163" t="s">
        <v>65</v>
      </c>
    </row>
    <row r="47" spans="1:38" customFormat="1" ht="56.25" x14ac:dyDescent="0.25">
      <c r="A47" s="184"/>
      <c r="B47" s="185"/>
      <c r="C47" s="186" t="s">
        <v>67</v>
      </c>
      <c r="D47" s="298" t="s">
        <v>68</v>
      </c>
      <c r="E47" s="298"/>
      <c r="F47" s="298"/>
      <c r="G47" s="187" t="s">
        <v>66</v>
      </c>
      <c r="H47" s="204">
        <v>62</v>
      </c>
      <c r="I47" s="190">
        <v>0.85</v>
      </c>
      <c r="J47" s="193">
        <v>52.7</v>
      </c>
      <c r="K47" s="196"/>
      <c r="L47" s="188"/>
      <c r="M47" s="189">
        <v>18.5</v>
      </c>
      <c r="N47" s="188"/>
      <c r="O47" s="191">
        <v>838.93</v>
      </c>
      <c r="AF47" s="179"/>
      <c r="AG47" s="179"/>
      <c r="AH47" s="179"/>
      <c r="AJ47" s="163" t="s">
        <v>68</v>
      </c>
    </row>
    <row r="48" spans="1:38" customFormat="1" ht="15" x14ac:dyDescent="0.25">
      <c r="A48" s="184"/>
      <c r="B48" s="205"/>
      <c r="C48" s="239"/>
      <c r="D48" s="305" t="s">
        <v>69</v>
      </c>
      <c r="E48" s="305"/>
      <c r="F48" s="305"/>
      <c r="G48" s="181"/>
      <c r="H48" s="206"/>
      <c r="I48" s="206"/>
      <c r="J48" s="206"/>
      <c r="K48" s="207"/>
      <c r="L48" s="206"/>
      <c r="M48" s="208">
        <v>289.24</v>
      </c>
      <c r="N48" s="200"/>
      <c r="O48" s="209">
        <v>6021.59</v>
      </c>
      <c r="AF48" s="179"/>
      <c r="AG48" s="179"/>
      <c r="AH48" s="179"/>
      <c r="AL48" s="179" t="s">
        <v>69</v>
      </c>
    </row>
    <row r="49" spans="1:40" customFormat="1" ht="45.75" x14ac:dyDescent="0.25">
      <c r="A49" s="180" t="s">
        <v>53</v>
      </c>
      <c r="B49" s="181" t="s">
        <v>53</v>
      </c>
      <c r="C49" s="238" t="s">
        <v>70</v>
      </c>
      <c r="D49" s="303" t="s">
        <v>71</v>
      </c>
      <c r="E49" s="303"/>
      <c r="F49" s="303"/>
      <c r="G49" s="181" t="s">
        <v>72</v>
      </c>
      <c r="H49" s="181">
        <v>901.50900000000001</v>
      </c>
      <c r="I49" s="181" t="s">
        <v>26</v>
      </c>
      <c r="J49" s="181" t="s">
        <v>299</v>
      </c>
      <c r="K49" s="182" t="s">
        <v>73</v>
      </c>
      <c r="L49" s="181"/>
      <c r="M49" s="182" t="s">
        <v>300</v>
      </c>
      <c r="N49" s="181" t="s">
        <v>74</v>
      </c>
      <c r="O49" s="183" t="s">
        <v>301</v>
      </c>
      <c r="AF49" s="179"/>
      <c r="AG49" s="179"/>
      <c r="AH49" s="179" t="s">
        <v>71</v>
      </c>
      <c r="AL49" s="179"/>
    </row>
    <row r="50" spans="1:40" customFormat="1" ht="15" x14ac:dyDescent="0.25">
      <c r="A50" s="210"/>
      <c r="B50" s="162"/>
      <c r="C50" s="239"/>
      <c r="D50" s="298" t="s">
        <v>75</v>
      </c>
      <c r="E50" s="298"/>
      <c r="F50" s="298"/>
      <c r="G50" s="298"/>
      <c r="H50" s="298"/>
      <c r="I50" s="298"/>
      <c r="J50" s="298"/>
      <c r="K50" s="298"/>
      <c r="L50" s="298"/>
      <c r="M50" s="298"/>
      <c r="N50" s="298"/>
      <c r="O50" s="304"/>
      <c r="AF50" s="179"/>
      <c r="AG50" s="179"/>
      <c r="AH50" s="179"/>
      <c r="AL50" s="179"/>
      <c r="AM50" s="163" t="s">
        <v>75</v>
      </c>
    </row>
    <row r="51" spans="1:40" customFormat="1" ht="15" x14ac:dyDescent="0.25">
      <c r="A51" s="184"/>
      <c r="B51" s="205"/>
      <c r="C51" s="239"/>
      <c r="D51" s="305" t="s">
        <v>69</v>
      </c>
      <c r="E51" s="305"/>
      <c r="F51" s="305"/>
      <c r="G51" s="181"/>
      <c r="H51" s="206"/>
      <c r="I51" s="206"/>
      <c r="J51" s="206"/>
      <c r="K51" s="207"/>
      <c r="L51" s="206"/>
      <c r="M51" s="211">
        <v>10664.85</v>
      </c>
      <c r="N51" s="200"/>
      <c r="O51" s="209">
        <v>88944.85</v>
      </c>
      <c r="AF51" s="179"/>
      <c r="AG51" s="179"/>
      <c r="AH51" s="179"/>
      <c r="AL51" s="179" t="s">
        <v>69</v>
      </c>
    </row>
    <row r="52" spans="1:40" customFormat="1" ht="23.25" x14ac:dyDescent="0.25">
      <c r="A52" s="180" t="s">
        <v>55</v>
      </c>
      <c r="B52" s="181" t="s">
        <v>55</v>
      </c>
      <c r="C52" s="238" t="s">
        <v>76</v>
      </c>
      <c r="D52" s="303" t="s">
        <v>77</v>
      </c>
      <c r="E52" s="303"/>
      <c r="F52" s="303"/>
      <c r="G52" s="181" t="s">
        <v>78</v>
      </c>
      <c r="H52" s="181">
        <v>0.38040000000000002</v>
      </c>
      <c r="I52" s="181" t="s">
        <v>26</v>
      </c>
      <c r="J52" s="181" t="s">
        <v>302</v>
      </c>
      <c r="K52" s="182" t="s">
        <v>79</v>
      </c>
      <c r="L52" s="181"/>
      <c r="M52" s="182" t="s">
        <v>303</v>
      </c>
      <c r="N52" s="181" t="s">
        <v>74</v>
      </c>
      <c r="O52" s="183" t="s">
        <v>304</v>
      </c>
      <c r="AF52" s="179"/>
      <c r="AG52" s="179"/>
      <c r="AH52" s="179" t="s">
        <v>77</v>
      </c>
      <c r="AL52" s="179"/>
    </row>
    <row r="53" spans="1:40" customFormat="1" ht="15" x14ac:dyDescent="0.25">
      <c r="A53" s="210"/>
      <c r="B53" s="162"/>
      <c r="C53" s="239"/>
      <c r="D53" s="298" t="s">
        <v>75</v>
      </c>
      <c r="E53" s="298"/>
      <c r="F53" s="298"/>
      <c r="G53" s="298"/>
      <c r="H53" s="298"/>
      <c r="I53" s="298"/>
      <c r="J53" s="298"/>
      <c r="K53" s="298"/>
      <c r="L53" s="298"/>
      <c r="M53" s="298"/>
      <c r="N53" s="298"/>
      <c r="O53" s="304"/>
      <c r="AF53" s="179"/>
      <c r="AG53" s="179"/>
      <c r="AH53" s="179"/>
      <c r="AL53" s="179"/>
      <c r="AM53" s="163" t="s">
        <v>75</v>
      </c>
    </row>
    <row r="54" spans="1:40" customFormat="1" ht="15" x14ac:dyDescent="0.25">
      <c r="A54" s="184"/>
      <c r="B54" s="205"/>
      <c r="C54" s="239"/>
      <c r="D54" s="305" t="s">
        <v>69</v>
      </c>
      <c r="E54" s="305"/>
      <c r="F54" s="305"/>
      <c r="G54" s="181"/>
      <c r="H54" s="206"/>
      <c r="I54" s="206"/>
      <c r="J54" s="206"/>
      <c r="K54" s="207"/>
      <c r="L54" s="206"/>
      <c r="M54" s="208">
        <v>266.27999999999997</v>
      </c>
      <c r="N54" s="200"/>
      <c r="O54" s="209">
        <v>2220.7800000000002</v>
      </c>
      <c r="AF54" s="179"/>
      <c r="AG54" s="179"/>
      <c r="AH54" s="179"/>
      <c r="AL54" s="179" t="s">
        <v>69</v>
      </c>
    </row>
    <row r="55" spans="1:40" customFormat="1" ht="34.5" x14ac:dyDescent="0.25">
      <c r="A55" s="180" t="s">
        <v>57</v>
      </c>
      <c r="B55" s="181" t="s">
        <v>57</v>
      </c>
      <c r="C55" s="238" t="s">
        <v>80</v>
      </c>
      <c r="D55" s="303" t="s">
        <v>81</v>
      </c>
      <c r="E55" s="303"/>
      <c r="F55" s="303"/>
      <c r="G55" s="181" t="s">
        <v>82</v>
      </c>
      <c r="H55" s="181">
        <v>0.24199999999999999</v>
      </c>
      <c r="I55" s="181" t="s">
        <v>26</v>
      </c>
      <c r="J55" s="181" t="s">
        <v>310</v>
      </c>
      <c r="K55" s="182"/>
      <c r="L55" s="181"/>
      <c r="M55" s="182"/>
      <c r="N55" s="181"/>
      <c r="O55" s="183"/>
      <c r="AF55" s="179"/>
      <c r="AG55" s="179"/>
      <c r="AH55" s="179" t="s">
        <v>81</v>
      </c>
      <c r="AL55" s="179"/>
    </row>
    <row r="56" spans="1:40" customFormat="1" ht="15" x14ac:dyDescent="0.25">
      <c r="A56" s="184"/>
      <c r="B56" s="212"/>
      <c r="C56" s="186"/>
      <c r="D56" s="306" t="s">
        <v>83</v>
      </c>
      <c r="E56" s="306"/>
      <c r="F56" s="306"/>
      <c r="G56" s="306"/>
      <c r="H56" s="306"/>
      <c r="I56" s="306"/>
      <c r="J56" s="306"/>
      <c r="K56" s="306"/>
      <c r="L56" s="306"/>
      <c r="M56" s="306"/>
      <c r="N56" s="306"/>
      <c r="O56" s="307"/>
      <c r="AF56" s="179"/>
      <c r="AG56" s="179"/>
      <c r="AH56" s="179"/>
      <c r="AL56" s="179"/>
      <c r="AN56" s="163" t="s">
        <v>83</v>
      </c>
    </row>
    <row r="57" spans="1:40" customFormat="1" ht="15" x14ac:dyDescent="0.25">
      <c r="A57" s="184"/>
      <c r="B57" s="212"/>
      <c r="C57" s="186" t="s">
        <v>84</v>
      </c>
      <c r="D57" s="306" t="s">
        <v>85</v>
      </c>
      <c r="E57" s="306"/>
      <c r="F57" s="306"/>
      <c r="G57" s="306"/>
      <c r="H57" s="306"/>
      <c r="I57" s="306"/>
      <c r="J57" s="306"/>
      <c r="K57" s="306"/>
      <c r="L57" s="306"/>
      <c r="M57" s="306"/>
      <c r="N57" s="306"/>
      <c r="O57" s="307"/>
      <c r="AF57" s="179"/>
      <c r="AG57" s="179"/>
      <c r="AH57" s="179"/>
      <c r="AL57" s="179"/>
      <c r="AN57" s="163" t="s">
        <v>85</v>
      </c>
    </row>
    <row r="58" spans="1:40" customFormat="1" ht="15" x14ac:dyDescent="0.25">
      <c r="A58" s="184"/>
      <c r="B58" s="185"/>
      <c r="C58" s="186" t="s">
        <v>26</v>
      </c>
      <c r="D58" s="298" t="s">
        <v>52</v>
      </c>
      <c r="E58" s="298"/>
      <c r="F58" s="298"/>
      <c r="G58" s="187"/>
      <c r="H58" s="188"/>
      <c r="I58" s="188"/>
      <c r="J58" s="188"/>
      <c r="K58" s="189">
        <v>19.32</v>
      </c>
      <c r="L58" s="193">
        <v>2.2000000000000002</v>
      </c>
      <c r="M58" s="189">
        <v>10.29</v>
      </c>
      <c r="N58" s="190">
        <v>45.34</v>
      </c>
      <c r="O58" s="191">
        <v>466.55</v>
      </c>
      <c r="AF58" s="179"/>
      <c r="AG58" s="179"/>
      <c r="AH58" s="179"/>
      <c r="AI58" s="163" t="s">
        <v>52</v>
      </c>
      <c r="AL58" s="179"/>
    </row>
    <row r="59" spans="1:40" customFormat="1" ht="15" x14ac:dyDescent="0.25">
      <c r="A59" s="184"/>
      <c r="B59" s="185"/>
      <c r="C59" s="186" t="s">
        <v>53</v>
      </c>
      <c r="D59" s="298" t="s">
        <v>54</v>
      </c>
      <c r="E59" s="298"/>
      <c r="F59" s="298"/>
      <c r="G59" s="187"/>
      <c r="H59" s="188"/>
      <c r="I59" s="188"/>
      <c r="J59" s="188"/>
      <c r="K59" s="189">
        <v>6.01</v>
      </c>
      <c r="L59" s="204">
        <v>2</v>
      </c>
      <c r="M59" s="189">
        <v>2.91</v>
      </c>
      <c r="N59" s="193">
        <v>13.4</v>
      </c>
      <c r="O59" s="191">
        <v>38.99</v>
      </c>
      <c r="AF59" s="179"/>
      <c r="AG59" s="179"/>
      <c r="AH59" s="179"/>
      <c r="AI59" s="163" t="s">
        <v>54</v>
      </c>
      <c r="AL59" s="179"/>
    </row>
    <row r="60" spans="1:40" customFormat="1" ht="15" x14ac:dyDescent="0.25">
      <c r="A60" s="184"/>
      <c r="B60" s="185"/>
      <c r="C60" s="186" t="s">
        <v>55</v>
      </c>
      <c r="D60" s="298" t="s">
        <v>56</v>
      </c>
      <c r="E60" s="298"/>
      <c r="F60" s="298"/>
      <c r="G60" s="187"/>
      <c r="H60" s="188"/>
      <c r="I60" s="188"/>
      <c r="J60" s="188"/>
      <c r="K60" s="189">
        <v>0.22</v>
      </c>
      <c r="L60" s="204">
        <v>2</v>
      </c>
      <c r="M60" s="189">
        <v>0.11</v>
      </c>
      <c r="N60" s="190">
        <v>45.34</v>
      </c>
      <c r="O60" s="191">
        <v>4.99</v>
      </c>
      <c r="AF60" s="179"/>
      <c r="AG60" s="179"/>
      <c r="AH60" s="179"/>
      <c r="AI60" s="163" t="s">
        <v>56</v>
      </c>
      <c r="AL60" s="179"/>
    </row>
    <row r="61" spans="1:40" customFormat="1" ht="15" x14ac:dyDescent="0.25">
      <c r="A61" s="184"/>
      <c r="B61" s="185"/>
      <c r="C61" s="186" t="s">
        <v>57</v>
      </c>
      <c r="D61" s="298" t="s">
        <v>58</v>
      </c>
      <c r="E61" s="298"/>
      <c r="F61" s="298"/>
      <c r="G61" s="187"/>
      <c r="H61" s="188"/>
      <c r="I61" s="188"/>
      <c r="J61" s="188"/>
      <c r="K61" s="189">
        <v>138.16</v>
      </c>
      <c r="L61" s="204">
        <v>2</v>
      </c>
      <c r="M61" s="189">
        <v>66.87</v>
      </c>
      <c r="N61" s="190">
        <v>8.34</v>
      </c>
      <c r="O61" s="191">
        <v>557.70000000000005</v>
      </c>
      <c r="AF61" s="179"/>
      <c r="AG61" s="179"/>
      <c r="AH61" s="179"/>
      <c r="AI61" s="163" t="s">
        <v>58</v>
      </c>
      <c r="AL61" s="179"/>
    </row>
    <row r="62" spans="1:40" customFormat="1" ht="15" x14ac:dyDescent="0.25">
      <c r="A62" s="184"/>
      <c r="B62" s="185"/>
      <c r="C62" s="186"/>
      <c r="D62" s="298" t="s">
        <v>59</v>
      </c>
      <c r="E62" s="298"/>
      <c r="F62" s="298"/>
      <c r="G62" s="187" t="s">
        <v>60</v>
      </c>
      <c r="H62" s="190">
        <v>2.13</v>
      </c>
      <c r="I62" s="193">
        <v>2.2000000000000002</v>
      </c>
      <c r="J62" s="213">
        <v>1.134012</v>
      </c>
      <c r="K62" s="196"/>
      <c r="L62" s="188"/>
      <c r="M62" s="196"/>
      <c r="N62" s="188"/>
      <c r="O62" s="197"/>
      <c r="AF62" s="179"/>
      <c r="AG62" s="179"/>
      <c r="AH62" s="179"/>
      <c r="AJ62" s="163" t="s">
        <v>59</v>
      </c>
      <c r="AL62" s="179"/>
    </row>
    <row r="63" spans="1:40" customFormat="1" ht="15" x14ac:dyDescent="0.25">
      <c r="A63" s="184"/>
      <c r="B63" s="185"/>
      <c r="C63" s="186"/>
      <c r="D63" s="298" t="s">
        <v>61</v>
      </c>
      <c r="E63" s="298"/>
      <c r="F63" s="298"/>
      <c r="G63" s="187" t="s">
        <v>60</v>
      </c>
      <c r="H63" s="190">
        <v>0.02</v>
      </c>
      <c r="I63" s="204">
        <v>2</v>
      </c>
      <c r="J63" s="214">
        <v>9.6799999999999994E-3</v>
      </c>
      <c r="K63" s="196"/>
      <c r="L63" s="188"/>
      <c r="M63" s="196"/>
      <c r="N63" s="188"/>
      <c r="O63" s="197"/>
      <c r="AF63" s="179"/>
      <c r="AG63" s="179"/>
      <c r="AH63" s="179"/>
      <c r="AJ63" s="163" t="s">
        <v>61</v>
      </c>
      <c r="AL63" s="179"/>
    </row>
    <row r="64" spans="1:40" customFormat="1" ht="15" x14ac:dyDescent="0.25">
      <c r="A64" s="198"/>
      <c r="B64" s="187"/>
      <c r="C64" s="186"/>
      <c r="D64" s="299" t="s">
        <v>62</v>
      </c>
      <c r="E64" s="299"/>
      <c r="F64" s="299"/>
      <c r="G64" s="199"/>
      <c r="H64" s="200"/>
      <c r="I64" s="200"/>
      <c r="J64" s="200"/>
      <c r="K64" s="202">
        <v>163.49</v>
      </c>
      <c r="L64" s="200"/>
      <c r="M64" s="202">
        <v>80.069999999999993</v>
      </c>
      <c r="N64" s="200"/>
      <c r="O64" s="203">
        <v>1063.24</v>
      </c>
      <c r="AF64" s="179"/>
      <c r="AG64" s="179"/>
      <c r="AH64" s="179"/>
      <c r="AK64" s="163" t="s">
        <v>62</v>
      </c>
      <c r="AL64" s="179"/>
    </row>
    <row r="65" spans="1:38" customFormat="1" ht="15" x14ac:dyDescent="0.25">
      <c r="A65" s="184"/>
      <c r="B65" s="185"/>
      <c r="C65" s="186"/>
      <c r="D65" s="298" t="s">
        <v>63</v>
      </c>
      <c r="E65" s="298"/>
      <c r="F65" s="298"/>
      <c r="G65" s="187"/>
      <c r="H65" s="188"/>
      <c r="I65" s="188"/>
      <c r="J65" s="188"/>
      <c r="K65" s="196"/>
      <c r="L65" s="188"/>
      <c r="M65" s="189">
        <v>10.4</v>
      </c>
      <c r="N65" s="188"/>
      <c r="O65" s="191">
        <v>471.54</v>
      </c>
      <c r="AF65" s="179"/>
      <c r="AG65" s="179"/>
      <c r="AH65" s="179"/>
      <c r="AJ65" s="163" t="s">
        <v>63</v>
      </c>
      <c r="AL65" s="179"/>
    </row>
    <row r="66" spans="1:38" customFormat="1" ht="33.75" x14ac:dyDescent="0.25">
      <c r="A66" s="184"/>
      <c r="B66" s="185"/>
      <c r="C66" s="186" t="s">
        <v>86</v>
      </c>
      <c r="D66" s="298" t="s">
        <v>87</v>
      </c>
      <c r="E66" s="298"/>
      <c r="F66" s="298"/>
      <c r="G66" s="187" t="s">
        <v>66</v>
      </c>
      <c r="H66" s="204">
        <v>94</v>
      </c>
      <c r="I66" s="188"/>
      <c r="J66" s="204">
        <v>94</v>
      </c>
      <c r="K66" s="196"/>
      <c r="L66" s="188"/>
      <c r="M66" s="189">
        <v>9.7799999999999994</v>
      </c>
      <c r="N66" s="188"/>
      <c r="O66" s="191">
        <v>443.25</v>
      </c>
      <c r="AF66" s="179"/>
      <c r="AG66" s="179"/>
      <c r="AH66" s="179"/>
      <c r="AJ66" s="163" t="s">
        <v>87</v>
      </c>
      <c r="AL66" s="179"/>
    </row>
    <row r="67" spans="1:38" customFormat="1" ht="56.25" x14ac:dyDescent="0.25">
      <c r="A67" s="184"/>
      <c r="B67" s="185"/>
      <c r="C67" s="186" t="s">
        <v>88</v>
      </c>
      <c r="D67" s="298" t="s">
        <v>89</v>
      </c>
      <c r="E67" s="298"/>
      <c r="F67" s="298"/>
      <c r="G67" s="187" t="s">
        <v>66</v>
      </c>
      <c r="H67" s="204">
        <v>51</v>
      </c>
      <c r="I67" s="190">
        <v>0.85</v>
      </c>
      <c r="J67" s="190">
        <v>43.35</v>
      </c>
      <c r="K67" s="196"/>
      <c r="L67" s="188"/>
      <c r="M67" s="189">
        <v>4.51</v>
      </c>
      <c r="N67" s="188"/>
      <c r="O67" s="191">
        <v>204.41</v>
      </c>
      <c r="AF67" s="179"/>
      <c r="AG67" s="179"/>
      <c r="AH67" s="179"/>
      <c r="AJ67" s="163" t="s">
        <v>89</v>
      </c>
      <c r="AL67" s="179"/>
    </row>
    <row r="68" spans="1:38" customFormat="1" ht="15" x14ac:dyDescent="0.25">
      <c r="A68" s="184"/>
      <c r="B68" s="205"/>
      <c r="C68" s="239"/>
      <c r="D68" s="305" t="s">
        <v>69</v>
      </c>
      <c r="E68" s="305"/>
      <c r="F68" s="305"/>
      <c r="G68" s="181"/>
      <c r="H68" s="206"/>
      <c r="I68" s="206"/>
      <c r="J68" s="206"/>
      <c r="K68" s="207"/>
      <c r="L68" s="206"/>
      <c r="M68" s="208">
        <v>94.36</v>
      </c>
      <c r="N68" s="200"/>
      <c r="O68" s="209">
        <v>1710.9</v>
      </c>
      <c r="AF68" s="179"/>
      <c r="AG68" s="179"/>
      <c r="AH68" s="179"/>
      <c r="AL68" s="179" t="s">
        <v>69</v>
      </c>
    </row>
    <row r="69" spans="1:38" customFormat="1" ht="15" x14ac:dyDescent="0.25">
      <c r="A69" s="300" t="s">
        <v>90</v>
      </c>
      <c r="B69" s="301"/>
      <c r="C69" s="301"/>
      <c r="D69" s="301"/>
      <c r="E69" s="301"/>
      <c r="F69" s="301"/>
      <c r="G69" s="301"/>
      <c r="H69" s="301"/>
      <c r="I69" s="301"/>
      <c r="J69" s="301"/>
      <c r="K69" s="301"/>
      <c r="L69" s="301"/>
      <c r="M69" s="301"/>
      <c r="N69" s="301"/>
      <c r="O69" s="302"/>
      <c r="AF69" s="179"/>
      <c r="AG69" s="179" t="s">
        <v>90</v>
      </c>
      <c r="AH69" s="179"/>
      <c r="AL69" s="179"/>
    </row>
    <row r="70" spans="1:38" customFormat="1" ht="23.25" x14ac:dyDescent="0.25">
      <c r="A70" s="180" t="s">
        <v>91</v>
      </c>
      <c r="B70" s="181" t="s">
        <v>91</v>
      </c>
      <c r="C70" s="238" t="s">
        <v>92</v>
      </c>
      <c r="D70" s="303" t="s">
        <v>93</v>
      </c>
      <c r="E70" s="303"/>
      <c r="F70" s="303"/>
      <c r="G70" s="181" t="s">
        <v>51</v>
      </c>
      <c r="H70" s="181">
        <v>0.22</v>
      </c>
      <c r="I70" s="181" t="s">
        <v>26</v>
      </c>
      <c r="J70" s="181" t="s">
        <v>94</v>
      </c>
      <c r="K70" s="182"/>
      <c r="L70" s="181"/>
      <c r="M70" s="182"/>
      <c r="N70" s="181"/>
      <c r="O70" s="183"/>
      <c r="AF70" s="179"/>
      <c r="AG70" s="179"/>
      <c r="AH70" s="179" t="s">
        <v>93</v>
      </c>
      <c r="AL70" s="179"/>
    </row>
    <row r="71" spans="1:38" customFormat="1" ht="15" x14ac:dyDescent="0.25">
      <c r="A71" s="184"/>
      <c r="B71" s="185"/>
      <c r="C71" s="186" t="s">
        <v>26</v>
      </c>
      <c r="D71" s="298" t="s">
        <v>52</v>
      </c>
      <c r="E71" s="298"/>
      <c r="F71" s="298"/>
      <c r="G71" s="187"/>
      <c r="H71" s="188"/>
      <c r="I71" s="188"/>
      <c r="J71" s="188"/>
      <c r="K71" s="189">
        <v>583.83000000000004</v>
      </c>
      <c r="L71" s="188"/>
      <c r="M71" s="189">
        <v>128.44</v>
      </c>
      <c r="N71" s="190">
        <v>45.34</v>
      </c>
      <c r="O71" s="194">
        <v>5823.47</v>
      </c>
      <c r="AF71" s="179"/>
      <c r="AG71" s="179"/>
      <c r="AH71" s="179"/>
      <c r="AI71" s="163" t="s">
        <v>52</v>
      </c>
      <c r="AL71" s="179"/>
    </row>
    <row r="72" spans="1:38" customFormat="1" ht="15" x14ac:dyDescent="0.25">
      <c r="A72" s="184"/>
      <c r="B72" s="185"/>
      <c r="C72" s="186" t="s">
        <v>53</v>
      </c>
      <c r="D72" s="298" t="s">
        <v>54</v>
      </c>
      <c r="E72" s="298"/>
      <c r="F72" s="298"/>
      <c r="G72" s="187"/>
      <c r="H72" s="188"/>
      <c r="I72" s="188"/>
      <c r="J72" s="188"/>
      <c r="K72" s="192">
        <v>2524.4699999999998</v>
      </c>
      <c r="L72" s="188"/>
      <c r="M72" s="189">
        <v>555.38</v>
      </c>
      <c r="N72" s="193">
        <v>13.4</v>
      </c>
      <c r="O72" s="194">
        <v>7442.09</v>
      </c>
      <c r="AF72" s="179"/>
      <c r="AG72" s="179"/>
      <c r="AH72" s="179"/>
      <c r="AI72" s="163" t="s">
        <v>54</v>
      </c>
      <c r="AL72" s="179"/>
    </row>
    <row r="73" spans="1:38" customFormat="1" ht="15" x14ac:dyDescent="0.25">
      <c r="A73" s="184"/>
      <c r="B73" s="185"/>
      <c r="C73" s="186" t="s">
        <v>55</v>
      </c>
      <c r="D73" s="298" t="s">
        <v>56</v>
      </c>
      <c r="E73" s="298"/>
      <c r="F73" s="298"/>
      <c r="G73" s="187"/>
      <c r="H73" s="188"/>
      <c r="I73" s="188"/>
      <c r="J73" s="188"/>
      <c r="K73" s="189">
        <v>355.32</v>
      </c>
      <c r="L73" s="188"/>
      <c r="M73" s="189">
        <v>78.17</v>
      </c>
      <c r="N73" s="190">
        <v>45.34</v>
      </c>
      <c r="O73" s="194">
        <v>3544.23</v>
      </c>
      <c r="AF73" s="179"/>
      <c r="AG73" s="179"/>
      <c r="AH73" s="179"/>
      <c r="AI73" s="163" t="s">
        <v>56</v>
      </c>
      <c r="AL73" s="179"/>
    </row>
    <row r="74" spans="1:38" customFormat="1" ht="15" x14ac:dyDescent="0.25">
      <c r="A74" s="184"/>
      <c r="B74" s="185"/>
      <c r="C74" s="186" t="s">
        <v>57</v>
      </c>
      <c r="D74" s="298" t="s">
        <v>58</v>
      </c>
      <c r="E74" s="298"/>
      <c r="F74" s="298"/>
      <c r="G74" s="187"/>
      <c r="H74" s="188"/>
      <c r="I74" s="188"/>
      <c r="J74" s="188"/>
      <c r="K74" s="189">
        <v>857.67</v>
      </c>
      <c r="L74" s="188"/>
      <c r="M74" s="189">
        <v>188.69</v>
      </c>
      <c r="N74" s="190">
        <v>8.34</v>
      </c>
      <c r="O74" s="194">
        <v>1573.67</v>
      </c>
      <c r="AF74" s="179"/>
      <c r="AG74" s="179"/>
      <c r="AH74" s="179"/>
      <c r="AI74" s="163" t="s">
        <v>58</v>
      </c>
      <c r="AL74" s="179"/>
    </row>
    <row r="75" spans="1:38" customFormat="1" ht="15" x14ac:dyDescent="0.25">
      <c r="A75" s="184"/>
      <c r="B75" s="185"/>
      <c r="C75" s="186"/>
      <c r="D75" s="298" t="s">
        <v>59</v>
      </c>
      <c r="E75" s="298"/>
      <c r="F75" s="298"/>
      <c r="G75" s="187" t="s">
        <v>60</v>
      </c>
      <c r="H75" s="193">
        <v>66.8</v>
      </c>
      <c r="I75" s="188"/>
      <c r="J75" s="215">
        <v>14.696</v>
      </c>
      <c r="K75" s="196"/>
      <c r="L75" s="188"/>
      <c r="M75" s="196"/>
      <c r="N75" s="188"/>
      <c r="O75" s="197"/>
      <c r="AF75" s="179"/>
      <c r="AG75" s="179"/>
      <c r="AH75" s="179"/>
      <c r="AJ75" s="163" t="s">
        <v>59</v>
      </c>
      <c r="AL75" s="179"/>
    </row>
    <row r="76" spans="1:38" customFormat="1" ht="15" x14ac:dyDescent="0.25">
      <c r="A76" s="184"/>
      <c r="B76" s="185"/>
      <c r="C76" s="186"/>
      <c r="D76" s="298" t="s">
        <v>61</v>
      </c>
      <c r="E76" s="298"/>
      <c r="F76" s="298"/>
      <c r="G76" s="187" t="s">
        <v>60</v>
      </c>
      <c r="H76" s="190">
        <v>27.06</v>
      </c>
      <c r="I76" s="188"/>
      <c r="J76" s="195">
        <v>5.9531999999999998</v>
      </c>
      <c r="K76" s="196"/>
      <c r="L76" s="188"/>
      <c r="M76" s="196"/>
      <c r="N76" s="188"/>
      <c r="O76" s="197"/>
      <c r="AF76" s="179"/>
      <c r="AG76" s="179"/>
      <c r="AH76" s="179"/>
      <c r="AJ76" s="163" t="s">
        <v>61</v>
      </c>
      <c r="AL76" s="179"/>
    </row>
    <row r="77" spans="1:38" customFormat="1" ht="15" x14ac:dyDescent="0.25">
      <c r="A77" s="198"/>
      <c r="B77" s="187"/>
      <c r="C77" s="186"/>
      <c r="D77" s="299" t="s">
        <v>62</v>
      </c>
      <c r="E77" s="299"/>
      <c r="F77" s="299"/>
      <c r="G77" s="199"/>
      <c r="H77" s="200"/>
      <c r="I77" s="200"/>
      <c r="J77" s="200"/>
      <c r="K77" s="201">
        <v>3965.97</v>
      </c>
      <c r="L77" s="200"/>
      <c r="M77" s="202">
        <v>872.51</v>
      </c>
      <c r="N77" s="200"/>
      <c r="O77" s="203">
        <v>14839.23</v>
      </c>
      <c r="AF77" s="179"/>
      <c r="AG77" s="179"/>
      <c r="AH77" s="179"/>
      <c r="AK77" s="163" t="s">
        <v>62</v>
      </c>
      <c r="AL77" s="179"/>
    </row>
    <row r="78" spans="1:38" customFormat="1" ht="15" x14ac:dyDescent="0.25">
      <c r="A78" s="184"/>
      <c r="B78" s="185"/>
      <c r="C78" s="186"/>
      <c r="D78" s="298" t="s">
        <v>63</v>
      </c>
      <c r="E78" s="298"/>
      <c r="F78" s="298"/>
      <c r="G78" s="187"/>
      <c r="H78" s="188"/>
      <c r="I78" s="188"/>
      <c r="J78" s="188"/>
      <c r="K78" s="196"/>
      <c r="L78" s="188"/>
      <c r="M78" s="189">
        <v>206.61</v>
      </c>
      <c r="N78" s="188"/>
      <c r="O78" s="194">
        <v>9367.7000000000007</v>
      </c>
      <c r="AF78" s="179"/>
      <c r="AG78" s="179"/>
      <c r="AH78" s="179"/>
      <c r="AJ78" s="163" t="s">
        <v>63</v>
      </c>
      <c r="AL78" s="179"/>
    </row>
    <row r="79" spans="1:38" customFormat="1" ht="45.75" x14ac:dyDescent="0.25">
      <c r="A79" s="184"/>
      <c r="B79" s="185"/>
      <c r="C79" s="186" t="s">
        <v>95</v>
      </c>
      <c r="D79" s="298" t="s">
        <v>96</v>
      </c>
      <c r="E79" s="298"/>
      <c r="F79" s="298"/>
      <c r="G79" s="187" t="s">
        <v>66</v>
      </c>
      <c r="H79" s="204">
        <v>116</v>
      </c>
      <c r="I79" s="188"/>
      <c r="J79" s="204">
        <v>116</v>
      </c>
      <c r="K79" s="196"/>
      <c r="L79" s="188"/>
      <c r="M79" s="189">
        <v>239.67</v>
      </c>
      <c r="N79" s="188"/>
      <c r="O79" s="194">
        <v>10866.53</v>
      </c>
      <c r="AF79" s="179"/>
      <c r="AG79" s="179"/>
      <c r="AH79" s="179"/>
      <c r="AJ79" s="163" t="s">
        <v>96</v>
      </c>
      <c r="AL79" s="179"/>
    </row>
    <row r="80" spans="1:38" customFormat="1" ht="45.75" x14ac:dyDescent="0.25">
      <c r="A80" s="184"/>
      <c r="B80" s="185"/>
      <c r="C80" s="186" t="s">
        <v>97</v>
      </c>
      <c r="D80" s="298" t="s">
        <v>98</v>
      </c>
      <c r="E80" s="298"/>
      <c r="F80" s="298"/>
      <c r="G80" s="187" t="s">
        <v>66</v>
      </c>
      <c r="H80" s="204">
        <v>80</v>
      </c>
      <c r="I80" s="190">
        <v>0.85</v>
      </c>
      <c r="J80" s="204">
        <v>68</v>
      </c>
      <c r="K80" s="196"/>
      <c r="L80" s="188"/>
      <c r="M80" s="189">
        <v>140.49</v>
      </c>
      <c r="N80" s="188"/>
      <c r="O80" s="194">
        <v>6370.04</v>
      </c>
      <c r="AF80" s="179"/>
      <c r="AG80" s="179"/>
      <c r="AH80" s="179"/>
      <c r="AJ80" s="163" t="s">
        <v>98</v>
      </c>
      <c r="AL80" s="179"/>
    </row>
    <row r="81" spans="1:39" customFormat="1" ht="15" x14ac:dyDescent="0.25">
      <c r="A81" s="184"/>
      <c r="B81" s="205"/>
      <c r="C81" s="239"/>
      <c r="D81" s="305" t="s">
        <v>69</v>
      </c>
      <c r="E81" s="305"/>
      <c r="F81" s="305"/>
      <c r="G81" s="181"/>
      <c r="H81" s="206"/>
      <c r="I81" s="206"/>
      <c r="J81" s="206"/>
      <c r="K81" s="207"/>
      <c r="L81" s="206"/>
      <c r="M81" s="211">
        <v>1252.67</v>
      </c>
      <c r="N81" s="200"/>
      <c r="O81" s="209">
        <v>32075.8</v>
      </c>
      <c r="AF81" s="179"/>
      <c r="AG81" s="179"/>
      <c r="AH81" s="179"/>
      <c r="AL81" s="179" t="s">
        <v>69</v>
      </c>
    </row>
    <row r="82" spans="1:39" customFormat="1" ht="34.5" x14ac:dyDescent="0.25">
      <c r="A82" s="180" t="s">
        <v>99</v>
      </c>
      <c r="B82" s="181" t="s">
        <v>99</v>
      </c>
      <c r="C82" s="238" t="s">
        <v>100</v>
      </c>
      <c r="D82" s="303" t="s">
        <v>101</v>
      </c>
      <c r="E82" s="303"/>
      <c r="F82" s="303"/>
      <c r="G82" s="181" t="s">
        <v>78</v>
      </c>
      <c r="H82" s="181">
        <v>4.774</v>
      </c>
      <c r="I82" s="181" t="s">
        <v>26</v>
      </c>
      <c r="J82" s="181" t="s">
        <v>102</v>
      </c>
      <c r="K82" s="182" t="s">
        <v>103</v>
      </c>
      <c r="L82" s="181"/>
      <c r="M82" s="182" t="s">
        <v>104</v>
      </c>
      <c r="N82" s="181" t="s">
        <v>74</v>
      </c>
      <c r="O82" s="183" t="s">
        <v>105</v>
      </c>
      <c r="AF82" s="179"/>
      <c r="AG82" s="179"/>
      <c r="AH82" s="179" t="s">
        <v>101</v>
      </c>
      <c r="AL82" s="179"/>
    </row>
    <row r="83" spans="1:39" customFormat="1" ht="15" x14ac:dyDescent="0.25">
      <c r="A83" s="210"/>
      <c r="B83" s="162"/>
      <c r="C83" s="239"/>
      <c r="D83" s="298" t="s">
        <v>106</v>
      </c>
      <c r="E83" s="298"/>
      <c r="F83" s="298"/>
      <c r="G83" s="298"/>
      <c r="H83" s="298"/>
      <c r="I83" s="298"/>
      <c r="J83" s="298"/>
      <c r="K83" s="298"/>
      <c r="L83" s="298"/>
      <c r="M83" s="298"/>
      <c r="N83" s="298"/>
      <c r="O83" s="304"/>
      <c r="AF83" s="179"/>
      <c r="AG83" s="179"/>
      <c r="AH83" s="179"/>
      <c r="AL83" s="179"/>
      <c r="AM83" s="163" t="s">
        <v>106</v>
      </c>
    </row>
    <row r="84" spans="1:39" customFormat="1" ht="15" x14ac:dyDescent="0.25">
      <c r="A84" s="184"/>
      <c r="B84" s="205"/>
      <c r="C84" s="239"/>
      <c r="D84" s="305" t="s">
        <v>69</v>
      </c>
      <c r="E84" s="305"/>
      <c r="F84" s="305"/>
      <c r="G84" s="181"/>
      <c r="H84" s="206"/>
      <c r="I84" s="206"/>
      <c r="J84" s="206"/>
      <c r="K84" s="207"/>
      <c r="L84" s="206"/>
      <c r="M84" s="211">
        <v>3884.13</v>
      </c>
      <c r="N84" s="200"/>
      <c r="O84" s="209">
        <v>32393.64</v>
      </c>
      <c r="AF84" s="179"/>
      <c r="AG84" s="179"/>
      <c r="AH84" s="179"/>
      <c r="AL84" s="179" t="s">
        <v>69</v>
      </c>
    </row>
    <row r="85" spans="1:39" customFormat="1" ht="15" x14ac:dyDescent="0.25">
      <c r="A85" s="300" t="s">
        <v>107</v>
      </c>
      <c r="B85" s="301"/>
      <c r="C85" s="301"/>
      <c r="D85" s="301"/>
      <c r="E85" s="301"/>
      <c r="F85" s="301"/>
      <c r="G85" s="301"/>
      <c r="H85" s="301"/>
      <c r="I85" s="301"/>
      <c r="J85" s="301"/>
      <c r="K85" s="301"/>
      <c r="L85" s="301"/>
      <c r="M85" s="301"/>
      <c r="N85" s="301"/>
      <c r="O85" s="302"/>
      <c r="AF85" s="179"/>
      <c r="AG85" s="179" t="s">
        <v>107</v>
      </c>
      <c r="AH85" s="179"/>
      <c r="AL85" s="179"/>
    </row>
    <row r="86" spans="1:39" customFormat="1" ht="57" x14ac:dyDescent="0.25">
      <c r="A86" s="180" t="s">
        <v>108</v>
      </c>
      <c r="B86" s="181" t="s">
        <v>108</v>
      </c>
      <c r="C86" s="238" t="s">
        <v>109</v>
      </c>
      <c r="D86" s="303" t="s">
        <v>110</v>
      </c>
      <c r="E86" s="303"/>
      <c r="F86" s="303"/>
      <c r="G86" s="181" t="s">
        <v>111</v>
      </c>
      <c r="H86" s="181">
        <v>0.46800000000000003</v>
      </c>
      <c r="I86" s="181" t="s">
        <v>26</v>
      </c>
      <c r="J86" s="181" t="s">
        <v>284</v>
      </c>
      <c r="K86" s="182"/>
      <c r="L86" s="181"/>
      <c r="M86" s="182"/>
      <c r="N86" s="181"/>
      <c r="O86" s="183"/>
      <c r="AF86" s="179"/>
      <c r="AG86" s="179"/>
      <c r="AH86" s="179" t="s">
        <v>110</v>
      </c>
      <c r="AL86" s="179"/>
    </row>
    <row r="87" spans="1:39" customFormat="1" ht="15" x14ac:dyDescent="0.25">
      <c r="A87" s="184"/>
      <c r="B87" s="185"/>
      <c r="C87" s="186" t="s">
        <v>26</v>
      </c>
      <c r="D87" s="298" t="s">
        <v>52</v>
      </c>
      <c r="E87" s="298"/>
      <c r="F87" s="298"/>
      <c r="G87" s="187"/>
      <c r="H87" s="188"/>
      <c r="I87" s="188"/>
      <c r="J87" s="188"/>
      <c r="K87" s="192">
        <v>6022.12</v>
      </c>
      <c r="L87" s="188"/>
      <c r="M87" s="192">
        <v>2818.35</v>
      </c>
      <c r="N87" s="190">
        <v>45.34</v>
      </c>
      <c r="O87" s="194">
        <v>127783.99</v>
      </c>
      <c r="AF87" s="179"/>
      <c r="AG87" s="179"/>
      <c r="AH87" s="179"/>
      <c r="AI87" s="163" t="s">
        <v>52</v>
      </c>
      <c r="AL87" s="179"/>
    </row>
    <row r="88" spans="1:39" customFormat="1" ht="15" x14ac:dyDescent="0.25">
      <c r="A88" s="184"/>
      <c r="B88" s="185"/>
      <c r="C88" s="186" t="s">
        <v>53</v>
      </c>
      <c r="D88" s="298" t="s">
        <v>54</v>
      </c>
      <c r="E88" s="298"/>
      <c r="F88" s="298"/>
      <c r="G88" s="187"/>
      <c r="H88" s="188"/>
      <c r="I88" s="188"/>
      <c r="J88" s="188"/>
      <c r="K88" s="192">
        <v>13826.88</v>
      </c>
      <c r="L88" s="188"/>
      <c r="M88" s="192">
        <v>6470.98</v>
      </c>
      <c r="N88" s="193">
        <v>13.4</v>
      </c>
      <c r="O88" s="194">
        <v>86711.13</v>
      </c>
      <c r="AF88" s="179"/>
      <c r="AG88" s="179"/>
      <c r="AH88" s="179"/>
      <c r="AI88" s="163" t="s">
        <v>54</v>
      </c>
      <c r="AL88" s="179"/>
    </row>
    <row r="89" spans="1:39" customFormat="1" ht="15" x14ac:dyDescent="0.25">
      <c r="A89" s="184"/>
      <c r="B89" s="185"/>
      <c r="C89" s="186" t="s">
        <v>55</v>
      </c>
      <c r="D89" s="298" t="s">
        <v>56</v>
      </c>
      <c r="E89" s="298"/>
      <c r="F89" s="298"/>
      <c r="G89" s="187"/>
      <c r="H89" s="188"/>
      <c r="I89" s="188"/>
      <c r="J89" s="188"/>
      <c r="K89" s="192">
        <v>1081.3699999999999</v>
      </c>
      <c r="L89" s="188"/>
      <c r="M89" s="189">
        <v>506.08</v>
      </c>
      <c r="N89" s="190">
        <v>45.34</v>
      </c>
      <c r="O89" s="194">
        <v>22945.67</v>
      </c>
      <c r="AF89" s="179"/>
      <c r="AG89" s="179"/>
      <c r="AH89" s="179"/>
      <c r="AI89" s="163" t="s">
        <v>56</v>
      </c>
      <c r="AL89" s="179"/>
    </row>
    <row r="90" spans="1:39" customFormat="1" ht="15" x14ac:dyDescent="0.25">
      <c r="A90" s="184"/>
      <c r="B90" s="185"/>
      <c r="C90" s="186" t="s">
        <v>57</v>
      </c>
      <c r="D90" s="298" t="s">
        <v>58</v>
      </c>
      <c r="E90" s="298"/>
      <c r="F90" s="298"/>
      <c r="G90" s="187"/>
      <c r="H90" s="188"/>
      <c r="I90" s="188"/>
      <c r="J90" s="188"/>
      <c r="K90" s="192">
        <v>5763.62</v>
      </c>
      <c r="L90" s="188"/>
      <c r="M90" s="192">
        <v>2697.37</v>
      </c>
      <c r="N90" s="190">
        <v>8.34</v>
      </c>
      <c r="O90" s="194">
        <v>22496.07</v>
      </c>
      <c r="AF90" s="179"/>
      <c r="AG90" s="179"/>
      <c r="AH90" s="179"/>
      <c r="AI90" s="163" t="s">
        <v>58</v>
      </c>
      <c r="AL90" s="179"/>
    </row>
    <row r="91" spans="1:39" customFormat="1" ht="15" x14ac:dyDescent="0.25">
      <c r="A91" s="184"/>
      <c r="B91" s="185"/>
      <c r="C91" s="186"/>
      <c r="D91" s="298" t="s">
        <v>59</v>
      </c>
      <c r="E91" s="298"/>
      <c r="F91" s="298"/>
      <c r="G91" s="187" t="s">
        <v>60</v>
      </c>
      <c r="H91" s="204">
        <v>626</v>
      </c>
      <c r="I91" s="188"/>
      <c r="J91" s="215">
        <v>292.96800000000002</v>
      </c>
      <c r="K91" s="196"/>
      <c r="L91" s="188"/>
      <c r="M91" s="196"/>
      <c r="N91" s="188"/>
      <c r="O91" s="197"/>
      <c r="AF91" s="179"/>
      <c r="AG91" s="179"/>
      <c r="AH91" s="179"/>
      <c r="AJ91" s="163" t="s">
        <v>59</v>
      </c>
      <c r="AL91" s="179"/>
    </row>
    <row r="92" spans="1:39" customFormat="1" ht="15" x14ac:dyDescent="0.25">
      <c r="A92" s="184"/>
      <c r="B92" s="185"/>
      <c r="C92" s="186"/>
      <c r="D92" s="298" t="s">
        <v>61</v>
      </c>
      <c r="E92" s="298"/>
      <c r="F92" s="298"/>
      <c r="G92" s="187" t="s">
        <v>60</v>
      </c>
      <c r="H92" s="193">
        <v>88.7</v>
      </c>
      <c r="I92" s="188"/>
      <c r="J92" s="195">
        <v>41.511600000000001</v>
      </c>
      <c r="K92" s="196"/>
      <c r="L92" s="188"/>
      <c r="M92" s="196"/>
      <c r="N92" s="188"/>
      <c r="O92" s="197"/>
      <c r="AF92" s="179"/>
      <c r="AG92" s="179"/>
      <c r="AH92" s="179"/>
      <c r="AJ92" s="163" t="s">
        <v>61</v>
      </c>
      <c r="AL92" s="179"/>
    </row>
    <row r="93" spans="1:39" customFormat="1" ht="15" x14ac:dyDescent="0.25">
      <c r="A93" s="198"/>
      <c r="B93" s="187"/>
      <c r="C93" s="186"/>
      <c r="D93" s="299" t="s">
        <v>62</v>
      </c>
      <c r="E93" s="299"/>
      <c r="F93" s="299"/>
      <c r="G93" s="199"/>
      <c r="H93" s="200"/>
      <c r="I93" s="200"/>
      <c r="J93" s="200"/>
      <c r="K93" s="201">
        <v>25612.62</v>
      </c>
      <c r="L93" s="200"/>
      <c r="M93" s="201">
        <v>11986.7</v>
      </c>
      <c r="N93" s="200"/>
      <c r="O93" s="203">
        <v>236991.19</v>
      </c>
      <c r="AF93" s="179"/>
      <c r="AG93" s="179"/>
      <c r="AH93" s="179"/>
      <c r="AK93" s="163" t="s">
        <v>62</v>
      </c>
      <c r="AL93" s="179"/>
    </row>
    <row r="94" spans="1:39" customFormat="1" ht="15" x14ac:dyDescent="0.25">
      <c r="A94" s="184"/>
      <c r="B94" s="185"/>
      <c r="C94" s="186"/>
      <c r="D94" s="298" t="s">
        <v>63</v>
      </c>
      <c r="E94" s="298"/>
      <c r="F94" s="298"/>
      <c r="G94" s="187"/>
      <c r="H94" s="188"/>
      <c r="I94" s="188"/>
      <c r="J94" s="188"/>
      <c r="K94" s="196"/>
      <c r="L94" s="188"/>
      <c r="M94" s="192">
        <v>3324.43</v>
      </c>
      <c r="N94" s="188"/>
      <c r="O94" s="194">
        <v>150729.66</v>
      </c>
      <c r="AF94" s="179"/>
      <c r="AG94" s="179"/>
      <c r="AH94" s="179"/>
      <c r="AJ94" s="163" t="s">
        <v>63</v>
      </c>
      <c r="AL94" s="179"/>
    </row>
    <row r="95" spans="1:39" customFormat="1" ht="34.5" x14ac:dyDescent="0.25">
      <c r="A95" s="184"/>
      <c r="B95" s="185"/>
      <c r="C95" s="186" t="s">
        <v>112</v>
      </c>
      <c r="D95" s="298" t="s">
        <v>113</v>
      </c>
      <c r="E95" s="298"/>
      <c r="F95" s="298"/>
      <c r="G95" s="187" t="s">
        <v>66</v>
      </c>
      <c r="H95" s="204">
        <v>117</v>
      </c>
      <c r="I95" s="188"/>
      <c r="J95" s="204">
        <v>117</v>
      </c>
      <c r="K95" s="196"/>
      <c r="L95" s="188"/>
      <c r="M95" s="192">
        <v>3889.58</v>
      </c>
      <c r="N95" s="188"/>
      <c r="O95" s="194">
        <v>176353.7</v>
      </c>
      <c r="AF95" s="179"/>
      <c r="AG95" s="179"/>
      <c r="AH95" s="179"/>
      <c r="AJ95" s="163" t="s">
        <v>113</v>
      </c>
      <c r="AL95" s="179"/>
    </row>
    <row r="96" spans="1:39" customFormat="1" ht="56.25" x14ac:dyDescent="0.25">
      <c r="A96" s="184"/>
      <c r="B96" s="185"/>
      <c r="C96" s="186" t="s">
        <v>114</v>
      </c>
      <c r="D96" s="298" t="s">
        <v>115</v>
      </c>
      <c r="E96" s="298"/>
      <c r="F96" s="298"/>
      <c r="G96" s="187" t="s">
        <v>66</v>
      </c>
      <c r="H96" s="204">
        <v>74</v>
      </c>
      <c r="I96" s="190">
        <v>0.85</v>
      </c>
      <c r="J96" s="193">
        <v>62.9</v>
      </c>
      <c r="K96" s="196"/>
      <c r="L96" s="188"/>
      <c r="M96" s="192">
        <v>2091.0700000000002</v>
      </c>
      <c r="N96" s="188"/>
      <c r="O96" s="194">
        <v>94808.960000000006</v>
      </c>
      <c r="AF96" s="179"/>
      <c r="AG96" s="179"/>
      <c r="AH96" s="179"/>
      <c r="AJ96" s="163" t="s">
        <v>115</v>
      </c>
      <c r="AL96" s="179"/>
    </row>
    <row r="97" spans="1:39" customFormat="1" ht="15" x14ac:dyDescent="0.25">
      <c r="A97" s="184"/>
      <c r="B97" s="205"/>
      <c r="C97" s="239"/>
      <c r="D97" s="305" t="s">
        <v>69</v>
      </c>
      <c r="E97" s="305"/>
      <c r="F97" s="305"/>
      <c r="G97" s="181"/>
      <c r="H97" s="206"/>
      <c r="I97" s="206"/>
      <c r="J97" s="206"/>
      <c r="K97" s="207"/>
      <c r="L97" s="206"/>
      <c r="M97" s="211">
        <v>17967.349999999999</v>
      </c>
      <c r="N97" s="200"/>
      <c r="O97" s="209">
        <v>508153.85</v>
      </c>
      <c r="AF97" s="179"/>
      <c r="AG97" s="179"/>
      <c r="AH97" s="179"/>
      <c r="AL97" s="179" t="s">
        <v>69</v>
      </c>
    </row>
    <row r="98" spans="1:39" customFormat="1" ht="57" x14ac:dyDescent="0.25">
      <c r="A98" s="180" t="s">
        <v>116</v>
      </c>
      <c r="B98" s="181" t="s">
        <v>116</v>
      </c>
      <c r="C98" s="238" t="s">
        <v>117</v>
      </c>
      <c r="D98" s="303" t="s">
        <v>118</v>
      </c>
      <c r="E98" s="303"/>
      <c r="F98" s="303"/>
      <c r="G98" s="181" t="s">
        <v>119</v>
      </c>
      <c r="H98" s="181">
        <v>26</v>
      </c>
      <c r="I98" s="181" t="s">
        <v>26</v>
      </c>
      <c r="J98" s="181" t="s">
        <v>285</v>
      </c>
      <c r="K98" s="182" t="s">
        <v>120</v>
      </c>
      <c r="L98" s="181"/>
      <c r="M98" s="182" t="s">
        <v>286</v>
      </c>
      <c r="N98" s="181" t="s">
        <v>74</v>
      </c>
      <c r="O98" s="183" t="s">
        <v>287</v>
      </c>
      <c r="AF98" s="179"/>
      <c r="AG98" s="179"/>
      <c r="AH98" s="179" t="s">
        <v>118</v>
      </c>
      <c r="AL98" s="179"/>
    </row>
    <row r="99" spans="1:39" customFormat="1" ht="15" x14ac:dyDescent="0.25">
      <c r="A99" s="210"/>
      <c r="B99" s="162"/>
      <c r="C99" s="239"/>
      <c r="D99" s="298" t="s">
        <v>75</v>
      </c>
      <c r="E99" s="298"/>
      <c r="F99" s="298"/>
      <c r="G99" s="298"/>
      <c r="H99" s="298"/>
      <c r="I99" s="298"/>
      <c r="J99" s="298"/>
      <c r="K99" s="298"/>
      <c r="L99" s="298"/>
      <c r="M99" s="298"/>
      <c r="N99" s="298"/>
      <c r="O99" s="304"/>
      <c r="AF99" s="179"/>
      <c r="AG99" s="179"/>
      <c r="AH99" s="179"/>
      <c r="AL99" s="179"/>
      <c r="AM99" s="163" t="s">
        <v>75</v>
      </c>
    </row>
    <row r="100" spans="1:39" customFormat="1" ht="15" x14ac:dyDescent="0.25">
      <c r="A100" s="184"/>
      <c r="B100" s="205"/>
      <c r="C100" s="239"/>
      <c r="D100" s="305" t="s">
        <v>69</v>
      </c>
      <c r="E100" s="305"/>
      <c r="F100" s="305"/>
      <c r="G100" s="181"/>
      <c r="H100" s="206"/>
      <c r="I100" s="206"/>
      <c r="J100" s="206"/>
      <c r="K100" s="207"/>
      <c r="L100" s="206"/>
      <c r="M100" s="211">
        <v>3893.24</v>
      </c>
      <c r="N100" s="200"/>
      <c r="O100" s="209">
        <v>32469.62</v>
      </c>
      <c r="AF100" s="179"/>
      <c r="AG100" s="179"/>
      <c r="AH100" s="179"/>
      <c r="AL100" s="179" t="s">
        <v>69</v>
      </c>
    </row>
    <row r="101" spans="1:39" customFormat="1" ht="57" x14ac:dyDescent="0.25">
      <c r="A101" s="180" t="s">
        <v>121</v>
      </c>
      <c r="B101" s="181" t="s">
        <v>121</v>
      </c>
      <c r="C101" s="238" t="s">
        <v>122</v>
      </c>
      <c r="D101" s="303" t="s">
        <v>123</v>
      </c>
      <c r="E101" s="303"/>
      <c r="F101" s="303"/>
      <c r="G101" s="181" t="s">
        <v>124</v>
      </c>
      <c r="H101" s="181">
        <v>468</v>
      </c>
      <c r="I101" s="181" t="s">
        <v>26</v>
      </c>
      <c r="J101" s="181" t="s">
        <v>288</v>
      </c>
      <c r="K101" s="182" t="s">
        <v>125</v>
      </c>
      <c r="L101" s="181"/>
      <c r="M101" s="182" t="s">
        <v>289</v>
      </c>
      <c r="N101" s="181" t="s">
        <v>74</v>
      </c>
      <c r="O101" s="183" t="s">
        <v>290</v>
      </c>
      <c r="AF101" s="179"/>
      <c r="AG101" s="179"/>
      <c r="AH101" s="179" t="s">
        <v>123</v>
      </c>
      <c r="AL101" s="179"/>
    </row>
    <row r="102" spans="1:39" customFormat="1" ht="15" x14ac:dyDescent="0.25">
      <c r="A102" s="210"/>
      <c r="B102" s="162"/>
      <c r="C102" s="239"/>
      <c r="D102" s="298" t="s">
        <v>75</v>
      </c>
      <c r="E102" s="298"/>
      <c r="F102" s="298"/>
      <c r="G102" s="298"/>
      <c r="H102" s="298"/>
      <c r="I102" s="298"/>
      <c r="J102" s="298"/>
      <c r="K102" s="298"/>
      <c r="L102" s="298"/>
      <c r="M102" s="298"/>
      <c r="N102" s="298"/>
      <c r="O102" s="304"/>
      <c r="AF102" s="179"/>
      <c r="AG102" s="179"/>
      <c r="AH102" s="179"/>
      <c r="AL102" s="179"/>
      <c r="AM102" s="163" t="s">
        <v>75</v>
      </c>
    </row>
    <row r="103" spans="1:39" customFormat="1" ht="15" x14ac:dyDescent="0.25">
      <c r="A103" s="184"/>
      <c r="B103" s="205"/>
      <c r="C103" s="239"/>
      <c r="D103" s="305" t="s">
        <v>69</v>
      </c>
      <c r="E103" s="305"/>
      <c r="F103" s="305"/>
      <c r="G103" s="181"/>
      <c r="H103" s="206"/>
      <c r="I103" s="206"/>
      <c r="J103" s="206"/>
      <c r="K103" s="207"/>
      <c r="L103" s="206"/>
      <c r="M103" s="211">
        <v>60554.52</v>
      </c>
      <c r="N103" s="200"/>
      <c r="O103" s="209">
        <v>505024.7</v>
      </c>
      <c r="AF103" s="179"/>
      <c r="AG103" s="179"/>
      <c r="AH103" s="179"/>
      <c r="AL103" s="179" t="s">
        <v>69</v>
      </c>
    </row>
    <row r="104" spans="1:39" customFormat="1" ht="45.75" x14ac:dyDescent="0.25">
      <c r="A104" s="180" t="s">
        <v>126</v>
      </c>
      <c r="B104" s="181" t="s">
        <v>126</v>
      </c>
      <c r="C104" s="238" t="s">
        <v>127</v>
      </c>
      <c r="D104" s="303" t="s">
        <v>128</v>
      </c>
      <c r="E104" s="303"/>
      <c r="F104" s="303"/>
      <c r="G104" s="181" t="s">
        <v>129</v>
      </c>
      <c r="H104" s="181">
        <v>60</v>
      </c>
      <c r="I104" s="181" t="s">
        <v>26</v>
      </c>
      <c r="J104" s="181" t="s">
        <v>130</v>
      </c>
      <c r="K104" s="182"/>
      <c r="L104" s="181"/>
      <c r="M104" s="182"/>
      <c r="N104" s="181"/>
      <c r="O104" s="183"/>
      <c r="AF104" s="179"/>
      <c r="AG104" s="179"/>
      <c r="AH104" s="179" t="s">
        <v>128</v>
      </c>
      <c r="AL104" s="179"/>
    </row>
    <row r="105" spans="1:39" customFormat="1" ht="15" x14ac:dyDescent="0.25">
      <c r="A105" s="184"/>
      <c r="B105" s="185"/>
      <c r="C105" s="186" t="s">
        <v>26</v>
      </c>
      <c r="D105" s="298" t="s">
        <v>52</v>
      </c>
      <c r="E105" s="298"/>
      <c r="F105" s="298"/>
      <c r="G105" s="187"/>
      <c r="H105" s="188"/>
      <c r="I105" s="188"/>
      <c r="J105" s="188"/>
      <c r="K105" s="189">
        <v>1.77</v>
      </c>
      <c r="L105" s="188"/>
      <c r="M105" s="189">
        <v>106.2</v>
      </c>
      <c r="N105" s="190">
        <v>45.34</v>
      </c>
      <c r="O105" s="194">
        <v>4815.1099999999997</v>
      </c>
      <c r="AF105" s="179"/>
      <c r="AG105" s="179"/>
      <c r="AH105" s="179"/>
      <c r="AI105" s="163" t="s">
        <v>52</v>
      </c>
      <c r="AL105" s="179"/>
    </row>
    <row r="106" spans="1:39" customFormat="1" ht="15" x14ac:dyDescent="0.25">
      <c r="A106" s="184"/>
      <c r="B106" s="185"/>
      <c r="C106" s="186" t="s">
        <v>57</v>
      </c>
      <c r="D106" s="298" t="s">
        <v>58</v>
      </c>
      <c r="E106" s="298"/>
      <c r="F106" s="298"/>
      <c r="G106" s="187"/>
      <c r="H106" s="188"/>
      <c r="I106" s="188"/>
      <c r="J106" s="188"/>
      <c r="K106" s="189">
        <v>0.04</v>
      </c>
      <c r="L106" s="188"/>
      <c r="M106" s="189">
        <v>2.4</v>
      </c>
      <c r="N106" s="190">
        <v>8.34</v>
      </c>
      <c r="O106" s="191">
        <v>20.02</v>
      </c>
      <c r="AF106" s="179"/>
      <c r="AG106" s="179"/>
      <c r="AH106" s="179"/>
      <c r="AI106" s="163" t="s">
        <v>58</v>
      </c>
      <c r="AL106" s="179"/>
    </row>
    <row r="107" spans="1:39" customFormat="1" ht="15" x14ac:dyDescent="0.25">
      <c r="A107" s="184"/>
      <c r="B107" s="185"/>
      <c r="C107" s="186"/>
      <c r="D107" s="298" t="s">
        <v>59</v>
      </c>
      <c r="E107" s="298"/>
      <c r="F107" s="298"/>
      <c r="G107" s="187" t="s">
        <v>60</v>
      </c>
      <c r="H107" s="190">
        <v>0.16</v>
      </c>
      <c r="I107" s="188"/>
      <c r="J107" s="193">
        <v>9.6</v>
      </c>
      <c r="K107" s="196"/>
      <c r="L107" s="188"/>
      <c r="M107" s="196"/>
      <c r="N107" s="188"/>
      <c r="O107" s="197"/>
      <c r="AF107" s="179"/>
      <c r="AG107" s="179"/>
      <c r="AH107" s="179"/>
      <c r="AJ107" s="163" t="s">
        <v>59</v>
      </c>
      <c r="AL107" s="179"/>
    </row>
    <row r="108" spans="1:39" customFormat="1" ht="15" x14ac:dyDescent="0.25">
      <c r="A108" s="198"/>
      <c r="B108" s="187"/>
      <c r="C108" s="186"/>
      <c r="D108" s="299" t="s">
        <v>62</v>
      </c>
      <c r="E108" s="299"/>
      <c r="F108" s="299"/>
      <c r="G108" s="199"/>
      <c r="H108" s="200"/>
      <c r="I108" s="200"/>
      <c r="J108" s="200"/>
      <c r="K108" s="202">
        <v>1.81</v>
      </c>
      <c r="L108" s="200"/>
      <c r="M108" s="202">
        <v>108.6</v>
      </c>
      <c r="N108" s="200"/>
      <c r="O108" s="203">
        <v>4835.13</v>
      </c>
      <c r="AF108" s="179"/>
      <c r="AG108" s="179"/>
      <c r="AH108" s="179"/>
      <c r="AK108" s="163" t="s">
        <v>62</v>
      </c>
      <c r="AL108" s="179"/>
    </row>
    <row r="109" spans="1:39" customFormat="1" ht="15" x14ac:dyDescent="0.25">
      <c r="A109" s="184"/>
      <c r="B109" s="185"/>
      <c r="C109" s="186"/>
      <c r="D109" s="298" t="s">
        <v>63</v>
      </c>
      <c r="E109" s="298"/>
      <c r="F109" s="298"/>
      <c r="G109" s="187"/>
      <c r="H109" s="188"/>
      <c r="I109" s="188"/>
      <c r="J109" s="188"/>
      <c r="K109" s="196"/>
      <c r="L109" s="188"/>
      <c r="M109" s="189">
        <v>106.2</v>
      </c>
      <c r="N109" s="188"/>
      <c r="O109" s="194">
        <v>4815.1099999999997</v>
      </c>
      <c r="AF109" s="179"/>
      <c r="AG109" s="179"/>
      <c r="AH109" s="179"/>
      <c r="AJ109" s="163" t="s">
        <v>63</v>
      </c>
      <c r="AL109" s="179"/>
    </row>
    <row r="110" spans="1:39" customFormat="1" ht="23.25" x14ac:dyDescent="0.25">
      <c r="A110" s="184"/>
      <c r="B110" s="185"/>
      <c r="C110" s="186" t="s">
        <v>131</v>
      </c>
      <c r="D110" s="298" t="s">
        <v>132</v>
      </c>
      <c r="E110" s="298"/>
      <c r="F110" s="298"/>
      <c r="G110" s="187" t="s">
        <v>66</v>
      </c>
      <c r="H110" s="204">
        <v>89</v>
      </c>
      <c r="I110" s="188"/>
      <c r="J110" s="204">
        <v>89</v>
      </c>
      <c r="K110" s="196"/>
      <c r="L110" s="188"/>
      <c r="M110" s="189">
        <v>94.52</v>
      </c>
      <c r="N110" s="188"/>
      <c r="O110" s="194">
        <v>4285.45</v>
      </c>
      <c r="AF110" s="179"/>
      <c r="AG110" s="179"/>
      <c r="AH110" s="179"/>
      <c r="AJ110" s="163" t="s">
        <v>132</v>
      </c>
      <c r="AL110" s="179"/>
    </row>
    <row r="111" spans="1:39" customFormat="1" ht="23.25" x14ac:dyDescent="0.25">
      <c r="A111" s="184"/>
      <c r="B111" s="185"/>
      <c r="C111" s="186" t="s">
        <v>133</v>
      </c>
      <c r="D111" s="298" t="s">
        <v>134</v>
      </c>
      <c r="E111" s="298"/>
      <c r="F111" s="298"/>
      <c r="G111" s="187" t="s">
        <v>66</v>
      </c>
      <c r="H111" s="204">
        <v>45</v>
      </c>
      <c r="I111" s="188"/>
      <c r="J111" s="204">
        <v>45</v>
      </c>
      <c r="K111" s="196"/>
      <c r="L111" s="188"/>
      <c r="M111" s="189">
        <v>47.79</v>
      </c>
      <c r="N111" s="188"/>
      <c r="O111" s="194">
        <v>2166.8000000000002</v>
      </c>
      <c r="AF111" s="179"/>
      <c r="AG111" s="179"/>
      <c r="AH111" s="179"/>
      <c r="AJ111" s="163" t="s">
        <v>134</v>
      </c>
      <c r="AL111" s="179"/>
    </row>
    <row r="112" spans="1:39" customFormat="1" ht="15" x14ac:dyDescent="0.25">
      <c r="A112" s="184"/>
      <c r="B112" s="205"/>
      <c r="C112" s="239"/>
      <c r="D112" s="305" t="s">
        <v>69</v>
      </c>
      <c r="E112" s="305"/>
      <c r="F112" s="305"/>
      <c r="G112" s="181"/>
      <c r="H112" s="206"/>
      <c r="I112" s="206"/>
      <c r="J112" s="206"/>
      <c r="K112" s="207"/>
      <c r="L112" s="206"/>
      <c r="M112" s="208">
        <v>250.91</v>
      </c>
      <c r="N112" s="200"/>
      <c r="O112" s="209">
        <v>11287.38</v>
      </c>
      <c r="AF112" s="179"/>
      <c r="AG112" s="179"/>
      <c r="AH112" s="179"/>
      <c r="AL112" s="179" t="s">
        <v>69</v>
      </c>
    </row>
    <row r="113" spans="1:39" customFormat="1" ht="23.25" x14ac:dyDescent="0.25">
      <c r="A113" s="180" t="s">
        <v>135</v>
      </c>
      <c r="B113" s="181" t="s">
        <v>135</v>
      </c>
      <c r="C113" s="238" t="s">
        <v>136</v>
      </c>
      <c r="D113" s="303" t="s">
        <v>137</v>
      </c>
      <c r="E113" s="303"/>
      <c r="F113" s="303"/>
      <c r="G113" s="181" t="s">
        <v>82</v>
      </c>
      <c r="H113" s="181">
        <v>2.335</v>
      </c>
      <c r="I113" s="181" t="s">
        <v>26</v>
      </c>
      <c r="J113" s="181" t="s">
        <v>291</v>
      </c>
      <c r="K113" s="182"/>
      <c r="L113" s="181"/>
      <c r="M113" s="182"/>
      <c r="N113" s="181"/>
      <c r="O113" s="183"/>
      <c r="AF113" s="179"/>
      <c r="AG113" s="179"/>
      <c r="AH113" s="179" t="s">
        <v>137</v>
      </c>
      <c r="AL113" s="179"/>
    </row>
    <row r="114" spans="1:39" customFormat="1" ht="15" x14ac:dyDescent="0.25">
      <c r="A114" s="184"/>
      <c r="B114" s="185"/>
      <c r="C114" s="186" t="s">
        <v>26</v>
      </c>
      <c r="D114" s="298" t="s">
        <v>52</v>
      </c>
      <c r="E114" s="298"/>
      <c r="F114" s="298"/>
      <c r="G114" s="187"/>
      <c r="H114" s="188"/>
      <c r="I114" s="188"/>
      <c r="J114" s="188"/>
      <c r="K114" s="192">
        <v>4006.28</v>
      </c>
      <c r="L114" s="188"/>
      <c r="M114" s="192">
        <v>9354.66</v>
      </c>
      <c r="N114" s="190">
        <v>45.34</v>
      </c>
      <c r="O114" s="194">
        <v>424140.28</v>
      </c>
      <c r="AF114" s="179"/>
      <c r="AG114" s="179"/>
      <c r="AH114" s="179"/>
      <c r="AI114" s="163" t="s">
        <v>52</v>
      </c>
      <c r="AL114" s="179"/>
    </row>
    <row r="115" spans="1:39" customFormat="1" ht="15" x14ac:dyDescent="0.25">
      <c r="A115" s="184"/>
      <c r="B115" s="185"/>
      <c r="C115" s="186" t="s">
        <v>53</v>
      </c>
      <c r="D115" s="298" t="s">
        <v>54</v>
      </c>
      <c r="E115" s="298"/>
      <c r="F115" s="298"/>
      <c r="G115" s="187"/>
      <c r="H115" s="188"/>
      <c r="I115" s="188"/>
      <c r="J115" s="188"/>
      <c r="K115" s="192">
        <v>14443.11</v>
      </c>
      <c r="L115" s="188"/>
      <c r="M115" s="192">
        <v>33724.660000000003</v>
      </c>
      <c r="N115" s="193">
        <v>13.4</v>
      </c>
      <c r="O115" s="194">
        <v>451910.44</v>
      </c>
      <c r="AF115" s="179"/>
      <c r="AG115" s="179"/>
      <c r="AH115" s="179"/>
      <c r="AI115" s="163" t="s">
        <v>54</v>
      </c>
      <c r="AL115" s="179"/>
    </row>
    <row r="116" spans="1:39" customFormat="1" ht="15" x14ac:dyDescent="0.25">
      <c r="A116" s="184"/>
      <c r="B116" s="185"/>
      <c r="C116" s="186" t="s">
        <v>55</v>
      </c>
      <c r="D116" s="298" t="s">
        <v>56</v>
      </c>
      <c r="E116" s="298"/>
      <c r="F116" s="298"/>
      <c r="G116" s="187"/>
      <c r="H116" s="188"/>
      <c r="I116" s="188"/>
      <c r="J116" s="188"/>
      <c r="K116" s="189">
        <v>858.02</v>
      </c>
      <c r="L116" s="188"/>
      <c r="M116" s="192">
        <v>2003.48</v>
      </c>
      <c r="N116" s="190">
        <v>45.34</v>
      </c>
      <c r="O116" s="194">
        <v>90837.78</v>
      </c>
      <c r="AF116" s="179"/>
      <c r="AG116" s="179"/>
      <c r="AH116" s="179"/>
      <c r="AI116" s="163" t="s">
        <v>56</v>
      </c>
      <c r="AL116" s="179"/>
    </row>
    <row r="117" spans="1:39" customFormat="1" ht="15" x14ac:dyDescent="0.25">
      <c r="A117" s="184"/>
      <c r="B117" s="185"/>
      <c r="C117" s="186" t="s">
        <v>57</v>
      </c>
      <c r="D117" s="298" t="s">
        <v>58</v>
      </c>
      <c r="E117" s="298"/>
      <c r="F117" s="298"/>
      <c r="G117" s="187"/>
      <c r="H117" s="188"/>
      <c r="I117" s="188"/>
      <c r="J117" s="188"/>
      <c r="K117" s="192">
        <v>3841.48</v>
      </c>
      <c r="L117" s="188"/>
      <c r="M117" s="192">
        <v>8969.86</v>
      </c>
      <c r="N117" s="190">
        <v>8.34</v>
      </c>
      <c r="O117" s="194">
        <v>74808.63</v>
      </c>
      <c r="AF117" s="179"/>
      <c r="AG117" s="179"/>
      <c r="AH117" s="179"/>
      <c r="AI117" s="163" t="s">
        <v>58</v>
      </c>
      <c r="AL117" s="179"/>
    </row>
    <row r="118" spans="1:39" customFormat="1" ht="15" x14ac:dyDescent="0.25">
      <c r="A118" s="184"/>
      <c r="B118" s="185"/>
      <c r="C118" s="186"/>
      <c r="D118" s="298" t="s">
        <v>59</v>
      </c>
      <c r="E118" s="298"/>
      <c r="F118" s="298"/>
      <c r="G118" s="187" t="s">
        <v>60</v>
      </c>
      <c r="H118" s="193">
        <v>426.2</v>
      </c>
      <c r="I118" s="188"/>
      <c r="J118" s="215">
        <v>995.17700000000002</v>
      </c>
      <c r="K118" s="196"/>
      <c r="L118" s="188"/>
      <c r="M118" s="196"/>
      <c r="N118" s="188"/>
      <c r="O118" s="197"/>
      <c r="AF118" s="179"/>
      <c r="AG118" s="179"/>
      <c r="AH118" s="179"/>
      <c r="AJ118" s="163" t="s">
        <v>59</v>
      </c>
      <c r="AL118" s="179"/>
    </row>
    <row r="119" spans="1:39" customFormat="1" ht="15" x14ac:dyDescent="0.25">
      <c r="A119" s="184"/>
      <c r="B119" s="185"/>
      <c r="C119" s="186"/>
      <c r="D119" s="298" t="s">
        <v>61</v>
      </c>
      <c r="E119" s="298"/>
      <c r="F119" s="298"/>
      <c r="G119" s="187" t="s">
        <v>60</v>
      </c>
      <c r="H119" s="190">
        <v>85.29</v>
      </c>
      <c r="I119" s="188"/>
      <c r="J119" s="214">
        <v>199.15215000000001</v>
      </c>
      <c r="K119" s="196"/>
      <c r="L119" s="188"/>
      <c r="M119" s="196"/>
      <c r="N119" s="188"/>
      <c r="O119" s="197"/>
      <c r="AF119" s="179"/>
      <c r="AG119" s="179"/>
      <c r="AH119" s="179"/>
      <c r="AJ119" s="163" t="s">
        <v>61</v>
      </c>
      <c r="AL119" s="179"/>
    </row>
    <row r="120" spans="1:39" customFormat="1" ht="15" x14ac:dyDescent="0.25">
      <c r="A120" s="198"/>
      <c r="B120" s="187"/>
      <c r="C120" s="186"/>
      <c r="D120" s="299" t="s">
        <v>62</v>
      </c>
      <c r="E120" s="299"/>
      <c r="F120" s="299"/>
      <c r="G120" s="199"/>
      <c r="H120" s="200"/>
      <c r="I120" s="200"/>
      <c r="J120" s="200"/>
      <c r="K120" s="201">
        <v>22290.87</v>
      </c>
      <c r="L120" s="200"/>
      <c r="M120" s="201">
        <v>52049.18</v>
      </c>
      <c r="N120" s="200"/>
      <c r="O120" s="203">
        <v>950859.35</v>
      </c>
      <c r="AF120" s="179"/>
      <c r="AG120" s="179"/>
      <c r="AH120" s="179"/>
      <c r="AK120" s="163" t="s">
        <v>62</v>
      </c>
      <c r="AL120" s="179"/>
    </row>
    <row r="121" spans="1:39" customFormat="1" ht="15" x14ac:dyDescent="0.25">
      <c r="A121" s="184"/>
      <c r="B121" s="185"/>
      <c r="C121" s="186"/>
      <c r="D121" s="298" t="s">
        <v>63</v>
      </c>
      <c r="E121" s="298"/>
      <c r="F121" s="298"/>
      <c r="G121" s="187"/>
      <c r="H121" s="188"/>
      <c r="I121" s="188"/>
      <c r="J121" s="188"/>
      <c r="K121" s="196"/>
      <c r="L121" s="188"/>
      <c r="M121" s="192">
        <v>11358.14</v>
      </c>
      <c r="N121" s="188"/>
      <c r="O121" s="194">
        <v>514978.06</v>
      </c>
      <c r="AF121" s="179"/>
      <c r="AG121" s="179"/>
      <c r="AH121" s="179"/>
      <c r="AJ121" s="163" t="s">
        <v>63</v>
      </c>
      <c r="AL121" s="179"/>
    </row>
    <row r="122" spans="1:39" customFormat="1" ht="34.5" x14ac:dyDescent="0.25">
      <c r="A122" s="184"/>
      <c r="B122" s="185"/>
      <c r="C122" s="186" t="s">
        <v>138</v>
      </c>
      <c r="D122" s="298" t="s">
        <v>139</v>
      </c>
      <c r="E122" s="298"/>
      <c r="F122" s="298"/>
      <c r="G122" s="187" t="s">
        <v>66</v>
      </c>
      <c r="H122" s="204">
        <v>111</v>
      </c>
      <c r="I122" s="188"/>
      <c r="J122" s="204">
        <v>111</v>
      </c>
      <c r="K122" s="196"/>
      <c r="L122" s="188"/>
      <c r="M122" s="192">
        <v>12607.54</v>
      </c>
      <c r="N122" s="188"/>
      <c r="O122" s="194">
        <v>571625.65</v>
      </c>
      <c r="AF122" s="179"/>
      <c r="AG122" s="179"/>
      <c r="AH122" s="179"/>
      <c r="AJ122" s="163" t="s">
        <v>139</v>
      </c>
      <c r="AL122" s="179"/>
    </row>
    <row r="123" spans="1:39" customFormat="1" ht="34.5" x14ac:dyDescent="0.25">
      <c r="A123" s="184"/>
      <c r="B123" s="185"/>
      <c r="C123" s="186" t="s">
        <v>140</v>
      </c>
      <c r="D123" s="298" t="s">
        <v>141</v>
      </c>
      <c r="E123" s="298"/>
      <c r="F123" s="298"/>
      <c r="G123" s="187" t="s">
        <v>66</v>
      </c>
      <c r="H123" s="204">
        <v>85</v>
      </c>
      <c r="I123" s="190">
        <v>0.85</v>
      </c>
      <c r="J123" s="190">
        <v>72.25</v>
      </c>
      <c r="K123" s="196"/>
      <c r="L123" s="188"/>
      <c r="M123" s="192">
        <v>8206.26</v>
      </c>
      <c r="N123" s="188"/>
      <c r="O123" s="194">
        <v>372071.65</v>
      </c>
      <c r="AF123" s="179"/>
      <c r="AG123" s="179"/>
      <c r="AH123" s="179"/>
      <c r="AJ123" s="163" t="s">
        <v>141</v>
      </c>
      <c r="AL123" s="179"/>
    </row>
    <row r="124" spans="1:39" customFormat="1" ht="15" x14ac:dyDescent="0.25">
      <c r="A124" s="184"/>
      <c r="B124" s="205"/>
      <c r="C124" s="239"/>
      <c r="D124" s="305" t="s">
        <v>69</v>
      </c>
      <c r="E124" s="305"/>
      <c r="F124" s="305"/>
      <c r="G124" s="181"/>
      <c r="H124" s="206"/>
      <c r="I124" s="206"/>
      <c r="J124" s="206"/>
      <c r="K124" s="207"/>
      <c r="L124" s="206"/>
      <c r="M124" s="211">
        <v>72862.98</v>
      </c>
      <c r="N124" s="200"/>
      <c r="O124" s="209">
        <v>1894556.65</v>
      </c>
      <c r="AF124" s="179"/>
      <c r="AG124" s="179"/>
      <c r="AH124" s="179"/>
      <c r="AL124" s="179" t="s">
        <v>69</v>
      </c>
    </row>
    <row r="125" spans="1:39" customFormat="1" ht="22.5" x14ac:dyDescent="0.25">
      <c r="A125" s="180" t="s">
        <v>142</v>
      </c>
      <c r="B125" s="181" t="s">
        <v>142</v>
      </c>
      <c r="C125" s="238" t="s">
        <v>143</v>
      </c>
      <c r="D125" s="303" t="s">
        <v>144</v>
      </c>
      <c r="E125" s="303"/>
      <c r="F125" s="303"/>
      <c r="G125" s="181" t="s">
        <v>145</v>
      </c>
      <c r="H125" s="181">
        <v>3.7999999999999999E-2</v>
      </c>
      <c r="I125" s="181" t="s">
        <v>26</v>
      </c>
      <c r="J125" s="181" t="s">
        <v>292</v>
      </c>
      <c r="K125" s="182" t="s">
        <v>146</v>
      </c>
      <c r="L125" s="181"/>
      <c r="M125" s="182" t="s">
        <v>293</v>
      </c>
      <c r="N125" s="181" t="s">
        <v>74</v>
      </c>
      <c r="O125" s="183" t="s">
        <v>294</v>
      </c>
      <c r="AF125" s="179"/>
      <c r="AG125" s="179"/>
      <c r="AH125" s="179" t="s">
        <v>144</v>
      </c>
      <c r="AL125" s="179"/>
    </row>
    <row r="126" spans="1:39" customFormat="1" ht="15" x14ac:dyDescent="0.25">
      <c r="A126" s="210"/>
      <c r="B126" s="162"/>
      <c r="C126" s="239"/>
      <c r="D126" s="298" t="s">
        <v>147</v>
      </c>
      <c r="E126" s="298"/>
      <c r="F126" s="298"/>
      <c r="G126" s="298"/>
      <c r="H126" s="298"/>
      <c r="I126" s="298"/>
      <c r="J126" s="298"/>
      <c r="K126" s="298"/>
      <c r="L126" s="298"/>
      <c r="M126" s="298"/>
      <c r="N126" s="298"/>
      <c r="O126" s="304"/>
      <c r="AF126" s="179"/>
      <c r="AG126" s="179"/>
      <c r="AH126" s="179"/>
      <c r="AL126" s="179"/>
      <c r="AM126" s="163" t="s">
        <v>147</v>
      </c>
    </row>
    <row r="127" spans="1:39" customFormat="1" ht="15" x14ac:dyDescent="0.25">
      <c r="A127" s="184"/>
      <c r="B127" s="205"/>
      <c r="C127" s="239"/>
      <c r="D127" s="305" t="s">
        <v>69</v>
      </c>
      <c r="E127" s="305"/>
      <c r="F127" s="305"/>
      <c r="G127" s="181"/>
      <c r="H127" s="206"/>
      <c r="I127" s="206"/>
      <c r="J127" s="206"/>
      <c r="K127" s="207"/>
      <c r="L127" s="206"/>
      <c r="M127" s="208">
        <v>661.16</v>
      </c>
      <c r="N127" s="200"/>
      <c r="O127" s="209">
        <v>5514.07</v>
      </c>
      <c r="AF127" s="179"/>
      <c r="AG127" s="179"/>
      <c r="AH127" s="179"/>
      <c r="AL127" s="179" t="s">
        <v>69</v>
      </c>
    </row>
    <row r="128" spans="1:39" customFormat="1" ht="34.5" x14ac:dyDescent="0.25">
      <c r="A128" s="180" t="s">
        <v>148</v>
      </c>
      <c r="B128" s="181" t="s">
        <v>148</v>
      </c>
      <c r="C128" s="238" t="s">
        <v>149</v>
      </c>
      <c r="D128" s="303" t="s">
        <v>150</v>
      </c>
      <c r="E128" s="303"/>
      <c r="F128" s="303"/>
      <c r="G128" s="181" t="s">
        <v>72</v>
      </c>
      <c r="H128" s="181">
        <v>93.48</v>
      </c>
      <c r="I128" s="181" t="s">
        <v>26</v>
      </c>
      <c r="J128" s="181" t="s">
        <v>295</v>
      </c>
      <c r="K128" s="182" t="s">
        <v>151</v>
      </c>
      <c r="L128" s="181"/>
      <c r="M128" s="182" t="s">
        <v>296</v>
      </c>
      <c r="N128" s="181" t="s">
        <v>74</v>
      </c>
      <c r="O128" s="183" t="s">
        <v>297</v>
      </c>
      <c r="AF128" s="179"/>
      <c r="AG128" s="179"/>
      <c r="AH128" s="179" t="s">
        <v>150</v>
      </c>
      <c r="AL128" s="179"/>
    </row>
    <row r="129" spans="1:40" customFormat="1" ht="15" x14ac:dyDescent="0.25">
      <c r="A129" s="210"/>
      <c r="B129" s="162"/>
      <c r="C129" s="239"/>
      <c r="D129" s="298" t="s">
        <v>147</v>
      </c>
      <c r="E129" s="298"/>
      <c r="F129" s="298"/>
      <c r="G129" s="298"/>
      <c r="H129" s="298"/>
      <c r="I129" s="298"/>
      <c r="J129" s="298"/>
      <c r="K129" s="298"/>
      <c r="L129" s="298"/>
      <c r="M129" s="298"/>
      <c r="N129" s="298"/>
      <c r="O129" s="304"/>
      <c r="AF129" s="179"/>
      <c r="AG129" s="179"/>
      <c r="AH129" s="179"/>
      <c r="AL129" s="179"/>
      <c r="AM129" s="163" t="s">
        <v>147</v>
      </c>
    </row>
    <row r="130" spans="1:40" customFormat="1" ht="15" x14ac:dyDescent="0.25">
      <c r="A130" s="184"/>
      <c r="B130" s="205"/>
      <c r="C130" s="239"/>
      <c r="D130" s="305" t="s">
        <v>69</v>
      </c>
      <c r="E130" s="305"/>
      <c r="F130" s="305"/>
      <c r="G130" s="181"/>
      <c r="H130" s="206"/>
      <c r="I130" s="206"/>
      <c r="J130" s="206"/>
      <c r="K130" s="207"/>
      <c r="L130" s="206"/>
      <c r="M130" s="211">
        <v>13041.39</v>
      </c>
      <c r="N130" s="200"/>
      <c r="O130" s="209">
        <v>108765.19</v>
      </c>
      <c r="AF130" s="179"/>
      <c r="AG130" s="179"/>
      <c r="AH130" s="179"/>
      <c r="AL130" s="179" t="s">
        <v>69</v>
      </c>
    </row>
    <row r="131" spans="1:40" customFormat="1" ht="45.75" x14ac:dyDescent="0.25">
      <c r="A131" s="180" t="s">
        <v>152</v>
      </c>
      <c r="B131" s="181" t="s">
        <v>152</v>
      </c>
      <c r="C131" s="238" t="s">
        <v>153</v>
      </c>
      <c r="D131" s="303" t="s">
        <v>154</v>
      </c>
      <c r="E131" s="303"/>
      <c r="F131" s="303"/>
      <c r="G131" s="181" t="s">
        <v>78</v>
      </c>
      <c r="H131" s="181">
        <v>12</v>
      </c>
      <c r="I131" s="181" t="s">
        <v>26</v>
      </c>
      <c r="J131" s="181" t="s">
        <v>142</v>
      </c>
      <c r="K131" s="182"/>
      <c r="L131" s="181"/>
      <c r="M131" s="182"/>
      <c r="N131" s="181"/>
      <c r="O131" s="183"/>
      <c r="AF131" s="179"/>
      <c r="AG131" s="179"/>
      <c r="AH131" s="179" t="s">
        <v>154</v>
      </c>
      <c r="AL131" s="179"/>
    </row>
    <row r="132" spans="1:40" customFormat="1" ht="15" x14ac:dyDescent="0.25">
      <c r="A132" s="184"/>
      <c r="B132" s="212"/>
      <c r="C132" s="186" t="s">
        <v>155</v>
      </c>
      <c r="D132" s="306" t="s">
        <v>156</v>
      </c>
      <c r="E132" s="306"/>
      <c r="F132" s="306"/>
      <c r="G132" s="306"/>
      <c r="H132" s="306"/>
      <c r="I132" s="306"/>
      <c r="J132" s="306"/>
      <c r="K132" s="306"/>
      <c r="L132" s="306"/>
      <c r="M132" s="306"/>
      <c r="N132" s="306"/>
      <c r="O132" s="307"/>
      <c r="AF132" s="179"/>
      <c r="AG132" s="179"/>
      <c r="AH132" s="179"/>
      <c r="AL132" s="179"/>
      <c r="AN132" s="163" t="s">
        <v>156</v>
      </c>
    </row>
    <row r="133" spans="1:40" customFormat="1" ht="15" x14ac:dyDescent="0.25">
      <c r="A133" s="184"/>
      <c r="B133" s="185"/>
      <c r="C133" s="186" t="s">
        <v>26</v>
      </c>
      <c r="D133" s="298" t="s">
        <v>52</v>
      </c>
      <c r="E133" s="298"/>
      <c r="F133" s="298"/>
      <c r="G133" s="187"/>
      <c r="H133" s="188"/>
      <c r="I133" s="188"/>
      <c r="J133" s="188"/>
      <c r="K133" s="189">
        <v>136.63999999999999</v>
      </c>
      <c r="L133" s="193">
        <v>1.2</v>
      </c>
      <c r="M133" s="192">
        <v>1967.62</v>
      </c>
      <c r="N133" s="190">
        <v>45.34</v>
      </c>
      <c r="O133" s="194">
        <v>89211.89</v>
      </c>
      <c r="AF133" s="179"/>
      <c r="AG133" s="179"/>
      <c r="AH133" s="179"/>
      <c r="AI133" s="163" t="s">
        <v>52</v>
      </c>
      <c r="AL133" s="179"/>
    </row>
    <row r="134" spans="1:40" customFormat="1" ht="15" x14ac:dyDescent="0.25">
      <c r="A134" s="184"/>
      <c r="B134" s="185"/>
      <c r="C134" s="186" t="s">
        <v>53</v>
      </c>
      <c r="D134" s="298" t="s">
        <v>54</v>
      </c>
      <c r="E134" s="298"/>
      <c r="F134" s="298"/>
      <c r="G134" s="187"/>
      <c r="H134" s="188"/>
      <c r="I134" s="188"/>
      <c r="J134" s="188"/>
      <c r="K134" s="189">
        <v>40.130000000000003</v>
      </c>
      <c r="L134" s="188"/>
      <c r="M134" s="189">
        <v>481.56</v>
      </c>
      <c r="N134" s="193">
        <v>13.4</v>
      </c>
      <c r="O134" s="194">
        <v>6452.9</v>
      </c>
      <c r="AF134" s="179"/>
      <c r="AG134" s="179"/>
      <c r="AH134" s="179"/>
      <c r="AI134" s="163" t="s">
        <v>54</v>
      </c>
      <c r="AL134" s="179"/>
    </row>
    <row r="135" spans="1:40" customFormat="1" ht="15" x14ac:dyDescent="0.25">
      <c r="A135" s="184"/>
      <c r="B135" s="185"/>
      <c r="C135" s="186" t="s">
        <v>55</v>
      </c>
      <c r="D135" s="298" t="s">
        <v>56</v>
      </c>
      <c r="E135" s="298"/>
      <c r="F135" s="298"/>
      <c r="G135" s="187"/>
      <c r="H135" s="188"/>
      <c r="I135" s="188"/>
      <c r="J135" s="188"/>
      <c r="K135" s="189">
        <v>6.84</v>
      </c>
      <c r="L135" s="188"/>
      <c r="M135" s="189">
        <v>82.08</v>
      </c>
      <c r="N135" s="190">
        <v>45.34</v>
      </c>
      <c r="O135" s="194">
        <v>3721.51</v>
      </c>
      <c r="AF135" s="179"/>
      <c r="AG135" s="179"/>
      <c r="AH135" s="179"/>
      <c r="AI135" s="163" t="s">
        <v>56</v>
      </c>
      <c r="AL135" s="179"/>
    </row>
    <row r="136" spans="1:40" customFormat="1" ht="15" x14ac:dyDescent="0.25">
      <c r="A136" s="184"/>
      <c r="B136" s="185"/>
      <c r="C136" s="186" t="s">
        <v>57</v>
      </c>
      <c r="D136" s="298" t="s">
        <v>58</v>
      </c>
      <c r="E136" s="298"/>
      <c r="F136" s="298"/>
      <c r="G136" s="187"/>
      <c r="H136" s="188"/>
      <c r="I136" s="188"/>
      <c r="J136" s="188"/>
      <c r="K136" s="189">
        <v>298.82</v>
      </c>
      <c r="L136" s="188"/>
      <c r="M136" s="192">
        <v>3585.84</v>
      </c>
      <c r="N136" s="190">
        <v>8.34</v>
      </c>
      <c r="O136" s="194">
        <v>29905.91</v>
      </c>
      <c r="AF136" s="179"/>
      <c r="AG136" s="179"/>
      <c r="AH136" s="179"/>
      <c r="AI136" s="163" t="s">
        <v>58</v>
      </c>
      <c r="AL136" s="179"/>
    </row>
    <row r="137" spans="1:40" customFormat="1" ht="15" x14ac:dyDescent="0.25">
      <c r="A137" s="184"/>
      <c r="B137" s="185"/>
      <c r="C137" s="186"/>
      <c r="D137" s="298" t="s">
        <v>59</v>
      </c>
      <c r="E137" s="298"/>
      <c r="F137" s="298"/>
      <c r="G137" s="187" t="s">
        <v>60</v>
      </c>
      <c r="H137" s="204">
        <v>14</v>
      </c>
      <c r="I137" s="193">
        <v>1.2</v>
      </c>
      <c r="J137" s="193">
        <v>201.6</v>
      </c>
      <c r="K137" s="196"/>
      <c r="L137" s="188"/>
      <c r="M137" s="196"/>
      <c r="N137" s="188"/>
      <c r="O137" s="197"/>
      <c r="AF137" s="179"/>
      <c r="AG137" s="179"/>
      <c r="AH137" s="179"/>
      <c r="AJ137" s="163" t="s">
        <v>59</v>
      </c>
      <c r="AL137" s="179"/>
    </row>
    <row r="138" spans="1:40" customFormat="1" ht="15" x14ac:dyDescent="0.25">
      <c r="A138" s="184"/>
      <c r="B138" s="185"/>
      <c r="C138" s="186"/>
      <c r="D138" s="298" t="s">
        <v>61</v>
      </c>
      <c r="E138" s="298"/>
      <c r="F138" s="298"/>
      <c r="G138" s="187" t="s">
        <v>60</v>
      </c>
      <c r="H138" s="190">
        <v>0.59</v>
      </c>
      <c r="I138" s="188"/>
      <c r="J138" s="190">
        <v>7.08</v>
      </c>
      <c r="K138" s="196"/>
      <c r="L138" s="188"/>
      <c r="M138" s="196"/>
      <c r="N138" s="188"/>
      <c r="O138" s="197"/>
      <c r="AF138" s="179"/>
      <c r="AG138" s="179"/>
      <c r="AH138" s="179"/>
      <c r="AJ138" s="163" t="s">
        <v>61</v>
      </c>
      <c r="AL138" s="179"/>
    </row>
    <row r="139" spans="1:40" customFormat="1" ht="15" x14ac:dyDescent="0.25">
      <c r="A139" s="198"/>
      <c r="B139" s="187"/>
      <c r="C139" s="186"/>
      <c r="D139" s="299" t="s">
        <v>62</v>
      </c>
      <c r="E139" s="299"/>
      <c r="F139" s="299"/>
      <c r="G139" s="199"/>
      <c r="H139" s="200"/>
      <c r="I139" s="200"/>
      <c r="J139" s="200"/>
      <c r="K139" s="202">
        <v>475.59</v>
      </c>
      <c r="L139" s="200"/>
      <c r="M139" s="201">
        <v>6035.02</v>
      </c>
      <c r="N139" s="200"/>
      <c r="O139" s="203">
        <v>125570.7</v>
      </c>
      <c r="AF139" s="179"/>
      <c r="AG139" s="179"/>
      <c r="AH139" s="179"/>
      <c r="AK139" s="163" t="s">
        <v>62</v>
      </c>
      <c r="AL139" s="179"/>
    </row>
    <row r="140" spans="1:40" customFormat="1" ht="15" x14ac:dyDescent="0.25">
      <c r="A140" s="184"/>
      <c r="B140" s="185"/>
      <c r="C140" s="186"/>
      <c r="D140" s="298" t="s">
        <v>63</v>
      </c>
      <c r="E140" s="298"/>
      <c r="F140" s="298"/>
      <c r="G140" s="187"/>
      <c r="H140" s="188"/>
      <c r="I140" s="188"/>
      <c r="J140" s="188"/>
      <c r="K140" s="196"/>
      <c r="L140" s="188"/>
      <c r="M140" s="192">
        <v>2049.6999999999998</v>
      </c>
      <c r="N140" s="188"/>
      <c r="O140" s="194">
        <v>92933.4</v>
      </c>
      <c r="AF140" s="179"/>
      <c r="AG140" s="179"/>
      <c r="AH140" s="179"/>
      <c r="AJ140" s="163" t="s">
        <v>63</v>
      </c>
      <c r="AL140" s="179"/>
    </row>
    <row r="141" spans="1:40" customFormat="1" ht="15" x14ac:dyDescent="0.25">
      <c r="A141" s="184"/>
      <c r="B141" s="185"/>
      <c r="C141" s="186" t="s">
        <v>157</v>
      </c>
      <c r="D141" s="298" t="s">
        <v>158</v>
      </c>
      <c r="E141" s="298"/>
      <c r="F141" s="298"/>
      <c r="G141" s="187" t="s">
        <v>66</v>
      </c>
      <c r="H141" s="204">
        <v>97</v>
      </c>
      <c r="I141" s="188"/>
      <c r="J141" s="204">
        <v>97</v>
      </c>
      <c r="K141" s="196"/>
      <c r="L141" s="188"/>
      <c r="M141" s="192">
        <v>1988.21</v>
      </c>
      <c r="N141" s="188"/>
      <c r="O141" s="194">
        <v>90145.4</v>
      </c>
      <c r="AF141" s="179"/>
      <c r="AG141" s="179"/>
      <c r="AH141" s="179"/>
      <c r="AJ141" s="163" t="s">
        <v>158</v>
      </c>
      <c r="AL141" s="179"/>
    </row>
    <row r="142" spans="1:40" customFormat="1" ht="33.75" x14ac:dyDescent="0.25">
      <c r="A142" s="184"/>
      <c r="B142" s="185"/>
      <c r="C142" s="186" t="s">
        <v>159</v>
      </c>
      <c r="D142" s="298" t="s">
        <v>160</v>
      </c>
      <c r="E142" s="298"/>
      <c r="F142" s="298"/>
      <c r="G142" s="187" t="s">
        <v>66</v>
      </c>
      <c r="H142" s="204">
        <v>55</v>
      </c>
      <c r="I142" s="190">
        <v>0.85</v>
      </c>
      <c r="J142" s="190">
        <v>46.75</v>
      </c>
      <c r="K142" s="196"/>
      <c r="L142" s="188"/>
      <c r="M142" s="189">
        <v>958.23</v>
      </c>
      <c r="N142" s="188"/>
      <c r="O142" s="194">
        <v>43446.36</v>
      </c>
      <c r="AF142" s="179"/>
      <c r="AG142" s="179"/>
      <c r="AH142" s="179"/>
      <c r="AJ142" s="163" t="s">
        <v>160</v>
      </c>
      <c r="AL142" s="179"/>
    </row>
    <row r="143" spans="1:40" customFormat="1" ht="15" x14ac:dyDescent="0.25">
      <c r="A143" s="184"/>
      <c r="B143" s="205"/>
      <c r="C143" s="239"/>
      <c r="D143" s="305" t="s">
        <v>69</v>
      </c>
      <c r="E143" s="305"/>
      <c r="F143" s="305"/>
      <c r="G143" s="181"/>
      <c r="H143" s="206"/>
      <c r="I143" s="206"/>
      <c r="J143" s="206"/>
      <c r="K143" s="207"/>
      <c r="L143" s="206"/>
      <c r="M143" s="211">
        <v>8981.4599999999991</v>
      </c>
      <c r="N143" s="200"/>
      <c r="O143" s="209">
        <v>259162.46</v>
      </c>
      <c r="AF143" s="179"/>
      <c r="AG143" s="179"/>
      <c r="AH143" s="179"/>
      <c r="AL143" s="179" t="s">
        <v>69</v>
      </c>
    </row>
    <row r="144" spans="1:40" customFormat="1" ht="34.5" x14ac:dyDescent="0.25">
      <c r="A144" s="180" t="s">
        <v>161</v>
      </c>
      <c r="B144" s="181" t="s">
        <v>161</v>
      </c>
      <c r="C144" s="238" t="s">
        <v>162</v>
      </c>
      <c r="D144" s="303" t="s">
        <v>163</v>
      </c>
      <c r="E144" s="303"/>
      <c r="F144" s="303"/>
      <c r="G144" s="181" t="s">
        <v>78</v>
      </c>
      <c r="H144" s="181">
        <v>12.96</v>
      </c>
      <c r="I144" s="181" t="s">
        <v>26</v>
      </c>
      <c r="J144" s="181" t="s">
        <v>305</v>
      </c>
      <c r="K144" s="182" t="s">
        <v>164</v>
      </c>
      <c r="L144" s="181"/>
      <c r="M144" s="182" t="s">
        <v>306</v>
      </c>
      <c r="N144" s="181" t="s">
        <v>74</v>
      </c>
      <c r="O144" s="183" t="s">
        <v>307</v>
      </c>
      <c r="AF144" s="179"/>
      <c r="AG144" s="179"/>
      <c r="AH144" s="179" t="s">
        <v>163</v>
      </c>
      <c r="AL144" s="179"/>
    </row>
    <row r="145" spans="1:42" customFormat="1" ht="15" x14ac:dyDescent="0.25">
      <c r="A145" s="210"/>
      <c r="B145" s="162"/>
      <c r="C145" s="239"/>
      <c r="D145" s="298" t="s">
        <v>75</v>
      </c>
      <c r="E145" s="298"/>
      <c r="F145" s="298"/>
      <c r="G145" s="298"/>
      <c r="H145" s="298"/>
      <c r="I145" s="298"/>
      <c r="J145" s="298"/>
      <c r="K145" s="298"/>
      <c r="L145" s="298"/>
      <c r="M145" s="298"/>
      <c r="N145" s="298"/>
      <c r="O145" s="304"/>
      <c r="AF145" s="179"/>
      <c r="AG145" s="179"/>
      <c r="AH145" s="179"/>
      <c r="AL145" s="179"/>
      <c r="AM145" s="163" t="s">
        <v>75</v>
      </c>
    </row>
    <row r="146" spans="1:42" customFormat="1" ht="15" x14ac:dyDescent="0.25">
      <c r="A146" s="184"/>
      <c r="B146" s="205"/>
      <c r="C146" s="239"/>
      <c r="D146" s="305" t="s">
        <v>69</v>
      </c>
      <c r="E146" s="305"/>
      <c r="F146" s="305"/>
      <c r="G146" s="181"/>
      <c r="H146" s="206"/>
      <c r="I146" s="206"/>
      <c r="J146" s="206"/>
      <c r="K146" s="207"/>
      <c r="L146" s="206"/>
      <c r="M146" s="211">
        <v>3073.33</v>
      </c>
      <c r="N146" s="200"/>
      <c r="O146" s="209">
        <v>25631.57</v>
      </c>
      <c r="AF146" s="179"/>
      <c r="AG146" s="179"/>
      <c r="AH146" s="179"/>
      <c r="AL146" s="179" t="s">
        <v>69</v>
      </c>
    </row>
    <row r="147" spans="1:42" customFormat="1" ht="15" x14ac:dyDescent="0.25">
      <c r="A147" s="216"/>
      <c r="B147" s="164"/>
      <c r="C147" s="182"/>
      <c r="D147" s="305" t="s">
        <v>165</v>
      </c>
      <c r="E147" s="305"/>
      <c r="F147" s="305"/>
      <c r="G147" s="305"/>
      <c r="H147" s="305"/>
      <c r="I147" s="305"/>
      <c r="J147" s="305"/>
      <c r="K147" s="305"/>
      <c r="L147" s="305"/>
      <c r="M147" s="217"/>
      <c r="N147" s="218"/>
      <c r="O147" s="219"/>
      <c r="P147" s="220"/>
      <c r="AF147" s="179"/>
      <c r="AG147" s="179"/>
      <c r="AH147" s="179"/>
      <c r="AL147" s="179"/>
      <c r="AO147" s="179" t="s">
        <v>165</v>
      </c>
    </row>
    <row r="148" spans="1:42" customFormat="1" ht="15" x14ac:dyDescent="0.25">
      <c r="A148" s="184"/>
      <c r="B148" s="162"/>
      <c r="C148" s="186"/>
      <c r="D148" s="298" t="s">
        <v>166</v>
      </c>
      <c r="E148" s="298"/>
      <c r="F148" s="298"/>
      <c r="G148" s="298"/>
      <c r="H148" s="298"/>
      <c r="I148" s="298"/>
      <c r="J148" s="298"/>
      <c r="K148" s="298"/>
      <c r="L148" s="298"/>
      <c r="M148" s="221">
        <v>167409.07</v>
      </c>
      <c r="N148" s="222"/>
      <c r="O148" s="223"/>
      <c r="P148" s="224"/>
      <c r="AF148" s="179"/>
      <c r="AG148" s="179"/>
      <c r="AH148" s="179"/>
      <c r="AL148" s="179"/>
      <c r="AO148" s="179"/>
      <c r="AP148" s="163" t="s">
        <v>166</v>
      </c>
    </row>
    <row r="149" spans="1:42" customFormat="1" ht="15" x14ac:dyDescent="0.25">
      <c r="A149" s="184"/>
      <c r="B149" s="162"/>
      <c r="C149" s="186"/>
      <c r="D149" s="298" t="s">
        <v>167</v>
      </c>
      <c r="E149" s="298"/>
      <c r="F149" s="298"/>
      <c r="G149" s="298"/>
      <c r="H149" s="298"/>
      <c r="I149" s="298"/>
      <c r="J149" s="298"/>
      <c r="K149" s="298"/>
      <c r="L149" s="298"/>
      <c r="M149" s="224"/>
      <c r="N149" s="222"/>
      <c r="O149" s="223"/>
      <c r="P149" s="224"/>
      <c r="AF149" s="179"/>
      <c r="AG149" s="179"/>
      <c r="AH149" s="179"/>
      <c r="AL149" s="179"/>
      <c r="AO149" s="179"/>
      <c r="AP149" s="163" t="s">
        <v>167</v>
      </c>
    </row>
    <row r="150" spans="1:42" customFormat="1" ht="15" x14ac:dyDescent="0.25">
      <c r="A150" s="184"/>
      <c r="B150" s="162"/>
      <c r="C150" s="186"/>
      <c r="D150" s="298" t="s">
        <v>168</v>
      </c>
      <c r="E150" s="298"/>
      <c r="F150" s="298"/>
      <c r="G150" s="298"/>
      <c r="H150" s="298"/>
      <c r="I150" s="298"/>
      <c r="J150" s="298"/>
      <c r="K150" s="298"/>
      <c r="L150" s="298"/>
      <c r="M150" s="221">
        <v>14403.8</v>
      </c>
      <c r="N150" s="222"/>
      <c r="O150" s="223"/>
      <c r="P150" s="224"/>
      <c r="AF150" s="179"/>
      <c r="AG150" s="179"/>
      <c r="AH150" s="179"/>
      <c r="AL150" s="179"/>
      <c r="AO150" s="179"/>
      <c r="AP150" s="163" t="s">
        <v>168</v>
      </c>
    </row>
    <row r="151" spans="1:42" customFormat="1" ht="15" x14ac:dyDescent="0.25">
      <c r="A151" s="184"/>
      <c r="B151" s="162"/>
      <c r="C151" s="186"/>
      <c r="D151" s="298" t="s">
        <v>169</v>
      </c>
      <c r="E151" s="298"/>
      <c r="F151" s="298"/>
      <c r="G151" s="298"/>
      <c r="H151" s="298"/>
      <c r="I151" s="298"/>
      <c r="J151" s="298"/>
      <c r="K151" s="298"/>
      <c r="L151" s="298"/>
      <c r="M151" s="221">
        <v>41441.35</v>
      </c>
      <c r="N151" s="222"/>
      <c r="O151" s="223"/>
      <c r="P151" s="224"/>
      <c r="AF151" s="179"/>
      <c r="AG151" s="179"/>
      <c r="AH151" s="179"/>
      <c r="AL151" s="179"/>
      <c r="AO151" s="179"/>
      <c r="AP151" s="163" t="s">
        <v>169</v>
      </c>
    </row>
    <row r="152" spans="1:42" customFormat="1" ht="15" x14ac:dyDescent="0.25">
      <c r="A152" s="184"/>
      <c r="B152" s="162"/>
      <c r="C152" s="186"/>
      <c r="D152" s="298" t="s">
        <v>170</v>
      </c>
      <c r="E152" s="298"/>
      <c r="F152" s="298"/>
      <c r="G152" s="298"/>
      <c r="H152" s="298"/>
      <c r="I152" s="298"/>
      <c r="J152" s="298"/>
      <c r="K152" s="298"/>
      <c r="L152" s="298"/>
      <c r="M152" s="221">
        <v>2686.79</v>
      </c>
      <c r="N152" s="222"/>
      <c r="O152" s="223"/>
      <c r="P152" s="224"/>
      <c r="AF152" s="179"/>
      <c r="AG152" s="179"/>
      <c r="AH152" s="179"/>
      <c r="AL152" s="179"/>
      <c r="AO152" s="179"/>
      <c r="AP152" s="163" t="s">
        <v>170</v>
      </c>
    </row>
    <row r="153" spans="1:42" customFormat="1" ht="15" x14ac:dyDescent="0.25">
      <c r="A153" s="184"/>
      <c r="B153" s="162"/>
      <c r="C153" s="186"/>
      <c r="D153" s="298" t="s">
        <v>171</v>
      </c>
      <c r="E153" s="298"/>
      <c r="F153" s="298"/>
      <c r="G153" s="298"/>
      <c r="H153" s="298"/>
      <c r="I153" s="298"/>
      <c r="J153" s="298"/>
      <c r="K153" s="298"/>
      <c r="L153" s="298"/>
      <c r="M153" s="221">
        <v>111563.92</v>
      </c>
      <c r="N153" s="222"/>
      <c r="O153" s="223"/>
      <c r="P153" s="224"/>
      <c r="AF153" s="179"/>
      <c r="AG153" s="179"/>
      <c r="AH153" s="179"/>
      <c r="AL153" s="179"/>
      <c r="AO153" s="179"/>
      <c r="AP153" s="163" t="s">
        <v>171</v>
      </c>
    </row>
    <row r="154" spans="1:42" customFormat="1" ht="15" x14ac:dyDescent="0.25">
      <c r="A154" s="184"/>
      <c r="B154" s="162"/>
      <c r="C154" s="186"/>
      <c r="D154" s="298" t="s">
        <v>172</v>
      </c>
      <c r="E154" s="298"/>
      <c r="F154" s="298"/>
      <c r="G154" s="298"/>
      <c r="H154" s="298"/>
      <c r="I154" s="298"/>
      <c r="J154" s="298"/>
      <c r="K154" s="298"/>
      <c r="L154" s="298"/>
      <c r="M154" s="221">
        <v>197486.96</v>
      </c>
      <c r="N154" s="222"/>
      <c r="O154" s="223"/>
      <c r="P154" s="224"/>
      <c r="AF154" s="179"/>
      <c r="AG154" s="179"/>
      <c r="AH154" s="179"/>
      <c r="AL154" s="179"/>
      <c r="AO154" s="179"/>
      <c r="AP154" s="163" t="s">
        <v>172</v>
      </c>
    </row>
    <row r="155" spans="1:42" customFormat="1" ht="15" x14ac:dyDescent="0.25">
      <c r="A155" s="184"/>
      <c r="B155" s="162"/>
      <c r="C155" s="186"/>
      <c r="D155" s="298" t="s">
        <v>167</v>
      </c>
      <c r="E155" s="298"/>
      <c r="F155" s="298"/>
      <c r="G155" s="298"/>
      <c r="H155" s="298"/>
      <c r="I155" s="298"/>
      <c r="J155" s="298"/>
      <c r="K155" s="298"/>
      <c r="L155" s="298"/>
      <c r="M155" s="224"/>
      <c r="N155" s="222"/>
      <c r="O155" s="223"/>
      <c r="P155" s="224"/>
      <c r="AF155" s="179"/>
      <c r="AG155" s="179"/>
      <c r="AH155" s="179"/>
      <c r="AL155" s="179"/>
      <c r="AO155" s="179"/>
      <c r="AP155" s="163" t="s">
        <v>167</v>
      </c>
    </row>
    <row r="156" spans="1:42" customFormat="1" ht="15" x14ac:dyDescent="0.25">
      <c r="A156" s="184"/>
      <c r="B156" s="162"/>
      <c r="C156" s="186"/>
      <c r="D156" s="298" t="s">
        <v>173</v>
      </c>
      <c r="E156" s="298"/>
      <c r="F156" s="298"/>
      <c r="G156" s="298"/>
      <c r="H156" s="298"/>
      <c r="I156" s="298"/>
      <c r="J156" s="298"/>
      <c r="K156" s="298"/>
      <c r="L156" s="298"/>
      <c r="M156" s="221">
        <v>14297.6</v>
      </c>
      <c r="N156" s="222"/>
      <c r="O156" s="223"/>
      <c r="P156" s="224"/>
      <c r="AF156" s="179"/>
      <c r="AG156" s="179"/>
      <c r="AH156" s="179"/>
      <c r="AL156" s="179"/>
      <c r="AO156" s="179"/>
      <c r="AP156" s="163" t="s">
        <v>173</v>
      </c>
    </row>
    <row r="157" spans="1:42" customFormat="1" ht="15" x14ac:dyDescent="0.25">
      <c r="A157" s="184"/>
      <c r="B157" s="162"/>
      <c r="C157" s="186"/>
      <c r="D157" s="298" t="s">
        <v>174</v>
      </c>
      <c r="E157" s="298"/>
      <c r="F157" s="298"/>
      <c r="G157" s="298"/>
      <c r="H157" s="298"/>
      <c r="I157" s="298"/>
      <c r="J157" s="298"/>
      <c r="K157" s="298"/>
      <c r="L157" s="298"/>
      <c r="M157" s="221">
        <v>41441.35</v>
      </c>
      <c r="N157" s="222"/>
      <c r="O157" s="223"/>
      <c r="P157" s="224"/>
      <c r="AF157" s="179"/>
      <c r="AG157" s="179"/>
      <c r="AH157" s="179"/>
      <c r="AL157" s="179"/>
      <c r="AO157" s="179"/>
      <c r="AP157" s="163" t="s">
        <v>174</v>
      </c>
    </row>
    <row r="158" spans="1:42" customFormat="1" ht="15" x14ac:dyDescent="0.25">
      <c r="A158" s="184"/>
      <c r="B158" s="162"/>
      <c r="C158" s="186"/>
      <c r="D158" s="298" t="s">
        <v>175</v>
      </c>
      <c r="E158" s="298"/>
      <c r="F158" s="298"/>
      <c r="G158" s="298"/>
      <c r="H158" s="298"/>
      <c r="I158" s="298"/>
      <c r="J158" s="298"/>
      <c r="K158" s="298"/>
      <c r="L158" s="298"/>
      <c r="M158" s="221">
        <v>2686.79</v>
      </c>
      <c r="N158" s="222"/>
      <c r="O158" s="223"/>
      <c r="P158" s="224"/>
      <c r="AF158" s="179"/>
      <c r="AG158" s="179"/>
      <c r="AH158" s="179"/>
      <c r="AL158" s="179"/>
      <c r="AO158" s="179"/>
      <c r="AP158" s="163" t="s">
        <v>175</v>
      </c>
    </row>
    <row r="159" spans="1:42" customFormat="1" ht="15" x14ac:dyDescent="0.25">
      <c r="A159" s="184"/>
      <c r="B159" s="162"/>
      <c r="C159" s="186"/>
      <c r="D159" s="298" t="s">
        <v>176</v>
      </c>
      <c r="E159" s="298"/>
      <c r="F159" s="298"/>
      <c r="G159" s="298"/>
      <c r="H159" s="298"/>
      <c r="I159" s="298"/>
      <c r="J159" s="298"/>
      <c r="K159" s="298"/>
      <c r="L159" s="298"/>
      <c r="M159" s="221">
        <v>111561.52</v>
      </c>
      <c r="N159" s="222"/>
      <c r="O159" s="223"/>
      <c r="P159" s="224"/>
      <c r="AF159" s="179"/>
      <c r="AG159" s="179"/>
      <c r="AH159" s="179"/>
      <c r="AL159" s="179"/>
      <c r="AO159" s="179"/>
      <c r="AP159" s="163" t="s">
        <v>176</v>
      </c>
    </row>
    <row r="160" spans="1:42" customFormat="1" ht="15" x14ac:dyDescent="0.25">
      <c r="A160" s="184"/>
      <c r="B160" s="162"/>
      <c r="C160" s="186"/>
      <c r="D160" s="298" t="s">
        <v>177</v>
      </c>
      <c r="E160" s="298"/>
      <c r="F160" s="298"/>
      <c r="G160" s="298"/>
      <c r="H160" s="298"/>
      <c r="I160" s="298"/>
      <c r="J160" s="298"/>
      <c r="K160" s="298"/>
      <c r="L160" s="298"/>
      <c r="M160" s="221">
        <v>18767.43</v>
      </c>
      <c r="N160" s="222"/>
      <c r="O160" s="223"/>
      <c r="P160" s="224"/>
      <c r="AF160" s="179"/>
      <c r="AG160" s="179"/>
      <c r="AH160" s="179"/>
      <c r="AL160" s="179"/>
      <c r="AO160" s="179"/>
      <c r="AP160" s="163" t="s">
        <v>177</v>
      </c>
    </row>
    <row r="161" spans="1:45" customFormat="1" ht="15" x14ac:dyDescent="0.25">
      <c r="A161" s="184"/>
      <c r="B161" s="162"/>
      <c r="C161" s="186"/>
      <c r="D161" s="298" t="s">
        <v>178</v>
      </c>
      <c r="E161" s="298"/>
      <c r="F161" s="298"/>
      <c r="G161" s="298"/>
      <c r="H161" s="298"/>
      <c r="I161" s="298"/>
      <c r="J161" s="298"/>
      <c r="K161" s="298"/>
      <c r="L161" s="298"/>
      <c r="M161" s="221">
        <v>11419.06</v>
      </c>
      <c r="N161" s="222"/>
      <c r="O161" s="223"/>
      <c r="P161" s="224"/>
      <c r="AF161" s="179"/>
      <c r="AG161" s="179"/>
      <c r="AH161" s="179"/>
      <c r="AL161" s="179"/>
      <c r="AO161" s="179"/>
      <c r="AP161" s="163" t="s">
        <v>178</v>
      </c>
    </row>
    <row r="162" spans="1:45" customFormat="1" ht="15" x14ac:dyDescent="0.25">
      <c r="A162" s="184"/>
      <c r="B162" s="162"/>
      <c r="C162" s="186"/>
      <c r="D162" s="298" t="s">
        <v>179</v>
      </c>
      <c r="E162" s="298"/>
      <c r="F162" s="298"/>
      <c r="G162" s="298"/>
      <c r="H162" s="298"/>
      <c r="I162" s="298"/>
      <c r="J162" s="298"/>
      <c r="K162" s="298"/>
      <c r="L162" s="298"/>
      <c r="M162" s="225">
        <v>250.91</v>
      </c>
      <c r="N162" s="222"/>
      <c r="O162" s="223"/>
      <c r="P162" s="224"/>
      <c r="AF162" s="179"/>
      <c r="AG162" s="179"/>
      <c r="AH162" s="179"/>
      <c r="AL162" s="179"/>
      <c r="AO162" s="179"/>
      <c r="AP162" s="163" t="s">
        <v>179</v>
      </c>
    </row>
    <row r="163" spans="1:45" customFormat="1" ht="15" x14ac:dyDescent="0.25">
      <c r="A163" s="184"/>
      <c r="B163" s="162"/>
      <c r="C163" s="186"/>
      <c r="D163" s="298" t="s">
        <v>167</v>
      </c>
      <c r="E163" s="298"/>
      <c r="F163" s="298"/>
      <c r="G163" s="298"/>
      <c r="H163" s="298"/>
      <c r="I163" s="298"/>
      <c r="J163" s="298"/>
      <c r="K163" s="298"/>
      <c r="L163" s="298"/>
      <c r="M163" s="224"/>
      <c r="N163" s="222"/>
      <c r="O163" s="223"/>
      <c r="P163" s="224"/>
      <c r="AF163" s="179"/>
      <c r="AG163" s="179"/>
      <c r="AH163" s="179"/>
      <c r="AL163" s="179"/>
      <c r="AO163" s="179"/>
      <c r="AP163" s="163" t="s">
        <v>167</v>
      </c>
    </row>
    <row r="164" spans="1:45" customFormat="1" ht="15" x14ac:dyDescent="0.25">
      <c r="A164" s="184"/>
      <c r="B164" s="162"/>
      <c r="C164" s="186"/>
      <c r="D164" s="298" t="s">
        <v>173</v>
      </c>
      <c r="E164" s="298"/>
      <c r="F164" s="298"/>
      <c r="G164" s="298"/>
      <c r="H164" s="298"/>
      <c r="I164" s="298"/>
      <c r="J164" s="298"/>
      <c r="K164" s="298"/>
      <c r="L164" s="298"/>
      <c r="M164" s="225">
        <v>106.2</v>
      </c>
      <c r="N164" s="222"/>
      <c r="O164" s="223"/>
      <c r="P164" s="224"/>
      <c r="AF164" s="179"/>
      <c r="AG164" s="179"/>
      <c r="AH164" s="179"/>
      <c r="AL164" s="179"/>
      <c r="AO164" s="179"/>
      <c r="AP164" s="163" t="s">
        <v>173</v>
      </c>
    </row>
    <row r="165" spans="1:45" customFormat="1" ht="15" x14ac:dyDescent="0.25">
      <c r="A165" s="184"/>
      <c r="B165" s="162"/>
      <c r="C165" s="186"/>
      <c r="D165" s="298" t="s">
        <v>176</v>
      </c>
      <c r="E165" s="298"/>
      <c r="F165" s="298"/>
      <c r="G165" s="298"/>
      <c r="H165" s="298"/>
      <c r="I165" s="298"/>
      <c r="J165" s="298"/>
      <c r="K165" s="298"/>
      <c r="L165" s="298"/>
      <c r="M165" s="225">
        <v>2.4</v>
      </c>
      <c r="N165" s="222"/>
      <c r="O165" s="223"/>
      <c r="P165" s="224"/>
      <c r="AF165" s="179"/>
      <c r="AG165" s="179"/>
      <c r="AH165" s="179"/>
      <c r="AL165" s="179"/>
      <c r="AO165" s="179"/>
      <c r="AP165" s="163" t="s">
        <v>176</v>
      </c>
    </row>
    <row r="166" spans="1:45" customFormat="1" ht="15" x14ac:dyDescent="0.25">
      <c r="A166" s="184"/>
      <c r="B166" s="162"/>
      <c r="C166" s="186"/>
      <c r="D166" s="298" t="s">
        <v>177</v>
      </c>
      <c r="E166" s="298"/>
      <c r="F166" s="298"/>
      <c r="G166" s="298"/>
      <c r="H166" s="298"/>
      <c r="I166" s="298"/>
      <c r="J166" s="298"/>
      <c r="K166" s="298"/>
      <c r="L166" s="298"/>
      <c r="M166" s="225">
        <v>94.52</v>
      </c>
      <c r="N166" s="222"/>
      <c r="O166" s="223"/>
      <c r="P166" s="224"/>
      <c r="AF166" s="179"/>
      <c r="AG166" s="179"/>
      <c r="AH166" s="179"/>
      <c r="AL166" s="179"/>
      <c r="AO166" s="179"/>
      <c r="AP166" s="163" t="s">
        <v>177</v>
      </c>
    </row>
    <row r="167" spans="1:45" customFormat="1" ht="15" x14ac:dyDescent="0.25">
      <c r="A167" s="184"/>
      <c r="B167" s="162"/>
      <c r="C167" s="186"/>
      <c r="D167" s="298" t="s">
        <v>178</v>
      </c>
      <c r="E167" s="298"/>
      <c r="F167" s="298"/>
      <c r="G167" s="298"/>
      <c r="H167" s="298"/>
      <c r="I167" s="298"/>
      <c r="J167" s="298"/>
      <c r="K167" s="298"/>
      <c r="L167" s="298"/>
      <c r="M167" s="225">
        <v>47.79</v>
      </c>
      <c r="N167" s="222"/>
      <c r="O167" s="223"/>
      <c r="P167" s="224"/>
      <c r="AF167" s="179"/>
      <c r="AG167" s="179"/>
      <c r="AH167" s="179"/>
      <c r="AL167" s="179"/>
      <c r="AO167" s="179"/>
      <c r="AP167" s="163" t="s">
        <v>178</v>
      </c>
    </row>
    <row r="168" spans="1:45" customFormat="1" ht="15" x14ac:dyDescent="0.25">
      <c r="A168" s="184"/>
      <c r="B168" s="162"/>
      <c r="C168" s="186"/>
      <c r="D168" s="298" t="s">
        <v>180</v>
      </c>
      <c r="E168" s="298"/>
      <c r="F168" s="298"/>
      <c r="G168" s="298"/>
      <c r="H168" s="298"/>
      <c r="I168" s="298"/>
      <c r="J168" s="298"/>
      <c r="K168" s="298"/>
      <c r="L168" s="298"/>
      <c r="M168" s="221">
        <v>17090.59</v>
      </c>
      <c r="N168" s="222"/>
      <c r="O168" s="223"/>
      <c r="P168" s="224"/>
      <c r="AF168" s="179"/>
      <c r="AG168" s="179"/>
      <c r="AH168" s="179"/>
      <c r="AL168" s="179"/>
      <c r="AO168" s="179"/>
      <c r="AP168" s="163" t="s">
        <v>180</v>
      </c>
    </row>
    <row r="169" spans="1:45" customFormat="1" ht="15" x14ac:dyDescent="0.25">
      <c r="A169" s="184"/>
      <c r="B169" s="162"/>
      <c r="C169" s="186"/>
      <c r="D169" s="298" t="s">
        <v>181</v>
      </c>
      <c r="E169" s="298"/>
      <c r="F169" s="298"/>
      <c r="G169" s="298"/>
      <c r="H169" s="298"/>
      <c r="I169" s="298"/>
      <c r="J169" s="298"/>
      <c r="K169" s="298"/>
      <c r="L169" s="298"/>
      <c r="M169" s="221">
        <v>18861.95</v>
      </c>
      <c r="N169" s="222"/>
      <c r="O169" s="223"/>
      <c r="P169" s="224"/>
      <c r="AF169" s="179"/>
      <c r="AG169" s="179"/>
      <c r="AH169" s="179"/>
      <c r="AL169" s="179"/>
      <c r="AO169" s="179"/>
      <c r="AP169" s="163" t="s">
        <v>181</v>
      </c>
    </row>
    <row r="170" spans="1:45" customFormat="1" ht="15" x14ac:dyDescent="0.25">
      <c r="A170" s="184"/>
      <c r="B170" s="162"/>
      <c r="C170" s="186"/>
      <c r="D170" s="298" t="s">
        <v>182</v>
      </c>
      <c r="E170" s="298"/>
      <c r="F170" s="298"/>
      <c r="G170" s="298"/>
      <c r="H170" s="298"/>
      <c r="I170" s="298"/>
      <c r="J170" s="298"/>
      <c r="K170" s="298"/>
      <c r="L170" s="298"/>
      <c r="M170" s="221">
        <v>11466.85</v>
      </c>
      <c r="N170" s="222"/>
      <c r="O170" s="223"/>
      <c r="P170" s="224"/>
      <c r="AF170" s="179"/>
      <c r="AG170" s="179"/>
      <c r="AH170" s="179"/>
      <c r="AL170" s="179"/>
      <c r="AO170" s="179"/>
      <c r="AP170" s="163" t="s">
        <v>182</v>
      </c>
    </row>
    <row r="171" spans="1:45" customFormat="1" ht="15" x14ac:dyDescent="0.25">
      <c r="A171" s="184"/>
      <c r="B171" s="162"/>
      <c r="C171" s="226"/>
      <c r="D171" s="308" t="s">
        <v>183</v>
      </c>
      <c r="E171" s="308"/>
      <c r="F171" s="308"/>
      <c r="G171" s="308"/>
      <c r="H171" s="308"/>
      <c r="I171" s="308"/>
      <c r="J171" s="308"/>
      <c r="K171" s="308"/>
      <c r="L171" s="308"/>
      <c r="M171" s="227">
        <v>197737.87</v>
      </c>
      <c r="N171" s="228"/>
      <c r="O171" s="229"/>
      <c r="P171" s="230"/>
      <c r="AF171" s="179"/>
      <c r="AG171" s="179"/>
      <c r="AH171" s="179"/>
      <c r="AL171" s="179"/>
      <c r="AO171" s="179"/>
      <c r="AQ171" s="179" t="s">
        <v>183</v>
      </c>
    </row>
    <row r="172" spans="1:45" customFormat="1" ht="15" x14ac:dyDescent="0.25">
      <c r="A172" s="216"/>
      <c r="B172" s="164"/>
      <c r="C172" s="182"/>
      <c r="D172" s="305" t="s">
        <v>184</v>
      </c>
      <c r="E172" s="305"/>
      <c r="F172" s="305"/>
      <c r="G172" s="305"/>
      <c r="H172" s="305"/>
      <c r="I172" s="305"/>
      <c r="J172" s="305"/>
      <c r="K172" s="305"/>
      <c r="L172" s="305"/>
      <c r="M172" s="217"/>
      <c r="N172" s="218"/>
      <c r="O172" s="219"/>
      <c r="AR172" s="179" t="s">
        <v>184</v>
      </c>
    </row>
    <row r="173" spans="1:45" customFormat="1" ht="15" x14ac:dyDescent="0.25">
      <c r="A173" s="184"/>
      <c r="B173" s="162"/>
      <c r="C173" s="186"/>
      <c r="D173" s="298" t="s">
        <v>166</v>
      </c>
      <c r="E173" s="298"/>
      <c r="F173" s="298"/>
      <c r="G173" s="298"/>
      <c r="H173" s="298"/>
      <c r="I173" s="298"/>
      <c r="J173" s="298"/>
      <c r="K173" s="298"/>
      <c r="L173" s="298"/>
      <c r="M173" s="221">
        <v>167409.07</v>
      </c>
      <c r="N173" s="222"/>
      <c r="O173" s="231">
        <v>2138825.46</v>
      </c>
      <c r="AR173" s="179"/>
      <c r="AS173" s="163" t="s">
        <v>166</v>
      </c>
    </row>
    <row r="174" spans="1:45" customFormat="1" ht="15" x14ac:dyDescent="0.25">
      <c r="A174" s="184"/>
      <c r="B174" s="162"/>
      <c r="C174" s="186"/>
      <c r="D174" s="298" t="s">
        <v>167</v>
      </c>
      <c r="E174" s="298"/>
      <c r="F174" s="298"/>
      <c r="G174" s="298"/>
      <c r="H174" s="298"/>
      <c r="I174" s="298"/>
      <c r="J174" s="298"/>
      <c r="K174" s="298"/>
      <c r="L174" s="298"/>
      <c r="M174" s="224"/>
      <c r="N174" s="222"/>
      <c r="O174" s="223"/>
      <c r="AR174" s="179"/>
      <c r="AS174" s="163" t="s">
        <v>167</v>
      </c>
    </row>
    <row r="175" spans="1:45" customFormat="1" ht="15" x14ac:dyDescent="0.25">
      <c r="A175" s="184"/>
      <c r="B175" s="162"/>
      <c r="C175" s="186"/>
      <c r="D175" s="298" t="s">
        <v>168</v>
      </c>
      <c r="E175" s="298"/>
      <c r="F175" s="298"/>
      <c r="G175" s="298"/>
      <c r="H175" s="298"/>
      <c r="I175" s="298"/>
      <c r="J175" s="298"/>
      <c r="K175" s="298"/>
      <c r="L175" s="298"/>
      <c r="M175" s="221">
        <v>14403.8</v>
      </c>
      <c r="N175" s="222"/>
      <c r="O175" s="231">
        <v>653068.29</v>
      </c>
      <c r="AR175" s="179"/>
      <c r="AS175" s="163" t="s">
        <v>168</v>
      </c>
    </row>
    <row r="176" spans="1:45" customFormat="1" ht="15" x14ac:dyDescent="0.25">
      <c r="A176" s="184"/>
      <c r="B176" s="162"/>
      <c r="C176" s="186"/>
      <c r="D176" s="298" t="s">
        <v>169</v>
      </c>
      <c r="E176" s="298"/>
      <c r="F176" s="298"/>
      <c r="G176" s="298"/>
      <c r="H176" s="298"/>
      <c r="I176" s="298"/>
      <c r="J176" s="298"/>
      <c r="K176" s="298"/>
      <c r="L176" s="298"/>
      <c r="M176" s="221">
        <v>41441.35</v>
      </c>
      <c r="N176" s="222"/>
      <c r="O176" s="231">
        <v>555314.06999999995</v>
      </c>
      <c r="AR176" s="179"/>
      <c r="AS176" s="163" t="s">
        <v>169</v>
      </c>
    </row>
    <row r="177" spans="1:45" customFormat="1" ht="15" x14ac:dyDescent="0.25">
      <c r="A177" s="184"/>
      <c r="B177" s="162"/>
      <c r="C177" s="186"/>
      <c r="D177" s="298" t="s">
        <v>170</v>
      </c>
      <c r="E177" s="298"/>
      <c r="F177" s="298"/>
      <c r="G177" s="298"/>
      <c r="H177" s="298"/>
      <c r="I177" s="298"/>
      <c r="J177" s="298"/>
      <c r="K177" s="298"/>
      <c r="L177" s="298"/>
      <c r="M177" s="221">
        <v>2686.79</v>
      </c>
      <c r="N177" s="222"/>
      <c r="O177" s="231">
        <v>121819.07</v>
      </c>
      <c r="AR177" s="179"/>
      <c r="AS177" s="163" t="s">
        <v>170</v>
      </c>
    </row>
    <row r="178" spans="1:45" customFormat="1" ht="15" x14ac:dyDescent="0.25">
      <c r="A178" s="184"/>
      <c r="B178" s="162"/>
      <c r="C178" s="186"/>
      <c r="D178" s="298" t="s">
        <v>171</v>
      </c>
      <c r="E178" s="298"/>
      <c r="F178" s="298"/>
      <c r="G178" s="298"/>
      <c r="H178" s="298"/>
      <c r="I178" s="298"/>
      <c r="J178" s="298"/>
      <c r="K178" s="298"/>
      <c r="L178" s="298"/>
      <c r="M178" s="221">
        <v>111563.92</v>
      </c>
      <c r="N178" s="222"/>
      <c r="O178" s="231">
        <v>930443.1</v>
      </c>
      <c r="AR178" s="179"/>
      <c r="AS178" s="163" t="s">
        <v>171</v>
      </c>
    </row>
    <row r="179" spans="1:45" customFormat="1" ht="15" x14ac:dyDescent="0.25">
      <c r="A179" s="184"/>
      <c r="B179" s="162"/>
      <c r="C179" s="186"/>
      <c r="D179" s="298" t="s">
        <v>172</v>
      </c>
      <c r="E179" s="298"/>
      <c r="F179" s="298"/>
      <c r="G179" s="298"/>
      <c r="H179" s="298"/>
      <c r="I179" s="298"/>
      <c r="J179" s="298"/>
      <c r="K179" s="298"/>
      <c r="L179" s="298"/>
      <c r="M179" s="221">
        <v>197486.96</v>
      </c>
      <c r="N179" s="222"/>
      <c r="O179" s="231">
        <v>3502645.67</v>
      </c>
      <c r="AR179" s="179"/>
      <c r="AS179" s="163" t="s">
        <v>172</v>
      </c>
    </row>
    <row r="180" spans="1:45" customFormat="1" ht="15" x14ac:dyDescent="0.25">
      <c r="A180" s="184"/>
      <c r="B180" s="162"/>
      <c r="C180" s="186"/>
      <c r="D180" s="298" t="s">
        <v>167</v>
      </c>
      <c r="E180" s="298"/>
      <c r="F180" s="298"/>
      <c r="G180" s="298"/>
      <c r="H180" s="298"/>
      <c r="I180" s="298"/>
      <c r="J180" s="298"/>
      <c r="K180" s="298"/>
      <c r="L180" s="298"/>
      <c r="M180" s="224"/>
      <c r="N180" s="222"/>
      <c r="O180" s="223"/>
      <c r="AR180" s="179"/>
      <c r="AS180" s="163" t="s">
        <v>167</v>
      </c>
    </row>
    <row r="181" spans="1:45" customFormat="1" ht="15" x14ac:dyDescent="0.25">
      <c r="A181" s="184"/>
      <c r="B181" s="162"/>
      <c r="C181" s="186"/>
      <c r="D181" s="298" t="s">
        <v>173</v>
      </c>
      <c r="E181" s="298"/>
      <c r="F181" s="298"/>
      <c r="G181" s="298"/>
      <c r="H181" s="298"/>
      <c r="I181" s="298"/>
      <c r="J181" s="298"/>
      <c r="K181" s="298"/>
      <c r="L181" s="298"/>
      <c r="M181" s="221">
        <v>14297.6</v>
      </c>
      <c r="N181" s="222"/>
      <c r="O181" s="231">
        <v>648253.18000000005</v>
      </c>
      <c r="AR181" s="179"/>
      <c r="AS181" s="163" t="s">
        <v>173</v>
      </c>
    </row>
    <row r="182" spans="1:45" customFormat="1" ht="15" x14ac:dyDescent="0.25">
      <c r="A182" s="184"/>
      <c r="B182" s="162"/>
      <c r="C182" s="186"/>
      <c r="D182" s="298" t="s">
        <v>174</v>
      </c>
      <c r="E182" s="298"/>
      <c r="F182" s="298"/>
      <c r="G182" s="298"/>
      <c r="H182" s="298"/>
      <c r="I182" s="298"/>
      <c r="J182" s="298"/>
      <c r="K182" s="298"/>
      <c r="L182" s="298"/>
      <c r="M182" s="221">
        <v>41441.35</v>
      </c>
      <c r="N182" s="222"/>
      <c r="O182" s="231">
        <v>555314.06999999995</v>
      </c>
      <c r="AR182" s="179"/>
      <c r="AS182" s="163" t="s">
        <v>174</v>
      </c>
    </row>
    <row r="183" spans="1:45" customFormat="1" ht="15" x14ac:dyDescent="0.25">
      <c r="A183" s="184"/>
      <c r="B183" s="162"/>
      <c r="C183" s="186"/>
      <c r="D183" s="298" t="s">
        <v>175</v>
      </c>
      <c r="E183" s="298"/>
      <c r="F183" s="298"/>
      <c r="G183" s="298"/>
      <c r="H183" s="298"/>
      <c r="I183" s="298"/>
      <c r="J183" s="298"/>
      <c r="K183" s="298"/>
      <c r="L183" s="298"/>
      <c r="M183" s="221">
        <v>2686.79</v>
      </c>
      <c r="N183" s="222"/>
      <c r="O183" s="231">
        <v>121819.07</v>
      </c>
      <c r="AR183" s="179"/>
      <c r="AS183" s="163" t="s">
        <v>175</v>
      </c>
    </row>
    <row r="184" spans="1:45" customFormat="1" ht="15" x14ac:dyDescent="0.25">
      <c r="A184" s="184"/>
      <c r="B184" s="162"/>
      <c r="C184" s="186"/>
      <c r="D184" s="298" t="s">
        <v>176</v>
      </c>
      <c r="E184" s="298"/>
      <c r="F184" s="298"/>
      <c r="G184" s="298"/>
      <c r="H184" s="298"/>
      <c r="I184" s="298"/>
      <c r="J184" s="298"/>
      <c r="K184" s="298"/>
      <c r="L184" s="298"/>
      <c r="M184" s="221">
        <v>111561.52</v>
      </c>
      <c r="N184" s="222"/>
      <c r="O184" s="231">
        <v>930423.08</v>
      </c>
      <c r="AR184" s="179"/>
      <c r="AS184" s="163" t="s">
        <v>176</v>
      </c>
    </row>
    <row r="185" spans="1:45" customFormat="1" ht="15" x14ac:dyDescent="0.25">
      <c r="A185" s="184"/>
      <c r="B185" s="162"/>
      <c r="C185" s="186"/>
      <c r="D185" s="298" t="s">
        <v>177</v>
      </c>
      <c r="E185" s="298"/>
      <c r="F185" s="298"/>
      <c r="G185" s="298"/>
      <c r="H185" s="298"/>
      <c r="I185" s="298"/>
      <c r="J185" s="298"/>
      <c r="K185" s="298"/>
      <c r="L185" s="298"/>
      <c r="M185" s="221">
        <v>18767.43</v>
      </c>
      <c r="N185" s="222"/>
      <c r="O185" s="231">
        <v>850914.99</v>
      </c>
      <c r="AR185" s="179"/>
      <c r="AS185" s="163" t="s">
        <v>177</v>
      </c>
    </row>
    <row r="186" spans="1:45" customFormat="1" ht="15" x14ac:dyDescent="0.25">
      <c r="A186" s="184"/>
      <c r="B186" s="162"/>
      <c r="C186" s="186"/>
      <c r="D186" s="298" t="s">
        <v>178</v>
      </c>
      <c r="E186" s="298"/>
      <c r="F186" s="298"/>
      <c r="G186" s="298"/>
      <c r="H186" s="298"/>
      <c r="I186" s="298"/>
      <c r="J186" s="298"/>
      <c r="K186" s="298"/>
      <c r="L186" s="298"/>
      <c r="M186" s="221">
        <v>11419.06</v>
      </c>
      <c r="N186" s="222"/>
      <c r="O186" s="231">
        <v>517740.35</v>
      </c>
      <c r="AR186" s="179"/>
      <c r="AS186" s="163" t="s">
        <v>178</v>
      </c>
    </row>
    <row r="187" spans="1:45" customFormat="1" ht="15" x14ac:dyDescent="0.25">
      <c r="A187" s="184"/>
      <c r="B187" s="162"/>
      <c r="C187" s="186"/>
      <c r="D187" s="298" t="s">
        <v>179</v>
      </c>
      <c r="E187" s="298"/>
      <c r="F187" s="298"/>
      <c r="G187" s="298"/>
      <c r="H187" s="298"/>
      <c r="I187" s="298"/>
      <c r="J187" s="298"/>
      <c r="K187" s="298"/>
      <c r="L187" s="298"/>
      <c r="M187" s="225">
        <v>250.91</v>
      </c>
      <c r="N187" s="222"/>
      <c r="O187" s="231">
        <v>11287.38</v>
      </c>
      <c r="AR187" s="179"/>
      <c r="AS187" s="163" t="s">
        <v>179</v>
      </c>
    </row>
    <row r="188" spans="1:45" customFormat="1" ht="15" x14ac:dyDescent="0.25">
      <c r="A188" s="184"/>
      <c r="B188" s="162"/>
      <c r="C188" s="186"/>
      <c r="D188" s="298" t="s">
        <v>167</v>
      </c>
      <c r="E188" s="298"/>
      <c r="F188" s="298"/>
      <c r="G188" s="298"/>
      <c r="H188" s="298"/>
      <c r="I188" s="298"/>
      <c r="J188" s="298"/>
      <c r="K188" s="298"/>
      <c r="L188" s="298"/>
      <c r="M188" s="224"/>
      <c r="N188" s="222"/>
      <c r="O188" s="223"/>
      <c r="AR188" s="179"/>
      <c r="AS188" s="163" t="s">
        <v>167</v>
      </c>
    </row>
    <row r="189" spans="1:45" customFormat="1" ht="15" x14ac:dyDescent="0.25">
      <c r="A189" s="184"/>
      <c r="B189" s="162"/>
      <c r="C189" s="186"/>
      <c r="D189" s="298" t="s">
        <v>173</v>
      </c>
      <c r="E189" s="298"/>
      <c r="F189" s="298"/>
      <c r="G189" s="298"/>
      <c r="H189" s="298"/>
      <c r="I189" s="298"/>
      <c r="J189" s="298"/>
      <c r="K189" s="298"/>
      <c r="L189" s="298"/>
      <c r="M189" s="225">
        <v>106.2</v>
      </c>
      <c r="N189" s="222"/>
      <c r="O189" s="231">
        <v>4815.1099999999997</v>
      </c>
      <c r="AR189" s="179"/>
      <c r="AS189" s="163" t="s">
        <v>173</v>
      </c>
    </row>
    <row r="190" spans="1:45" customFormat="1" ht="15" x14ac:dyDescent="0.25">
      <c r="A190" s="184"/>
      <c r="B190" s="162"/>
      <c r="C190" s="186"/>
      <c r="D190" s="298" t="s">
        <v>176</v>
      </c>
      <c r="E190" s="298"/>
      <c r="F190" s="298"/>
      <c r="G190" s="298"/>
      <c r="H190" s="298"/>
      <c r="I190" s="298"/>
      <c r="J190" s="298"/>
      <c r="K190" s="298"/>
      <c r="L190" s="298"/>
      <c r="M190" s="225">
        <v>2.4</v>
      </c>
      <c r="N190" s="222"/>
      <c r="O190" s="232">
        <v>20.02</v>
      </c>
      <c r="AR190" s="179"/>
      <c r="AS190" s="163" t="s">
        <v>176</v>
      </c>
    </row>
    <row r="191" spans="1:45" customFormat="1" ht="15" x14ac:dyDescent="0.25">
      <c r="A191" s="184"/>
      <c r="B191" s="162"/>
      <c r="C191" s="186"/>
      <c r="D191" s="298" t="s">
        <v>177</v>
      </c>
      <c r="E191" s="298"/>
      <c r="F191" s="298"/>
      <c r="G191" s="298"/>
      <c r="H191" s="298"/>
      <c r="I191" s="298"/>
      <c r="J191" s="298"/>
      <c r="K191" s="298"/>
      <c r="L191" s="298"/>
      <c r="M191" s="225">
        <v>94.52</v>
      </c>
      <c r="N191" s="222"/>
      <c r="O191" s="231">
        <v>4285.45</v>
      </c>
      <c r="AR191" s="179"/>
      <c r="AS191" s="163" t="s">
        <v>177</v>
      </c>
    </row>
    <row r="192" spans="1:45" customFormat="1" ht="15" x14ac:dyDescent="0.25">
      <c r="A192" s="184"/>
      <c r="B192" s="162"/>
      <c r="C192" s="186"/>
      <c r="D192" s="298" t="s">
        <v>178</v>
      </c>
      <c r="E192" s="298"/>
      <c r="F192" s="298"/>
      <c r="G192" s="298"/>
      <c r="H192" s="298"/>
      <c r="I192" s="298"/>
      <c r="J192" s="298"/>
      <c r="K192" s="298"/>
      <c r="L192" s="298"/>
      <c r="M192" s="225">
        <v>47.79</v>
      </c>
      <c r="N192" s="222"/>
      <c r="O192" s="231">
        <v>2166.8000000000002</v>
      </c>
      <c r="AR192" s="179"/>
      <c r="AS192" s="163" t="s">
        <v>178</v>
      </c>
    </row>
    <row r="193" spans="1:52" customFormat="1" ht="15" x14ac:dyDescent="0.25">
      <c r="A193" s="184"/>
      <c r="B193" s="162"/>
      <c r="C193" s="226"/>
      <c r="D193" s="308" t="s">
        <v>185</v>
      </c>
      <c r="E193" s="308"/>
      <c r="F193" s="308"/>
      <c r="G193" s="308"/>
      <c r="H193" s="308"/>
      <c r="I193" s="308"/>
      <c r="J193" s="308"/>
      <c r="K193" s="308"/>
      <c r="L193" s="308"/>
      <c r="M193" s="227">
        <v>197737.87</v>
      </c>
      <c r="N193" s="228"/>
      <c r="O193" s="233">
        <v>3513933.05</v>
      </c>
      <c r="AR193" s="179"/>
      <c r="AT193" s="179" t="s">
        <v>185</v>
      </c>
    </row>
    <row r="194" spans="1:52" customFormat="1" ht="15" x14ac:dyDescent="0.25">
      <c r="A194" s="184"/>
      <c r="B194" s="162"/>
      <c r="C194" s="186"/>
      <c r="D194" s="298" t="s">
        <v>180</v>
      </c>
      <c r="E194" s="298"/>
      <c r="F194" s="298"/>
      <c r="G194" s="298"/>
      <c r="H194" s="298"/>
      <c r="I194" s="298"/>
      <c r="J194" s="298"/>
      <c r="K194" s="298"/>
      <c r="L194" s="298"/>
      <c r="M194" s="221">
        <v>17090.59</v>
      </c>
      <c r="N194" s="222"/>
      <c r="O194" s="231">
        <v>774887.36</v>
      </c>
      <c r="AR194" s="179"/>
      <c r="AS194" s="163" t="s">
        <v>180</v>
      </c>
      <c r="AT194" s="179"/>
    </row>
    <row r="195" spans="1:52" customFormat="1" ht="15" x14ac:dyDescent="0.25">
      <c r="A195" s="184"/>
      <c r="B195" s="162"/>
      <c r="C195" s="186"/>
      <c r="D195" s="298" t="s">
        <v>181</v>
      </c>
      <c r="E195" s="298"/>
      <c r="F195" s="298"/>
      <c r="G195" s="298"/>
      <c r="H195" s="298"/>
      <c r="I195" s="298"/>
      <c r="J195" s="298"/>
      <c r="K195" s="298"/>
      <c r="L195" s="298"/>
      <c r="M195" s="221">
        <v>18861.95</v>
      </c>
      <c r="N195" s="222"/>
      <c r="O195" s="231">
        <v>855200.44</v>
      </c>
      <c r="AR195" s="179"/>
      <c r="AS195" s="163" t="s">
        <v>181</v>
      </c>
      <c r="AT195" s="179"/>
    </row>
    <row r="196" spans="1:52" customFormat="1" ht="15" x14ac:dyDescent="0.25">
      <c r="A196" s="184"/>
      <c r="B196" s="162"/>
      <c r="C196" s="186"/>
      <c r="D196" s="298" t="s">
        <v>182</v>
      </c>
      <c r="E196" s="298"/>
      <c r="F196" s="298"/>
      <c r="G196" s="298"/>
      <c r="H196" s="298"/>
      <c r="I196" s="298"/>
      <c r="J196" s="298"/>
      <c r="K196" s="298"/>
      <c r="L196" s="298"/>
      <c r="M196" s="221">
        <v>11466.85</v>
      </c>
      <c r="N196" s="222"/>
      <c r="O196" s="231">
        <v>519907.15</v>
      </c>
      <c r="AR196" s="179"/>
      <c r="AS196" s="163" t="s">
        <v>182</v>
      </c>
      <c r="AT196" s="179"/>
    </row>
    <row r="197" spans="1:52" customFormat="1" ht="15" x14ac:dyDescent="0.25">
      <c r="A197" s="184"/>
      <c r="B197" s="162"/>
      <c r="C197" s="226"/>
      <c r="D197" s="308" t="s">
        <v>185</v>
      </c>
      <c r="E197" s="308"/>
      <c r="F197" s="308"/>
      <c r="G197" s="308"/>
      <c r="H197" s="308"/>
      <c r="I197" s="308"/>
      <c r="J197" s="308"/>
      <c r="K197" s="308"/>
      <c r="L197" s="308"/>
      <c r="M197" s="227">
        <v>197737.87</v>
      </c>
      <c r="N197" s="228"/>
      <c r="O197" s="233">
        <v>3513933.05</v>
      </c>
      <c r="AR197" s="179"/>
      <c r="AT197" s="179" t="s">
        <v>185</v>
      </c>
    </row>
    <row r="198" spans="1:52" customFormat="1" ht="15" x14ac:dyDescent="0.25">
      <c r="A198" s="184"/>
      <c r="B198" s="162"/>
      <c r="C198" s="186"/>
      <c r="D198" s="298" t="s">
        <v>186</v>
      </c>
      <c r="E198" s="298"/>
      <c r="F198" s="298"/>
      <c r="G198" s="298"/>
      <c r="H198" s="298"/>
      <c r="I198" s="298"/>
      <c r="J198" s="298"/>
      <c r="K198" s="298"/>
      <c r="L198" s="298"/>
      <c r="M198" s="221">
        <v>39547.57</v>
      </c>
      <c r="N198" s="222"/>
      <c r="O198" s="231">
        <v>702786.61</v>
      </c>
      <c r="AR198" s="179"/>
      <c r="AT198" s="179"/>
      <c r="AU198" s="163" t="s">
        <v>186</v>
      </c>
    </row>
    <row r="199" spans="1:52" customFormat="1" ht="15" x14ac:dyDescent="0.25">
      <c r="A199" s="184"/>
      <c r="B199" s="162"/>
      <c r="C199" s="226"/>
      <c r="D199" s="308" t="s">
        <v>187</v>
      </c>
      <c r="E199" s="308"/>
      <c r="F199" s="308"/>
      <c r="G199" s="308"/>
      <c r="H199" s="308"/>
      <c r="I199" s="308"/>
      <c r="J199" s="308"/>
      <c r="K199" s="308"/>
      <c r="L199" s="308"/>
      <c r="M199" s="227">
        <v>237285.44</v>
      </c>
      <c r="N199" s="228"/>
      <c r="O199" s="233">
        <v>4216719.66</v>
      </c>
      <c r="AR199" s="179"/>
      <c r="AT199" s="179"/>
      <c r="AV199" s="179" t="s">
        <v>187</v>
      </c>
    </row>
    <row r="200" spans="1:52" customFormat="1" ht="29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52" s="16" customFormat="1" ht="15" x14ac:dyDescent="0.25">
      <c r="A201" s="3"/>
      <c r="B201" s="14" t="s">
        <v>188</v>
      </c>
      <c r="C201" s="310" t="s">
        <v>203</v>
      </c>
      <c r="D201" s="310"/>
      <c r="E201" s="310"/>
      <c r="F201" s="310"/>
      <c r="G201" s="310"/>
      <c r="H201" s="310"/>
      <c r="I201" s="311" t="s">
        <v>204</v>
      </c>
      <c r="J201" s="311"/>
      <c r="K201" s="311"/>
      <c r="L201" s="311"/>
      <c r="M201" s="311"/>
      <c r="N201" s="311"/>
      <c r="O201" s="3"/>
      <c r="P201" s="3"/>
      <c r="Q201" s="3"/>
      <c r="R201" s="3"/>
      <c r="S201" s="3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 t="s">
        <v>5</v>
      </c>
      <c r="AX201" s="15" t="s">
        <v>189</v>
      </c>
      <c r="AY201" s="15"/>
      <c r="AZ201" s="15"/>
    </row>
    <row r="202" spans="1:52" s="17" customFormat="1" ht="30.75" customHeight="1" x14ac:dyDescent="0.25">
      <c r="B202" s="14"/>
      <c r="C202" s="309" t="s">
        <v>190</v>
      </c>
      <c r="D202" s="309"/>
      <c r="E202" s="309"/>
      <c r="F202" s="309"/>
      <c r="G202" s="309"/>
      <c r="H202" s="309"/>
      <c r="I202" s="309"/>
      <c r="J202" s="309"/>
      <c r="K202" s="309"/>
      <c r="L202" s="309"/>
      <c r="M202" s="309"/>
      <c r="N202" s="309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</row>
    <row r="203" spans="1:52" s="16" customFormat="1" ht="15" x14ac:dyDescent="0.25">
      <c r="A203" s="3"/>
      <c r="B203" s="14" t="s">
        <v>191</v>
      </c>
      <c r="C203" s="310" t="s">
        <v>205</v>
      </c>
      <c r="D203" s="310"/>
      <c r="E203" s="310"/>
      <c r="F203" s="310"/>
      <c r="G203" s="310"/>
      <c r="H203" s="310"/>
      <c r="I203" s="311" t="s">
        <v>206</v>
      </c>
      <c r="J203" s="311"/>
      <c r="K203" s="311"/>
      <c r="L203" s="311"/>
      <c r="M203" s="311"/>
      <c r="N203" s="311"/>
      <c r="O203" s="3"/>
      <c r="P203" s="3"/>
      <c r="Q203" s="3"/>
      <c r="R203" s="3"/>
      <c r="S203" s="3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 t="s">
        <v>5</v>
      </c>
      <c r="AZ203" s="15" t="s">
        <v>189</v>
      </c>
    </row>
    <row r="204" spans="1:52" s="17" customFormat="1" ht="18.75" customHeight="1" x14ac:dyDescent="0.25">
      <c r="B204" s="19"/>
      <c r="C204" s="309" t="s">
        <v>190</v>
      </c>
      <c r="D204" s="309"/>
      <c r="E204" s="309"/>
      <c r="F204" s="309"/>
      <c r="G204" s="309"/>
      <c r="H204" s="309"/>
      <c r="I204" s="309"/>
      <c r="J204" s="309"/>
      <c r="K204" s="309"/>
      <c r="L204" s="309"/>
      <c r="M204" s="309"/>
      <c r="N204" s="309"/>
      <c r="O204" s="19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</row>
    <row r="205" spans="1:52" customFormat="1" ht="1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</row>
    <row r="206" spans="1:52" customFormat="1" ht="15" x14ac:dyDescent="0.25">
      <c r="A206" s="162"/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</row>
    <row r="207" spans="1:52" customFormat="1" ht="15" x14ac:dyDescent="0.25">
      <c r="A207" s="162"/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</row>
    <row r="208" spans="1:52" customFormat="1" ht="15" x14ac:dyDescent="0.25">
      <c r="A208" s="162"/>
      <c r="B208" s="162"/>
    </row>
  </sheetData>
  <mergeCells count="206">
    <mergeCell ref="C202:N202"/>
    <mergeCell ref="C203:H203"/>
    <mergeCell ref="I203:N203"/>
    <mergeCell ref="C204:N204"/>
    <mergeCell ref="M18:O18"/>
    <mergeCell ref="M19:O19"/>
    <mergeCell ref="L21:L22"/>
    <mergeCell ref="M21:M22"/>
    <mergeCell ref="N21:O21"/>
    <mergeCell ref="D196:L196"/>
    <mergeCell ref="D197:L197"/>
    <mergeCell ref="D198:L198"/>
    <mergeCell ref="D199:L199"/>
    <mergeCell ref="C201:H201"/>
    <mergeCell ref="I201:N201"/>
    <mergeCell ref="D190:L190"/>
    <mergeCell ref="D191:L191"/>
    <mergeCell ref="D192:L192"/>
    <mergeCell ref="D193:L193"/>
    <mergeCell ref="D194:L194"/>
    <mergeCell ref="D195:L195"/>
    <mergeCell ref="D184:L184"/>
    <mergeCell ref="D185:L185"/>
    <mergeCell ref="D186:L186"/>
    <mergeCell ref="D187:L187"/>
    <mergeCell ref="D188:L188"/>
    <mergeCell ref="D189:L189"/>
    <mergeCell ref="D178:L178"/>
    <mergeCell ref="D179:L179"/>
    <mergeCell ref="D180:L180"/>
    <mergeCell ref="D181:L181"/>
    <mergeCell ref="D182:L182"/>
    <mergeCell ref="D183:L183"/>
    <mergeCell ref="D172:L172"/>
    <mergeCell ref="D173:L173"/>
    <mergeCell ref="D174:L174"/>
    <mergeCell ref="D175:L175"/>
    <mergeCell ref="D176:L176"/>
    <mergeCell ref="D177:L177"/>
    <mergeCell ref="D166:L166"/>
    <mergeCell ref="D167:L167"/>
    <mergeCell ref="D168:L168"/>
    <mergeCell ref="D169:L169"/>
    <mergeCell ref="D170:L170"/>
    <mergeCell ref="D171:L171"/>
    <mergeCell ref="D160:L160"/>
    <mergeCell ref="D161:L161"/>
    <mergeCell ref="D162:L162"/>
    <mergeCell ref="D163:L163"/>
    <mergeCell ref="D164:L164"/>
    <mergeCell ref="D165:L165"/>
    <mergeCell ref="D154:L154"/>
    <mergeCell ref="D155:L155"/>
    <mergeCell ref="D156:L156"/>
    <mergeCell ref="D157:L157"/>
    <mergeCell ref="D158:L158"/>
    <mergeCell ref="D159:L159"/>
    <mergeCell ref="D148:L148"/>
    <mergeCell ref="D149:L149"/>
    <mergeCell ref="D150:L150"/>
    <mergeCell ref="D151:L151"/>
    <mergeCell ref="D152:L152"/>
    <mergeCell ref="D153:L153"/>
    <mergeCell ref="D142:F142"/>
    <mergeCell ref="D143:F143"/>
    <mergeCell ref="D144:F144"/>
    <mergeCell ref="D145:O145"/>
    <mergeCell ref="D146:F146"/>
    <mergeCell ref="D147:L147"/>
    <mergeCell ref="D136:F136"/>
    <mergeCell ref="D137:F137"/>
    <mergeCell ref="D138:F138"/>
    <mergeCell ref="D139:F139"/>
    <mergeCell ref="D140:F140"/>
    <mergeCell ref="D141:F141"/>
    <mergeCell ref="D130:F130"/>
    <mergeCell ref="D131:F131"/>
    <mergeCell ref="D132:O132"/>
    <mergeCell ref="D133:F133"/>
    <mergeCell ref="D134:F134"/>
    <mergeCell ref="D135:F135"/>
    <mergeCell ref="D124:F124"/>
    <mergeCell ref="D125:F125"/>
    <mergeCell ref="D126:O126"/>
    <mergeCell ref="D127:F127"/>
    <mergeCell ref="D128:F128"/>
    <mergeCell ref="D129:O129"/>
    <mergeCell ref="D118:F118"/>
    <mergeCell ref="D119:F119"/>
    <mergeCell ref="D120:F120"/>
    <mergeCell ref="D121:F121"/>
    <mergeCell ref="D122:F122"/>
    <mergeCell ref="D123:F123"/>
    <mergeCell ref="D112:F112"/>
    <mergeCell ref="D113:F113"/>
    <mergeCell ref="D114:F114"/>
    <mergeCell ref="D115:F115"/>
    <mergeCell ref="D116:F116"/>
    <mergeCell ref="D117:F117"/>
    <mergeCell ref="D106:F106"/>
    <mergeCell ref="D107:F107"/>
    <mergeCell ref="D108:F108"/>
    <mergeCell ref="D109:F109"/>
    <mergeCell ref="D110:F110"/>
    <mergeCell ref="D111:F111"/>
    <mergeCell ref="D100:F100"/>
    <mergeCell ref="D101:F101"/>
    <mergeCell ref="D102:O102"/>
    <mergeCell ref="D103:F103"/>
    <mergeCell ref="D104:F104"/>
    <mergeCell ref="D105:F105"/>
    <mergeCell ref="D94:F94"/>
    <mergeCell ref="D95:F95"/>
    <mergeCell ref="D96:F96"/>
    <mergeCell ref="D97:F97"/>
    <mergeCell ref="D98:F98"/>
    <mergeCell ref="D99:O99"/>
    <mergeCell ref="D88:F88"/>
    <mergeCell ref="D89:F89"/>
    <mergeCell ref="D90:F90"/>
    <mergeCell ref="D91:F91"/>
    <mergeCell ref="D92:F92"/>
    <mergeCell ref="D93:F93"/>
    <mergeCell ref="D82:F82"/>
    <mergeCell ref="D83:O83"/>
    <mergeCell ref="D84:F84"/>
    <mergeCell ref="A85:O85"/>
    <mergeCell ref="D86:F86"/>
    <mergeCell ref="D87:F87"/>
    <mergeCell ref="D76:F76"/>
    <mergeCell ref="D77:F77"/>
    <mergeCell ref="D78:F78"/>
    <mergeCell ref="D79:F79"/>
    <mergeCell ref="D80:F80"/>
    <mergeCell ref="D81:F81"/>
    <mergeCell ref="D70:F70"/>
    <mergeCell ref="D71:F71"/>
    <mergeCell ref="D72:F72"/>
    <mergeCell ref="D73:F73"/>
    <mergeCell ref="D74:F74"/>
    <mergeCell ref="D75:F75"/>
    <mergeCell ref="D64:F64"/>
    <mergeCell ref="D65:F65"/>
    <mergeCell ref="D66:F66"/>
    <mergeCell ref="D67:F67"/>
    <mergeCell ref="D68:F68"/>
    <mergeCell ref="A69:O69"/>
    <mergeCell ref="D58:F58"/>
    <mergeCell ref="D59:F59"/>
    <mergeCell ref="D60:F60"/>
    <mergeCell ref="D61:F61"/>
    <mergeCell ref="D62:F62"/>
    <mergeCell ref="D63:F63"/>
    <mergeCell ref="D52:F52"/>
    <mergeCell ref="D53:O53"/>
    <mergeCell ref="D54:F54"/>
    <mergeCell ref="D55:F55"/>
    <mergeCell ref="D56:O56"/>
    <mergeCell ref="D57:O57"/>
    <mergeCell ref="D46:F46"/>
    <mergeCell ref="D47:F47"/>
    <mergeCell ref="D48:F48"/>
    <mergeCell ref="D49:F49"/>
    <mergeCell ref="D50:O50"/>
    <mergeCell ref="D51:F51"/>
    <mergeCell ref="D40:F40"/>
    <mergeCell ref="D41:F41"/>
    <mergeCell ref="D42:F42"/>
    <mergeCell ref="D43:F43"/>
    <mergeCell ref="D44:F44"/>
    <mergeCell ref="D45:F45"/>
    <mergeCell ref="D34:F34"/>
    <mergeCell ref="A35:O35"/>
    <mergeCell ref="A36:O36"/>
    <mergeCell ref="D37:F37"/>
    <mergeCell ref="D38:F38"/>
    <mergeCell ref="D39:F39"/>
    <mergeCell ref="A31:B32"/>
    <mergeCell ref="C31:C33"/>
    <mergeCell ref="D31:F33"/>
    <mergeCell ref="G31:G33"/>
    <mergeCell ref="H31:J32"/>
    <mergeCell ref="K31:M32"/>
    <mergeCell ref="N31:N33"/>
    <mergeCell ref="O31:O33"/>
    <mergeCell ref="M15:O15"/>
    <mergeCell ref="M16:O16"/>
    <mergeCell ref="M17:O17"/>
    <mergeCell ref="C13:K13"/>
    <mergeCell ref="M13:O13"/>
    <mergeCell ref="M14:O14"/>
    <mergeCell ref="D7:K7"/>
    <mergeCell ref="M7:O7"/>
    <mergeCell ref="M8:O8"/>
    <mergeCell ref="D9:K9"/>
    <mergeCell ref="M9:O9"/>
    <mergeCell ref="M10:O10"/>
    <mergeCell ref="M2:O2"/>
    <mergeCell ref="M3:O3"/>
    <mergeCell ref="M4:O4"/>
    <mergeCell ref="C5:K5"/>
    <mergeCell ref="M5:O5"/>
    <mergeCell ref="M6:O6"/>
    <mergeCell ref="C11:K11"/>
    <mergeCell ref="M11:O11"/>
    <mergeCell ref="M12:O1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КС3</vt:lpstr>
      <vt:lpstr>Перекладка теплосети_ДС3 - Акт </vt:lpstr>
      <vt:lpstr>'Перекладка теплосети_ДС3 - Акт '!Заголовки_для_печати</vt:lpstr>
      <vt:lpstr>КС3!Область_печати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2023-09-28T14:59:09Z</cp:lastPrinted>
  <dcterms:created xsi:type="dcterms:W3CDTF">2020-09-30T08:50:27Z</dcterms:created>
  <dcterms:modified xsi:type="dcterms:W3CDTF">2023-12-18T09:19:44Z</dcterms:modified>
</cp:coreProperties>
</file>