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ВМ пизда ноутбуку\хлам\"/>
    </mc:Choice>
  </mc:AlternateContent>
  <xr:revisionPtr revIDLastSave="0" documentId="13_ncr:1_{EEBF274E-F878-4CB6-ADFA-E519F5846B90}" xr6:coauthVersionLast="47" xr6:coauthVersionMax="47" xr10:uidLastSave="{00000000-0000-0000-0000-000000000000}"/>
  <bookViews>
    <workbookView xWindow="-108" yWindow="-108" windowWidth="23256" windowHeight="12576" firstSheet="1" activeTab="1" xr2:uid="{D475925F-4D86-4D8A-9BB7-FC40D61966BD}"/>
  </bookViews>
  <sheets>
    <sheet name="Свод АС1" sheetId="1" state="hidden" r:id="rId1"/>
    <sheet name="Временный водопровод" sheetId="8" r:id="rId2"/>
  </sheets>
  <definedNames>
    <definedName name="_xlnm.Print_Area" localSheetId="1">'Временный водопровод'!$A$1:$L$12</definedName>
    <definedName name="_xlnm.Print_Area" localSheetId="0">'Свод АС1'!$A$1:$H$6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" l="1"/>
  <c r="F11" i="8" l="1"/>
  <c r="G11" i="8" s="1"/>
  <c r="L11" i="8" s="1"/>
  <c r="K11" i="8" l="1"/>
  <c r="A10" i="8" l="1"/>
  <c r="A11" i="8" s="1"/>
  <c r="F10" i="8"/>
  <c r="G10" i="8" s="1"/>
  <c r="L10" i="8" s="1"/>
  <c r="F9" i="8"/>
  <c r="K9" i="8" s="1"/>
  <c r="K10" i="8" l="1"/>
  <c r="G9" i="8"/>
  <c r="L9" i="8" s="1"/>
  <c r="A4" i="1" l="1"/>
  <c r="A5" i="1" s="1"/>
  <c r="F12" i="8" l="1"/>
  <c r="E4" i="1"/>
  <c r="G12" i="8" l="1"/>
  <c r="I12" i="8"/>
  <c r="K12" i="8"/>
  <c r="L12" i="8" s="1"/>
  <c r="H4" i="1"/>
  <c r="J12" i="8" l="1"/>
  <c r="H3" i="1" s="1"/>
  <c r="D6" i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<sst xmlns="http://schemas.openxmlformats.org/spreadsheetml/2006/main" count="37" uniqueCount="28">
  <si>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</si>
  <si>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</si>
  <si>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</si>
  <si>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</si>
  <si>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</si>
  <si>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</si>
  <si>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</si>
  <si>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</si>
  <si>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</si>
  <si>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</si>
  <si>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шт.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</si>
  <si>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</si>
  <si>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</si>
  <si>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</si>
  <si>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</si>
  <si>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</si>
  <si>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</si>
  <si>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</si>
  <si>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</si>
  <si>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</si>
  <si>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</si>
  <si>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</si>
  <si>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Демонтажные работы</t>
  </si>
  <si>
    <t>Переустройство хозпитьевого водопровода по временной схеме от корпуса 121 до склада</t>
  </si>
  <si>
    <t>на высоте до 6,7м с применением автоподъемника</t>
  </si>
  <si>
    <t>Демонтаж трубопроводов ф76</t>
  </si>
  <si>
    <t>Монтаж трубопроводов ф76мм (из демонтированных труб)</t>
  </si>
  <si>
    <t>Установка отводов стальных 90 гр. Дн=76мм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</si>
</sst>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77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43" fontId="12" fillId="4" borderId="1" xfId="1" applyFont="1" applyFill="1" applyBorder="1" applyAlignment="1">
      <alignment vertical="center"/>
    </xf>
    <xf numFmtId="43" fontId="12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12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165" fontId="11" fillId="5" borderId="1" xfId="1" applyNumberFormat="1" applyFont="1" applyFill="1" applyBorder="1" applyAlignment="1">
      <alignment horizontal="left" vertical="center" wrapText="1"/>
    </xf>
    <xf numFmtId="166" fontId="11" fillId="5" borderId="1" xfId="0" applyNumberFormat="1" applyFont="1" applyFill="1" applyBorder="1" applyAlignment="1">
      <alignment horizontal="lef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4" borderId="4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vertical="center" wrapText="1"/>
    </xf>
    <xf numFmtId="2" fontId="5" fillId="6" borderId="1" xfId="0" applyNumberFormat="1" applyFont="1" applyFill="1" applyBorder="1" applyAlignment="1">
      <alignment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B25" sqref="B25"/>
    </sheetView>
  </sheetViews>
  <sheetFormatPr defaultRowHeight="14.4" x14ac:dyDescent="0.3"/>
  <cols>
    <col min="1" max="1" width="6.5546875" customWidth="1"/>
    <col min="2" max="2" width="45" customWidth="1"/>
    <col min="3" max="3" width="16.5546875" customWidth="1"/>
    <col min="4" max="4" width="17.6640625" customWidth="1"/>
    <col min="5" max="5" width="17.886718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56" t="s">
        <v>7</v>
      </c>
      <c r="B1" s="56" t="s">
        <v>6</v>
      </c>
      <c r="C1" s="57" t="s">
        <v>5</v>
      </c>
      <c r="D1" s="57"/>
      <c r="E1" s="57"/>
      <c r="F1" s="58" t="s">
        <v>4</v>
      </c>
      <c r="G1" s="58"/>
      <c r="H1" s="58"/>
    </row>
    <row r="2" spans="1:9" ht="27.6" x14ac:dyDescent="0.3">
      <c r="A2" s="56"/>
      <c r="B2" s="56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3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3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3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3">
      <c r="A6" s="6"/>
      <c r="B6" s="5" t="s">
        <v>0</v>
      </c>
      <c r="C6" s="4">
        <f t="shared" ref="C6:H6" si="0">SUM(C3:C5)</f>
        <v>0</v>
      </c>
      <c r="D6" s="4">
        <f t="shared" si="0"/>
        <v>0</v>
      </c>
      <c r="E6" s="4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2"/>
    </row>
    <row r="7" spans="1:9" x14ac:dyDescent="0.3">
      <c r="A7" s="1"/>
      <c r="B7" s="1"/>
      <c r="C7" s="1"/>
      <c r="D7" s="1"/>
      <c r="E7" s="1"/>
      <c r="I7" s="2"/>
    </row>
    <row r="8" spans="1:9" x14ac:dyDescent="0.3">
      <c r="A8" s="1"/>
      <c r="B8" s="1"/>
      <c r="C8" s="1"/>
      <c r="D8" s="1"/>
      <c r="E8" s="1"/>
    </row>
    <row r="9" spans="1:9" x14ac:dyDescent="0.3">
      <c r="A9" s="1"/>
      <c r="B9" s="1"/>
      <c r="C9" s="1"/>
      <c r="D9" s="1"/>
      <c r="E9" s="1"/>
    </row>
    <row r="10" spans="1:9" x14ac:dyDescent="0.3">
      <c r="A10" s="1"/>
      <c r="B10" s="1"/>
      <c r="C10" s="1"/>
      <c r="D10" s="1"/>
      <c r="E10" s="1"/>
    </row>
    <row r="11" spans="1:9" x14ac:dyDescent="0.3">
      <c r="A11" s="1"/>
      <c r="B11" s="1"/>
      <c r="C11" s="1"/>
      <c r="D11" s="1"/>
      <c r="E11" s="1"/>
    </row>
    <row r="12" spans="1:9" x14ac:dyDescent="0.3">
      <c r="A12" s="1"/>
      <c r="B12" s="1"/>
      <c r="C12" s="1"/>
      <c r="D12" s="1"/>
      <c r="E12" s="1"/>
    </row>
    <row r="13" spans="1:9" x14ac:dyDescent="0.3">
      <c r="A13" s="1"/>
      <c r="B13" s="1"/>
      <c r="C13" s="1"/>
      <c r="D13" s="1"/>
      <c r="E13" s="1"/>
    </row>
    <row r="14" spans="1:9" x14ac:dyDescent="0.3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L12"/>
  <sheetViews>
    <sheetView tabSelected="1" view="pageBreakPreview" zoomScale="80" zoomScaleNormal="100" zoomScaleSheetLayoutView="80" workbookViewId="0">
      <selection activeCell="D9" sqref="D9:D11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0.5546875" customWidth="1"/>
    <col min="4" max="4" width="11" bestFit="1" customWidth="1"/>
    <col min="5" max="5" width="15.109375" customWidth="1"/>
    <col min="6" max="6" width="16" customWidth="1"/>
    <col min="7" max="7" width="17.109375" style="20" customWidth="1"/>
    <col min="8" max="8" width="16.109375" style="20" customWidth="1"/>
    <col min="9" max="10" width="16.109375" customWidth="1"/>
    <col min="11" max="11" width="17.33203125" customWidth="1"/>
    <col min="12" max="12" width="17.44140625" customWidth="1"/>
  </cols>
  <sheetData>
    <row r="1" spans="1:12" ht="14.4" customHeight="1" x14ac:dyDescent="0.3">
      <c r="A1" s="64" t="s">
        <v>7</v>
      </c>
      <c r="B1" s="67" t="s">
        <v>21</v>
      </c>
      <c r="C1" s="70" t="s">
        <v>20</v>
      </c>
      <c r="D1" s="70" t="s">
        <v>19</v>
      </c>
      <c r="E1" s="71" t="s">
        <v>18</v>
      </c>
      <c r="F1" s="72"/>
      <c r="G1" s="72"/>
      <c r="H1" s="72"/>
      <c r="I1" s="72"/>
      <c r="J1" s="72"/>
      <c r="K1" s="72"/>
      <c r="L1" s="72"/>
    </row>
    <row r="2" spans="1:12" ht="14.4" customHeight="1" x14ac:dyDescent="0.3">
      <c r="A2" s="65"/>
      <c r="B2" s="68"/>
      <c r="C2" s="70"/>
      <c r="D2" s="70"/>
      <c r="E2" s="73"/>
      <c r="F2" s="74"/>
      <c r="G2" s="74"/>
      <c r="H2" s="74"/>
      <c r="I2" s="74"/>
      <c r="J2" s="74"/>
      <c r="K2" s="74"/>
      <c r="L2" s="74"/>
    </row>
    <row r="3" spans="1:12" ht="27.75" customHeight="1" x14ac:dyDescent="0.3">
      <c r="A3" s="65"/>
      <c r="B3" s="68"/>
      <c r="C3" s="70"/>
      <c r="D3" s="70"/>
      <c r="E3" s="70" t="s">
        <v>17</v>
      </c>
      <c r="F3" s="70"/>
      <c r="G3" s="70"/>
      <c r="H3" s="70" t="s">
        <v>16</v>
      </c>
      <c r="I3" s="70"/>
      <c r="J3" s="70"/>
      <c r="K3" s="56" t="s">
        <v>15</v>
      </c>
      <c r="L3" s="56"/>
    </row>
    <row r="4" spans="1:12" ht="56.1" customHeight="1" x14ac:dyDescent="0.3">
      <c r="A4" s="66"/>
      <c r="B4" s="69"/>
      <c r="C4" s="70"/>
      <c r="D4" s="70"/>
      <c r="E4" s="49" t="s">
        <v>14</v>
      </c>
      <c r="F4" s="49" t="s">
        <v>13</v>
      </c>
      <c r="G4" s="48" t="s">
        <v>12</v>
      </c>
      <c r="H4" s="49" t="s">
        <v>14</v>
      </c>
      <c r="I4" s="49" t="s">
        <v>13</v>
      </c>
      <c r="J4" s="48" t="s">
        <v>12</v>
      </c>
      <c r="K4" s="47" t="s">
        <v>11</v>
      </c>
      <c r="L4" s="47" t="s">
        <v>4</v>
      </c>
    </row>
    <row r="5" spans="1:12" x14ac:dyDescent="0.3">
      <c r="A5" s="46">
        <v>1</v>
      </c>
      <c r="B5" s="45">
        <v>2</v>
      </c>
      <c r="C5" s="45">
        <v>3</v>
      </c>
      <c r="D5" s="45">
        <v>4</v>
      </c>
      <c r="E5" s="45">
        <v>5</v>
      </c>
      <c r="F5" s="45">
        <v>6</v>
      </c>
      <c r="G5" s="45">
        <v>7</v>
      </c>
      <c r="H5"/>
    </row>
    <row r="6" spans="1:12" ht="20.25" customHeight="1" x14ac:dyDescent="0.3">
      <c r="A6" s="44"/>
      <c r="B6" s="59" t="s">
        <v>23</v>
      </c>
      <c r="C6" s="60"/>
      <c r="D6" s="60"/>
      <c r="E6" s="43"/>
      <c r="F6" s="42"/>
      <c r="G6" s="41"/>
      <c r="H6" s="41"/>
      <c r="I6" s="41"/>
      <c r="J6" s="41"/>
      <c r="K6" s="41"/>
      <c r="L6" s="41"/>
    </row>
    <row r="7" spans="1:12" ht="20.25" customHeight="1" x14ac:dyDescent="0.3">
      <c r="A7" s="44"/>
      <c r="B7" s="52" t="s">
        <v>24</v>
      </c>
      <c r="C7" s="51"/>
      <c r="D7" s="51"/>
      <c r="E7" s="43"/>
      <c r="F7" s="42"/>
      <c r="G7" s="41"/>
      <c r="H7" s="41"/>
      <c r="I7" s="41"/>
      <c r="J7" s="41"/>
      <c r="K7" s="41"/>
      <c r="L7" s="41"/>
    </row>
    <row r="8" spans="1:12" ht="20.25" customHeight="1" x14ac:dyDescent="0.3">
      <c r="A8" s="40"/>
      <c r="B8" s="39" t="s">
        <v>22</v>
      </c>
      <c r="C8" s="38"/>
      <c r="D8" s="37"/>
      <c r="E8" s="36"/>
      <c r="F8" s="35"/>
      <c r="G8" s="34"/>
      <c r="H8" s="29"/>
      <c r="I8" s="28"/>
      <c r="J8" s="28"/>
      <c r="K8" s="33"/>
      <c r="L8" s="28"/>
    </row>
    <row r="9" spans="1:12" ht="23.25" customHeight="1" x14ac:dyDescent="0.3">
      <c r="A9" s="27">
        <v>1</v>
      </c>
      <c r="B9" s="54" t="s">
        <v>25</v>
      </c>
      <c r="C9" s="32" t="s">
        <v>9</v>
      </c>
      <c r="D9" s="75">
        <v>36</v>
      </c>
      <c r="E9" s="53">
        <v>731.03</v>
      </c>
      <c r="F9" s="26">
        <f>ROUND(E9*D9,2)</f>
        <v>26317.08</v>
      </c>
      <c r="G9" s="26">
        <f t="shared" ref="G9" si="0">ROUND(F9*1.2,2)</f>
        <v>31580.5</v>
      </c>
      <c r="H9" s="25"/>
      <c r="I9" s="26"/>
      <c r="J9" s="26"/>
      <c r="K9" s="25">
        <f t="shared" ref="K9:L11" si="1">F9+I9</f>
        <v>26317.08</v>
      </c>
      <c r="L9" s="24">
        <f t="shared" ref="L9:L10" si="2">G9+J9</f>
        <v>31580.5</v>
      </c>
    </row>
    <row r="10" spans="1:12" ht="23.25" customHeight="1" x14ac:dyDescent="0.3">
      <c r="A10" s="27">
        <f>A9+1</f>
        <v>2</v>
      </c>
      <c r="B10" s="54" t="s">
        <v>26</v>
      </c>
      <c r="C10" s="32" t="s">
        <v>9</v>
      </c>
      <c r="D10" s="76">
        <v>23.5</v>
      </c>
      <c r="E10" s="53">
        <f>E9*1.4</f>
        <v>1023.4419999999999</v>
      </c>
      <c r="F10" s="30">
        <f>ROUND(E10*D10,2)</f>
        <v>24050.89</v>
      </c>
      <c r="G10" s="30">
        <f>ROUND(F10*1.2,2)</f>
        <v>28861.07</v>
      </c>
      <c r="H10" s="31"/>
      <c r="I10" s="26"/>
      <c r="J10" s="26"/>
      <c r="K10" s="50">
        <f t="shared" si="1"/>
        <v>24050.89</v>
      </c>
      <c r="L10" s="30">
        <f t="shared" si="2"/>
        <v>28861.07</v>
      </c>
    </row>
    <row r="11" spans="1:12" ht="23.25" customHeight="1" x14ac:dyDescent="0.3">
      <c r="A11" s="27">
        <f>A10+1</f>
        <v>3</v>
      </c>
      <c r="B11" s="55" t="s">
        <v>27</v>
      </c>
      <c r="C11" s="32" t="s">
        <v>10</v>
      </c>
      <c r="D11" s="75">
        <v>5</v>
      </c>
      <c r="E11" s="24">
        <v>4902.95</v>
      </c>
      <c r="F11" s="30">
        <f t="shared" ref="F11" si="3">ROUND(E11*D11,2)</f>
        <v>24514.75</v>
      </c>
      <c r="G11" s="30">
        <f t="shared" ref="G11" si="4">ROUND(F11*1.2,2)</f>
        <v>29417.7</v>
      </c>
      <c r="H11" s="31"/>
      <c r="I11" s="26"/>
      <c r="J11" s="26"/>
      <c r="K11" s="50">
        <f t="shared" si="1"/>
        <v>24514.75</v>
      </c>
      <c r="L11" s="26">
        <f t="shared" si="1"/>
        <v>29417.7</v>
      </c>
    </row>
    <row r="12" spans="1:12" s="21" customFormat="1" ht="23.25" customHeight="1" x14ac:dyDescent="0.3">
      <c r="A12" s="61" t="s">
        <v>8</v>
      </c>
      <c r="B12" s="62"/>
      <c r="C12" s="62"/>
      <c r="D12" s="62"/>
      <c r="E12" s="63"/>
      <c r="F12" s="22">
        <f>SUM(F8:F11)</f>
        <v>74882.720000000001</v>
      </c>
      <c r="G12" s="22">
        <f>ROUND(F12*1.2,2)</f>
        <v>89859.26</v>
      </c>
      <c r="H12" s="23"/>
      <c r="I12" s="22">
        <f>SUM(I8:I11)</f>
        <v>0</v>
      </c>
      <c r="J12" s="22">
        <f>ROUND(I12*1.2,2)</f>
        <v>0</v>
      </c>
      <c r="K12" s="22">
        <f>SUM(K8:K11)</f>
        <v>74882.720000000001</v>
      </c>
      <c r="L12" s="22">
        <f>ROUND(K12*1.2,2)</f>
        <v>89859.26</v>
      </c>
    </row>
  </sheetData>
  <mergeCells count="10">
    <mergeCell ref="B6:D6"/>
    <mergeCell ref="A12:E1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АС1</vt:lpstr>
      <vt:lpstr>Временный водопровод</vt:lpstr>
      <vt:lpstr>'Временный водопровод'!Область_печати</vt:lpstr>
      <vt:lpstr>'Свод АС1'!Область_печати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Lenovo-Iz</cp:lastModifiedBy>
  <dcterms:created xsi:type="dcterms:W3CDTF">2024-06-06T08:23:11Z</dcterms:created>
  <dcterms:modified xsi:type="dcterms:W3CDTF">2024-06-14T09:42:21Z</dcterms:modified>
</cp:coreProperties>
</file>