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Отрисовка технических решений\"/>
    </mc:Choice>
  </mc:AlternateContent>
  <xr:revisionPtr revIDLastSave="0" documentId="13_ncr:1_{6EBC5EE2-74A8-4C83-BCED-AB07BC995A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расчет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15" i="1"/>
  <c r="F21" i="1"/>
  <c r="F22" i="1"/>
  <c r="F23" i="1"/>
  <c r="F24" i="1"/>
  <c r="F25" i="1"/>
  <c r="F20" i="1"/>
  <c r="F5" i="1"/>
  <c r="F6" i="1"/>
  <c r="F7" i="1"/>
  <c r="F8" i="1"/>
  <c r="F9" i="1"/>
  <c r="F10" i="1"/>
  <c r="F11" i="1"/>
  <c r="F12" i="1"/>
  <c r="F13" i="1"/>
  <c r="F14" i="1"/>
  <c r="F4" i="1"/>
  <c r="U30" i="2"/>
  <c r="D21" i="1"/>
  <c r="D25" i="1" s="1"/>
  <c r="D22" i="1"/>
  <c r="D20" i="1"/>
  <c r="D5" i="1" l="1"/>
</calcChain>
</file>

<file path=xl/sharedStrings.xml><?xml version="1.0" encoding="utf-8"?>
<sst xmlns="http://schemas.openxmlformats.org/spreadsheetml/2006/main" count="48" uniqueCount="32">
  <si>
    <t>м2</t>
  </si>
  <si>
    <t>Демонтаж сэндвич-панелей с сохранением</t>
  </si>
  <si>
    <t>Демонтаж двери  с сохранением</t>
  </si>
  <si>
    <t>шт</t>
  </si>
  <si>
    <t>мп</t>
  </si>
  <si>
    <t>т</t>
  </si>
  <si>
    <t>Установка фахверка</t>
  </si>
  <si>
    <t>Установка сэндвич-панелей</t>
  </si>
  <si>
    <t>Установка двери</t>
  </si>
  <si>
    <t>Установка нащельников</t>
  </si>
  <si>
    <t>Вид работ</t>
  </si>
  <si>
    <t>ед. изм</t>
  </si>
  <si>
    <t>кол-во</t>
  </si>
  <si>
    <t>Стоимость ед</t>
  </si>
  <si>
    <t>Сумма</t>
  </si>
  <si>
    <t>№</t>
  </si>
  <si>
    <t>Сборка армокаркаса</t>
  </si>
  <si>
    <t>Бетонирование пола</t>
  </si>
  <si>
    <t>м3</t>
  </si>
  <si>
    <t>Бетонирование приямков в полу</t>
  </si>
  <si>
    <t>Арматура</t>
  </si>
  <si>
    <t>Бетон</t>
  </si>
  <si>
    <t>Расходники (пена, крепеж и проч.)</t>
  </si>
  <si>
    <t>компл</t>
  </si>
  <si>
    <t>Демонтаж нащельников с сохранением</t>
  </si>
  <si>
    <t>Демонтаж фахверка с утилизацией</t>
  </si>
  <si>
    <t>по калькулятору онлайн, 12 колонн не исключаю, пойдет на армирование приямков, https://stroy-calc.ru/raschet-fundamenta-plita</t>
  </si>
  <si>
    <t xml:space="preserve">2 шт, справа у входа или можно положить стальной лист(или тот что есть) и сверху залить </t>
  </si>
  <si>
    <t>Материал:</t>
  </si>
  <si>
    <t>Фахверк новый</t>
  </si>
  <si>
    <t>Перенос стены</t>
  </si>
  <si>
    <t>Подъем пола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</si>
</sst>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0</xdr:rowOff>
    </xdr:from>
    <xdr:to>
      <xdr:col>18</xdr:col>
      <xdr:colOff>441031</xdr:colOff>
      <xdr:row>17</xdr:row>
      <xdr:rowOff>168093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09320B-EAF6-413D-9DCB-491D9D123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53875" y="0"/>
          <a:ext cx="6990421" cy="3248478"/>
        </a:xfrm>
        <a:prstGeom prst="rect">
          <a:avLst/>
        </a:prstGeom>
      </xdr:spPr>
    </xdr:pic>
    <xdr:clientData/>
  </xdr:twoCellAnchor>
  <xdr:twoCellAnchor editAs="oneCell">
    <xdr:from>
      <xdr:col>13</xdr:col>
      <xdr:colOff>325482</xdr:colOff>
      <xdr:row>18</xdr:row>
      <xdr:rowOff>57149</xdr:rowOff>
    </xdr:from>
    <xdr:to>
      <xdr:col>22</xdr:col>
      <xdr:colOff>408415</xdr:colOff>
      <xdr:row>39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C695E3C-A1AF-4BB0-A859-510D4C979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84557" y="3314699"/>
          <a:ext cx="5569333" cy="4181476"/>
        </a:xfrm>
        <a:prstGeom prst="rect">
          <a:avLst/>
        </a:prstGeom>
      </xdr:spPr>
    </xdr:pic>
    <xdr:clientData/>
  </xdr:twoCellAnchor>
  <xdr:twoCellAnchor editAs="oneCell">
    <xdr:from>
      <xdr:col>7</xdr:col>
      <xdr:colOff>148590</xdr:colOff>
      <xdr:row>18</xdr:row>
      <xdr:rowOff>47625</xdr:rowOff>
    </xdr:from>
    <xdr:to>
      <xdr:col>13</xdr:col>
      <xdr:colOff>268605</xdr:colOff>
      <xdr:row>39</xdr:row>
      <xdr:rowOff>56411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4E08C79-F46A-4BC2-BF80-BEEBA8C5B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50065" y="3305175"/>
          <a:ext cx="3777615" cy="4184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roy-calc.ru/raschet-fundamenta-p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tabSelected="1" workbookViewId="0">
      <selection activeCell="B28" sqref="B28"/>
    </sheetView>
  </sheetViews>
  <sheetFormatPr defaultRowHeight="14.4" x14ac:dyDescent="0.3"/>
  <cols>
    <col min="1" max="1" width="7.33203125" style="5" customWidth="1"/>
    <col min="2" max="2" width="55.6640625" style="2" customWidth="1"/>
    <col min="3" max="4" width="8.88671875" style="5"/>
    <col min="5" max="6" width="14" style="2" customWidth="1"/>
    <col min="7" max="7" width="63.21875" style="2" customWidth="1"/>
    <col min="8" max="16384" width="8.88671875" style="2"/>
  </cols>
  <sheetData>
    <row r="2" spans="1:6" x14ac:dyDescent="0.3">
      <c r="B2" s="18" t="s">
        <v>30</v>
      </c>
    </row>
    <row r="3" spans="1:6" x14ac:dyDescent="0.3">
      <c r="A3" s="1" t="s">
        <v>15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x14ac:dyDescent="0.3">
      <c r="A4" s="3">
        <v>2</v>
      </c>
      <c r="B4" s="4" t="s">
        <v>2</v>
      </c>
      <c r="C4" s="3" t="s">
        <v>3</v>
      </c>
      <c r="D4" s="3">
        <v>1</v>
      </c>
      <c r="E4" s="4"/>
      <c r="F4" s="4">
        <f>D4*E4</f>
        <v>0</v>
      </c>
    </row>
    <row r="5" spans="1:6" x14ac:dyDescent="0.3">
      <c r="A5" s="3">
        <v>3</v>
      </c>
      <c r="B5" s="4" t="s">
        <v>24</v>
      </c>
      <c r="C5" s="3" t="s">
        <v>4</v>
      </c>
      <c r="D5" s="3">
        <f>18*3</f>
        <v>54</v>
      </c>
      <c r="E5" s="4"/>
      <c r="F5" s="4">
        <f t="shared" ref="F5:F14" si="0">D5*E5</f>
        <v>0</v>
      </c>
    </row>
    <row r="6" spans="1:6" x14ac:dyDescent="0.3">
      <c r="A6" s="3">
        <v>1</v>
      </c>
      <c r="B6" s="4" t="s">
        <v>1</v>
      </c>
      <c r="C6" s="3" t="s">
        <v>0</v>
      </c>
      <c r="D6" s="3">
        <v>310</v>
      </c>
      <c r="E6" s="4"/>
      <c r="F6" s="4">
        <f t="shared" si="0"/>
        <v>0</v>
      </c>
    </row>
    <row r="7" spans="1:6" x14ac:dyDescent="0.3">
      <c r="A7" s="3">
        <v>4</v>
      </c>
      <c r="B7" s="4" t="s">
        <v>25</v>
      </c>
      <c r="C7" s="3" t="s">
        <v>5</v>
      </c>
      <c r="D7" s="3">
        <v>8</v>
      </c>
      <c r="E7" s="4"/>
      <c r="F7" s="4">
        <f t="shared" si="0"/>
        <v>0</v>
      </c>
    </row>
    <row r="8" spans="1:6" x14ac:dyDescent="0.3">
      <c r="A8" s="3">
        <v>5</v>
      </c>
      <c r="B8" s="4" t="s">
        <v>6</v>
      </c>
      <c r="C8" s="3" t="s">
        <v>5</v>
      </c>
      <c r="D8" s="3">
        <v>8</v>
      </c>
      <c r="E8" s="4"/>
      <c r="F8" s="4">
        <f t="shared" si="0"/>
        <v>0</v>
      </c>
    </row>
    <row r="9" spans="1:6" x14ac:dyDescent="0.3">
      <c r="A9" s="3">
        <v>6</v>
      </c>
      <c r="B9" s="4" t="s">
        <v>7</v>
      </c>
      <c r="C9" s="3" t="s">
        <v>0</v>
      </c>
      <c r="D9" s="3">
        <v>310</v>
      </c>
      <c r="E9" s="4"/>
      <c r="F9" s="4">
        <f t="shared" si="0"/>
        <v>0</v>
      </c>
    </row>
    <row r="10" spans="1:6" x14ac:dyDescent="0.3">
      <c r="A10" s="3">
        <v>7</v>
      </c>
      <c r="B10" s="4" t="s">
        <v>8</v>
      </c>
      <c r="C10" s="3" t="s">
        <v>3</v>
      </c>
      <c r="D10" s="3">
        <v>1</v>
      </c>
      <c r="E10" s="4"/>
      <c r="F10" s="4">
        <f t="shared" si="0"/>
        <v>0</v>
      </c>
    </row>
    <row r="11" spans="1:6" x14ac:dyDescent="0.3">
      <c r="A11" s="3">
        <v>8</v>
      </c>
      <c r="B11" s="4" t="s">
        <v>9</v>
      </c>
      <c r="C11" s="3" t="s">
        <v>4</v>
      </c>
      <c r="D11" s="3">
        <v>54</v>
      </c>
      <c r="E11" s="4"/>
      <c r="F11" s="4">
        <f t="shared" si="0"/>
        <v>0</v>
      </c>
    </row>
    <row r="12" spans="1:6" x14ac:dyDescent="0.3">
      <c r="A12" s="3"/>
      <c r="B12" s="6" t="s">
        <v>28</v>
      </c>
      <c r="C12" s="3"/>
      <c r="D12" s="3"/>
      <c r="E12" s="4"/>
      <c r="F12" s="4">
        <f t="shared" si="0"/>
        <v>0</v>
      </c>
    </row>
    <row r="13" spans="1:6" s="10" customFormat="1" x14ac:dyDescent="0.3">
      <c r="A13" s="7"/>
      <c r="B13" s="8" t="s">
        <v>29</v>
      </c>
      <c r="C13" s="7" t="s">
        <v>5</v>
      </c>
      <c r="D13" s="7">
        <v>8</v>
      </c>
      <c r="E13" s="8"/>
      <c r="F13" s="9">
        <f t="shared" si="0"/>
        <v>0</v>
      </c>
    </row>
    <row r="14" spans="1:6" s="10" customFormat="1" x14ac:dyDescent="0.3">
      <c r="A14" s="7"/>
      <c r="B14" s="8" t="s">
        <v>22</v>
      </c>
      <c r="C14" s="7" t="s">
        <v>23</v>
      </c>
      <c r="D14" s="7">
        <v>1</v>
      </c>
      <c r="E14" s="8"/>
      <c r="F14" s="9">
        <f t="shared" si="0"/>
        <v>0</v>
      </c>
    </row>
    <row r="15" spans="1:6" s="10" customFormat="1" x14ac:dyDescent="0.3">
      <c r="A15" s="11"/>
      <c r="C15" s="11"/>
      <c r="D15" s="11"/>
      <c r="F15" s="12">
        <f>SUM(F4:F14)</f>
        <v>0</v>
      </c>
    </row>
    <row r="16" spans="1:6" s="10" customFormat="1" x14ac:dyDescent="0.3">
      <c r="A16" s="11"/>
      <c r="C16" s="11"/>
      <c r="D16" s="11"/>
    </row>
    <row r="17" spans="1:7" s="10" customFormat="1" x14ac:dyDescent="0.3">
      <c r="A17" s="11"/>
      <c r="C17" s="11"/>
      <c r="D17" s="11"/>
    </row>
    <row r="18" spans="1:7" s="10" customFormat="1" x14ac:dyDescent="0.3">
      <c r="A18" s="11"/>
      <c r="B18" s="18" t="s">
        <v>31</v>
      </c>
      <c r="C18" s="11"/>
      <c r="D18" s="11"/>
    </row>
    <row r="19" spans="1:7" s="10" customFormat="1" x14ac:dyDescent="0.3">
      <c r="A19" s="13" t="s">
        <v>15</v>
      </c>
      <c r="B19" s="13" t="s">
        <v>10</v>
      </c>
      <c r="C19" s="13" t="s">
        <v>11</v>
      </c>
      <c r="D19" s="13" t="s">
        <v>12</v>
      </c>
      <c r="E19" s="13" t="s">
        <v>13</v>
      </c>
      <c r="F19" s="13" t="s">
        <v>14</v>
      </c>
    </row>
    <row r="20" spans="1:7" s="10" customFormat="1" x14ac:dyDescent="0.3">
      <c r="A20" s="14">
        <v>1</v>
      </c>
      <c r="B20" s="9" t="s">
        <v>16</v>
      </c>
      <c r="C20" s="14" t="s">
        <v>0</v>
      </c>
      <c r="D20" s="14">
        <f>(30*20)-(12*1.5*1.5)</f>
        <v>573</v>
      </c>
      <c r="E20" s="9"/>
      <c r="F20" s="9">
        <f t="shared" ref="F20:F25" si="1">D20*E20</f>
        <v>0</v>
      </c>
    </row>
    <row r="21" spans="1:7" s="10" customFormat="1" x14ac:dyDescent="0.3">
      <c r="A21" s="14">
        <v>2</v>
      </c>
      <c r="B21" s="9" t="s">
        <v>17</v>
      </c>
      <c r="C21" s="14" t="s">
        <v>18</v>
      </c>
      <c r="D21" s="14">
        <f>((30*20)-(12*1.5*1.5))*0.3</f>
        <v>171.9</v>
      </c>
      <c r="E21" s="9"/>
      <c r="F21" s="9">
        <f t="shared" si="1"/>
        <v>0</v>
      </c>
    </row>
    <row r="22" spans="1:7" s="10" customFormat="1" ht="28.8" x14ac:dyDescent="0.3">
      <c r="A22" s="14">
        <v>4</v>
      </c>
      <c r="B22" s="9" t="s">
        <v>19</v>
      </c>
      <c r="C22" s="14" t="s">
        <v>18</v>
      </c>
      <c r="D22" s="14">
        <f>1.5*1.5*2+4*2.5*2</f>
        <v>24.5</v>
      </c>
      <c r="E22" s="9"/>
      <c r="F22" s="9">
        <f t="shared" si="1"/>
        <v>0</v>
      </c>
      <c r="G22" s="15" t="s">
        <v>27</v>
      </c>
    </row>
    <row r="23" spans="1:7" s="10" customFormat="1" x14ac:dyDescent="0.3">
      <c r="A23" s="14"/>
      <c r="B23" s="8" t="s">
        <v>28</v>
      </c>
      <c r="C23" s="14"/>
      <c r="D23" s="14"/>
      <c r="E23" s="9"/>
      <c r="F23" s="9">
        <f t="shared" si="1"/>
        <v>0</v>
      </c>
    </row>
    <row r="24" spans="1:7" s="17" customFormat="1" ht="28.8" x14ac:dyDescent="0.3">
      <c r="A24" s="7"/>
      <c r="B24" s="8" t="s">
        <v>20</v>
      </c>
      <c r="C24" s="7" t="s">
        <v>5</v>
      </c>
      <c r="D24" s="7">
        <v>12</v>
      </c>
      <c r="E24" s="8"/>
      <c r="F24" s="9">
        <f t="shared" si="1"/>
        <v>0</v>
      </c>
      <c r="G24" s="16" t="s">
        <v>26</v>
      </c>
    </row>
    <row r="25" spans="1:7" s="17" customFormat="1" x14ac:dyDescent="0.3">
      <c r="A25" s="7"/>
      <c r="B25" s="8" t="s">
        <v>21</v>
      </c>
      <c r="C25" s="7" t="s">
        <v>18</v>
      </c>
      <c r="D25" s="7">
        <f>D21+1.5*1.5*2+4*2.5*2</f>
        <v>196.4</v>
      </c>
      <c r="E25" s="8"/>
      <c r="F25" s="9">
        <f t="shared" si="1"/>
        <v>0</v>
      </c>
    </row>
    <row r="26" spans="1:7" s="10" customFormat="1" x14ac:dyDescent="0.3">
      <c r="A26" s="11"/>
      <c r="C26" s="11"/>
      <c r="D26" s="11"/>
      <c r="F26" s="12">
        <f>SUM(F20:F25)</f>
        <v>0</v>
      </c>
    </row>
    <row r="27" spans="1:7" s="10" customFormat="1" x14ac:dyDescent="0.3">
      <c r="A27" s="11"/>
      <c r="C27" s="11"/>
      <c r="D27" s="11"/>
    </row>
    <row r="28" spans="1:7" s="10" customFormat="1" x14ac:dyDescent="0.3">
      <c r="A28" s="11"/>
      <c r="C28" s="11"/>
      <c r="D28" s="11"/>
    </row>
  </sheetData>
  <hyperlinks>
    <hyperlink ref="G24" r:id="rId1" display="https://stroy-calc.ru/raschet-fundamenta-plita" xr:uid="{EA243273-3D76-4773-89BE-120B1ACD3520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CAE0-005A-4799-BB24-BBED8730AD2E}">
  <dimension ref="U30"/>
  <sheetViews>
    <sheetView workbookViewId="0">
      <selection activeCell="U31" sqref="U31"/>
    </sheetView>
  </sheetViews>
  <sheetFormatPr defaultRowHeight="14.4" x14ac:dyDescent="0.3"/>
  <sheetData>
    <row r="30" spans="21:21" x14ac:dyDescent="0.3">
      <c r="U30">
        <f>4111.7</f>
        <v>4111.7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2023-10-03T09:09:58Z</dcterms:modified>
</cp:coreProperties>
</file>