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Отрисовка технических решений\8цех обследование под кранбалку15т\"/>
    </mc:Choice>
  </mc:AlternateContent>
  <xr:revisionPtr revIDLastSave="0" documentId="13_ncr:1_{B55F542D-94D1-426A-9E42-75581C8872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D7" i="1"/>
  <c r="D6" i="1"/>
  <c r="D5" i="1"/>
  <c r="D4" i="1"/>
  <c r="D3" i="1"/>
  <c r="D22" i="1"/>
  <c r="D24" i="1"/>
  <c r="D25" i="1"/>
  <c r="D32" i="1"/>
  <c r="D31" i="1"/>
  <c r="D30" i="1"/>
</calcChain>
</file>

<file path=xl/sharedStrings.xml><?xml version="1.0" encoding="utf-8"?>
<sst xmlns="http://schemas.openxmlformats.org/spreadsheetml/2006/main" count="69" uniqueCount="49">
  <si>
    <t>Вырезка кровельного покрытия рулонного, залитого битумом, толщина слоев не менее 3х, (1м х 1м)-3шт</t>
  </si>
  <si>
    <t>Демонтаж стяжки бетонной слоем 50мм (1м х 1м)-3шт</t>
  </si>
  <si>
    <t>Демонтаж керамзитной засыпки 100мм (1м х 1м)-3шт</t>
  </si>
  <si>
    <t>1) Измерение габаритов фундаментов несущих колонн и оценка их состояния в вскрытых шурфах – 12 фундаментов, включая вскрытие и восстановление полов с армированием, вывоз строительного мусора с утилизацией (93,6м2/40м3);</t>
  </si>
  <si>
    <t>Разработка грунта вручную</t>
  </si>
  <si>
    <t>Обследование</t>
  </si>
  <si>
    <t>Устройство армокаркаса сварного</t>
  </si>
  <si>
    <t>Разбивка фундамента пола вручную отбойными молотками</t>
  </si>
  <si>
    <t>Снятие гидроизоляции с фундаментов</t>
  </si>
  <si>
    <t>Обследование фундаментов</t>
  </si>
  <si>
    <t>Восстановление гидроизоляции фундаментов</t>
  </si>
  <si>
    <t>Засыпка песком  с трамбовкой</t>
  </si>
  <si>
    <t>Устройство бетонной подготовки</t>
  </si>
  <si>
    <t>2) Отбор и анализ проб грунта из-под подошвы фундаментов с целью определения их физикомеханических характеристик – 12 проб; земляные работы по выборке грунта, обратная засыпка с уплотнением 12* 12м3</t>
  </si>
  <si>
    <t>3) Вскрытие защитного слоя бетона колонн в подкрановой и надкрановой частях с целью определения их армирования – 12 колонн; вырезка образцов из элементов конструкций, восстановление</t>
  </si>
  <si>
    <t>Резка шва</t>
  </si>
  <si>
    <t>Заливка бетона пола</t>
  </si>
  <si>
    <t>Разбиква бетона вручную</t>
  </si>
  <si>
    <t>Покрытие сломанных мест бетоноконтактом</t>
  </si>
  <si>
    <t>Бетонирование сломанных участков</t>
  </si>
  <si>
    <t>Разработка грунта 12м3</t>
  </si>
  <si>
    <t>Засыпка песком с трамбовкой</t>
  </si>
  <si>
    <t>Вид работ</t>
  </si>
  <si>
    <t>Ед. изм.</t>
  </si>
  <si>
    <t>Объем</t>
  </si>
  <si>
    <t>Примечание</t>
  </si>
  <si>
    <r>
      <t xml:space="preserve">7) Вскрытие конструкции кровли (для дальнейшего сбора нагрузок на элементы каркаса) – </t>
    </r>
    <r>
      <rPr>
        <b/>
        <sz val="11"/>
        <rFont val="Calibri"/>
        <family val="2"/>
        <charset val="204"/>
        <scheme val="minor"/>
      </rPr>
      <t>3 вскрытия +восстановление;</t>
    </r>
  </si>
  <si>
    <t>м.п.</t>
  </si>
  <si>
    <t xml:space="preserve">Резка шва в полах цементных </t>
  </si>
  <si>
    <t>м3</t>
  </si>
  <si>
    <t>м2</t>
  </si>
  <si>
    <t>Восстановление керамзитной засыпки 100мм (1м х 1м)-3шт</t>
  </si>
  <si>
    <t>Восстановление стяжки бетонной слоем 50мм (1м х 1м)-3шт</t>
  </si>
  <si>
    <t>Восстановление рулонного покрытия с нахлестом (1,5м х 1,5м)-3шт</t>
  </si>
  <si>
    <t>Разобрали до подошвы фундамента в п.1</t>
  </si>
  <si>
    <t>0,2х0,2х0,2 х 12колонн х 2участка (подкран, надкран)</t>
  </si>
  <si>
    <t>Работы на высоте выше 12 метров, аренда пеканиски</t>
  </si>
  <si>
    <t>смен</t>
  </si>
  <si>
    <t>2,9*2+2,6*2 х 12</t>
  </si>
  <si>
    <t>((2,9*2,6)-(0,8*0,5))*12*0,4</t>
  </si>
  <si>
    <t>Вырезка арматуры пола d12, шаг 200</t>
  </si>
  <si>
    <t>((2,9*2,6)-(0,8*0,5))*12*0,6</t>
  </si>
  <si>
    <t>не знаю глубину</t>
  </si>
  <si>
    <t>х/з их строение есть ли подошва, взято по периметру верхней части</t>
  </si>
  <si>
    <t>(0,8*2+0,5*2)*1 х 12шт</t>
  </si>
  <si>
    <t>2 слоя</t>
  </si>
  <si>
    <t>2,9/0,2+26/0,2 х 12</t>
  </si>
  <si>
    <t>((2,9*2,6)-(0,8*0,5))*12*0,05</t>
  </si>
  <si>
    <t>((2,9*2,6)-(0,8*0,5))*12*0,55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</si>
</sst>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487680</xdr:colOff>
      <xdr:row>1</xdr:row>
      <xdr:rowOff>99060</xdr:rowOff>
    </xdr:from>
    <xdr:to>
      <xdr:col>26</xdr:col>
      <xdr:colOff>60016</xdr:colOff>
      <xdr:row>22</xdr:row>
      <xdr:rowOff>135924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9377563-697E-4581-9CB9-A43CD2094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43120" y="281940"/>
          <a:ext cx="6887536" cy="4791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4.4" x14ac:dyDescent="0.3"/>
  <cols>
    <col min="1" max="1" width="8.88671875" style="1"/>
    <col min="2" max="2" width="107.109375" style="1" customWidth="1"/>
    <col min="3" max="4" width="8.88671875" style="7"/>
    <col min="5" max="5" width="29.44140625" style="7" customWidth="1"/>
    <col min="6" max="6" width="35.77734375" style="1" customWidth="1"/>
    <col min="7" max="16384" width="8.88671875" style="1"/>
  </cols>
  <sheetData>
    <row r="1" spans="1:6" s="2" customFormat="1" x14ac:dyDescent="0.3">
      <c r="B1" s="3" t="s">
        <v>22</v>
      </c>
      <c r="C1" s="3" t="s">
        <v>23</v>
      </c>
      <c r="D1" s="3" t="s">
        <v>24</v>
      </c>
      <c r="E1" s="3" t="s">
        <v>25</v>
      </c>
    </row>
    <row r="2" spans="1:6" ht="43.2" x14ac:dyDescent="0.3">
      <c r="A2" s="4"/>
      <c r="B2" s="5" t="s">
        <v>3</v>
      </c>
      <c r="C2" s="6"/>
      <c r="D2" s="6"/>
      <c r="E2" s="6"/>
    </row>
    <row r="3" spans="1:6" x14ac:dyDescent="0.3">
      <c r="A3" s="4"/>
      <c r="B3" s="4" t="s">
        <v>28</v>
      </c>
      <c r="C3" s="6" t="s">
        <v>27</v>
      </c>
      <c r="D3" s="6">
        <f>(2.9+2.9+2.6+2.6)*12</f>
        <v>132</v>
      </c>
      <c r="E3" s="6" t="s">
        <v>38</v>
      </c>
    </row>
    <row r="4" spans="1:6" x14ac:dyDescent="0.3">
      <c r="A4" s="4"/>
      <c r="B4" s="4" t="s">
        <v>7</v>
      </c>
      <c r="C4" s="6" t="s">
        <v>29</v>
      </c>
      <c r="D4" s="6">
        <f>((2.9*2.6)-(0.8*0.5))*12*0.4</f>
        <v>34.271999999999998</v>
      </c>
      <c r="E4" s="6" t="s">
        <v>39</v>
      </c>
    </row>
    <row r="5" spans="1:6" x14ac:dyDescent="0.3">
      <c r="A5" s="4"/>
      <c r="B5" s="4" t="s">
        <v>40</v>
      </c>
      <c r="C5" s="6" t="s">
        <v>27</v>
      </c>
      <c r="D5" s="6">
        <f>(2.9/0.2+2.6/0.2)*12</f>
        <v>330</v>
      </c>
      <c r="E5" s="6" t="s">
        <v>46</v>
      </c>
    </row>
    <row r="6" spans="1:6" x14ac:dyDescent="0.3">
      <c r="A6" s="4"/>
      <c r="B6" s="4" t="s">
        <v>4</v>
      </c>
      <c r="C6" s="6" t="s">
        <v>29</v>
      </c>
      <c r="D6" s="6">
        <f>((2.9*2.6)-(0.8*0.5))*12*0.6</f>
        <v>51.407999999999994</v>
      </c>
      <c r="E6" s="6" t="s">
        <v>41</v>
      </c>
      <c r="F6" s="1" t="s">
        <v>42</v>
      </c>
    </row>
    <row r="7" spans="1:6" ht="28.8" x14ac:dyDescent="0.3">
      <c r="A7" s="4"/>
      <c r="B7" s="4" t="s">
        <v>8</v>
      </c>
      <c r="C7" s="6" t="s">
        <v>30</v>
      </c>
      <c r="D7" s="6">
        <f>(0.8*2+0.5*2)*1*12</f>
        <v>31.200000000000003</v>
      </c>
      <c r="E7" s="6" t="s">
        <v>44</v>
      </c>
      <c r="F7" s="1" t="s">
        <v>43</v>
      </c>
    </row>
    <row r="8" spans="1:6" x14ac:dyDescent="0.3">
      <c r="A8" s="4"/>
      <c r="B8" s="4" t="s">
        <v>9</v>
      </c>
      <c r="C8" s="6"/>
      <c r="D8" s="6"/>
      <c r="E8" s="6"/>
    </row>
    <row r="9" spans="1:6" x14ac:dyDescent="0.3">
      <c r="A9" s="4"/>
      <c r="B9" s="4" t="s">
        <v>10</v>
      </c>
      <c r="C9" s="6" t="s">
        <v>30</v>
      </c>
      <c r="D9" s="6">
        <f>D7*2</f>
        <v>62.400000000000006</v>
      </c>
      <c r="E9" s="6" t="s">
        <v>45</v>
      </c>
    </row>
    <row r="10" spans="1:6" x14ac:dyDescent="0.3">
      <c r="A10" s="4"/>
      <c r="B10" s="4" t="s">
        <v>11</v>
      </c>
      <c r="C10" s="6" t="s">
        <v>29</v>
      </c>
      <c r="D10" s="6">
        <f>((2.9*2.6)-(0.8*0.5))*12*0.55</f>
        <v>47.124000000000002</v>
      </c>
      <c r="E10" s="6" t="s">
        <v>48</v>
      </c>
    </row>
    <row r="11" spans="1:6" x14ac:dyDescent="0.3">
      <c r="A11" s="4"/>
      <c r="B11" s="4" t="s">
        <v>12</v>
      </c>
      <c r="C11" s="6" t="s">
        <v>29</v>
      </c>
      <c r="D11" s="6">
        <f>((2.9*2.6)-(0.8*0.5))*12*0.05</f>
        <v>4.2839999999999998</v>
      </c>
      <c r="E11" s="6" t="s">
        <v>47</v>
      </c>
    </row>
    <row r="12" spans="1:6" x14ac:dyDescent="0.3">
      <c r="A12" s="4"/>
      <c r="B12" s="4" t="s">
        <v>6</v>
      </c>
      <c r="C12" s="6" t="s">
        <v>27</v>
      </c>
      <c r="D12" s="6">
        <f>D5</f>
        <v>330</v>
      </c>
      <c r="E12" s="6"/>
    </row>
    <row r="13" spans="1:6" x14ac:dyDescent="0.3">
      <c r="A13" s="4"/>
      <c r="B13" s="4" t="s">
        <v>16</v>
      </c>
      <c r="C13" s="6" t="s">
        <v>29</v>
      </c>
      <c r="D13" s="6">
        <f>((2.9*2.6)-(0.8*0.5))*12*0.4</f>
        <v>34.271999999999998</v>
      </c>
      <c r="E13" s="6" t="s">
        <v>39</v>
      </c>
    </row>
    <row r="14" spans="1:6" ht="28.8" x14ac:dyDescent="0.3">
      <c r="A14" s="4"/>
      <c r="B14" s="5" t="s">
        <v>13</v>
      </c>
      <c r="C14" s="6"/>
      <c r="D14" s="6"/>
      <c r="E14" s="6"/>
    </row>
    <row r="15" spans="1:6" x14ac:dyDescent="0.3">
      <c r="A15" s="4"/>
      <c r="B15" s="4" t="s">
        <v>34</v>
      </c>
      <c r="C15" s="6"/>
      <c r="D15" s="6"/>
      <c r="E15" s="6"/>
    </row>
    <row r="16" spans="1:6" x14ac:dyDescent="0.3">
      <c r="A16" s="4"/>
      <c r="B16" s="4" t="s">
        <v>20</v>
      </c>
      <c r="C16" s="6" t="s">
        <v>29</v>
      </c>
      <c r="D16" s="6">
        <v>12</v>
      </c>
      <c r="E16" s="6"/>
    </row>
    <row r="17" spans="1:5" x14ac:dyDescent="0.3">
      <c r="A17" s="4"/>
      <c r="B17" s="4" t="s">
        <v>5</v>
      </c>
      <c r="C17" s="6"/>
      <c r="D17" s="6"/>
      <c r="E17" s="6"/>
    </row>
    <row r="18" spans="1:5" x14ac:dyDescent="0.3">
      <c r="A18" s="4"/>
      <c r="B18" s="4" t="s">
        <v>21</v>
      </c>
      <c r="C18" s="6" t="s">
        <v>29</v>
      </c>
      <c r="D18" s="6">
        <v>12</v>
      </c>
      <c r="E18" s="6"/>
    </row>
    <row r="19" spans="1:5" ht="28.8" x14ac:dyDescent="0.3">
      <c r="A19" s="4"/>
      <c r="B19" s="5" t="s">
        <v>14</v>
      </c>
      <c r="C19" s="6"/>
      <c r="D19" s="6"/>
      <c r="E19" s="6"/>
    </row>
    <row r="20" spans="1:5" x14ac:dyDescent="0.3">
      <c r="A20" s="4"/>
      <c r="B20" s="4" t="s">
        <v>36</v>
      </c>
      <c r="C20" s="6" t="s">
        <v>37</v>
      </c>
      <c r="D20" s="6">
        <v>2</v>
      </c>
      <c r="E20" s="6"/>
    </row>
    <row r="21" spans="1:5" x14ac:dyDescent="0.3">
      <c r="A21" s="4"/>
      <c r="B21" s="4" t="s">
        <v>15</v>
      </c>
      <c r="C21" s="6"/>
      <c r="D21" s="6"/>
      <c r="E21" s="6"/>
    </row>
    <row r="22" spans="1:5" x14ac:dyDescent="0.3">
      <c r="A22" s="4"/>
      <c r="B22" s="4" t="s">
        <v>17</v>
      </c>
      <c r="C22" s="6" t="s">
        <v>29</v>
      </c>
      <c r="D22" s="6">
        <f>D25</f>
        <v>0.19200000000000006</v>
      </c>
      <c r="E22" s="6"/>
    </row>
    <row r="23" spans="1:5" x14ac:dyDescent="0.3">
      <c r="A23" s="4"/>
      <c r="B23" s="4" t="s">
        <v>5</v>
      </c>
      <c r="C23" s="6"/>
      <c r="D23" s="6"/>
      <c r="E23" s="6"/>
    </row>
    <row r="24" spans="1:5" x14ac:dyDescent="0.3">
      <c r="A24" s="4"/>
      <c r="B24" s="4" t="s">
        <v>18</v>
      </c>
      <c r="C24" s="6" t="s">
        <v>30</v>
      </c>
      <c r="D24" s="6">
        <f>0.6*12*2</f>
        <v>14.399999999999999</v>
      </c>
      <c r="E24" s="6"/>
    </row>
    <row r="25" spans="1:5" ht="28.8" x14ac:dyDescent="0.3">
      <c r="A25" s="4"/>
      <c r="B25" s="4" t="s">
        <v>19</v>
      </c>
      <c r="C25" s="6" t="s">
        <v>29</v>
      </c>
      <c r="D25" s="6">
        <f>0.2*0.2*0.2*12*2</f>
        <v>0.19200000000000006</v>
      </c>
      <c r="E25" s="6" t="s">
        <v>35</v>
      </c>
    </row>
    <row r="26" spans="1:5" ht="28.8" x14ac:dyDescent="0.3">
      <c r="A26" s="4"/>
      <c r="B26" s="5" t="s">
        <v>26</v>
      </c>
      <c r="C26" s="6"/>
      <c r="D26" s="6"/>
      <c r="E26" s="6"/>
    </row>
    <row r="27" spans="1:5" x14ac:dyDescent="0.3">
      <c r="A27" s="4"/>
      <c r="B27" s="4" t="s">
        <v>0</v>
      </c>
      <c r="C27" s="6" t="s">
        <v>30</v>
      </c>
      <c r="D27" s="6">
        <v>3</v>
      </c>
      <c r="E27" s="6"/>
    </row>
    <row r="28" spans="1:5" x14ac:dyDescent="0.3">
      <c r="A28" s="4"/>
      <c r="B28" s="4" t="s">
        <v>1</v>
      </c>
      <c r="C28" s="6" t="s">
        <v>29</v>
      </c>
      <c r="D28" s="6">
        <v>0.15</v>
      </c>
      <c r="E28" s="6"/>
    </row>
    <row r="29" spans="1:5" x14ac:dyDescent="0.3">
      <c r="A29" s="4"/>
      <c r="B29" s="4" t="s">
        <v>2</v>
      </c>
      <c r="C29" s="6" t="s">
        <v>29</v>
      </c>
      <c r="D29" s="6">
        <v>0.3</v>
      </c>
      <c r="E29" s="6"/>
    </row>
    <row r="30" spans="1:5" x14ac:dyDescent="0.3">
      <c r="A30" s="4"/>
      <c r="B30" s="4" t="s">
        <v>31</v>
      </c>
      <c r="C30" s="6" t="s">
        <v>29</v>
      </c>
      <c r="D30" s="6">
        <f>D29</f>
        <v>0.3</v>
      </c>
      <c r="E30" s="6"/>
    </row>
    <row r="31" spans="1:5" x14ac:dyDescent="0.3">
      <c r="A31" s="4"/>
      <c r="B31" s="4" t="s">
        <v>32</v>
      </c>
      <c r="C31" s="6" t="s">
        <v>29</v>
      </c>
      <c r="D31" s="6">
        <f>D28</f>
        <v>0.15</v>
      </c>
      <c r="E31" s="6"/>
    </row>
    <row r="32" spans="1:5" x14ac:dyDescent="0.3">
      <c r="A32" s="4"/>
      <c r="B32" s="4" t="s">
        <v>33</v>
      </c>
      <c r="C32" s="6" t="s">
        <v>30</v>
      </c>
      <c r="D32" s="6">
        <f>1.5*1.5*3</f>
        <v>6.75</v>
      </c>
      <c r="E32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2023-11-13T16:11:45Z</dcterms:modified>
</cp:coreProperties>
</file>