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Проверка объемов Электроэнергетика\"/>
    </mc:Choice>
  </mc:AlternateContent>
  <xr:revisionPtr revIDLastSave="0" documentId="13_ncr:1_{FCE82315-75E7-4833-9D98-9A93EB611D8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ССТ (2)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5" l="1"/>
  <c r="C35" i="5"/>
  <c r="C20" i="5" s="1"/>
  <c r="F20" i="5" s="1"/>
  <c r="C34" i="5"/>
  <c r="C33" i="5"/>
  <c r="C32" i="5"/>
  <c r="C22" i="5"/>
  <c r="C21" i="5"/>
  <c r="E20" i="5"/>
  <c r="E22" i="5" s="1"/>
  <c r="E19" i="5"/>
  <c r="E21" i="5" s="1"/>
  <c r="C19" i="5"/>
  <c r="E18" i="5"/>
  <c r="F18" i="5" s="1"/>
  <c r="E17" i="5"/>
  <c r="F17" i="5" s="1"/>
  <c r="D13" i="5"/>
  <c r="F13" i="5" s="1"/>
  <c r="D12" i="5"/>
  <c r="F12" i="5" s="1"/>
  <c r="D11" i="5"/>
  <c r="F11" i="5" s="1"/>
  <c r="D7" i="5"/>
  <c r="F7" i="5" s="1"/>
  <c r="D6" i="5"/>
  <c r="F6" i="5" s="1"/>
  <c r="D5" i="5"/>
  <c r="F5" i="5" s="1"/>
  <c r="D4" i="5"/>
  <c r="F4" i="5" s="1"/>
  <c r="F3" i="5"/>
  <c r="D2" i="5"/>
  <c r="F2" i="5" s="1"/>
  <c r="F8" i="5" s="1"/>
  <c r="J2" i="5" s="1"/>
  <c r="F14" i="5" l="1"/>
  <c r="F22" i="5"/>
  <c r="F27" i="5" s="1"/>
  <c r="F19" i="5"/>
  <c r="F21" i="5"/>
  <c r="F23" i="5" s="1"/>
  <c r="F28" i="5" l="1"/>
  <c r="F26" i="5"/>
  <c r="F29" i="5" s="1"/>
</calcChain>
</file>

<file path=xl/sharedStrings.xml><?xml version="1.0" encoding="utf-8"?>
<sst xmlns="http://schemas.openxmlformats.org/spreadsheetml/2006/main" count="68" uniqueCount="50">
  <si>
    <t>Кол-во</t>
  </si>
  <si>
    <t>м3</t>
  </si>
  <si>
    <t>шт</t>
  </si>
  <si>
    <t>м</t>
  </si>
  <si>
    <t>Итого</t>
  </si>
  <si>
    <t>Стрелочный перевод типа Р65 марка 1/9 правый, с комплектом деревянных брусьев и креплений</t>
  </si>
  <si>
    <t>Стрелочный перевод типа Р65 марка 1/9 левый, с комплектом деревянных брусьев и креплений</t>
  </si>
  <si>
    <t>Экскаватор</t>
  </si>
  <si>
    <t>Экскаватор-погрузчик</t>
  </si>
  <si>
    <t>Рабочие</t>
  </si>
  <si>
    <t>ИТР</t>
  </si>
  <si>
    <t>Геодезист</t>
  </si>
  <si>
    <t>Работы</t>
  </si>
  <si>
    <t>Разработка грунта</t>
  </si>
  <si>
    <t>Устройство песчаного основания</t>
  </si>
  <si>
    <t>Устройство щебеночного основания</t>
  </si>
  <si>
    <t>Ед. изм.</t>
  </si>
  <si>
    <t>чел</t>
  </si>
  <si>
    <t>Разборка существующих путей</t>
  </si>
  <si>
    <t>Трамбовка</t>
  </si>
  <si>
    <t>компл.</t>
  </si>
  <si>
    <t>Материал</t>
  </si>
  <si>
    <t>Стоимость</t>
  </si>
  <si>
    <t>Рихтовка путей</t>
  </si>
  <si>
    <t>Устройство стрелочного перевода на деревянных брусьях (новые)</t>
  </si>
  <si>
    <t>компл</t>
  </si>
  <si>
    <t>Кол-во смен</t>
  </si>
  <si>
    <t>Сумма</t>
  </si>
  <si>
    <t>им же разгрузка</t>
  </si>
  <si>
    <t>Техника и СММ</t>
  </si>
  <si>
    <t>Стоимость, ед.</t>
  </si>
  <si>
    <t>Примечание</t>
  </si>
  <si>
    <t>Тепловоз от мвм</t>
  </si>
  <si>
    <t>Кадры</t>
  </si>
  <si>
    <t>бесплатный</t>
  </si>
  <si>
    <t>Щебень на рихтовку</t>
  </si>
  <si>
    <t>Дней работ</t>
  </si>
  <si>
    <t>Офис</t>
  </si>
  <si>
    <t>Песок на стрелки</t>
  </si>
  <si>
    <t>Щебень на стрелки</t>
  </si>
  <si>
    <t>Песок на рихтовку</t>
  </si>
  <si>
    <t>Транспортно-заготовительские</t>
  </si>
  <si>
    <t>Каток дорожный</t>
  </si>
  <si>
    <t>Трал</t>
  </si>
  <si>
    <t>экскаватор+каток</t>
  </si>
  <si>
    <t>Накладные и прочие расходы</t>
  </si>
  <si>
    <t>%</t>
  </si>
  <si>
    <t>% мат</t>
  </si>
  <si>
    <t>% все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</si>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</sst>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3" fontId="0" fillId="0" borderId="0" xfId="0" applyNumberFormat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 wrapText="1"/>
    </xf>
    <xf numFmtId="3" fontId="0" fillId="5" borderId="2" xfId="0" applyNumberFormat="1" applyFill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  <xf numFmtId="3" fontId="0" fillId="3" borderId="2" xfId="0" applyNumberForma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3" fontId="0" fillId="6" borderId="1" xfId="0" applyNumberFormat="1" applyFill="1" applyBorder="1" applyAlignment="1">
      <alignment horizontal="center" vertical="center" wrapText="1"/>
    </xf>
    <xf numFmtId="3" fontId="0" fillId="6" borderId="2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6">
    <cellStyle name="ЛокСмМТСН" xfId="3" xr:uid="{2747F7AC-9A13-4E74-AF79-96105EADBC6A}"/>
    <cellStyle name="Обычный" xfId="0" builtinId="0"/>
    <cellStyle name="Обычный 2" xfId="1" xr:uid="{2B7EC7C9-36E6-4413-8694-A38053A88AE0}"/>
    <cellStyle name="Обычный 2 2" xfId="4" xr:uid="{10BB4683-4420-471A-93B4-6AA0F9180C9E}"/>
    <cellStyle name="Процентный 2" xfId="5" xr:uid="{B9E65423-D3AC-4868-9CE7-3968E0040597}"/>
    <cellStyle name="Финансовый 2" xfId="2" xr:uid="{3B4F6892-54AE-45CD-81B7-D9D318E92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5</xdr:col>
      <xdr:colOff>610504</xdr:colOff>
      <xdr:row>66</xdr:row>
      <xdr:rowOff>9880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3D823F1-EA01-4832-8178-75BE6A38E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29250"/>
          <a:ext cx="6477904" cy="2543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7FF0-5D65-45D4-931A-192762917405}">
  <sheetPr>
    <tabColor rgb="FFFF0000"/>
  </sheetPr>
  <dimension ref="A1:J37"/>
  <sheetViews>
    <sheetView tabSelected="1" workbookViewId="0">
      <selection activeCell="J40" sqref="J40"/>
    </sheetView>
  </sheetViews>
  <sheetFormatPr defaultRowHeight="14.4" x14ac:dyDescent="0.3"/>
  <cols>
    <col min="1" max="1" width="37" style="2" customWidth="1"/>
    <col min="2" max="2" width="8.88671875" style="2"/>
    <col min="3" max="3" width="8.88671875" style="17"/>
    <col min="4" max="4" width="13.21875" style="17" bestFit="1" customWidth="1"/>
    <col min="5" max="5" width="17.6640625" style="17" customWidth="1"/>
    <col min="6" max="6" width="14.21875" style="17" bestFit="1" customWidth="1"/>
    <col min="7" max="7" width="36.88671875" style="11" customWidth="1"/>
    <col min="8" max="8" width="8.88671875" style="2"/>
    <col min="9" max="9" width="16" style="2" customWidth="1"/>
    <col min="10" max="10" width="17.21875" style="2" customWidth="1"/>
    <col min="11" max="16384" width="8.88671875" style="2"/>
  </cols>
  <sheetData>
    <row r="1" spans="1:10" s="10" customFormat="1" x14ac:dyDescent="0.3">
      <c r="A1" s="1" t="s">
        <v>29</v>
      </c>
      <c r="B1" s="1" t="s">
        <v>16</v>
      </c>
      <c r="C1" s="18" t="s">
        <v>0</v>
      </c>
      <c r="D1" s="18" t="s">
        <v>26</v>
      </c>
      <c r="E1" s="18" t="s">
        <v>30</v>
      </c>
      <c r="F1" s="19" t="s">
        <v>4</v>
      </c>
      <c r="G1" s="13" t="s">
        <v>31</v>
      </c>
      <c r="I1" s="32" t="s">
        <v>36</v>
      </c>
      <c r="J1" s="32">
        <v>20</v>
      </c>
    </row>
    <row r="2" spans="1:10" x14ac:dyDescent="0.3">
      <c r="A2" s="42" t="s">
        <v>7</v>
      </c>
      <c r="B2" s="43" t="s">
        <v>2</v>
      </c>
      <c r="C2" s="44">
        <v>1</v>
      </c>
      <c r="D2" s="44">
        <f>C2*J1</f>
        <v>20</v>
      </c>
      <c r="E2" s="44">
        <v>24000</v>
      </c>
      <c r="F2" s="45">
        <f>D2*E2</f>
        <v>480000</v>
      </c>
      <c r="G2" s="12" t="s">
        <v>28</v>
      </c>
      <c r="I2" s="32" t="s">
        <v>22</v>
      </c>
      <c r="J2" s="33">
        <f>F8+F14</f>
        <v>2170000</v>
      </c>
    </row>
    <row r="3" spans="1:10" s="50" customFormat="1" x14ac:dyDescent="0.3">
      <c r="A3" s="46" t="s">
        <v>43</v>
      </c>
      <c r="B3" s="47" t="s">
        <v>2</v>
      </c>
      <c r="C3" s="48">
        <v>0</v>
      </c>
      <c r="D3" s="48">
        <v>0</v>
      </c>
      <c r="E3" s="48">
        <v>35000</v>
      </c>
      <c r="F3" s="49">
        <f t="shared" ref="F3:F7" si="0">D3*E3</f>
        <v>0</v>
      </c>
      <c r="G3" s="46" t="s">
        <v>44</v>
      </c>
    </row>
    <row r="4" spans="1:10" x14ac:dyDescent="0.3">
      <c r="A4" s="42" t="s">
        <v>8</v>
      </c>
      <c r="B4" s="43" t="s">
        <v>2</v>
      </c>
      <c r="C4" s="44">
        <v>1</v>
      </c>
      <c r="D4" s="44">
        <f>C4*J1</f>
        <v>20</v>
      </c>
      <c r="E4" s="44">
        <v>24000</v>
      </c>
      <c r="F4" s="45">
        <f t="shared" si="0"/>
        <v>480000</v>
      </c>
      <c r="G4" s="12"/>
    </row>
    <row r="5" spans="1:10" x14ac:dyDescent="0.3">
      <c r="A5" s="42" t="s">
        <v>42</v>
      </c>
      <c r="B5" s="43" t="s">
        <v>2</v>
      </c>
      <c r="C5" s="44">
        <v>1</v>
      </c>
      <c r="D5" s="44">
        <f>C5*J1</f>
        <v>20</v>
      </c>
      <c r="E5" s="44">
        <v>15000</v>
      </c>
      <c r="F5" s="45">
        <f t="shared" si="0"/>
        <v>300000</v>
      </c>
      <c r="G5" s="12"/>
    </row>
    <row r="6" spans="1:10" s="50" customFormat="1" x14ac:dyDescent="0.3">
      <c r="A6" s="46" t="s">
        <v>19</v>
      </c>
      <c r="B6" s="47" t="s">
        <v>2</v>
      </c>
      <c r="C6" s="48">
        <v>0</v>
      </c>
      <c r="D6" s="48">
        <f>C6*J1</f>
        <v>0</v>
      </c>
      <c r="E6" s="48">
        <v>2500</v>
      </c>
      <c r="F6" s="49">
        <f t="shared" si="0"/>
        <v>0</v>
      </c>
      <c r="G6" s="46"/>
    </row>
    <row r="7" spans="1:10" s="50" customFormat="1" x14ac:dyDescent="0.3">
      <c r="A7" s="46" t="s">
        <v>32</v>
      </c>
      <c r="B7" s="47" t="s">
        <v>2</v>
      </c>
      <c r="C7" s="48">
        <v>0</v>
      </c>
      <c r="D7" s="48">
        <f>C7*J1</f>
        <v>0</v>
      </c>
      <c r="E7" s="48">
        <v>0</v>
      </c>
      <c r="F7" s="49">
        <f t="shared" si="0"/>
        <v>0</v>
      </c>
      <c r="G7" s="46" t="s">
        <v>34</v>
      </c>
    </row>
    <row r="8" spans="1:10" s="56" customFormat="1" x14ac:dyDescent="0.3">
      <c r="A8" s="51"/>
      <c r="B8" s="52"/>
      <c r="C8" s="53"/>
      <c r="D8" s="53"/>
      <c r="E8" s="54" t="s">
        <v>27</v>
      </c>
      <c r="F8" s="55">
        <f>SUM(F2:F6)</f>
        <v>1260000</v>
      </c>
      <c r="G8" s="51"/>
    </row>
    <row r="9" spans="1:10" x14ac:dyDescent="0.3">
      <c r="A9" s="3"/>
      <c r="B9" s="3"/>
      <c r="C9" s="20"/>
      <c r="D9" s="20"/>
      <c r="E9" s="20"/>
      <c r="F9" s="21"/>
      <c r="G9" s="12"/>
    </row>
    <row r="10" spans="1:10" x14ac:dyDescent="0.3">
      <c r="A10" s="4" t="s">
        <v>33</v>
      </c>
      <c r="B10" s="5"/>
      <c r="C10" s="22"/>
      <c r="D10" s="22"/>
      <c r="E10" s="22"/>
      <c r="F10" s="23"/>
      <c r="G10" s="12"/>
    </row>
    <row r="11" spans="1:10" x14ac:dyDescent="0.3">
      <c r="A11" s="6" t="s">
        <v>9</v>
      </c>
      <c r="B11" s="5" t="s">
        <v>17</v>
      </c>
      <c r="C11" s="22">
        <v>9</v>
      </c>
      <c r="D11" s="22">
        <f>C11*J1</f>
        <v>180</v>
      </c>
      <c r="E11" s="22">
        <v>3500</v>
      </c>
      <c r="F11" s="23">
        <f>D11*E11</f>
        <v>630000</v>
      </c>
      <c r="G11" s="12"/>
    </row>
    <row r="12" spans="1:10" x14ac:dyDescent="0.3">
      <c r="A12" s="6" t="s">
        <v>10</v>
      </c>
      <c r="B12" s="5" t="s">
        <v>17</v>
      </c>
      <c r="C12" s="22">
        <v>1</v>
      </c>
      <c r="D12" s="22">
        <f>C12*J1</f>
        <v>20</v>
      </c>
      <c r="E12" s="22">
        <v>7000</v>
      </c>
      <c r="F12" s="23">
        <f t="shared" ref="F12:F13" si="1">D12*E12</f>
        <v>140000</v>
      </c>
      <c r="G12" s="12"/>
    </row>
    <row r="13" spans="1:10" x14ac:dyDescent="0.3">
      <c r="A13" s="6" t="s">
        <v>11</v>
      </c>
      <c r="B13" s="5" t="s">
        <v>17</v>
      </c>
      <c r="C13" s="22">
        <v>1</v>
      </c>
      <c r="D13" s="22">
        <f>C13*J1</f>
        <v>20</v>
      </c>
      <c r="E13" s="22">
        <v>7000</v>
      </c>
      <c r="F13" s="23">
        <f t="shared" si="1"/>
        <v>140000</v>
      </c>
      <c r="G13" s="12"/>
    </row>
    <row r="14" spans="1:10" x14ac:dyDescent="0.3">
      <c r="A14" s="6"/>
      <c r="B14" s="5"/>
      <c r="C14" s="22"/>
      <c r="D14" s="22"/>
      <c r="E14" s="24" t="s">
        <v>27</v>
      </c>
      <c r="F14" s="25">
        <f>SUM(F11:F13)</f>
        <v>910000</v>
      </c>
      <c r="G14" s="12"/>
    </row>
    <row r="15" spans="1:10" x14ac:dyDescent="0.3">
      <c r="A15" s="3"/>
      <c r="B15" s="3"/>
      <c r="C15" s="20"/>
      <c r="D15" s="20"/>
      <c r="E15" s="20"/>
      <c r="F15" s="21"/>
      <c r="G15" s="12"/>
    </row>
    <row r="16" spans="1:10" hidden="1" x14ac:dyDescent="0.3">
      <c r="A16" s="14" t="s">
        <v>21</v>
      </c>
      <c r="B16" s="15"/>
      <c r="C16" s="26"/>
      <c r="D16" s="26"/>
      <c r="E16" s="26"/>
      <c r="F16" s="27"/>
      <c r="G16" s="12"/>
    </row>
    <row r="17" spans="1:7" ht="43.2" hidden="1" x14ac:dyDescent="0.3">
      <c r="A17" s="16" t="s">
        <v>5</v>
      </c>
      <c r="B17" s="15" t="s">
        <v>20</v>
      </c>
      <c r="C17" s="26">
        <v>1</v>
      </c>
      <c r="D17" s="26"/>
      <c r="E17" s="26" t="e">
        <f>#REF!*1.2</f>
        <v>#REF!</v>
      </c>
      <c r="F17" s="27" t="e">
        <f>C17*E17</f>
        <v>#REF!</v>
      </c>
      <c r="G17" s="12"/>
    </row>
    <row r="18" spans="1:7" ht="43.2" hidden="1" x14ac:dyDescent="0.3">
      <c r="A18" s="16" t="s">
        <v>6</v>
      </c>
      <c r="B18" s="15" t="s">
        <v>20</v>
      </c>
      <c r="C18" s="26">
        <v>1</v>
      </c>
      <c r="D18" s="26"/>
      <c r="E18" s="26" t="e">
        <f>#REF!*1.2</f>
        <v>#REF!</v>
      </c>
      <c r="F18" s="27" t="e">
        <f t="shared" ref="F18:F22" si="2">C18*E18</f>
        <v>#REF!</v>
      </c>
      <c r="G18" s="12"/>
    </row>
    <row r="19" spans="1:7" hidden="1" x14ac:dyDescent="0.3">
      <c r="A19" s="16" t="s">
        <v>38</v>
      </c>
      <c r="B19" s="15" t="s">
        <v>1</v>
      </c>
      <c r="C19" s="26" t="e">
        <f>C34</f>
        <v>#REF!</v>
      </c>
      <c r="D19" s="26"/>
      <c r="E19" s="26" t="e">
        <f>#REF!*1.2</f>
        <v>#REF!</v>
      </c>
      <c r="F19" s="27" t="e">
        <f t="shared" si="2"/>
        <v>#REF!</v>
      </c>
      <c r="G19" s="12"/>
    </row>
    <row r="20" spans="1:7" hidden="1" x14ac:dyDescent="0.3">
      <c r="A20" s="16" t="s">
        <v>39</v>
      </c>
      <c r="B20" s="15" t="s">
        <v>1</v>
      </c>
      <c r="C20" s="26" t="e">
        <f>C35</f>
        <v>#REF!</v>
      </c>
      <c r="D20" s="26"/>
      <c r="E20" s="26" t="e">
        <f>#REF!*1.2</f>
        <v>#REF!</v>
      </c>
      <c r="F20" s="27" t="e">
        <f t="shared" si="2"/>
        <v>#REF!</v>
      </c>
      <c r="G20" s="12"/>
    </row>
    <row r="21" spans="1:7" hidden="1" x14ac:dyDescent="0.3">
      <c r="A21" s="16" t="s">
        <v>40</v>
      </c>
      <c r="B21" s="15" t="s">
        <v>1</v>
      </c>
      <c r="C21" s="26" t="e">
        <f>#REF!</f>
        <v>#REF!</v>
      </c>
      <c r="D21" s="26"/>
      <c r="E21" s="26" t="e">
        <f>E19</f>
        <v>#REF!</v>
      </c>
      <c r="F21" s="27" t="e">
        <f t="shared" si="2"/>
        <v>#REF!</v>
      </c>
      <c r="G21" s="12"/>
    </row>
    <row r="22" spans="1:7" hidden="1" x14ac:dyDescent="0.3">
      <c r="A22" s="16" t="s">
        <v>35</v>
      </c>
      <c r="B22" s="15" t="s">
        <v>1</v>
      </c>
      <c r="C22" s="26" t="e">
        <f>#REF!</f>
        <v>#REF!</v>
      </c>
      <c r="D22" s="26"/>
      <c r="E22" s="26" t="e">
        <f>E20</f>
        <v>#REF!</v>
      </c>
      <c r="F22" s="27" t="e">
        <f t="shared" si="2"/>
        <v>#REF!</v>
      </c>
      <c r="G22" s="12"/>
    </row>
    <row r="23" spans="1:7" hidden="1" x14ac:dyDescent="0.3">
      <c r="A23" s="15"/>
      <c r="B23" s="15"/>
      <c r="C23" s="26"/>
      <c r="D23" s="26"/>
      <c r="E23" s="30" t="s">
        <v>27</v>
      </c>
      <c r="F23" s="31" t="e">
        <f>SUM(F17:F22)*0</f>
        <v>#REF!</v>
      </c>
      <c r="G23" s="12"/>
    </row>
    <row r="24" spans="1:7" hidden="1" x14ac:dyDescent="0.3">
      <c r="A24" s="3"/>
      <c r="B24" s="3"/>
      <c r="C24" s="20"/>
      <c r="D24" s="20"/>
      <c r="E24" s="20"/>
      <c r="F24" s="21"/>
      <c r="G24" s="12"/>
    </row>
    <row r="25" spans="1:7" hidden="1" x14ac:dyDescent="0.3">
      <c r="A25" s="7" t="s">
        <v>45</v>
      </c>
      <c r="B25" s="8"/>
      <c r="C25" s="28"/>
      <c r="D25" s="28"/>
      <c r="E25" s="28"/>
      <c r="F25" s="29"/>
      <c r="G25" s="12"/>
    </row>
    <row r="26" spans="1:7" hidden="1" x14ac:dyDescent="0.3">
      <c r="A26" s="9" t="s">
        <v>37</v>
      </c>
      <c r="B26" s="8" t="s">
        <v>48</v>
      </c>
      <c r="C26" s="28">
        <v>5</v>
      </c>
      <c r="D26" s="28"/>
      <c r="E26" s="28"/>
      <c r="F26" s="29" t="e">
        <f>(F8+F14+F23)*C26/100</f>
        <v>#REF!</v>
      </c>
      <c r="G26" s="12"/>
    </row>
    <row r="27" spans="1:7" hidden="1" x14ac:dyDescent="0.3">
      <c r="A27" s="9" t="s">
        <v>41</v>
      </c>
      <c r="B27" s="8" t="s">
        <v>47</v>
      </c>
      <c r="C27" s="28">
        <v>5</v>
      </c>
      <c r="D27" s="28"/>
      <c r="E27" s="28"/>
      <c r="F27" s="29" t="e">
        <f>F22*C27/100</f>
        <v>#REF!</v>
      </c>
      <c r="G27" s="12"/>
    </row>
    <row r="28" spans="1:7" hidden="1" x14ac:dyDescent="0.3">
      <c r="A28" s="9" t="s">
        <v>49</v>
      </c>
      <c r="B28" s="8" t="s">
        <v>46</v>
      </c>
      <c r="C28" s="28">
        <v>0</v>
      </c>
      <c r="D28" s="28"/>
      <c r="E28" s="28"/>
      <c r="F28" s="29" t="e">
        <f>F23*C28/100</f>
        <v>#REF!</v>
      </c>
      <c r="G28" s="12"/>
    </row>
    <row r="29" spans="1:7" hidden="1" x14ac:dyDescent="0.3">
      <c r="A29" s="9"/>
      <c r="B29" s="8"/>
      <c r="C29" s="28"/>
      <c r="D29" s="28"/>
      <c r="E29" s="40" t="s">
        <v>27</v>
      </c>
      <c r="F29" s="41" t="e">
        <f>SUM(F26:F28)*0</f>
        <v>#REF!</v>
      </c>
      <c r="G29" s="12"/>
    </row>
    <row r="30" spans="1:7" hidden="1" x14ac:dyDescent="0.3">
      <c r="A30" s="3"/>
      <c r="B30" s="3"/>
      <c r="C30" s="20"/>
      <c r="D30" s="20"/>
      <c r="E30" s="20"/>
      <c r="F30" s="21"/>
      <c r="G30" s="12"/>
    </row>
    <row r="31" spans="1:7" s="39" customFormat="1" hidden="1" x14ac:dyDescent="0.3">
      <c r="A31" s="34" t="s">
        <v>12</v>
      </c>
      <c r="B31" s="35"/>
      <c r="C31" s="36"/>
      <c r="D31" s="36"/>
      <c r="E31" s="36"/>
      <c r="F31" s="37"/>
      <c r="G31" s="38"/>
    </row>
    <row r="32" spans="1:7" s="39" customFormat="1" hidden="1" x14ac:dyDescent="0.3">
      <c r="A32" s="38" t="s">
        <v>18</v>
      </c>
      <c r="B32" s="35" t="s">
        <v>3</v>
      </c>
      <c r="C32" s="36" t="e">
        <f>#REF!*2</f>
        <v>#REF!</v>
      </c>
      <c r="D32" s="36"/>
      <c r="E32" s="36"/>
      <c r="F32" s="37"/>
      <c r="G32" s="38"/>
    </row>
    <row r="33" spans="1:7" s="39" customFormat="1" hidden="1" x14ac:dyDescent="0.3">
      <c r="A33" s="38" t="s">
        <v>13</v>
      </c>
      <c r="B33" s="35" t="s">
        <v>1</v>
      </c>
      <c r="C33" s="36" t="e">
        <f>#REF!*#REF!*2</f>
        <v>#REF!</v>
      </c>
      <c r="D33" s="36"/>
      <c r="E33" s="36"/>
      <c r="F33" s="37"/>
      <c r="G33" s="38"/>
    </row>
    <row r="34" spans="1:7" s="39" customFormat="1" hidden="1" x14ac:dyDescent="0.3">
      <c r="A34" s="38" t="s">
        <v>14</v>
      </c>
      <c r="B34" s="35" t="s">
        <v>1</v>
      </c>
      <c r="C34" s="36" t="e">
        <f>#REF!*#REF!*2</f>
        <v>#REF!</v>
      </c>
      <c r="D34" s="36"/>
      <c r="E34" s="36"/>
      <c r="F34" s="37"/>
      <c r="G34" s="38"/>
    </row>
    <row r="35" spans="1:7" s="39" customFormat="1" hidden="1" x14ac:dyDescent="0.3">
      <c r="A35" s="38" t="s">
        <v>15</v>
      </c>
      <c r="B35" s="35" t="s">
        <v>1</v>
      </c>
      <c r="C35" s="36" t="e">
        <f>#REF!*#REF!*2</f>
        <v>#REF!</v>
      </c>
      <c r="D35" s="36"/>
      <c r="E35" s="36"/>
      <c r="F35" s="37"/>
      <c r="G35" s="38"/>
    </row>
    <row r="36" spans="1:7" s="39" customFormat="1" ht="28.8" hidden="1" x14ac:dyDescent="0.3">
      <c r="A36" s="38" t="s">
        <v>24</v>
      </c>
      <c r="B36" s="35" t="s">
        <v>25</v>
      </c>
      <c r="C36" s="36">
        <v>2</v>
      </c>
      <c r="D36" s="36"/>
      <c r="E36" s="36"/>
      <c r="F36" s="37"/>
      <c r="G36" s="38"/>
    </row>
    <row r="37" spans="1:7" s="39" customFormat="1" hidden="1" x14ac:dyDescent="0.3">
      <c r="A37" s="38" t="s">
        <v>23</v>
      </c>
      <c r="B37" s="35" t="s">
        <v>3</v>
      </c>
      <c r="C37" s="36" t="e">
        <f>#REF!</f>
        <v>#REF!</v>
      </c>
      <c r="D37" s="36"/>
      <c r="E37" s="36"/>
      <c r="F37" s="37"/>
      <c r="G37" s="3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ССТ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2023-10-03T15:05:48Z</dcterms:modified>
</cp:coreProperties>
</file>