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.duraev\Downloads\18-06-2024_09-57-10\"/>
    </mc:Choice>
  </mc:AlternateContent>
  <xr:revisionPtr revIDLastSave="0" documentId="13_ncr:1_{FE5A35CD-E5C9-4858-8405-B85E1E87855C}" xr6:coauthVersionLast="47" xr6:coauthVersionMax="47" xr10:uidLastSave="{00000000-0000-0000-0000-000000000000}"/>
  <bookViews>
    <workbookView xWindow="4605" yWindow="60" windowWidth="23550" windowHeight="15375" firstSheet="1" activeTab="1" xr2:uid="{00000000-000D-0000-FFFF-FFFF00000000}"/>
  </bookViews>
  <sheets>
    <sheet name="Лист3" sheetId="3" state="hidden" r:id="rId1"/>
    <sheet name="ВОР-на подпись после согл" sheetId="11" r:id="rId2"/>
    <sheet name="КС-6а" sheetId="8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xlnm._FilterDatabase" localSheetId="1" hidden="1">'ВОР-на подпись после согл'!$A$6:$I$116</definedName>
    <definedName name="_xlnm._FilterDatabase" localSheetId="2" hidden="1">'КС-6а'!$O$1:$O$164</definedName>
    <definedName name="Excel_BuiltIn__FilterDatabase_4">#REF!</definedName>
    <definedName name="Excel_BuiltIn_Print_Area">#REF!</definedName>
    <definedName name="Excel_BuiltIn_Print_Area_1">#REF!</definedName>
    <definedName name="Excel_BuiltIn_Print_Area_13">#REF!</definedName>
    <definedName name="Excel_BuiltIn_Print_Area_2">#REF!</definedName>
    <definedName name="Excel_BuiltIn_Print_Area_3">#REF!</definedName>
    <definedName name="Excel_BuiltIn_Print_Area_4">#REF!</definedName>
    <definedName name="Excel_BuiltIn_Print_Area_5">#REF!</definedName>
    <definedName name="Excel_BuiltIn_Print_Area_6">#REF!</definedName>
    <definedName name="Excel_BuiltIn_Print_Area_7">#REF!</definedName>
    <definedName name="Excel_BuiltIn_Print_Area_8">#REF!</definedName>
    <definedName name="Excel_BuiltIn_Print_Titles">#REF!</definedName>
    <definedName name="Fuck">#REF!</definedName>
    <definedName name="k">'[1]Текущие показатели'!$A$2</definedName>
    <definedName name="VES">#REF!</definedName>
    <definedName name="Z_32BE0561_3E43_11D1_AA21_0080C83F6713_.wvu.FilterData" hidden="1">#REF!</definedName>
    <definedName name="Z_32BE0561_3E43_11D1_AA21_0080C83F6713_.wvu.Rows" hidden="1">#REF!</definedName>
    <definedName name="Z_361DAB21_3E43_11D1_9921_000021579852_.wvu.FilterData" hidden="1">#REF!</definedName>
    <definedName name="Z_6DAEFF01_3E3C_11D1_9921_000021579852_.wvu.FilterData" hidden="1">#REF!</definedName>
    <definedName name="Z_6DAEFF01_3E3C_11D1_9921_000021579852_.wvu.Rows" hidden="1">#REF!</definedName>
    <definedName name="Z_7F3F38C1_B38F_11D1_B73A_0080C83F5DB9_.wvu.FilterData" hidden="1">#REF!</definedName>
    <definedName name="_xlnm.Database">#REF!</definedName>
    <definedName name="БИРЖА">'[2]исх дан'!$B$4</definedName>
    <definedName name="БИРЖА2">'[2]исх дан'!#REF!</definedName>
    <definedName name="вид_сметы">[3]база!$G$1:$G$65536</definedName>
    <definedName name="выдал">[3]база!$E$1:$E$65536</definedName>
    <definedName name="граница">'[2]исх дан'!$B$6</definedName>
    <definedName name="д">#REF!</definedName>
    <definedName name="Дополнение01">[4]Смета!$I$1:$Q$65536,[4]Смета!$AA$1:$CK$65536</definedName>
    <definedName name="Дополнение02">[4]Смета!$I$1:$Z$65536,[4]Смета!$AJ$1:$CK$65536</definedName>
    <definedName name="Дополнение03">[4]Смета!$I$1:$AI$65536,[4]Смета!$AS$1:$AS$65536,[4]Смета!$AT$1:$CK$65536</definedName>
    <definedName name="Дополнение04">[4]Смета!$I$1:$AR$65536,[4]Смета!$BB$1:$CK$65536</definedName>
    <definedName name="Дополнение05">[4]Смета!$I$1:$BA$65536,[4]Смета!$BK$1:$CK$65536</definedName>
    <definedName name="Дополнение06">[4]Смета!$I$1:$BJ$65536,[4]Смета!$BT$1:$CK$65536</definedName>
    <definedName name="Дополнение07">[4]Смета!$I$1:$BS$65536,[4]Смета!$CC$1:$CK$65536</definedName>
    <definedName name="Дост_Кавказ">[5]Кабель!#REF!</definedName>
    <definedName name="Дост_Промсервис">[5]Кабель!$BR$9</definedName>
    <definedName name="Доставка_Алюр">#REF!</definedName>
    <definedName name="доставка_андромеда">#REF!</definedName>
    <definedName name="доставка_ВИМкабель">#REF!</definedName>
    <definedName name="Доставка_Дилявер">#REF!</definedName>
    <definedName name="доставка_кавказ">#REF!</definedName>
    <definedName name="_xlnm.Print_Titles" localSheetId="2">'КС-6а'!$4:$4</definedName>
    <definedName name="заказчики">[3]база!$A$1:$A$65536</definedName>
    <definedName name="Заключение">[6]Списки!$I$2:$I$4</definedName>
    <definedName name="к1">#REF!</definedName>
    <definedName name="к2">#REF!</definedName>
    <definedName name="к3">#REF!</definedName>
    <definedName name="Код_1">[4]Смета!#REF!</definedName>
    <definedName name="Кольч">'[2]исх дан'!$B$12</definedName>
    <definedName name="КОЛЬЧ_АВББШВ">'[2]исх дан'!#REF!</definedName>
    <definedName name="Конец">#REF!</definedName>
    <definedName name="конкр150">'[2]исх дан'!#REF!</definedName>
    <definedName name="конкр230">'[2]исх дан'!#REF!</definedName>
    <definedName name="конкр240">'[2]исх дан'!#REF!</definedName>
    <definedName name="КОНТРОЛЬНИК">'[2]исх дан'!#REF!</definedName>
    <definedName name="Копилка_объем">[4]Материалы!#REF!</definedName>
    <definedName name="Копилка_сумма">[4]Материалы!#REF!</definedName>
    <definedName name="КОРОБ_ДОБ_РОЗН">'[2]исх дан'!#REF!</definedName>
    <definedName name="КОРОБ_РФ">'[2]исх дан'!#REF!</definedName>
    <definedName name="_xlnm.Criteria">#REF!</definedName>
    <definedName name="КУРС">'[2]исх дан'!#REF!</definedName>
    <definedName name="КУРС_2Й_ЛИСТ">'[2]исх дан'!#REF!</definedName>
    <definedName name="Курс_Диалин">'[7]Эл-доп'!$U$4</definedName>
    <definedName name="КУРС_ЗАПАЗД">'[2]исх дан'!#REF!</definedName>
    <definedName name="Курс_ИЭК">'[7]Эл-доп'!$Z$4</definedName>
    <definedName name="КУРС_КОЛЬЧ">'[2]исх дан'!#REF!</definedName>
    <definedName name="КУРС_ЛУК">'[2]исх дан'!#REF!</definedName>
    <definedName name="КУРС_ЛУКИ">'[2]исх дан'!#REF!</definedName>
    <definedName name="КУРС_РК">'[2]исх дан'!#REF!</definedName>
    <definedName name="левон_опт">#REF!</definedName>
    <definedName name="левон_розн">#REF!</definedName>
    <definedName name="лист1">[8]Кабель!$A$1:$A$123,[8]Кабель!$GF$1:$GG$123,#REF!,#REF!,[8]Кабель!$A$423:$A$1102,[8]Кабель!$GF$423:$GG$1102</definedName>
    <definedName name="лист1_txt">[8]Кабель!$A$10:$A$123,[8]Кабель!$GF$10:$GG$123,#REF!,[8]Кабель!$GF$438:$GG$850</definedName>
    <definedName name="лист10">#REF!,#REF!</definedName>
    <definedName name="лист2">[7]Электрика!#REF!,[7]Электрика!#REF!,[7]Электрика!$B$1:$B$24,[7]Электрика!$AY$1:$AZ$24,[7]Электрика!#REF!,[7]Электрика!#REF!</definedName>
    <definedName name="лист2_txt">#REF!,[7]Электрика!$A$3:$B$24,[7]Электрика!$AY$3:$AZ$24,[7]Электрика!$AY$69:$AZ$129</definedName>
    <definedName name="лист3">#REF!,#REF!,#REF!,#REF!,#REF!,#REF!</definedName>
    <definedName name="лист3_txt">#REF!,#REF!,#REF!,#REF!</definedName>
    <definedName name="лист4">#REF!,#REF!,#REF!,#REF!,#REF!,#REF!</definedName>
    <definedName name="лист4_txt">#REF!,#REF!,#REF!,#REF!</definedName>
    <definedName name="лист8">#REF!,#REF!</definedName>
    <definedName name="ЛУКИ">#REF!</definedName>
    <definedName name="ЛУКИ_МЕДЬ">'[2]исх дан'!#REF!</definedName>
    <definedName name="Материалы01">[4]Материалы!$G$1:$O$65536,[4]Материалы!$Y$1:$CI$65536</definedName>
    <definedName name="Материалы02">[4]Материалы!$G$1:$X$65536,[4]Материалы!$AH$1:$CI$65536</definedName>
    <definedName name="Материалы03">[4]Материалы!$G$1:$AG$65536,[4]Материалы!$AQ$1:$CI$65536</definedName>
    <definedName name="Материалы04">[4]Материалы!$G$1:$AP$65536,[4]Материалы!$AZ$1:$CI$65536</definedName>
    <definedName name="Материалы05">[4]Материалы!$G$1:$AY$65536,[4]Материалы!$BI$1:$CI$65536</definedName>
    <definedName name="Материалы06">[4]Материалы!$G$1:$BH$65536,[4]Материалы!$BR$1:$CI$65536</definedName>
    <definedName name="Материалы07">[4]Материалы!$G$1:$BQ$65536,[4]Материалы!$CA$1:$CI$65536</definedName>
    <definedName name="Мин.нац.">[5]Кабель!#REF!</definedName>
    <definedName name="Мин_Нац">'[2]исх дан'!$B$9</definedName>
    <definedName name="ммм">'[2]исх дан'!#REF!</definedName>
    <definedName name="НаименованиеПород">[6]Списки!$B$2:$B$80</definedName>
    <definedName name="НАЦ_ГОФР">'[2]исх дан'!#REF!</definedName>
    <definedName name="НАЦ_ГОФР_СПЕЦ">'[2]исх дан'!#REF!</definedName>
    <definedName name="НАЦ_КОЛЬЧ">'[2]исх дан'!#REF!</definedName>
    <definedName name="НАЦ_КОРОБ">'[2]исх дан'!#REF!</definedName>
    <definedName name="нац_метрук">'[2]исх дан'!#REF!</definedName>
    <definedName name="нац_након">#REF!</definedName>
    <definedName name="НАЦ_НЕГОРЮЧ">#REF!</definedName>
    <definedName name="НАЦ_ОПТ">'[2]исх дан'!#REF!</definedName>
    <definedName name="НАЦ_ОПТ_КОЛЬЧ">'[2]исх дан'!#REF!</definedName>
    <definedName name="НАЦ_ОПТ_КОЛЬЧ_тпп">'[2]исх дан'!#REF!</definedName>
    <definedName name="НАЦ_РЫБ">'[2]исх дан'!#REF!</definedName>
    <definedName name="НАЦ_РЫБ_КРУПН">'[2]исх дан'!#REF!</definedName>
    <definedName name="НАЦ_РЫБ_МЕЛК">'[2]исх дан'!#REF!</definedName>
    <definedName name="НАЦ_СМОЛ_АВВГ">'[2]исх дан'!#REF!</definedName>
    <definedName name="НАЦ_СМОЛ_АПВ">'[2]исх дан'!#REF!</definedName>
    <definedName name="НАЦ_СМОЛ_М">'[2]исх дан'!#REF!</definedName>
    <definedName name="НАЦ_ТУРЦ_ОПТ">#REF!</definedName>
    <definedName name="НАЦ_ТУРЦ_РОЗН">#REF!</definedName>
    <definedName name="НАЦЕНКА">'[2]исх дан'!#REF!</definedName>
    <definedName name="НАЦЕНКА_150">'[2]исх дан'!#REF!</definedName>
    <definedName name="НАЦЕНКА_СЧЕТЧ">'[2]исх дан'!#REF!</definedName>
    <definedName name="НАЦЕНКА_СЧЕТЧИКИ">'[2]исх дан'!#REF!</definedName>
    <definedName name="НДС">'[2]исх дан'!#REF!</definedName>
    <definedName name="Номер_сметы">[9]Справочник!$A:$A</definedName>
    <definedName name="_xlnm.Print_Area" localSheetId="1">'ВОР-на подпись после согл'!$A$1:$I$132</definedName>
    <definedName name="ООС">#REF!,#REF!</definedName>
    <definedName name="от_БИРЖЕВОГО">'[2]исх дан'!#REF!</definedName>
    <definedName name="ПВ">'[2]исх дан'!#REF!</definedName>
    <definedName name="ПВС_ОПТ">'[2]исх дан'!#REF!</definedName>
    <definedName name="ПВС_РОЗН">[10]ПРОЦЕНТЫ!$AQ$7</definedName>
    <definedName name="пр">#REF!,#REF!,#REF!,#REF!</definedName>
    <definedName name="Примечание">[6]Списки!$K$2:$K$25</definedName>
    <definedName name="ПУНП">'[2]исх дан'!#REF!</definedName>
    <definedName name="Расход_меди_кг_км_с_отходами">#REF!</definedName>
    <definedName name="рома1">[5]Кабель!$A$1:$A$136,#REF!,[5]Кабель!$FQ$1:$FQ$136,#REF!,#REF!,#REF!,[5]Кабель!$A$420:$A$1102,#REF!,[5]Кабель!$FQ$420:$FQ$1102</definedName>
    <definedName name="рома2">[7]Электрика!#REF!,[7]Электрика!#REF!,[7]Электрика!#REF!,[7]Электрика!$B$1:$B$24,[7]Электрика!$AY$1:$AZ$24,[7]Электрика!#REF!,[7]Электрика!#REF!</definedName>
    <definedName name="СКИДКА_в_КОЛЬЧУГ">#REF!</definedName>
    <definedName name="СКИДКА_КОЛЬЧ">'[2]исх дан'!$B$9</definedName>
    <definedName name="Смета">[4]Смета!#REF!</definedName>
    <definedName name="СПЕЦКУРС">'[2]исх дан'!$B$3</definedName>
    <definedName name="сроки">[3]Коэффициенты!$A$1:$A$65536</definedName>
    <definedName name="стадия_П">[3]база!$J$1:$J$65536</definedName>
    <definedName name="СТАР_КУРС">[10]ПРОЦЕНТЫ!$AQ$12</definedName>
    <definedName name="тек_курс">'[2]исх дан'!#REF!</definedName>
    <definedName name="текст1">[8]Кабель!$A$10:$A$123,[8]Кабель!$GF$10:$GG$123</definedName>
    <definedName name="текст10">#REF!,#REF!</definedName>
    <definedName name="текст11">#REF!,#REF!</definedName>
    <definedName name="текст12">#REF!,#REF!</definedName>
    <definedName name="текст2">[5]Кабель!$A$137:$A$419,#REF!</definedName>
    <definedName name="текст3">#REF!,#REF!</definedName>
    <definedName name="текст4">[7]Электрика!#REF!,[7]Электрика!#REF!</definedName>
    <definedName name="текст5">[7]Электрика!$A$3:$B$24,[7]Электрика!$AY$4:$AZ$24</definedName>
    <definedName name="текст6">[7]Электрика!$A$32:$B$129,[7]Электрика!#REF!</definedName>
    <definedName name="текст7">#REF!,#REF!</definedName>
    <definedName name="текст8">#REF!,#REF!</definedName>
    <definedName name="текст9">#REF!,#REF!</definedName>
    <definedName name="Титул00">#REF!</definedName>
    <definedName name="Титул01">#REF!,#REF!</definedName>
    <definedName name="Титул02">#REF!,#REF!</definedName>
    <definedName name="Титул03">#REF!,#REF!</definedName>
    <definedName name="Титул04">#REF!,#REF!</definedName>
    <definedName name="Титул05">#REF!,#REF!</definedName>
    <definedName name="Титул06">#REF!</definedName>
    <definedName name="тула1">[5]Кабель!$A$1:$A$136,[5]Кабель!#REF!,[5]Кабель!$FQ$1:$FQ$136,#REF!,[5]Кабель!#REF!,#REF!,[5]Кабель!$A$420:$A$1102,[5]Кабель!#REF!,[5]Кабель!$FQ$420:$FQ$1102</definedName>
    <definedName name="тула2">[7]Электрика!#REF!,[7]Электрика!#REF!,[7]Электрика!#REF!,[7]Электрика!$B$1:$B$24,[7]Электрика!$Y$1:$Y$2,[7]Электрика!$AZ$1:$AZ$24,[7]Электрика!#REF!,[7]Электрика!#REF!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1" i="11" l="1"/>
  <c r="A112" i="11" s="1"/>
  <c r="A113" i="11" s="1"/>
  <c r="A114" i="11" s="1"/>
  <c r="A115" i="11" s="1"/>
  <c r="A116" i="11" s="1"/>
  <c r="A105" i="11"/>
  <c r="A106" i="11" s="1"/>
  <c r="A107" i="11" s="1"/>
  <c r="A108" i="11" s="1"/>
  <c r="A100" i="11"/>
  <c r="A101" i="11" s="1"/>
  <c r="A102" i="11" s="1"/>
  <c r="A99" i="11"/>
  <c r="A90" i="11"/>
  <c r="A91" i="11" s="1"/>
  <c r="A92" i="11" s="1"/>
  <c r="A93" i="11" s="1"/>
  <c r="A94" i="11" s="1"/>
  <c r="A95" i="11" s="1"/>
  <c r="A96" i="11" s="1"/>
  <c r="G111" i="11"/>
  <c r="D85" i="11"/>
  <c r="G85" i="11" s="1"/>
  <c r="D74" i="11"/>
  <c r="G74" i="11" s="1"/>
  <c r="D71" i="11"/>
  <c r="G71" i="11" s="1"/>
  <c r="G61" i="11"/>
  <c r="G55" i="11"/>
  <c r="G56" i="11"/>
  <c r="D75" i="11" l="1"/>
  <c r="G75" i="11" s="1"/>
  <c r="G28" i="11" l="1"/>
  <c r="G24" i="11"/>
  <c r="G38" i="11"/>
  <c r="E46" i="11"/>
  <c r="G46" i="11" s="1"/>
  <c r="E47" i="11"/>
  <c r="G47" i="11" s="1"/>
  <c r="E48" i="11"/>
  <c r="G48" i="11" s="1"/>
  <c r="E49" i="11"/>
  <c r="G49" i="11" s="1"/>
  <c r="E50" i="11"/>
  <c r="G50" i="11" s="1"/>
  <c r="E45" i="11"/>
  <c r="G45" i="11" s="1"/>
  <c r="E32" i="11"/>
  <c r="G32" i="11" s="1"/>
  <c r="E33" i="11"/>
  <c r="G33" i="11" s="1"/>
  <c r="E34" i="11"/>
  <c r="G34" i="11" s="1"/>
  <c r="E35" i="11"/>
  <c r="G35" i="11" s="1"/>
  <c r="E36" i="11"/>
  <c r="G36" i="11" s="1"/>
  <c r="E31" i="11"/>
  <c r="G31" i="11" s="1"/>
  <c r="F24" i="11"/>
  <c r="E23" i="11"/>
  <c r="G23" i="11" s="1"/>
  <c r="E22" i="11"/>
  <c r="G22" i="11" s="1"/>
  <c r="F23" i="11"/>
  <c r="F22" i="11"/>
  <c r="G21" i="11"/>
  <c r="G26" i="11"/>
  <c r="G27" i="11"/>
  <c r="G29" i="11"/>
  <c r="G39" i="11"/>
  <c r="G41" i="11"/>
  <c r="G43" i="11"/>
  <c r="G51" i="11"/>
  <c r="G52" i="11"/>
  <c r="G54" i="11"/>
  <c r="G58" i="11"/>
  <c r="G59" i="11"/>
  <c r="G60" i="11"/>
  <c r="G62" i="11"/>
  <c r="G89" i="11"/>
  <c r="G90" i="11"/>
  <c r="G91" i="11"/>
  <c r="G92" i="11"/>
  <c r="G93" i="11"/>
  <c r="G94" i="11"/>
  <c r="G95" i="11"/>
  <c r="G96" i="11"/>
  <c r="G100" i="11"/>
  <c r="G101" i="11"/>
  <c r="G102" i="11"/>
  <c r="G104" i="11"/>
  <c r="G105" i="11"/>
  <c r="G106" i="11"/>
  <c r="G107" i="11"/>
  <c r="G108" i="11"/>
  <c r="G110" i="11"/>
  <c r="G112" i="11"/>
  <c r="G113" i="11"/>
  <c r="G114" i="11"/>
  <c r="G12" i="11"/>
  <c r="G13" i="11"/>
  <c r="G14" i="11"/>
  <c r="G15" i="11"/>
  <c r="G16" i="11"/>
  <c r="G17" i="11"/>
  <c r="G18" i="11"/>
  <c r="G19" i="11"/>
  <c r="G11" i="11"/>
  <c r="R163" i="8" l="1"/>
  <c r="R164" i="8" s="1"/>
  <c r="P163" i="8"/>
  <c r="P164" i="8" s="1"/>
  <c r="N163" i="8"/>
  <c r="N164" i="8" s="1"/>
  <c r="M163" i="8"/>
  <c r="M164" i="8" s="1"/>
  <c r="K163" i="8"/>
  <c r="K164" i="8" s="1"/>
  <c r="J163" i="8"/>
  <c r="J164" i="8" s="1"/>
  <c r="H163" i="8"/>
  <c r="H164" i="8" s="1"/>
</calcChain>
</file>

<file path=xl/sharedStrings.xml><?xml version="1.0" encoding="utf-8"?>
<sst xmlns="http://schemas.openxmlformats.org/spreadsheetml/2006/main" count="1235" uniqueCount="763">
  <si>
    <t>м2</t>
  </si>
  <si>
    <t>м3</t>
  </si>
  <si>
    <t>м</t>
  </si>
  <si>
    <t>Рихтовка пути</t>
  </si>
  <si>
    <t>шт.</t>
  </si>
  <si>
    <t>Всего:</t>
  </si>
  <si>
    <t>Акт приема-передачи исполнительной документации № 6</t>
  </si>
  <si>
    <t xml:space="preserve">Объект строительства: </t>
  </si>
  <si>
    <t>Ж/Д пути от испытательного центра до обкаточной линии с удлинением трансбордера, расположенные по адресу: Московская область, г.о Мытищи, ул. Колонцова, 4</t>
  </si>
  <si>
    <t>Отчетный период:</t>
  </si>
  <si>
    <t>Вид документа</t>
  </si>
  <si>
    <t xml:space="preserve">Наименование акта освидетельствования, а так же приложений </t>
  </si>
  <si>
    <t>Кол-во листов</t>
  </si>
  <si>
    <t>№ листа по порядку</t>
  </si>
  <si>
    <t>№ и дата Акта освидетельствования</t>
  </si>
  <si>
    <t>АОСР</t>
  </si>
  <si>
    <t>Засыпка песком в траншее под проектируемый ж.д. путь 34 от СП50 до упора №2 с уплотнением</t>
  </si>
  <si>
    <t>131-23-ПЖ-88</t>
  </si>
  <si>
    <t>21.11.2023г.</t>
  </si>
  <si>
    <t>Исполнительная схема №88 Засыпка песком в траншее под проектируемый ж.д. путь 34 от СП50 до упора №2 с уплотнением</t>
  </si>
  <si>
    <t xml:space="preserve">Паспорт качества б/н от 02.09.2023г. </t>
  </si>
  <si>
    <t xml:space="preserve">Сертификат соответствия № РОСС RU.АМ05.Н21337 с 10.11.2022г. по 09.11.2025г. </t>
  </si>
  <si>
    <t>Заключение о степени уплотнения песка №21.11-1/23 от 21.11.2023г.</t>
  </si>
  <si>
    <t>Засыпка щебнем в траншее под проектируемый ж.д. путь 34 от СП50 до упора №2 с послойным уплотнением.</t>
  </si>
  <si>
    <t>131-23-ПЖ-89</t>
  </si>
  <si>
    <t>22.11.2023г.</t>
  </si>
  <si>
    <t>Исполнительная схема №89 Засыпка щебнем в траншее под проектируемый ж.д. путь 34 от СП50 до упора №2 с послойным уплотнением</t>
  </si>
  <si>
    <t xml:space="preserve">Паспорт №1220 от 24.05.2023г. </t>
  </si>
  <si>
    <t xml:space="preserve">Декларация о соответствии № ЕАЭС N RU Д-RU.ЖТ02.В.00542/20 с 13.11.2020г. по 05.11.2025г. </t>
  </si>
  <si>
    <t>Заключение о степени уплотнения щебня №22.11-1/23 от 22.11.2023г.</t>
  </si>
  <si>
    <t>Устройство новой рельсошпальной решетки на железобетонных шпалах под проектируемый ж.д. путь 34 от СП50 до упора 2</t>
  </si>
  <si>
    <t>131-23-ПЖ-90</t>
  </si>
  <si>
    <t>24.11.2023г.</t>
  </si>
  <si>
    <t>Исполнительная схема №90 Устройство новой рельсошпальной решетки на железобетонных шпалах под проектируемый ж.д. путь 34 от СП50 до упора №2</t>
  </si>
  <si>
    <t xml:space="preserve">Реестр документов о качестве № Р-131-23-ПЖ-90 от 24.11.2023г. </t>
  </si>
  <si>
    <t>Укладка геотекстиля под проектируемый ж.д. путь 32 от СП50 до упора №1</t>
  </si>
  <si>
    <t>131-23-ПЖ-91</t>
  </si>
  <si>
    <t>25.11.2023г.</t>
  </si>
  <si>
    <t>Исполнительная схема №91 Укладка геотекстиля под проектируемый ж.д. путь 32 от СП50 до упора №1</t>
  </si>
  <si>
    <t xml:space="preserve">Паспорт качества б/н </t>
  </si>
  <si>
    <t>Сертификат соответствия № РОСС RU.32001.04ИБФ1.ОСП28.40855 с 13.10.2023г. по 12.10.2026г.</t>
  </si>
  <si>
    <t>Засыпка песком в траншее под проектируемый ж.д. путь 32 от СП50 до упора №1 с уплотнением</t>
  </si>
  <si>
    <t>131-23-ПЖ-92</t>
  </si>
  <si>
    <t>Исполнительная схема №92 Засыпка песком в траншее под проектируемый ж.д. путь 32 от СП50 до упора №1 с уплотнением</t>
  </si>
  <si>
    <t>Заключение о степени уплотнения песка №25.11-1/23 от 25.11.2023г.</t>
  </si>
  <si>
    <t>Засыпка щебнем в траншее под проектируемый ж.д. путь 32 от СП50 до упора №1 с послойным уплотнением.</t>
  </si>
  <si>
    <t>131-23-ПЖ-93</t>
  </si>
  <si>
    <t>26.11.2023г.</t>
  </si>
  <si>
    <t>Исполнительная схема №93 Засыпка щебнем в траншее под проектируемый ж.д. путь 32 от СП50 до упора №1 с послойным уплотнением</t>
  </si>
  <si>
    <t>Заключение о степени уплотнения щебня №26.11-1/23 от 26.11.2023г.</t>
  </si>
  <si>
    <t>Устройство новой рельсошпальной решетки на железобетонных шпалах под проектируемый ж.д. путь 32 от СП50 до упора 1</t>
  </si>
  <si>
    <t>131-23-ПЖ-94</t>
  </si>
  <si>
    <t>28.11.2023г.</t>
  </si>
  <si>
    <t>Исполнительная схема №94 Устройство новой рельсошпальной решетки на железобетонных шпалах под проектируемый ж.д. путь 32 от СП50 до упора №1</t>
  </si>
  <si>
    <t xml:space="preserve">Реестр документов о качестве № Р-131-23-ПЖ-94 от 28.11.2023г. </t>
  </si>
  <si>
    <t>Демонтаж железобетонных опор.</t>
  </si>
  <si>
    <t>131-23-ПЖ-95</t>
  </si>
  <si>
    <t>30.11.2023г.</t>
  </si>
  <si>
    <t xml:space="preserve">Исполнительная схема №95 Демонтаж железобетонных опор </t>
  </si>
  <si>
    <t>Укладка геотекстиля под проектируемый ж.д. путь 36 от ПК3+8,1 до упора №3</t>
  </si>
  <si>
    <t>131-23-ПЖ-96</t>
  </si>
  <si>
    <t>01.12.2023г.</t>
  </si>
  <si>
    <t>Исполнительная схема №96 Укладка геотекстиля под проектируемый ж.д. путь 36 от ПК3+8,1 до упора №3</t>
  </si>
  <si>
    <t>Засыпка песком в траншее под проектируемый ж.д. путь 36 от ПК3+8,1 до упора №3 с уплотнением</t>
  </si>
  <si>
    <t>131-23-ПЖ-97</t>
  </si>
  <si>
    <t>Исполнительная схема №97 Засыпка песком в траншее под проектируемый ж.д. путь 36 от ПК3+8,1 до упора №3 с уплотнением</t>
  </si>
  <si>
    <t>Заключение о степени уплотнения песка №01.12-1/23 от 01.12.2023г.</t>
  </si>
  <si>
    <t>Засыпка щебнем в траншее под проектируемый ж.д. путь 36 от ПК3+8,1 до упора №3 с послойным уплотнением.</t>
  </si>
  <si>
    <t>131-23-ПЖ-98</t>
  </si>
  <si>
    <t>Исполнительная схема №98 Засыпка щебнем в траншее под проектируемый ж.д. путь 36 от ПК3+8,1 до упора №3 с послойным уплотнением</t>
  </si>
  <si>
    <t>Заключение о степени уплотнения щебня №01.12-1/23 от 01.12.2023г.</t>
  </si>
  <si>
    <t>Устройство новой рельсошпальной решетки на железобетонных шпалах под проектируемый ж.д. путь 36 от ПК3+8,1 до упора №3</t>
  </si>
  <si>
    <t>131-23-ПЖ-99</t>
  </si>
  <si>
    <t>02.12.2023г.</t>
  </si>
  <si>
    <t>Исполнительная схема №99 Устройство новой рельсошпальной решетки на железобетонных шпалах под проектируемый ж.д. путь 36 от ПК3+8,1 до упора №3</t>
  </si>
  <si>
    <t xml:space="preserve">Реестр документов о качестве № Р-131-23-ПЖ-99 от 02.12.2023г. </t>
  </si>
  <si>
    <t>Выправка, рихтовка, балластировка железнодорожных путей 32, 34, 36 от СП48 до тупиковых упоров.</t>
  </si>
  <si>
    <t>131-23-ПЖ-100</t>
  </si>
  <si>
    <t>Исполнительная схема №100 Выправка, рихтовка, балластировка железнодорожных путей 32, 34, 36 от СП48 до тупиковых упоров.</t>
  </si>
  <si>
    <t>Разработка грунта под проектируемые тупиковые упоры N1, N2, N3 (т.1-т.4, т.5-т.8, т.9-т.12)</t>
  </si>
  <si>
    <t>131-23-ПЖ-101</t>
  </si>
  <si>
    <t>Исполнительная схема №101 Разработка грунта под проектируемые тупиковые упоры N1, N2, N3 (т.1-т.4, т.5-т.8, т.9-т.12)</t>
  </si>
  <si>
    <t>Укладка геотекстиля под проектируемые тупиковые упоры N1, N2, N3 (т.1-т.4, т.5-т.8, т.9-т.12)</t>
  </si>
  <si>
    <t>131-23-ПЖ-102</t>
  </si>
  <si>
    <t>03.12.2023г.</t>
  </si>
  <si>
    <t>Исполнительная схема №102 Укладка геотекстиля под проектируемые тупиковые упоры N1, N2, N3 (т.1-т.4, т.5-т.8, т.9-т.12)</t>
  </si>
  <si>
    <t>Паспорт качества б/н</t>
  </si>
  <si>
    <t>Засыпка песком в траншее под проектируемые тупиковые упоры N1, N2, N3 (т.1-т.4, т.5-т.8, т.9-т.12)</t>
  </si>
  <si>
    <t>131-23-ПЖ-103</t>
  </si>
  <si>
    <t>Исполнительная схема №103 Засыпка песком в траншее под проектируемые тупиковые упоры N1, N2, N3 (т.1-т.4, т.5-т.8, т.9-т.12)</t>
  </si>
  <si>
    <t>Заключение о степени уплотнения песка №03.12-1/23 от 03.12.2023г.</t>
  </si>
  <si>
    <t>Засыпка щебнем в траншее под проектируемые тупиковые упоры N1, N2, N3 (т.1-т.4, т.5-т.8, т.9-т.12)</t>
  </si>
  <si>
    <t>131-23-ПЖ-104</t>
  </si>
  <si>
    <t>Исполнительная схема №104 Засыпка щебнем в траншее под проектируемые тупиковые упоры N1, N2, N3 (т.1-т.4, т.5-т.8, т.9-т.12)</t>
  </si>
  <si>
    <t>Заключение о степени уплотнения щебня №03.12-1/23 от 03.12.2023г.</t>
  </si>
  <si>
    <t>Устройство тупиковых упоров N1, N2, N3</t>
  </si>
  <si>
    <t>131-23-ПЖ-105</t>
  </si>
  <si>
    <t>04.12.2023г.</t>
  </si>
  <si>
    <t xml:space="preserve">Исполнительная схема №105 Устройство тупиковых упоров N1, N2, N3 </t>
  </si>
  <si>
    <t xml:space="preserve">Реестр документов о качестве № Р-131-23-ПЖ-105 от 04.12.2023г. </t>
  </si>
  <si>
    <t>Разработка грунта от ПК5+83 до цеха 417</t>
  </si>
  <si>
    <t>131-23-ПЖ-106</t>
  </si>
  <si>
    <t xml:space="preserve">Исполнительная схема №106 Разработка грунта от ПК5+83 до цеха 417 </t>
  </si>
  <si>
    <t>Укладка геотекстиля шириной 3м под проектируемый железнодорожный путь №31 от ПК5+83 до СП43</t>
  </si>
  <si>
    <t>131-23-ПЖ-107</t>
  </si>
  <si>
    <t>Исполнительная схема №107 Укладка геотекстиля шириной 3м под проектируемый железнодорожный путь №31 от ПК5+83 до СП43</t>
  </si>
  <si>
    <t>Укладка геотекстиля шириной 3м в котлован под проектируемый стрелочный перевод СП43 (т.1-т.5)</t>
  </si>
  <si>
    <t>131-23-ПЖ-108</t>
  </si>
  <si>
    <t>05.12.2023г.</t>
  </si>
  <si>
    <t>Исполнительная схема №108 Укладка геотекстиля шириной 3м в котлован под проектируемый стрелочный перевод СП43 (т.1-т.5)</t>
  </si>
  <si>
    <t>Укладка геотекстиля шириной 3м в котлован под проектируемый железнодорожный путь на участке от СП43 до СП45</t>
  </si>
  <si>
    <t>131-23-ПЖ-109</t>
  </si>
  <si>
    <t xml:space="preserve">Исполнительная схема №109 Укладка геотекстиля шириной 3м в котлован под проектируемый железнодорожный путь на участке от СП43 до СП45 </t>
  </si>
  <si>
    <t>Укладка геотекстиля шириной 3м в котлован под проектируемый железнодорожный путь на участке от СП43 до СП47</t>
  </si>
  <si>
    <t>131-23-ПЖ-110</t>
  </si>
  <si>
    <t>Исполнительная схема №110 Укладка геотекстиля шириной 3м в котлован под проектируемый железнодорожный путь на участке от СП43 до СП47</t>
  </si>
  <si>
    <t>Укладка геотекстиля шириной 3м в котлован под проектируемый стрелочный перевод СП45 (т.1 - т.5)</t>
  </si>
  <si>
    <t>131-23-ПЖ-111</t>
  </si>
  <si>
    <t>06.12.2023г.</t>
  </si>
  <si>
    <t>Исполнительная схема №111 Укладка геотекстиля шириной 3м в котлован под проектируемый стрелочный перевод СП45 (т.1 - т.5)</t>
  </si>
  <si>
    <t>Передал:</t>
  </si>
  <si>
    <t>Принял :</t>
  </si>
  <si>
    <t>Укладка геотекстиля… жд/пути №№31,33,35,37,39, СП №№43,45,47</t>
  </si>
  <si>
    <t>Укладка геотекстиля шириной 3м в котлован под проектируемый стрелочный перевод СП47 (т.1 - т.5)</t>
  </si>
  <si>
    <t>Укладка геотекстиля шириной 3 м. в котлован под проектируемый ж.д. путь №33</t>
  </si>
  <si>
    <t>131-23-ПЖ-112</t>
  </si>
  <si>
    <t>Укладка геотекстиля шириной 3 м. в котлован под проектируемый ж.д. путь №35</t>
  </si>
  <si>
    <t>Укладка геотекстиля шириной 3 м. в котлован под проектируемый ж.д. путь №37</t>
  </si>
  <si>
    <t>131-23-ПЖ-114</t>
  </si>
  <si>
    <t>07.12.2023г.</t>
  </si>
  <si>
    <t>Укладка геотекстиля шириной 3 м. в котлован под проектируемый ж.д. путь №39</t>
  </si>
  <si>
    <t xml:space="preserve">Разработка грунта под проектируемый стрелочный перевод СП40 ⅑ </t>
  </si>
  <si>
    <t>131-23-ПЖ-09</t>
  </si>
  <si>
    <t>20.09.2023г.</t>
  </si>
  <si>
    <t>Разработка грунта… жд/пути №1, СП №№40,42</t>
  </si>
  <si>
    <t>Разработка грунта под проектируемый железнодорожный путь №1</t>
  </si>
  <si>
    <t>131-23-ПЖ-10</t>
  </si>
  <si>
    <t xml:space="preserve">Разработка грунта под проектируемый стрелочный перевод СП42 1/9 </t>
  </si>
  <si>
    <t>131-23-ПЖ-12</t>
  </si>
  <si>
    <t>21.09.2023г.</t>
  </si>
  <si>
    <t>Укладка геотекстиля шириной 3м в котлован под проектируемый стрелочный перевод СП40 1/9 (т.1-т.5)</t>
  </si>
  <si>
    <t>131-23-ПЖ-13</t>
  </si>
  <si>
    <t>Укладка геотекстиля… жд/пути №1, СП №№40,42</t>
  </si>
  <si>
    <t>Укладка геотекстиля шириной 3м в котлован под проектируемый железнодорожный путь №1 (т.1-т.4, т.5-т.8)</t>
  </si>
  <si>
    <t>131-23-ПЖ-14</t>
  </si>
  <si>
    <t>Укладка геотекстиля шириной 3м в котлован под проектируемый стрелочный перевод СП42 1/9 (т.1-т.5)</t>
  </si>
  <si>
    <t>131-23-ПЖ-15</t>
  </si>
  <si>
    <t>Засыпка песком в траншее под проектируемый стрелочный перевод СП40 1/9 (т.1-т.5</t>
  </si>
  <si>
    <t>131-23-ПЖ-16</t>
  </si>
  <si>
    <t>Засыпка песком… жд/пути №1, СП №№40,42</t>
  </si>
  <si>
    <t>Засыпка песком в траншее под проектируемый железнодорожный путь №1 (т.1-т.4, т.5-т.8)</t>
  </si>
  <si>
    <t>131-23-ПЖ-17</t>
  </si>
  <si>
    <t>Засыпка песком в траншее под проектируемый стрелочный перевод СП42 1/9 (т.1-т.5)</t>
  </si>
  <si>
    <t>131-23-ПЖ-18</t>
  </si>
  <si>
    <t>Засыпка щебнем в траншее под проектируемый стрелочный перевод СП40 1/9 (т.1-т.5)</t>
  </si>
  <si>
    <t>131-23-ПЖ-19</t>
  </si>
  <si>
    <t>Засыпка щебнем… жд/пути №1, СП №№40,42</t>
  </si>
  <si>
    <t>Засыпка щебнем в траншее под проектируемый железнодорожный путь №1 (т.1-т.4, т.5-т.8)</t>
  </si>
  <si>
    <t>131-23-ПЖ-20</t>
  </si>
  <si>
    <t>Засыпка щебнем в траншее под проектируемый стрелочный перевод СП42 1/9 (т.1-т.5)</t>
  </si>
  <si>
    <t>131-23-ПЖ-21</t>
  </si>
  <si>
    <t>131-23-ПЖ-31-Д-01</t>
  </si>
  <si>
    <t>131-23-ПЖ-30-Д-01</t>
  </si>
  <si>
    <t>131-23-ПЖ-31-Д-02</t>
  </si>
  <si>
    <t>131-23-ПЖ-31-У-03</t>
  </si>
  <si>
    <t>131-23-ПЖ-31-У-04</t>
  </si>
  <si>
    <t>131-23-ПЖ-31-У-05</t>
  </si>
  <si>
    <t>131-23-ПЖ-ОП-Щ-01</t>
  </si>
  <si>
    <t>131-23-ПЖ-Т-Д-01</t>
  </si>
  <si>
    <t>131-23-ПЖ-Т-У-03</t>
  </si>
  <si>
    <t>131-23-ПЖ-Ш-У-01</t>
  </si>
  <si>
    <t>Раздел 1. Сооружение земляного полотна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</si>
  <si>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</si>
  <si>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</si>
  <si>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Разработка грунта вручную в траншеях глубиной до 2 м без креплений с откосами, группа грунтов: 1</t>
  </si>
  <si>
    <t>100 м3</t>
  </si>
  <si>
    <t>Погрузка вручную неуплотненного грунта из штабелей и отвалов в транспортные средства, группа грунтов: 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</si>
  <si>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</si>
  <si>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1 т груза</t>
  </si>
  <si>
    <t>Перевозка и утилизация отходов 4-5 класса опасности</t>
  </si>
  <si>
    <t>Планировка площадей бульдозерами мощностью: 79 кВт (108 л.с.)</t>
  </si>
  <si>
    <t>1000 м2</t>
  </si>
  <si>
    <t>Планировка вручную: дна и откосов выемок каналов, группа грунтов 1</t>
  </si>
  <si>
    <t>Планировка откосов выемок и насыпей экскаваторами, группа грунтов: 1-2</t>
  </si>
  <si>
    <t>Устройство подстилающих и выравнивающих слоев оснований: из песка</t>
  </si>
  <si>
    <t>Песок карьерный</t>
  </si>
  <si>
    <t>Устройство подстилающих и выравнивающих слоев оснований: из щебня</t>
  </si>
  <si>
    <t>Щебень фр.25-60 (балластного 2 кат.) ГОСТ 7392 для ЖД пути</t>
  </si>
  <si>
    <t>Раздел 2. Демонтажные работы</t>
  </si>
  <si>
    <t>Разборка упорной призмы и конструкции упора</t>
  </si>
  <si>
    <t>шт</t>
  </si>
  <si>
    <t>Разборка стрелочных переводов на деревянных брусьях на базе, марка перевода: 1/9</t>
  </si>
  <si>
    <t>компл</t>
  </si>
  <si>
    <t>Разборка пути звеньями рельсошпальной решетки, шпалы: железобетонные</t>
  </si>
  <si>
    <t>км пути</t>
  </si>
  <si>
    <t>Разборка пути поэлементно на деревянных шпалах тип рельсов: Р65, на 1 км число шпал 2000 и 1840</t>
  </si>
  <si>
    <t>Погрузка при автомобильных перевозках переводов стрелочных и пересечений, рельс</t>
  </si>
  <si>
    <t>Погрузка при автомобильных перевозках металлических конструкций массой до 1 т / крепления</t>
  </si>
  <si>
    <t>Перевозка грузов I класса автомобилями-самосвалами грузоподъемностью 10 т работающих вне карьера на расстояние до 2 км</t>
  </si>
  <si>
    <t>Разгрузка при автомобильных перевозках металлических конструкций массой до 1 т/крепления</t>
  </si>
  <si>
    <t>Разгрузка при автомобильных перевозках переводов стрелочных и пересечений, рельс</t>
  </si>
  <si>
    <t>Погрузка при автомобильных перевозках прочих материалов, деталей (с использованием погрузчика) шпалы Ж.Б</t>
  </si>
  <si>
    <t>Погрузка при автомобильных перевозках леса пиленого, погонажа плотничного, шпал</t>
  </si>
  <si>
    <t>Погрузка при автомобильных перевозках мусора строительного с погрузкой экскаваторами емкостью ковша до 0,5 м3/ замена балласта</t>
  </si>
  <si>
    <t>Погрузка при автомобильных перевозках мусора строительного с погрузкой вручную/ замена балласта</t>
  </si>
  <si>
    <t>Раздел 3. 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</si>
  <si>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</si>
  <si>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Рельсы железнодорожные Р-65 категория Т1</t>
  </si>
  <si>
    <t>Рельсы Р-65 НТ260, L-12,5 м (156 шт.)</t>
  </si>
  <si>
    <t>т</t>
  </si>
  <si>
    <t>Шпалы деревянные пропитанные, тип I</t>
  </si>
  <si>
    <t>Шпала деревян. пропит. II тип, пр-во РБ (с доставкой ж/д транспортом до ст.Мытищи код 234808)</t>
  </si>
  <si>
    <t>Накладка рельсовая двухголовая 2Р65</t>
  </si>
  <si>
    <t>Накладка 1Р-65 (194 шт.)</t>
  </si>
  <si>
    <t>Подкладка раздельного скрепления железнодорожного пути КД-65</t>
  </si>
  <si>
    <t>Болты клеммные для рельсовых скреплений железнодорожного пути с гайками, М22х75 мм</t>
  </si>
  <si>
    <t>Шурупы путевые, размер 24х170 мм</t>
  </si>
  <si>
    <t>Прокладки под подкладку КД65, ЦП361 из смеси РП 101-710</t>
  </si>
  <si>
    <t>Скрепление КД-65 (подкладка КД-65 (1 шт.), болт клеммный М22х75 в сборе (2 шт.), шуруп путевой М24х170 (4 шт.), прокладка ЦП-361 (1 шт.), прокладка ЦП-363 (1 шт.)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</si>
  <si>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</si>
  <si>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Накладка 1Р-65 (48 к-т.) из них 8 к-т (16 шт) ранее разобраные</t>
  </si>
  <si>
    <t>Укладка пути отдельными элементами на железобетонных шпалах тип рельсов: Р65, длина рельсов 12,5 м, на 1 км число шпал 1840/новые</t>
  </si>
  <si>
    <t>Рельсы Р-65 НТ260, L-12,5 м (110 шт.)</t>
  </si>
  <si>
    <t>Шпалы железобетонные Ш1, объем бетона 0,106 м3, расход стали 7,25 кг</t>
  </si>
  <si>
    <t>Шпала железобетонная Ш3-Д для ЖБР (с доставкой ж/д транспортом до ст.Мытищи код 234808)</t>
  </si>
  <si>
    <t>Накладка 1Р-65 (110 к-т.)</t>
  </si>
  <si>
    <t>Болты для рельсовых стыков железнодорожного пути с гайками, М27х160-180 мм</t>
  </si>
  <si>
    <t>Болты закладные для рельсовых скреплений железнодорожного пути с гайками, М22х175 мм</t>
  </si>
  <si>
    <t>Подкладка раздельного скрепления железнодорожного пути КБ-65</t>
  </si>
  <si>
    <t>Прокладки повышенной упругости под подкладку КБ, КБ10 ЦП 328 из смеси РП 101-710</t>
  </si>
  <si>
    <t>Прокладки ПБР65х8 ЦП143 (ПБР 65х7 ЦП318) из смеси РП 101-710</t>
  </si>
  <si>
    <t>Скрепления ЖБР-65 (шуруп путевой М24х195 (2 шт.), клемма пружинная ЦП-369.102 (2 шт.), скоба прижимная ЦП-369.103 (2 шт.), упор боковой полимерный ЦП 369.006С (2 шт), прокладка ЦП-638 (1 шт.)</t>
  </si>
  <si>
    <t>Укладка пути отдельными элементами на деревянных шпалах при раздельном шурупном скреплении тип рельсов: Р50, длина рельсов 12,5 м, на 1 км число шпал 1840/старогодние</t>
  </si>
  <si>
    <t>Рельсы железнодорожные Р-50, категория Т1</t>
  </si>
  <si>
    <t>Накладки рельсовые двухголовые Р50</t>
  </si>
  <si>
    <t>Накладка 1Р-65 (99 шт.)</t>
  </si>
  <si>
    <t>Прокладки под подкладку КД-50 из смеси РП 101-710</t>
  </si>
  <si>
    <t>Подкладка раздельного скрепления железнодорожного пути КД-50</t>
  </si>
  <si>
    <t>Скрепление КД-50 (подкладка КД-50 (1 шт.), болт клеммный М22х75 в сборе (2 шт.), шуруп путевой М24х170 (4 шт.), прокладка ЦП-363 (1 шт.), прокладка ЦП-361 (1шт.)</t>
  </si>
  <si>
    <t>Укладка контррельсов</t>
  </si>
  <si>
    <t>Шайбы пружинные путевые, исполнение 1, диаметр 27 мм</t>
  </si>
  <si>
    <t>Шплинт для путевых работ</t>
  </si>
  <si>
    <t>кг</t>
  </si>
  <si>
    <t>Болты для рельсовых стыков железнодорожного пути с гайками, М24х150-160 мм</t>
  </si>
  <si>
    <t>Рельсы контррельсовые РК-50</t>
  </si>
  <si>
    <t>Прокладки под контррельс</t>
  </si>
  <si>
    <t>Прокладки под подкладки удлиненные</t>
  </si>
  <si>
    <t>Контррельсовый уголок (с комплектом крепления) СП850 длина 9,3м ПКЖД-65</t>
  </si>
  <si>
    <t>комплект</t>
  </si>
  <si>
    <t>Укладка глухого пересечения на деревянных брусьях поэлементно при типе рельсов Р65, марка пересечений: 2/9 /применит.</t>
  </si>
  <si>
    <t>Глухое пересечение (угол 45º) тип Р65, проект 534.06-2007.00.000-01</t>
  </si>
  <si>
    <t>Сборка стрелочного перевода блоками при типе рельсов Р65 на железобетонных брусьях, марка перевода: 1/9 (СП №46, №48, №50)</t>
  </si>
  <si>
    <t>Укладка стрелочного перевода типа Р65 блоками кранами на железнодорожном ходу, брусья железобетонные, марка перевода: 1/9 без укладки разделительного слоя .(СП №46, №48, №50)</t>
  </si>
  <si>
    <t>Стрелочный перевод тип Р65 марка 1/9 правый пр. 2769.00.000</t>
  </si>
  <si>
    <t>Стрелочный перевод тип Р65 марка 1/9 левый, пр.2769.00.000-01,</t>
  </si>
  <si>
    <t>Брус ж.б. пр. 2769</t>
  </si>
  <si>
    <t>Сборка стрелочного перевода блоками при типе рельсов Р65 на деревянных брусьях, марка перевода: 1/9 (СП №40 (старогодний  СП №8), СП №42, СП №41)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</si>
  <si>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слоя(СП №40 (старогодний  СП №8), СП №42, СП №41)</t>
  </si>
  <si>
    <t>Стрелочный перевод тип Р65 марка 1/9 левый, пр.2769.00.000-01</t>
  </si>
  <si>
    <t>Брус деревянный А4 тип II, пропитка 3-5мм, сечение 160х230</t>
  </si>
  <si>
    <t>Сборка стрелочного перевода блоками при типе рельсов Р65 на деревянных брусьях, марка перевода: 1/6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</si>
  <si>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/ 1/7</t>
  </si>
  <si>
    <t>Стрелочный перевод тип Р65 марка 1/7, левый пр. ЛПТП665121.103</t>
  </si>
  <si>
    <t>Брус деревянный Б3 тип II, пропитка 3-5мм</t>
  </si>
  <si>
    <t>Устройство упоров тупиковых рельсовых / старогодний</t>
  </si>
  <si>
    <t>Рельсы железнодорожные старогодные</t>
  </si>
  <si>
    <t>Устройство упоров тупиковых рельсовых / новый</t>
  </si>
  <si>
    <t>Бруски обрезные, хвойных пород, длина 4-6,5 м, ширина 75-150 мм, толщина 150 мм и более, сорт I</t>
  </si>
  <si>
    <t>Шпалы деревянные пропитанные, тип III</t>
  </si>
  <si>
    <t>Костыли для железных дорог широкой колеи, сечение 16х16 мм, длина 165 мм</t>
  </si>
  <si>
    <t>Подкладка костыльного скрепления железнодорожного пути Д-50</t>
  </si>
  <si>
    <t>Тупиковый упор ТУ 5264-001-83875090-2016 (в комплекте:стойка упора,деревянные брусья,крепеж, знак "Путевое заграждение")</t>
  </si>
  <si>
    <t>Выправочно-отделочные работы и окончательная выправка пути на деревянных шпалах, балласт щебеночный/ рихтовка</t>
  </si>
  <si>
    <t>131-23-ПЖ.ВР.3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</si>
  <si>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</si>
  <si>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Балластировка пути и стрелочных переводов на железобетонных шпалах, балласт: щебеночный</t>
  </si>
  <si>
    <t>Щебень из плотных горных пород для балластного слоя железнодорожного пути, фракция от 25 до 60 мм</t>
  </si>
  <si>
    <t>Выправочно-отделочные работы и окончательная выправка пути на железобетонных шпалах, балласт щебеночный</t>
  </si>
  <si>
    <t>Раздел 4. Демонтажные работы</t>
  </si>
  <si>
    <t>Эстакада</t>
  </si>
  <si>
    <t>Демонтаж м/конструкций</t>
  </si>
  <si>
    <t>Демонтаж опорных стоек для пролетов: до 24 м</t>
  </si>
  <si>
    <t>Демонтаж стропильных и подстропильных ферм на высоте до 25 м пролетом: до 24 м массой до 3,0 т</t>
  </si>
  <si>
    <t>Погрузка при автомобильных перевозках металлических конструкций массой до 1 т</t>
  </si>
  <si>
    <t>Разгрузка при автомобильных перевозках металлических конструкций массой до 1 т</t>
  </si>
  <si>
    <t>Перевозка грузов I класса автомобилями-самосвалами грузоподъемностью 10 т работающих вне карьера на расстояние до 1 км</t>
  </si>
  <si>
    <t>Демонтаж ж/б конструкций</t>
  </si>
  <si>
    <t>Разборка монолитных железобетонных конструкций гидромолотом на базе экскаватора/применит. фундамента</t>
  </si>
  <si>
    <t>Разборка монолитных железобетонных конструкций гидромолотом на базе экскаватора/применит. жб конструкций опоры</t>
  </si>
  <si>
    <t>Погрузка при автомобильных перевозках мусора строительного с погрузкой экскаваторами емкостью ковша до 0,5 м3</t>
  </si>
  <si>
    <t>Погрузка при автомобильных перевозках мусора строительного с погрузкой вручную</t>
  </si>
  <si>
    <t>Земляные работы</t>
  </si>
  <si>
    <t>Разработка грунта с погрузкой на автомобили-самосвалы экскаваторами с ковшом вместимостью: 0,65 (0,5-1) м3, группа грунтов 2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</si>
  <si>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</si>
  <si>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Погрузо-разгрузочные работы при автомобильных перевозках: Погрузка грунта растительного слоя (земля, перегной)</t>
  </si>
  <si>
    <t>Засыпка траншей и котлованов с перемещением грунта до 5 м бульдозерами мощностью: 59 кВт (80 л.с.), группа грунтов 2</t>
  </si>
  <si>
    <t>Уплотнение грунта прицепными катками на пневмоколесном ходу 25 т на первый проход по одному следу при толщине слоя: 30 см</t>
  </si>
  <si>
    <t>На каждый последующий проход по одному следу добавлять: к расценке 01-02-001-02</t>
  </si>
  <si>
    <t>НДС</t>
  </si>
  <si>
    <t>Номер</t>
  </si>
  <si>
    <t>Конструктивные элементы и видыработ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</si>
  <si>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</si>
  <si>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</si>
  <si>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</si>
  <si>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</si>
  <si>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</si>
  <si>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</si>
  <si>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2024г.</t>
  </si>
  <si>
    <t>п.п.</t>
  </si>
  <si>
    <t>поз. по сме-
те</t>
  </si>
  <si>
    <t>Ноябрь 2023г.</t>
  </si>
  <si>
    <r>
      <t xml:space="preserve">Декабрь 2023г. </t>
    </r>
    <r>
      <rPr>
        <sz val="9"/>
        <color rgb="FFFF0000"/>
        <rFont val="Arial"/>
        <family val="2"/>
        <charset val="204"/>
      </rPr>
      <t>(суммарно, две кс-2)</t>
    </r>
  </si>
  <si>
    <t>всего</t>
  </si>
  <si>
    <t>коли-
чество</t>
  </si>
  <si>
    <t>стои-
мость</t>
  </si>
  <si>
    <t>стои-
мость факти-
чески выпол-
ненных работ с начала строит-ва, руб</t>
  </si>
  <si>
    <t>1</t>
  </si>
  <si>
    <r>
      <t>ФЕР01-01-013-13</t>
    </r>
    <r>
      <rPr>
        <b/>
        <i/>
        <sz val="10"/>
        <rFont val="Arial"/>
        <family val="2"/>
        <charset val="204"/>
      </rPr>
      <t xml:space="preserve">
</t>
    </r>
  </si>
  <si>
    <t>2</t>
  </si>
  <si>
    <r>
      <t>ФЕР01-02-057-01</t>
    </r>
    <r>
      <rPr>
        <b/>
        <i/>
        <sz val="10"/>
        <rFont val="Arial"/>
        <family val="2"/>
        <charset val="204"/>
      </rPr>
      <t xml:space="preserve">
</t>
    </r>
  </si>
  <si>
    <t>3</t>
  </si>
  <si>
    <r>
      <t>ФЕР01-02-060-01</t>
    </r>
    <r>
      <rPr>
        <b/>
        <i/>
        <sz val="10"/>
        <rFont val="Arial"/>
        <family val="2"/>
        <charset val="204"/>
      </rPr>
      <t xml:space="preserve">
</t>
    </r>
  </si>
  <si>
    <t>4</t>
  </si>
  <si>
    <r>
      <t>ФССЦпг-03-21-01-001</t>
    </r>
    <r>
      <rPr>
        <b/>
        <i/>
        <sz val="10"/>
        <rFont val="Arial"/>
        <family val="2"/>
        <charset val="204"/>
      </rPr>
      <t xml:space="preserve">
</t>
    </r>
  </si>
  <si>
    <t>5</t>
  </si>
  <si>
    <r>
      <t>УПД №3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</si>
  <si>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6</t>
  </si>
  <si>
    <r>
      <t>ФЕР01-01-036-02</t>
    </r>
    <r>
      <rPr>
        <b/>
        <i/>
        <sz val="10"/>
        <rFont val="Arial"/>
        <family val="2"/>
        <charset val="204"/>
      </rPr>
      <t xml:space="preserve">
</t>
    </r>
  </si>
  <si>
    <t>7</t>
  </si>
  <si>
    <r>
      <t>ФЕР01-01-111-01</t>
    </r>
    <r>
      <rPr>
        <b/>
        <i/>
        <sz val="10"/>
        <rFont val="Arial"/>
        <family val="2"/>
        <charset val="204"/>
      </rPr>
      <t xml:space="preserve">
</t>
    </r>
  </si>
  <si>
    <t>8</t>
  </si>
  <si>
    <r>
      <t>ФЕР01-01-109-01</t>
    </r>
    <r>
      <rPr>
        <b/>
        <i/>
        <sz val="10"/>
        <rFont val="Arial"/>
        <family val="2"/>
        <charset val="204"/>
      </rPr>
      <t xml:space="preserve">
</t>
    </r>
  </si>
  <si>
    <t>9</t>
  </si>
  <si>
    <t>10</t>
  </si>
  <si>
    <r>
      <t>ФЕР27-04-001-01</t>
    </r>
    <r>
      <rPr>
        <b/>
        <i/>
        <sz val="10"/>
        <rFont val="Arial"/>
        <family val="2"/>
        <charset val="204"/>
      </rPr>
      <t xml:space="preserve">
</t>
    </r>
  </si>
  <si>
    <t>11</t>
  </si>
  <si>
    <r>
      <t>ТН №5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</si>
  <si>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12</t>
  </si>
  <si>
    <r>
      <t>ФЕР27-04-001-04</t>
    </r>
    <r>
      <rPr>
        <b/>
        <i/>
        <sz val="10"/>
        <rFont val="Arial"/>
        <family val="2"/>
        <charset val="204"/>
      </rPr>
      <t xml:space="preserve">
</t>
    </r>
  </si>
  <si>
    <t>13</t>
  </si>
  <si>
    <r>
      <t>ТН №4 от 19.11.2023 ООО "ШЕЛЛРОКК"</t>
    </r>
    <r>
      <rPr>
        <b/>
        <i/>
        <sz val="10"/>
        <rFont val="Arial"/>
        <family val="2"/>
        <charset val="204"/>
      </rPr>
      <t xml:space="preserve">
</t>
    </r>
  </si>
  <si>
    <t>14</t>
  </si>
  <si>
    <r>
      <t>ФЕР28-01-100-01</t>
    </r>
    <r>
      <rPr>
        <b/>
        <i/>
        <sz val="10"/>
        <rFont val="Arial"/>
        <family val="2"/>
        <charset val="204"/>
      </rPr>
      <t xml:space="preserve">
</t>
    </r>
  </si>
  <si>
    <t>15</t>
  </si>
  <si>
    <r>
      <t>ФЕР28-01-023-02</t>
    </r>
    <r>
      <rPr>
        <b/>
        <i/>
        <sz val="10"/>
        <rFont val="Arial"/>
        <family val="2"/>
        <charset val="204"/>
      </rPr>
      <t xml:space="preserve">
</t>
    </r>
  </si>
  <si>
    <t>16</t>
  </si>
  <si>
    <r>
      <t>ФЕР28-01-006-02</t>
    </r>
    <r>
      <rPr>
        <b/>
        <i/>
        <sz val="10"/>
        <rFont val="Arial"/>
        <family val="2"/>
        <charset val="204"/>
      </rPr>
      <t xml:space="preserve">
</t>
    </r>
  </si>
  <si>
    <t>17</t>
  </si>
  <si>
    <r>
      <t>ФЕР28-01-007-01</t>
    </r>
    <r>
      <rPr>
        <b/>
        <i/>
        <sz val="10"/>
        <rFont val="Arial"/>
        <family val="2"/>
        <charset val="204"/>
      </rPr>
      <t xml:space="preserve">
</t>
    </r>
  </si>
  <si>
    <t>18</t>
  </si>
  <si>
    <r>
      <t>ФССЦпг-01-01-01-026</t>
    </r>
    <r>
      <rPr>
        <b/>
        <i/>
        <sz val="10"/>
        <rFont val="Arial"/>
        <family val="2"/>
        <charset val="204"/>
      </rPr>
      <t xml:space="preserve">
</t>
    </r>
  </si>
  <si>
    <t>19</t>
  </si>
  <si>
    <r>
      <t>ФССЦпг-01-01-01-015</t>
    </r>
    <r>
      <rPr>
        <b/>
        <i/>
        <sz val="10"/>
        <rFont val="Arial"/>
        <family val="2"/>
        <charset val="204"/>
      </rPr>
      <t xml:space="preserve">
</t>
    </r>
  </si>
  <si>
    <t>20</t>
  </si>
  <si>
    <r>
      <t>ФССЦпг-03-21-01-002</t>
    </r>
    <r>
      <rPr>
        <b/>
        <i/>
        <sz val="10"/>
        <rFont val="Arial"/>
        <family val="2"/>
        <charset val="204"/>
      </rPr>
      <t xml:space="preserve">
</t>
    </r>
  </si>
  <si>
    <t>21</t>
  </si>
  <si>
    <r>
      <t>ФССЦпг-01-01-02-015</t>
    </r>
    <r>
      <rPr>
        <b/>
        <i/>
        <sz val="10"/>
        <rFont val="Arial"/>
        <family val="2"/>
        <charset val="204"/>
      </rPr>
      <t xml:space="preserve">
</t>
    </r>
  </si>
  <si>
    <t>22</t>
  </si>
  <si>
    <r>
      <t>ФССЦпг-01-01-02-026</t>
    </r>
    <r>
      <rPr>
        <b/>
        <i/>
        <sz val="10"/>
        <rFont val="Arial"/>
        <family val="2"/>
        <charset val="204"/>
      </rPr>
      <t xml:space="preserve">
</t>
    </r>
  </si>
  <si>
    <t>23</t>
  </si>
  <si>
    <r>
      <t>ФССЦпг-01-01-01-045</t>
    </r>
    <r>
      <rPr>
        <b/>
        <i/>
        <sz val="10"/>
        <rFont val="Arial"/>
        <family val="2"/>
        <charset val="204"/>
      </rPr>
      <t xml:space="preserve">
</t>
    </r>
  </si>
  <si>
    <t>24</t>
  </si>
  <si>
    <r>
      <t>ФССЦпг-01-01-01-008</t>
    </r>
    <r>
      <rPr>
        <b/>
        <i/>
        <sz val="10"/>
        <rFont val="Arial"/>
        <family val="2"/>
        <charset val="204"/>
      </rPr>
      <t xml:space="preserve">
</t>
    </r>
  </si>
  <si>
    <t>25</t>
  </si>
  <si>
    <r>
      <t>ФССЦпг-01-01-01-043</t>
    </r>
    <r>
      <rPr>
        <b/>
        <i/>
        <sz val="10"/>
        <rFont val="Arial"/>
        <family val="2"/>
        <charset val="204"/>
      </rPr>
      <t xml:space="preserve">
</t>
    </r>
  </si>
  <si>
    <t>26</t>
  </si>
  <si>
    <r>
      <t>ФССЦпг-01-01-01-041</t>
    </r>
    <r>
      <rPr>
        <b/>
        <i/>
        <sz val="10"/>
        <rFont val="Arial"/>
        <family val="2"/>
        <charset val="204"/>
      </rPr>
      <t xml:space="preserve">
</t>
    </r>
  </si>
  <si>
    <t>27</t>
  </si>
  <si>
    <r>
      <t>Цена поставщика ООО "Террус"</t>
    </r>
    <r>
      <rPr>
        <b/>
        <i/>
        <sz val="10"/>
        <rFont val="Arial"/>
        <family val="2"/>
        <charset val="204"/>
      </rPr>
      <t xml:space="preserve">
</t>
    </r>
  </si>
  <si>
    <t>28</t>
  </si>
  <si>
    <r>
      <t>ФЕР28-01-003-08</t>
    </r>
    <r>
      <rPr>
        <b/>
        <i/>
        <sz val="10"/>
        <rFont val="Arial"/>
        <family val="2"/>
        <charset val="204"/>
      </rPr>
      <t xml:space="preserve">
</t>
    </r>
  </si>
  <si>
    <t>29</t>
  </si>
  <si>
    <r>
      <t>ФССЦ-25.1.05.05-0043</t>
    </r>
    <r>
      <rPr>
        <b/>
        <i/>
        <sz val="10"/>
        <rFont val="Arial"/>
        <family val="2"/>
        <charset val="204"/>
      </rPr>
      <t xml:space="preserve">
</t>
    </r>
  </si>
  <si>
    <t>30</t>
  </si>
  <si>
    <r>
      <t>ТН №1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</si>
  <si>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31</t>
  </si>
  <si>
    <r>
      <t>ФССЦ-25.1.01.05-0011</t>
    </r>
    <r>
      <rPr>
        <b/>
        <i/>
        <sz val="10"/>
        <rFont val="Arial"/>
        <family val="2"/>
        <charset val="204"/>
      </rPr>
      <t xml:space="preserve">
</t>
    </r>
  </si>
  <si>
    <t>32</t>
  </si>
  <si>
    <t>33</t>
  </si>
  <si>
    <r>
      <t>ФССЦ-25.1.05.01-0002</t>
    </r>
    <r>
      <rPr>
        <b/>
        <i/>
        <sz val="10"/>
        <rFont val="Arial"/>
        <family val="2"/>
        <charset val="204"/>
      </rPr>
      <t xml:space="preserve">
</t>
    </r>
  </si>
  <si>
    <t>34</t>
  </si>
  <si>
    <t>35</t>
  </si>
  <si>
    <r>
      <t>ФССЦ-25.1.05.02-0008</t>
    </r>
    <r>
      <rPr>
        <b/>
        <i/>
        <sz val="10"/>
        <rFont val="Arial"/>
        <family val="2"/>
        <charset val="204"/>
      </rPr>
      <t xml:space="preserve">
</t>
    </r>
  </si>
  <si>
    <t>36</t>
  </si>
  <si>
    <r>
      <t>ФССЦ-25.1.04.02-0001</t>
    </r>
    <r>
      <rPr>
        <b/>
        <i/>
        <sz val="10"/>
        <rFont val="Arial"/>
        <family val="2"/>
        <charset val="204"/>
      </rPr>
      <t xml:space="preserve">
</t>
    </r>
  </si>
  <si>
    <t>37</t>
  </si>
  <si>
    <r>
      <t>ФССЦ-25.1.04.07-0003</t>
    </r>
    <r>
      <rPr>
        <b/>
        <i/>
        <sz val="10"/>
        <rFont val="Arial"/>
        <family val="2"/>
        <charset val="204"/>
      </rPr>
      <t xml:space="preserve">
</t>
    </r>
  </si>
  <si>
    <t>38</t>
  </si>
  <si>
    <r>
      <t>ФССЦ-25.1.06.19-0070</t>
    </r>
    <r>
      <rPr>
        <b/>
        <i/>
        <sz val="10"/>
        <rFont val="Arial"/>
        <family val="2"/>
        <charset val="204"/>
      </rPr>
      <t xml:space="preserve">
</t>
    </r>
  </si>
  <si>
    <t>39</t>
  </si>
  <si>
    <t>40</t>
  </si>
  <si>
    <t>41</t>
  </si>
  <si>
    <t>42</t>
  </si>
  <si>
    <r>
      <t>АО "НТПК", КП от 30.07.2023г. (п.2)</t>
    </r>
    <r>
      <rPr>
        <b/>
        <i/>
        <sz val="10"/>
        <rFont val="Arial"/>
        <family val="2"/>
        <charset val="204"/>
      </rPr>
      <t xml:space="preserve">
</t>
    </r>
  </si>
  <si>
    <t>43</t>
  </si>
  <si>
    <t>44</t>
  </si>
  <si>
    <t>45</t>
  </si>
  <si>
    <r>
      <t>АО "НТПК", КП от 30.07.2023г. (п.3)</t>
    </r>
    <r>
      <rPr>
        <b/>
        <i/>
        <sz val="10"/>
        <rFont val="Arial"/>
        <family val="2"/>
        <charset val="204"/>
      </rPr>
      <t xml:space="preserve">
</t>
    </r>
  </si>
  <si>
    <t>46</t>
  </si>
  <si>
    <t>47</t>
  </si>
  <si>
    <t>48</t>
  </si>
  <si>
    <t>49</t>
  </si>
  <si>
    <t>50</t>
  </si>
  <si>
    <r>
      <t>АО "НТПК", КП от 30.07.2023г. (п.8)</t>
    </r>
    <r>
      <rPr>
        <b/>
        <i/>
        <sz val="10"/>
        <rFont val="Arial"/>
        <family val="2"/>
        <charset val="204"/>
      </rPr>
      <t xml:space="preserve">
</t>
    </r>
  </si>
  <si>
    <t>51</t>
  </si>
  <si>
    <r>
      <t>ФЕР28-01-004-08</t>
    </r>
    <r>
      <rPr>
        <b/>
        <i/>
        <sz val="10"/>
        <rFont val="Arial"/>
        <family val="2"/>
        <charset val="204"/>
      </rPr>
      <t xml:space="preserve">
</t>
    </r>
  </si>
  <si>
    <t>52</t>
  </si>
  <si>
    <t>53</t>
  </si>
  <si>
    <r>
      <t>АО "НТПК", КП от 30.07.2023г. (п.1)</t>
    </r>
    <r>
      <rPr>
        <b/>
        <i/>
        <sz val="10"/>
        <rFont val="Arial"/>
        <family val="2"/>
        <charset val="204"/>
      </rPr>
      <t xml:space="preserve">
</t>
    </r>
  </si>
  <si>
    <t>54</t>
  </si>
  <si>
    <r>
      <t>ФССЦ-25.1.02.01-0035</t>
    </r>
    <r>
      <rPr>
        <b/>
        <i/>
        <sz val="10"/>
        <rFont val="Arial"/>
        <family val="2"/>
        <charset val="204"/>
      </rPr>
      <t xml:space="preserve">
</t>
    </r>
  </si>
  <si>
    <t>55</t>
  </si>
  <si>
    <r>
      <t>АО "НТПК", КП от 30.07.2023г. (п.4)</t>
    </r>
    <r>
      <rPr>
        <b/>
        <i/>
        <sz val="10"/>
        <rFont val="Arial"/>
        <family val="2"/>
        <charset val="204"/>
      </rPr>
      <t xml:space="preserve">
</t>
    </r>
  </si>
  <si>
    <t>56</t>
  </si>
  <si>
    <t>57</t>
  </si>
  <si>
    <t>58</t>
  </si>
  <si>
    <r>
      <t>ФССЦ-25.1.04.04-0003</t>
    </r>
    <r>
      <rPr>
        <b/>
        <i/>
        <sz val="10"/>
        <rFont val="Arial"/>
        <family val="2"/>
        <charset val="204"/>
      </rPr>
      <t xml:space="preserve">
</t>
    </r>
  </si>
  <si>
    <t>59</t>
  </si>
  <si>
    <t>60</t>
  </si>
  <si>
    <r>
      <t>ФССЦ-25.1.04.01-0001</t>
    </r>
    <r>
      <rPr>
        <b/>
        <i/>
        <sz val="10"/>
        <rFont val="Arial"/>
        <family val="2"/>
        <charset val="204"/>
      </rPr>
      <t xml:space="preserve">
</t>
    </r>
  </si>
  <si>
    <t>61</t>
  </si>
  <si>
    <r>
      <t>ФССЦ-25.1.05.02-0006</t>
    </r>
    <r>
      <rPr>
        <b/>
        <i/>
        <sz val="10"/>
        <rFont val="Arial"/>
        <family val="2"/>
        <charset val="204"/>
      </rPr>
      <t xml:space="preserve">
</t>
    </r>
  </si>
  <si>
    <t>62</t>
  </si>
  <si>
    <r>
      <t>ФССЦ-25.1.06.19-0051</t>
    </r>
    <r>
      <rPr>
        <b/>
        <i/>
        <sz val="10"/>
        <rFont val="Arial"/>
        <family val="2"/>
        <charset val="204"/>
      </rPr>
      <t xml:space="preserve">
</t>
    </r>
  </si>
  <si>
    <t>63</t>
  </si>
  <si>
    <r>
      <t>ФССЦ-25.1.06.19-0085</t>
    </r>
    <r>
      <rPr>
        <b/>
        <i/>
        <sz val="10"/>
        <rFont val="Arial"/>
        <family val="2"/>
        <charset val="204"/>
      </rPr>
      <t xml:space="preserve">
</t>
    </r>
  </si>
  <si>
    <t>64</t>
  </si>
  <si>
    <r>
      <t>АО "НТПК", КП от 30.07.2023г. (п.6)</t>
    </r>
    <r>
      <rPr>
        <b/>
        <i/>
        <sz val="10"/>
        <rFont val="Arial"/>
        <family val="2"/>
        <charset val="204"/>
      </rPr>
      <t xml:space="preserve">
</t>
    </r>
  </si>
  <si>
    <t>65</t>
  </si>
  <si>
    <r>
      <t>ФЕР28-01-003-11</t>
    </r>
    <r>
      <rPr>
        <b/>
        <i/>
        <sz val="10"/>
        <rFont val="Arial"/>
        <family val="2"/>
        <charset val="204"/>
      </rPr>
      <t xml:space="preserve">
</t>
    </r>
  </si>
  <si>
    <t>66</t>
  </si>
  <si>
    <r>
      <t>ФССЦ-25.1.05.05-0041</t>
    </r>
    <r>
      <rPr>
        <b/>
        <i/>
        <sz val="10"/>
        <rFont val="Arial"/>
        <family val="2"/>
        <charset val="204"/>
      </rPr>
      <t xml:space="preserve">
</t>
    </r>
  </si>
  <si>
    <t>67</t>
  </si>
  <si>
    <t>68</t>
  </si>
  <si>
    <t>69</t>
  </si>
  <si>
    <r>
      <t>ФССЦ-25.1.05.01-0004</t>
    </r>
    <r>
      <rPr>
        <b/>
        <i/>
        <sz val="10"/>
        <rFont val="Arial"/>
        <family val="2"/>
        <charset val="204"/>
      </rPr>
      <t xml:space="preserve">
</t>
    </r>
  </si>
  <si>
    <t>70</t>
  </si>
  <si>
    <t>71</t>
  </si>
  <si>
    <r>
      <t>ФССЦ-25.1.06.19-0073</t>
    </r>
    <r>
      <rPr>
        <b/>
        <i/>
        <sz val="10"/>
        <rFont val="Arial"/>
        <family val="2"/>
        <charset val="204"/>
      </rPr>
      <t xml:space="preserve">
</t>
    </r>
  </si>
  <si>
    <t>72</t>
  </si>
  <si>
    <t>73</t>
  </si>
  <si>
    <t>74</t>
  </si>
  <si>
    <r>
      <t>ФССЦ-25.1.05.02-0007</t>
    </r>
    <r>
      <rPr>
        <b/>
        <i/>
        <sz val="10"/>
        <rFont val="Arial"/>
        <family val="2"/>
        <charset val="204"/>
      </rPr>
      <t xml:space="preserve">
</t>
    </r>
  </si>
  <si>
    <t>75</t>
  </si>
  <si>
    <r>
      <t>АО "НТПК", КП от 30.07.2023г. (п.5)</t>
    </r>
    <r>
      <rPr>
        <b/>
        <i/>
        <sz val="10"/>
        <rFont val="Arial"/>
        <family val="2"/>
        <charset val="204"/>
      </rPr>
      <t xml:space="preserve">
</t>
    </r>
  </si>
  <si>
    <t>76</t>
  </si>
  <si>
    <r>
      <t>ФЕР29-03-001-11</t>
    </r>
    <r>
      <rPr>
        <b/>
        <i/>
        <sz val="10"/>
        <rFont val="Arial"/>
        <family val="2"/>
        <charset val="204"/>
      </rPr>
      <t xml:space="preserve">
</t>
    </r>
  </si>
  <si>
    <t>77</t>
  </si>
  <si>
    <r>
      <t>ФССЦ-25.1.03.06-0033</t>
    </r>
    <r>
      <rPr>
        <b/>
        <i/>
        <sz val="10"/>
        <rFont val="Arial"/>
        <family val="2"/>
        <charset val="204"/>
      </rPr>
      <t xml:space="preserve">
</t>
    </r>
  </si>
  <si>
    <t>78</t>
  </si>
  <si>
    <r>
      <t>ФССЦ-25.1.03.07-0011</t>
    </r>
    <r>
      <rPr>
        <b/>
        <i/>
        <sz val="10"/>
        <rFont val="Arial"/>
        <family val="2"/>
        <charset val="204"/>
      </rPr>
      <t xml:space="preserve">
</t>
    </r>
  </si>
  <si>
    <t>79</t>
  </si>
  <si>
    <r>
      <t>ФССЦ-25.1.04.04-0002</t>
    </r>
    <r>
      <rPr>
        <b/>
        <i/>
        <sz val="10"/>
        <rFont val="Arial"/>
        <family val="2"/>
        <charset val="204"/>
      </rPr>
      <t xml:space="preserve">
</t>
    </r>
  </si>
  <si>
    <t>80</t>
  </si>
  <si>
    <t>81</t>
  </si>
  <si>
    <r>
      <t>ФССЦ-25.1.05.06-0001</t>
    </r>
    <r>
      <rPr>
        <b/>
        <i/>
        <sz val="10"/>
        <rFont val="Arial"/>
        <family val="2"/>
        <charset val="204"/>
      </rPr>
      <t xml:space="preserve">
</t>
    </r>
  </si>
  <si>
    <t>82</t>
  </si>
  <si>
    <r>
      <t>ФССЦ-26.1.02.04-0004</t>
    </r>
    <r>
      <rPr>
        <b/>
        <i/>
        <sz val="10"/>
        <rFont val="Arial"/>
        <family val="2"/>
        <charset val="204"/>
      </rPr>
      <t xml:space="preserve">
</t>
    </r>
  </si>
  <si>
    <t>83</t>
  </si>
  <si>
    <r>
      <t>ФССЦ-26.1.02.04-0006</t>
    </r>
    <r>
      <rPr>
        <b/>
        <i/>
        <sz val="10"/>
        <rFont val="Arial"/>
        <family val="2"/>
        <charset val="204"/>
      </rPr>
      <t xml:space="preserve">
</t>
    </r>
  </si>
  <si>
    <t>84</t>
  </si>
  <si>
    <r>
      <t>АО "НТПК", КП от 30.07.2023г. (п.7)</t>
    </r>
    <r>
      <rPr>
        <b/>
        <i/>
        <sz val="10"/>
        <rFont val="Arial"/>
        <family val="2"/>
        <charset val="204"/>
      </rPr>
      <t xml:space="preserve">
</t>
    </r>
  </si>
  <si>
    <t>85</t>
  </si>
  <si>
    <r>
      <t>ФЕР28-01-021-02</t>
    </r>
    <r>
      <rPr>
        <b/>
        <i/>
        <sz val="10"/>
        <rFont val="Arial"/>
        <family val="2"/>
        <charset val="204"/>
      </rPr>
      <t xml:space="preserve">
</t>
    </r>
  </si>
  <si>
    <t>86</t>
  </si>
  <si>
    <r>
      <t>ООО "Желдоркомплект", КП № 299/1 от 12.09.2023 г.</t>
    </r>
    <r>
      <rPr>
        <b/>
        <i/>
        <sz val="10"/>
        <rFont val="Arial"/>
        <family val="2"/>
        <charset val="204"/>
      </rPr>
      <t xml:space="preserve">
</t>
    </r>
  </si>
  <si>
    <t>87</t>
  </si>
  <si>
    <t>88</t>
  </si>
  <si>
    <r>
      <t>ФЕР28-01-017-03</t>
    </r>
    <r>
      <rPr>
        <b/>
        <i/>
        <sz val="10"/>
        <rFont val="Arial"/>
        <family val="2"/>
        <charset val="204"/>
      </rPr>
      <t xml:space="preserve">
</t>
    </r>
  </si>
  <si>
    <t>89</t>
  </si>
  <si>
    <r>
      <t>ФЕР28-01-018-07</t>
    </r>
    <r>
      <rPr>
        <b/>
        <i/>
        <sz val="10"/>
        <rFont val="Arial"/>
        <family val="2"/>
        <charset val="204"/>
      </rPr>
      <t xml:space="preserve">
</t>
    </r>
  </si>
  <si>
    <t>90</t>
  </si>
  <si>
    <r>
      <t>ТН №2 от 01.10.2023 ООО "ШЕЛЛРОКК"</t>
    </r>
    <r>
      <rPr>
        <b/>
        <i/>
        <sz val="10"/>
        <rFont val="Arial"/>
        <family val="2"/>
        <charset val="204"/>
      </rPr>
      <t xml:space="preserve">
</t>
    </r>
  </si>
  <si>
    <t>91</t>
  </si>
  <si>
    <t>92</t>
  </si>
  <si>
    <t>93</t>
  </si>
  <si>
    <r>
      <t>ФЕР28-01-017-06</t>
    </r>
    <r>
      <rPr>
        <b/>
        <i/>
        <sz val="10"/>
        <rFont val="Arial"/>
        <family val="2"/>
        <charset val="204"/>
      </rPr>
      <t xml:space="preserve">
</t>
    </r>
  </si>
  <si>
    <t>94</t>
  </si>
  <si>
    <r>
      <t>ФЕР28-01-018-13</t>
    </r>
    <r>
      <rPr>
        <b/>
        <i/>
        <sz val="10"/>
        <rFont val="Arial"/>
        <family val="2"/>
        <charset val="204"/>
      </rPr>
      <t xml:space="preserve">
</t>
    </r>
  </si>
  <si>
    <t>95</t>
  </si>
  <si>
    <t>96</t>
  </si>
  <si>
    <t>97</t>
  </si>
  <si>
    <t>98</t>
  </si>
  <si>
    <r>
      <t>ФЕР28-01-017-07</t>
    </r>
    <r>
      <rPr>
        <b/>
        <i/>
        <sz val="10"/>
        <rFont val="Arial"/>
        <family val="2"/>
        <charset val="204"/>
      </rPr>
      <t xml:space="preserve">
</t>
    </r>
  </si>
  <si>
    <t>99</t>
  </si>
  <si>
    <r>
      <t>ФЕР28-01-018-13</t>
    </r>
    <r>
      <rPr>
        <b/>
        <i/>
        <sz val="10"/>
        <rFont val="Arial"/>
        <family val="2"/>
        <charset val="204"/>
      </rPr>
      <t xml:space="preserve">
Применительно</t>
    </r>
  </si>
  <si>
    <t>100</t>
  </si>
  <si>
    <t>101</t>
  </si>
  <si>
    <t>102</t>
  </si>
  <si>
    <r>
      <t>ФЕР28-01-099-01</t>
    </r>
    <r>
      <rPr>
        <b/>
        <i/>
        <sz val="10"/>
        <rFont val="Arial"/>
        <family val="2"/>
        <charset val="204"/>
      </rPr>
      <t xml:space="preserve">
</t>
    </r>
  </si>
  <si>
    <t>103</t>
  </si>
  <si>
    <r>
      <t>ФССЦ-25.1.05.07-0001</t>
    </r>
    <r>
      <rPr>
        <b/>
        <i/>
        <sz val="10"/>
        <rFont val="Arial"/>
        <family val="2"/>
        <charset val="204"/>
      </rPr>
      <t xml:space="preserve">
</t>
    </r>
  </si>
  <si>
    <t>104</t>
  </si>
  <si>
    <r>
      <t>Цена Поставщика ООО “Грунт-маркет”</t>
    </r>
    <r>
      <rPr>
        <b/>
        <i/>
        <sz val="10"/>
        <rFont val="Arial"/>
        <family val="2"/>
        <charset val="204"/>
      </rPr>
      <t xml:space="preserve">
</t>
    </r>
  </si>
  <si>
    <t>105</t>
  </si>
  <si>
    <t>106</t>
  </si>
  <si>
    <r>
      <t>ФССЦ-11.1.03.01-0085</t>
    </r>
    <r>
      <rPr>
        <b/>
        <i/>
        <sz val="10"/>
        <rFont val="Arial"/>
        <family val="2"/>
        <charset val="204"/>
      </rPr>
      <t xml:space="preserve">
</t>
    </r>
  </si>
  <si>
    <t>107</t>
  </si>
  <si>
    <r>
      <t>ФССЦ-25.1.01.05-0013</t>
    </r>
    <r>
      <rPr>
        <b/>
        <i/>
        <sz val="10"/>
        <rFont val="Arial"/>
        <family val="2"/>
        <charset val="204"/>
      </rPr>
      <t xml:space="preserve">
</t>
    </r>
  </si>
  <si>
    <t>108</t>
  </si>
  <si>
    <r>
      <t>ФССЦ-25.1.03.02-0001</t>
    </r>
    <r>
      <rPr>
        <b/>
        <i/>
        <sz val="10"/>
        <rFont val="Arial"/>
        <family val="2"/>
        <charset val="204"/>
      </rPr>
      <t xml:space="preserve">
</t>
    </r>
  </si>
  <si>
    <t>109</t>
  </si>
  <si>
    <t>110</t>
  </si>
  <si>
    <t>111</t>
  </si>
  <si>
    <r>
      <t>ФССЦ-25.1.05.02-0002</t>
    </r>
    <r>
      <rPr>
        <b/>
        <i/>
        <sz val="10"/>
        <rFont val="Arial"/>
        <family val="2"/>
        <charset val="204"/>
      </rPr>
      <t xml:space="preserve">
</t>
    </r>
  </si>
  <si>
    <t>112</t>
  </si>
  <si>
    <t>113</t>
  </si>
  <si>
    <t>114</t>
  </si>
  <si>
    <t>115</t>
  </si>
  <si>
    <r>
      <t>ФЕР28-01-031-01</t>
    </r>
    <r>
      <rPr>
        <b/>
        <i/>
        <sz val="10"/>
        <rFont val="Arial"/>
        <family val="2"/>
        <charset val="204"/>
      </rPr>
      <t xml:space="preserve">
Применительно</t>
    </r>
  </si>
  <si>
    <t>116</t>
  </si>
  <si>
    <r>
      <t>ФЕР28-01-072-02</t>
    </r>
    <r>
      <rPr>
        <b/>
        <i/>
        <sz val="10"/>
        <rFont val="Arial"/>
        <family val="2"/>
        <charset val="204"/>
      </rPr>
      <t xml:space="preserve">
</t>
    </r>
  </si>
  <si>
    <t>117</t>
  </si>
  <si>
    <t>118</t>
  </si>
  <si>
    <r>
      <t>ФЕР28-01-027-04</t>
    </r>
    <r>
      <rPr>
        <b/>
        <i/>
        <sz val="10"/>
        <rFont val="Arial"/>
        <family val="2"/>
        <charset val="204"/>
      </rPr>
      <t xml:space="preserve">
</t>
    </r>
  </si>
  <si>
    <t>119</t>
  </si>
  <si>
    <t>120</t>
  </si>
  <si>
    <r>
      <t>ФССЦ-02.2.05.04-0061</t>
    </r>
    <r>
      <rPr>
        <b/>
        <i/>
        <sz val="10"/>
        <rFont val="Arial"/>
        <family val="2"/>
        <charset val="204"/>
      </rPr>
      <t xml:space="preserve">
</t>
    </r>
  </si>
  <si>
    <t>121</t>
  </si>
  <si>
    <t>122</t>
  </si>
  <si>
    <r>
      <t>ФЕР28-01-031-02</t>
    </r>
    <r>
      <rPr>
        <b/>
        <i/>
        <sz val="10"/>
        <rFont val="Arial"/>
        <family val="2"/>
        <charset val="204"/>
      </rPr>
      <t xml:space="preserve">
</t>
    </r>
  </si>
  <si>
    <t>123</t>
  </si>
  <si>
    <r>
      <t>ФЕР09-03-012-12</t>
    </r>
    <r>
      <rPr>
        <b/>
        <i/>
        <sz val="10"/>
        <rFont val="Arial"/>
        <family val="2"/>
        <charset val="204"/>
      </rPr>
      <t xml:space="preserve">
</t>
    </r>
  </si>
  <si>
    <t>124</t>
  </si>
  <si>
    <r>
      <t>ФЕР09-03-012-01</t>
    </r>
    <r>
      <rPr>
        <b/>
        <i/>
        <sz val="10"/>
        <rFont val="Arial"/>
        <family val="2"/>
        <charset val="204"/>
      </rPr>
      <t xml:space="preserve">
</t>
    </r>
  </si>
  <si>
    <t>125</t>
  </si>
  <si>
    <t>126</t>
  </si>
  <si>
    <t>127</t>
  </si>
  <si>
    <t>128</t>
  </si>
  <si>
    <r>
      <t>ФЕР46-09-005-01</t>
    </r>
    <r>
      <rPr>
        <b/>
        <i/>
        <sz val="10"/>
        <rFont val="Arial"/>
        <family val="2"/>
        <charset val="204"/>
      </rPr>
      <t xml:space="preserve">
</t>
    </r>
  </si>
  <si>
    <t>129</t>
  </si>
  <si>
    <t>130</t>
  </si>
  <si>
    <t>131</t>
  </si>
  <si>
    <t>132</t>
  </si>
  <si>
    <t>133</t>
  </si>
  <si>
    <r>
      <t>ФЕР01-01-013-08</t>
    </r>
    <r>
      <rPr>
        <b/>
        <i/>
        <sz val="10"/>
        <rFont val="Arial"/>
        <family val="2"/>
        <charset val="204"/>
      </rPr>
      <t xml:space="preserve">
</t>
    </r>
  </si>
  <si>
    <t>134</t>
  </si>
  <si>
    <r>
      <t>ФЕРр51-2-3</t>
    </r>
    <r>
      <rPr>
        <b/>
        <i/>
        <sz val="10"/>
        <rFont val="Arial"/>
        <family val="2"/>
        <charset val="204"/>
      </rPr>
      <t xml:space="preserve">
</t>
    </r>
  </si>
  <si>
    <t>135</t>
  </si>
  <si>
    <t>136</t>
  </si>
  <si>
    <t>137</t>
  </si>
  <si>
    <r>
      <t>ФССЦпг-01-01-01-039</t>
    </r>
    <r>
      <rPr>
        <b/>
        <i/>
        <sz val="10"/>
        <rFont val="Arial"/>
        <family val="2"/>
        <charset val="204"/>
      </rPr>
      <t xml:space="preserve">
</t>
    </r>
  </si>
  <si>
    <t>138</t>
  </si>
  <si>
    <t>139</t>
  </si>
  <si>
    <r>
      <t>ФЕР01-01-033-02</t>
    </r>
    <r>
      <rPr>
        <b/>
        <i/>
        <sz val="10"/>
        <rFont val="Arial"/>
        <family val="2"/>
        <charset val="204"/>
      </rPr>
      <t xml:space="preserve">
</t>
    </r>
  </si>
  <si>
    <t>140</t>
  </si>
  <si>
    <r>
      <t>ФЕР01-02-001-02</t>
    </r>
    <r>
      <rPr>
        <b/>
        <i/>
        <sz val="10"/>
        <rFont val="Arial"/>
        <family val="2"/>
        <charset val="204"/>
      </rPr>
      <t xml:space="preserve">
</t>
    </r>
  </si>
  <si>
    <t>141</t>
  </si>
  <si>
    <r>
      <t>ФЕР01-02-001-08</t>
    </r>
    <r>
      <rPr>
        <b/>
        <i/>
        <sz val="10"/>
        <rFont val="Arial"/>
        <family val="2"/>
        <charset val="204"/>
      </rPr>
      <t xml:space="preserve">
</t>
    </r>
  </si>
  <si>
    <t xml:space="preserve">Итого: </t>
  </si>
  <si>
    <t>Материалы:</t>
  </si>
  <si>
    <t>Машины и механизмы:</t>
  </si>
  <si>
    <t>ФОТ:</t>
  </si>
  <si>
    <t xml:space="preserve">Накладные расходы: </t>
  </si>
  <si>
    <t xml:space="preserve">Сметная прибыль: </t>
  </si>
  <si>
    <t>Итого до начисления лимитированных затрат:</t>
  </si>
  <si>
    <t>№ п/п</t>
  </si>
  <si>
    <t>шт/т</t>
  </si>
  <si>
    <t>Наменование вида работ</t>
  </si>
  <si>
    <t>Ед.изм.</t>
  </si>
  <si>
    <t xml:space="preserve">Объем работ </t>
  </si>
  <si>
    <t>Ссылка на чертежи</t>
  </si>
  <si>
    <t>Формула расчета. Расчет объемов работ и расхода материалов. Пояснения по размерам, количеству (согласно проектным данным), материалам и др.</t>
  </si>
  <si>
    <t>Фактически выполненный</t>
  </si>
  <si>
    <t>выполненный и заактированный</t>
  </si>
  <si>
    <t>в основной смете</t>
  </si>
  <si>
    <t>в дополнительной смете</t>
  </si>
  <si>
    <t>4.1</t>
  </si>
  <si>
    <t>4.2</t>
  </si>
  <si>
    <t>4.3</t>
  </si>
  <si>
    <t>4.4</t>
  </si>
  <si>
    <t xml:space="preserve">Разработка грунта с погрузкой мех способом экскаваторами с ковшом 0,5 м3, гр грунтов 2 </t>
  </si>
  <si>
    <t>4.1-4.2</t>
  </si>
  <si>
    <t>131-23-ПЖ-30-Р-01
131-23-ПЖ-31-Р-01
131-23-ПЖ-31-Р-02
131-23-ПЖ-31-Р-03
131-23-ПЖ-ОП-Р-01
131-23-ПЖ-ОП-Р-02
131-23-ПЖ-Т-Р-01
131-23-ПЖ-Т-Р-02
131-23-ПЖ-Ш-Р-01</t>
  </si>
  <si>
    <t>619,4+2998,4+250,81+209,3+1332,41+208,05+88,59+414,64+171,65+66,98+57,3+85+13,73+2165,68+65,85= 8747,79м3</t>
  </si>
  <si>
    <t>Разработка грунта вручную в траншеях</t>
  </si>
  <si>
    <t>32,6+157,81+13,2+11,02+70,13+4,66+21,82+9,03+3,52+3,02+4,47+0,72+113,98+3,47= 449,45м3</t>
  </si>
  <si>
    <t>Погрузка вручную грунта от ручной разработки</t>
  </si>
  <si>
    <t>Перевозка грунта на расстояние до 1 км</t>
  </si>
  <si>
    <t>8747,79+449,45= 9197,24м3</t>
  </si>
  <si>
    <t>Планировка площадей бульдозерами</t>
  </si>
  <si>
    <t>Планировка вручную дна и откосов выемок каналов</t>
  </si>
  <si>
    <t>Планировка откосов выемок и насыпей экскаваторами</t>
  </si>
  <si>
    <t>Устройство оснований под ж/д пути</t>
  </si>
  <si>
    <t>Устройство разделяющей прослойки под песчаным основанием жд. путей из геотекстиля 500 г/м?</t>
  </si>
  <si>
    <t>131-23-ПЖ-30-Г-01
131-23-ПЖ-31-Г-01
131-23-ПЖ-31-Г-02
131-23-ПЖ-31-Г-03
131-23-ПЖ-ОП-Г-01
131-23-ПЖ-ОП-Г-02
131-23-ПЖ-Т-Г-01
131-23-ПЖ-Т-Г-02
131-23-ПЖ-Т-Г-03
131-23-ПЖ-Ш-Г-01</t>
  </si>
  <si>
    <t>978+1222,3+185,9+188,5+78+24+51+78+78+153,17+150,6+123,9+124,24+107+270,4+107+107+107+25,5+107+25,5+107+375,39+622,6+13,26+374,7+36+103,98= 5924,94м2</t>
  </si>
  <si>
    <t>Устройство подстилающих и выравнивающих слоев оснований из песка</t>
  </si>
  <si>
    <t>131-23-ПЖ-30-П-01
131-23-ПЖ-31-П-01
131-23-ПЖ-31-П-02
131-23-ПЖ-31-П-03
131-23-ПЖ-ОП-П-01
131-23-ПЖ-ОП-П-02
131-23-ПЖ-Т-П-01
131-23-ПЖ-Т-П-02
131-23-ПЖ-Т-П-03
131-23-ПЖ-Ш-П-01</t>
  </si>
  <si>
    <t>260,8+325,94+49,56+349,7+27,9+72,1+27,9+27,9+27,9+6,8+27,9+6,8+27,9+
100,1+166,03+163,48+99,91+9,6+27,73= 1805,95м3</t>
  </si>
  <si>
    <t>Устройство подстилающих и выравнивающих слоев оснований из щебня</t>
  </si>
  <si>
    <t>131-23-ПЖ-30-Щ-01
131-23-ПЖ-31-Щ-01
131-23-ПЖ-31-Щ-02
131-23-ПЖ-31-Щ-03
131-23-ПЖ-ОП-Щ-01
131-23-ПЖ-ОП-Щ-02
131-23-ПЖ-Т-Щ-01
131-23-ПЖ-Т-Щ-02
131-23-ПЖ-Т-Щ-03
131-23-ПЖ-Ш-Щ-01</t>
  </si>
  <si>
    <t>391,2+488,91+74,34+524,56+41,85+108,15+41,85+41,85+48,83+11,9+48,83+11,9+48,83+175,18+290,06+284,79+174,84+9,12+41,59= 2858,58м3
Щебень фр.25-60 (балластный 2 кат.) ГОСТ 7392 для ЖД пути</t>
  </si>
  <si>
    <t>Замена балласта в пути, шпалы деревянные, число шпал на 1 км: 1840, без укладки разделительного слоя</t>
  </si>
  <si>
    <t>Щебень фр.25-60 (балластный 2 кат.) ГОСТ 7392 для ЖД пути</t>
  </si>
  <si>
    <t>Демонтажные работы</t>
  </si>
  <si>
    <t>Разборка тупикового упора</t>
  </si>
  <si>
    <t>Разборка стрелочных переводов на деревянных брусьях на базе, марка перевода 1/9</t>
  </si>
  <si>
    <t>131-23-ПЖ-ОП-Д-01
131-23-ПЖ-Ш-Д-01
131-23-ПЖ-Ш-Д-02</t>
  </si>
  <si>
    <t>Разборка пути звеньями рельсошпальной решетки, шпалы железобетонные</t>
  </si>
  <si>
    <t>131-23-ПЖ-ОП-Д-01
131-23-ПЖ-Т-Д-01
131-23-ПЖ-Т-Д-02</t>
  </si>
  <si>
    <t>Разборка пути поэлементно на деревянных шпалах тип рельсов Р65</t>
  </si>
  <si>
    <t>Прочие работы</t>
  </si>
  <si>
    <t>Погрузка переводов стрелочных и пересечений, рельс</t>
  </si>
  <si>
    <t>СП8, СП22, СП14, СП б/н</t>
  </si>
  <si>
    <t>Погрузка металлических конструкций креплений</t>
  </si>
  <si>
    <t>Перевозка грузов на расстояние до 2 км</t>
  </si>
  <si>
    <t>Разгрузка металлических конструкций креплений</t>
  </si>
  <si>
    <t>Разгрузка переводов стрелочных и пересечений, рельс</t>
  </si>
  <si>
    <t>Погрузка деревянных шпал</t>
  </si>
  <si>
    <t>Устройство верхнего строения пути</t>
  </si>
  <si>
    <t>Укладка пути отдельными элементами на деревянных шпалах при раздельном шурупном скреплении тип рельсов: Р65, тип скрепления КД-65.</t>
  </si>
  <si>
    <t>131-23-ПЖ-30-У-01
131-23-ПЖ-31-У-01
131-23-ПЖ-31-У-02
131-23-ПЖ-31-У-03
131-23-ПЖ-ОП-У-01
131-23-ПЖ-Ш-У-02</t>
  </si>
  <si>
    <t>Укладка пути отдельными элементами на железобетонных шпалах тип рельсов: Р65</t>
  </si>
  <si>
    <t>131-23-ПЖ-Т-У-01
131-23-ПЖ-Т-У-02</t>
  </si>
  <si>
    <t>9,3х4=37,2м
Контррельсовый уголок (с комплектом крепления) СП850 длина 9,3м ПКЖД-65-4компл.</t>
  </si>
  <si>
    <t>Укладка глухого пересечения</t>
  </si>
  <si>
    <t>Укладка глухого пересечения на деревянных брусьях поэлементно при типе рельсов Р65</t>
  </si>
  <si>
    <t>Глухое пересечение (угол 45º) тип Р65-1компл
Шпала деревян. пропит. II тип-2шт</t>
  </si>
  <si>
    <t>Укладка стрелочных переводов</t>
  </si>
  <si>
    <t>Сборка стрелочного перевода блоками при типе рельсов Р65 на железобетонных брусьях, марка перевода: 1/9</t>
  </si>
  <si>
    <t>СП №46 1/9 прав
СП №48 1/9 лев
СП №50 1/9 прав
Стрелочный перевод, Р65 марка 1/9 правый-2шт
Стрелочный перевод, Р65 марка 1/9 левый-1шт
Брус ж.б. пр. 2769-3компл</t>
  </si>
  <si>
    <t xml:space="preserve">Укладка стрелочного перевода типа Р65 блоками кранами на железнодорожном ходу, брусья железобетонные, марка перевода: 1/9 </t>
  </si>
  <si>
    <t xml:space="preserve">Сборка стрелочного перевода блоками при типе рельсов Р65 на деревянных брусьях, марка перевода: 1/9 </t>
  </si>
  <si>
    <t>131-23-ПЖ-ОП-У-01
131-23-ПЖ-ОП-У-02</t>
  </si>
  <si>
    <t>СП №40 1/9 (старогодний СП №8), 
СП №42 1/9 лев
СП №41 1/9 прав 
Стрелочный перевод, Р65 марка 1/9 правый-1шт
Стрелочный перевод, Р65 марка 1/9 левый-1шт
Брус дерев. А4 тип II, пропитка 3-5мм,160х250-3компл</t>
  </si>
  <si>
    <t xml:space="preserve">Укладка стрелочного перевода типа Р65 блоками кранами на железнодорожном ходу, брусья деревянные, марка перевода: 1/9 </t>
  </si>
  <si>
    <t>Сборка стрелочного перевода блоками при типе рельсов Р65 на деревянных брусьях, марка перевода: 1/7</t>
  </si>
  <si>
    <t>СП №43 1/7
СП №45 1/7 
СП №47 1/7
Стрелочный перевод, Р65 марка 1/7 левый-3шт
Брус дерев. А4 тип II, пропитка 3-5мм,160х250-3компл</t>
  </si>
  <si>
    <t>Укладка стрелочного перевода типа Р65 блоками кранами на железнодорожном ходу, брусья деревянные, марка перевода: 1/7</t>
  </si>
  <si>
    <t>СП №б/н 1/9 – старогодний
СП №14 1/9 – старогодний</t>
  </si>
  <si>
    <t>Укладка стрелочного перевода типа Р65 блоками кранами на железнодорожном ходу, брусья деревянные, марка перевода: 1/9</t>
  </si>
  <si>
    <t>Устройство упоров тупиковых</t>
  </si>
  <si>
    <t xml:space="preserve">Устройство упоров тупиковых </t>
  </si>
  <si>
    <t>Устройство упоров тупиковых рельсовых</t>
  </si>
  <si>
    <t>Туп. упоры №1, №2, №3 на путях №32,34,36
Тупиковый упор ТУ 5264-001-83875090-2016 (в комплекте: стойка упора, деревянные брусья, крепеж, знак "Путевое заграждение")-3компл
Щебень фр.25-60 (балластный 2 кат.) ГОСТ 7392 для ЖД пути-60м3</t>
  </si>
  <si>
    <t>Пути 32, 34, 36, обкаточные (2 шт):
лист ст 3мм – 25,44м2*23,57кг*5шт = 2998,1 кг
уголок 50х50х4мм – 149,70м*3,05кг*5шт =2282,89 кг</t>
  </si>
  <si>
    <t>Рихтовка, выправка и балластировка путей</t>
  </si>
  <si>
    <t>131-23-ПЖ-30-Б-01
131-23-ПЖ-31-Б-01
131-23-ПЖ-ОП-Б-01
131-23-ПЖ-Т-Б-01
131-23-ПЖ-Ш-Б-01</t>
  </si>
  <si>
    <t>136,21+13,62+(175,19+17,52)+(26,66+2,67)+(166,16+16,62)+(7,31+0,73)+114,94+11,49+(36,32+3,63)+(304,75+30,48)+14,9+1,49= 1080,69м3
Щебень фр.25-60 (балластный 2 кат.) ГОСТ 7392 для ЖД пути</t>
  </si>
  <si>
    <t>По письму №179 от 21.05.2024</t>
  </si>
  <si>
    <t>Послеусадочный ремонт пути</t>
  </si>
  <si>
    <t>Изготовление и устройство закладных конструкций</t>
  </si>
  <si>
    <t>Изготовление в построечных условиях конструкций закладных МС2 (резка и сверление)</t>
  </si>
  <si>
    <t>131-23-ПЖ-31-У-07</t>
  </si>
  <si>
    <t>МС2- 380шт. * 0,15 = 57м * 4,79кг/м = 273,03кг, уголок 75х50х5</t>
  </si>
  <si>
    <t>Сверление рельс для установки МС2</t>
  </si>
  <si>
    <t>Установка МС2 на болтовых соединениях к рельсам</t>
  </si>
  <si>
    <t xml:space="preserve">Монтаж в проектное положение МС1 с приваркой к МС2 </t>
  </si>
  <si>
    <t>м/ т</t>
  </si>
  <si>
    <t>936/ 5,429</t>
  </si>
  <si>
    <t>936*5,8 = 5429кг, уголок 75х75х5</t>
  </si>
  <si>
    <t>Разборка асфальтобетонного покрытия Путь №31</t>
  </si>
  <si>
    <t>Нарезка швов</t>
  </si>
  <si>
    <t>участок 2: L= 201,3 м, путь №31
участок 4: L= 12,9 м, путь №31
участок 5: L= 11,8 м, путь №31</t>
  </si>
  <si>
    <t>Демонтаж ж/б плит (3,0х1,75х0,17)</t>
  </si>
  <si>
    <t>Участок 3: ж/б плиты S= 180,4м2х0,17м = 30,67м3</t>
  </si>
  <si>
    <t>Уч. 1: бетон. основание: S = 1093,2 м2; h = 0,1 м; V= 109,32 м3, путь 31
Участок 3: бетон. основание: V= 180,4*0,1 = 18,04 м3, путь 31</t>
  </si>
  <si>
    <t xml:space="preserve">т </t>
  </si>
  <si>
    <t>тупики на пути №18: бетонные блоки 3,0х0,6х0,6 (м) - 20шт./ 21,6м3
тупики на уч. подкранового пути: бет. блоки 3,0х0,6х0,6 (м) - 20шт./ 21,6м3</t>
  </si>
  <si>
    <t>Разборка асфальтобетонного покрытия отбойными молотками (тупики)</t>
  </si>
  <si>
    <t>м2/ м3</t>
  </si>
  <si>
    <t>151 / 6,04</t>
  </si>
  <si>
    <t>S = 151 м2, h = 0,04м2, V= 6,04 м3</t>
  </si>
  <si>
    <t xml:space="preserve">Разборка бетонных плит  </t>
  </si>
  <si>
    <t>151 / 25,67</t>
  </si>
  <si>
    <t>S = 151 м2, h = 0,17м2, V= 25,67м3</t>
  </si>
  <si>
    <t>толщина слоя бетонного основания: h = 0,1 м, 
V= 151*0,1 = 15,1 м3</t>
  </si>
  <si>
    <t>Демонтаж опор Пути 33, 35, 37, 39. СП №47</t>
  </si>
  <si>
    <t>26,24м3*6шт.</t>
  </si>
  <si>
    <t>Разработка и обратная засыпка грунта вручную при подводке, смене или усилении фундаментов</t>
  </si>
  <si>
    <t>0,5м3*6шт.</t>
  </si>
  <si>
    <t>Погрузка грунта вручную</t>
  </si>
  <si>
    <t>(41,5+0,5)*6</t>
  </si>
  <si>
    <t>7,9*6шт.</t>
  </si>
  <si>
    <t>(41,5+0,5+7,9)*6</t>
  </si>
  <si>
    <t>Обратная засыпка грунтом бульдозерами</t>
  </si>
  <si>
    <t>31,1*6</t>
  </si>
  <si>
    <t>Демонтаж ж/б конструкций опор</t>
  </si>
  <si>
    <t>Разборка монолитного ж/б фундамента</t>
  </si>
  <si>
    <t>м3/т</t>
  </si>
  <si>
    <t>30/75</t>
  </si>
  <si>
    <t>5м3*6 = 30м3
12,5т *6 = 75т</t>
  </si>
  <si>
    <t>Демонтаж ж/б опор (6шт.)</t>
  </si>
  <si>
    <t>шт./м3</t>
  </si>
  <si>
    <t>6/19,2</t>
  </si>
  <si>
    <t>Погрузка бетонного лома механизир.  способом</t>
  </si>
  <si>
    <t>Погрузка бетонного лома вручную</t>
  </si>
  <si>
    <t xml:space="preserve">Демонтаж м/ конструкций </t>
  </si>
  <si>
    <t xml:space="preserve">Демонтаж металлоконструкций опоры (опоры под трубопроводы) </t>
  </si>
  <si>
    <t>металлоконструкции: 0,76т + 0,68т + 0,597т + 0,582т + 1,136т + 0,865т = 4,62т</t>
  </si>
  <si>
    <t>Демонтаж металлоконструкций фермы</t>
  </si>
  <si>
    <t>Погрузка металлического лома</t>
  </si>
  <si>
    <t>4,62т +6,82т =11,44</t>
  </si>
  <si>
    <t>Перевозка металлического лома</t>
  </si>
  <si>
    <t>Разгрузка металлического лома</t>
  </si>
  <si>
    <t>Стыковка с путями 417 цеха</t>
  </si>
  <si>
    <t>путь №35 – 5,25м, №37 – 1,21м, №39- 2,0м (1,09777 + 1,12т + 0,4934т)</t>
  </si>
  <si>
    <t>Укладка пути отдельными элементами на деревянных шпалах при раздельном шурупном скреплении тип рельсов: Р65, тип скрепления КД-65</t>
  </si>
  <si>
    <t>Старогодние  
путь №35 – 6,25м (0,811 + 0,2617т + 0,37)</t>
  </si>
  <si>
    <t>Соединение рельсошпальной решетки на деревянных шпалах с рельсовыми путями цеха 417</t>
  </si>
  <si>
    <t>стык</t>
  </si>
  <si>
    <t xml:space="preserve">Сверление отверстий в рельсах после подрезки под монтаж накладки </t>
  </si>
  <si>
    <t>Ж.д. путь 35 + путь цеха 417 - 16 отверстий
Ж.д. путь 37 + путь цеха 417 - 8 отверстий
Ж.д. путь 39 + путь цеха 417 - 8 отверстий</t>
  </si>
  <si>
    <t>0,27м х 2,97м х 0,4м =0,32м3</t>
  </si>
  <si>
    <t>Ведомость объемов работ</t>
  </si>
  <si>
    <t>Ж/д пути от испытательного центра до обкаточной линии с удлинением трансбордера, расположенные по адресу:
Московская область, г. о. Мытищи, ул. Колонцова, 4». Пути железнодорожные</t>
  </si>
  <si>
    <t xml:space="preserve">Примечания: </t>
  </si>
  <si>
    <t>Производство работ осуществляется на территории действующего предприятия с наличием в зоне производства работ факторов:</t>
  </si>
  <si>
    <t>- разветвленная сеть транспортных и инженерных коммуникаций;</t>
  </si>
  <si>
    <t>- стесненные условия для складирования материалов;</t>
  </si>
  <si>
    <t>- действующее технологическое оборудование;</t>
  </si>
  <si>
    <t>Производство работ аналогично технологическим процессам в новом строительстве</t>
  </si>
  <si>
    <t>- движение технологического транспорта</t>
  </si>
  <si>
    <t>КС-6</t>
  </si>
  <si>
    <t>было</t>
  </si>
  <si>
    <t>ид</t>
  </si>
  <si>
    <t>Перевозка на 30 км и утилизация</t>
  </si>
  <si>
    <t>Разработка грунта с погрузкой мех способом (экскаватором ковшом 0,5м3)</t>
  </si>
  <si>
    <t>Погрузка грунта механизировано</t>
  </si>
  <si>
    <t>Уплотнение грунта пневматическими трамбовками</t>
  </si>
  <si>
    <t>Перевозка на 30 км и утилизация бетонного лома</t>
  </si>
  <si>
    <t>Балластировка пути и стрелочных переводов, балласт: щебеночный</t>
  </si>
  <si>
    <t>м пути</t>
  </si>
  <si>
    <t>Демонтаж тупиковых упоров подкранового пути , передача Заказчику</t>
  </si>
  <si>
    <t>113+31,035+175,97+74,03+331,48 = 725,52м., передача Заказчику</t>
  </si>
  <si>
    <t>5 / 5,28</t>
  </si>
  <si>
    <t>Изготовление и монтаж обрамления призм тупиковых упоров</t>
  </si>
  <si>
    <t>Устройство выравнивающего слоя междупутья из песка</t>
  </si>
  <si>
    <t>Устройство выравнивающего слоя междупутья из щебня</t>
  </si>
  <si>
    <t>316,77+425,93+62+271,8+17+245,8+70,56+670,5+34,66 = 2115,02м (на ж/б шпалах = 688+90,15=778,15 м пути; на деревянных = 1336,87 м пути)</t>
  </si>
  <si>
    <t>(на ж/б шпалах = 688+90,15=778,15 м пути; на деревянных = 1336,87 м пути)</t>
  </si>
  <si>
    <t>Болт М14х45=380шт/30,59кг, Гайка М14=380шт/25.16кг, Шайба М14 = 380 шт/12кг</t>
  </si>
  <si>
    <t xml:space="preserve">Разборка асфальтобетонного покрытия </t>
  </si>
  <si>
    <t>Погрузка асфальтобетона и бетонного лома механизир. способом</t>
  </si>
  <si>
    <t>асфальтобетон - (150,88+7,22)*1,8=284,54м3, бетон. лом (30,67+127,36)*2,4=379,27м3</t>
  </si>
  <si>
    <t>асфальтобетон- 6,04*1,8=10,87т; бетон. лом -(43,2+25,67+15,1)*2,4=201,53т</t>
  </si>
  <si>
    <t>Путь №37 -1 стык (130,9кг)
Путь №39 -1 стык (130,9кг)
Накладка 1Р-65 = 8шт
Болт стыковой М27х160 в комплекте с шайбой и гайкой = 24шт/24,91кг</t>
  </si>
  <si>
    <t>Погрузка  бетонного лома механизир. способом</t>
  </si>
  <si>
    <t>бетон. лом 0,32*2,4=0,768т</t>
  </si>
  <si>
    <t>Уч.5+уч.6
Песок карьерный = 50,4+49,6 = 100м3</t>
  </si>
  <si>
    <t>316,77+407,43+62+62,84+8+17+51,06+50,2+41,3+41,41+37,5+90,1+34,66=1220,27м3
Рельсы Р65 L=12,5м=2440,54м/196шт (из них 24шт давальческие)
Шпалы деревянные=2247шт 
Накладка Р-65=220шт (из них 16шт давальческие)
Болт стыковой М27 в компл. с шайбой и гайкой=1320шт
Комплект скреплений КД-65=4494 компл.</t>
  </si>
  <si>
    <t>8,5+8,5+13,6+13,05+125,13+193,93+191,35+124,89+9,05=688,0м
Рельсы Р65 L=12,5м = 89,21т/110шт
Шпалы железобетонные  = 1274шт
Накладка Р-65 = 110шт/3,245т
Комплект скреплений ЖБР-65 =5092 компл</t>
  </si>
  <si>
    <t>Сооружение земляного полотна</t>
  </si>
  <si>
    <t>Перевозка на 30 км и утилизация отходов 4-5 класса опасности</t>
  </si>
  <si>
    <t>Разборка бетонных блоков отбойными молотками (тупики), марка бетона 300</t>
  </si>
  <si>
    <t>Разборка бетонного основания: h = 0,1 м отбойными молотками, марка бетона 300 (тупики)</t>
  </si>
  <si>
    <t>Демонтаж бетонного основания отбойными молотками, марка бетона 300.</t>
  </si>
  <si>
    <t>Утверждаю</t>
  </si>
  <si>
    <t>Представитель Подрядчика:</t>
  </si>
  <si>
    <t xml:space="preserve">Представитель технического Заказчика: </t>
  </si>
  <si>
    <t>Разборка бетонного основания отбойными молотками,марка бетона 150 (h = 0,1 м)</t>
  </si>
  <si>
    <t>Разборка ж/б конструкций Путь №30</t>
  </si>
  <si>
    <t>Разборка ж/б конструкций в котловане под устройство жд пути №30 гидромолотом, марка бетона 300</t>
  </si>
  <si>
    <t>Погрузка ж/б лома механизир. способом</t>
  </si>
  <si>
    <t>84,4*2,5=211т</t>
  </si>
  <si>
    <t>Разборка тупиков бетонных конструкций Путь №31</t>
  </si>
  <si>
    <t>ПОДГОТОВИТЕЛЬНЫЕ И ДЕМОНТАЖНЫЕ РАБОТЫ</t>
  </si>
  <si>
    <t xml:space="preserve">Представитель Заказчика: </t>
  </si>
  <si>
    <t>ж/б конструкции 3,0х3,0х1,25(h) -2шт. V1 = (3*3*1,25) *2 = 22,5 м3
ж/б конструкции 3,0х1,5х1,25(h) -11шт. V1 = (3*1,5*1,25) *11 = 61,9 м3</t>
  </si>
  <si>
    <t xml:space="preserve">Старогодний, подкрановые пути,
Щебень фр.25-60 (балластный 2 кат.) ГОСТ 7392 для ЖД пути-20м3
Пути 32, 34, 36, обкаточные (2 шт):
лист ст 3мм – 25,44м2*23,57кг*5шт = 2998,1 кг
уголок 50х50х4мм – 149,70м*3,05кг*5шт =2282,89 кг                                            </t>
  </si>
  <si>
    <t>Уч.5+уч.6
Щебень фр.25-60 (балластный 2 кат.) ГОСТ 7392 для ЖД пути =63+62 = 125м3</t>
  </si>
  <si>
    <t>Уч. 2: асф. основание: S = 507,1 м2; h = 0,24 м; V= 121,7 м3, путь 31
Уч. 4: асф. основание: S = 33,35 м2; h = 0,44 м; V= 14,68м3, путь 31
Уч. 5: асф. основание: S = 35,34 м2; h = 0,41 м; V= 14,5м3, путь 31
Участок 3: асфальт. покрытие S = 180,4 м2; h = 0,04 м; V= 7,22 м3, путь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</si>
</sst>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ISOCPEUR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0"/>
      <name val="Times New Roman"/>
      <family val="1"/>
      <charset val="204"/>
    </font>
    <font>
      <sz val="11"/>
      <color rgb="FF000000"/>
      <name val="Calibri"/>
      <family val="2"/>
      <charset val="204"/>
    </font>
    <font>
      <b/>
      <sz val="8"/>
      <name val="Arial"/>
      <family val="2"/>
      <charset val="204"/>
    </font>
    <font>
      <sz val="11"/>
      <name val="Calibri"/>
      <family val="2"/>
      <charset val="204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1"/>
      <name val="Arial"/>
      <family val="2"/>
      <charset val="204"/>
    </font>
    <font>
      <b/>
      <i/>
      <sz val="1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3" fillId="0" borderId="0"/>
    <xf numFmtId="0" fontId="15" fillId="0" borderId="0"/>
    <xf numFmtId="0" fontId="13" fillId="0" borderId="0"/>
  </cellStyleXfs>
  <cellXfs count="199">
    <xf numFmtId="0" fontId="0" fillId="0" borderId="0" xfId="0"/>
    <xf numFmtId="0" fontId="5" fillId="0" borderId="0" xfId="1" applyFont="1"/>
    <xf numFmtId="0" fontId="5" fillId="0" borderId="0" xfId="1" applyFont="1" applyAlignment="1">
      <alignment horizontal="left" vertical="top"/>
    </xf>
    <xf numFmtId="49" fontId="6" fillId="3" borderId="3" xfId="1" applyNumberFormat="1" applyFont="1" applyFill="1" applyBorder="1" applyAlignment="1">
      <alignment horizontal="left"/>
    </xf>
    <xf numFmtId="0" fontId="5" fillId="0" borderId="3" xfId="1" applyFont="1" applyBorder="1" applyAlignment="1">
      <alignment horizontal="center" vertical="center"/>
    </xf>
    <xf numFmtId="0" fontId="5" fillId="0" borderId="3" xfId="1" applyFont="1" applyBorder="1"/>
    <xf numFmtId="49" fontId="5" fillId="0" borderId="3" xfId="1" applyNumberFormat="1" applyFont="1" applyBorder="1"/>
    <xf numFmtId="0" fontId="4" fillId="0" borderId="1" xfId="1" applyFont="1" applyBorder="1" applyAlignment="1">
      <alignment horizontal="center" vertical="center" wrapText="1"/>
    </xf>
    <xf numFmtId="0" fontId="4" fillId="0" borderId="1" xfId="2" applyFont="1" applyBorder="1"/>
    <xf numFmtId="0" fontId="5" fillId="0" borderId="1" xfId="1" applyFont="1" applyBorder="1" applyAlignment="1">
      <alignment horizontal="center" vertical="center" wrapText="1"/>
    </xf>
    <xf numFmtId="0" fontId="5" fillId="0" borderId="0" xfId="2" applyFont="1"/>
    <xf numFmtId="0" fontId="5" fillId="0" borderId="1" xfId="2" applyFont="1" applyBorder="1"/>
    <xf numFmtId="0" fontId="5" fillId="0" borderId="1" xfId="1" applyFont="1" applyBorder="1"/>
    <xf numFmtId="0" fontId="5" fillId="0" borderId="0" xfId="1" applyFont="1" applyAlignment="1">
      <alignment horizontal="center" vertical="center"/>
    </xf>
    <xf numFmtId="49" fontId="5" fillId="0" borderId="0" xfId="1" applyNumberFormat="1" applyFont="1"/>
    <xf numFmtId="0" fontId="9" fillId="0" borderId="0" xfId="1" applyFont="1" applyAlignment="1">
      <alignment horizontal="center" vertical="top"/>
    </xf>
    <xf numFmtId="0" fontId="10" fillId="0" borderId="0" xfId="1" applyFont="1"/>
    <xf numFmtId="0" fontId="11" fillId="0" borderId="0" xfId="1" applyFont="1"/>
    <xf numFmtId="0" fontId="9" fillId="0" borderId="0" xfId="1" applyFont="1" applyAlignment="1">
      <alignment horizontal="center"/>
    </xf>
    <xf numFmtId="49" fontId="5" fillId="0" borderId="1" xfId="1" applyNumberFormat="1" applyFont="1" applyBorder="1"/>
    <xf numFmtId="0" fontId="5" fillId="0" borderId="1" xfId="1" applyFont="1" applyBorder="1" applyAlignment="1">
      <alignment horizontal="center"/>
    </xf>
    <xf numFmtId="0" fontId="8" fillId="5" borderId="4" xfId="3" applyFont="1" applyFill="1" applyBorder="1" applyAlignment="1">
      <alignment wrapText="1"/>
    </xf>
    <xf numFmtId="0" fontId="5" fillId="5" borderId="1" xfId="1" applyFont="1" applyFill="1" applyBorder="1" applyAlignment="1">
      <alignment horizontal="center" vertical="center"/>
    </xf>
    <xf numFmtId="0" fontId="5" fillId="5" borderId="1" xfId="1" applyFont="1" applyFill="1" applyBorder="1"/>
    <xf numFmtId="49" fontId="5" fillId="5" borderId="1" xfId="1" applyNumberFormat="1" applyFont="1" applyFill="1" applyBorder="1"/>
    <xf numFmtId="0" fontId="8" fillId="2" borderId="4" xfId="3" applyFont="1" applyFill="1" applyBorder="1" applyAlignment="1">
      <alignment wrapText="1"/>
    </xf>
    <xf numFmtId="0" fontId="5" fillId="2" borderId="1" xfId="1" applyFont="1" applyFill="1" applyBorder="1" applyAlignment="1">
      <alignment horizontal="center" vertical="center"/>
    </xf>
    <xf numFmtId="0" fontId="8" fillId="2" borderId="1" xfId="3" applyFont="1" applyFill="1" applyBorder="1" applyAlignment="1">
      <alignment wrapText="1"/>
    </xf>
    <xf numFmtId="49" fontId="5" fillId="2" borderId="1" xfId="1" applyNumberFormat="1" applyFont="1" applyFill="1" applyBorder="1"/>
    <xf numFmtId="0" fontId="12" fillId="0" borderId="0" xfId="1" applyFont="1"/>
    <xf numFmtId="0" fontId="5" fillId="4" borderId="4" xfId="2" applyFont="1" applyFill="1" applyBorder="1"/>
    <xf numFmtId="0" fontId="5" fillId="4" borderId="1" xfId="1" applyFont="1" applyFill="1" applyBorder="1" applyAlignment="1">
      <alignment horizontal="center" vertical="center"/>
    </xf>
    <xf numFmtId="0" fontId="5" fillId="4" borderId="1" xfId="2" applyFont="1" applyFill="1" applyBorder="1"/>
    <xf numFmtId="49" fontId="5" fillId="4" borderId="1" xfId="1" applyNumberFormat="1" applyFont="1" applyFill="1" applyBorder="1"/>
    <xf numFmtId="0" fontId="5" fillId="6" borderId="4" xfId="2" applyFont="1" applyFill="1" applyBorder="1"/>
    <xf numFmtId="0" fontId="5" fillId="6" borderId="1" xfId="1" applyFont="1" applyFill="1" applyBorder="1" applyAlignment="1">
      <alignment horizontal="center" vertical="center"/>
    </xf>
    <xf numFmtId="0" fontId="5" fillId="6" borderId="1" xfId="2" applyFont="1" applyFill="1" applyBorder="1"/>
    <xf numFmtId="49" fontId="5" fillId="6" borderId="1" xfId="1" applyNumberFormat="1" applyFont="1" applyFill="1" applyBorder="1"/>
    <xf numFmtId="0" fontId="5" fillId="0" borderId="4" xfId="2" applyFont="1" applyBorder="1"/>
    <xf numFmtId="49" fontId="18" fillId="0" borderId="0" xfId="3" applyNumberFormat="1" applyFont="1" applyAlignment="1">
      <alignment horizontal="left" vertical="center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vertical="center"/>
    </xf>
    <xf numFmtId="0" fontId="20" fillId="0" borderId="0" xfId="3" applyFont="1" applyAlignment="1">
      <alignment vertical="center"/>
    </xf>
    <xf numFmtId="49" fontId="18" fillId="0" borderId="0" xfId="3" applyNumberFormat="1" applyFont="1" applyAlignment="1">
      <alignment horizontal="center" vertical="center"/>
    </xf>
    <xf numFmtId="0" fontId="18" fillId="0" borderId="1" xfId="3" applyFont="1" applyBorder="1" applyAlignment="1">
      <alignment horizontal="center" vertical="center"/>
    </xf>
    <xf numFmtId="49" fontId="18" fillId="0" borderId="1" xfId="3" applyNumberFormat="1" applyFont="1" applyBorder="1" applyAlignment="1">
      <alignment horizontal="center" vertical="center"/>
    </xf>
    <xf numFmtId="0" fontId="17" fillId="0" borderId="1" xfId="3" applyFont="1" applyBorder="1" applyAlignment="1">
      <alignment horizontal="center" vertical="center"/>
    </xf>
    <xf numFmtId="0" fontId="17" fillId="0" borderId="0" xfId="3" applyFont="1" applyAlignment="1">
      <alignment horizontal="center" vertical="center"/>
    </xf>
    <xf numFmtId="0" fontId="17" fillId="0" borderId="2" xfId="3" applyFont="1" applyBorder="1" applyAlignment="1">
      <alignment horizontal="center" vertical="center" wrapText="1"/>
    </xf>
    <xf numFmtId="0" fontId="17" fillId="0" borderId="11" xfId="3" applyFont="1" applyBorder="1" applyAlignment="1">
      <alignment horizontal="center" vertical="center" wrapText="1"/>
    </xf>
    <xf numFmtId="0" fontId="18" fillId="0" borderId="1" xfId="3" applyFont="1" applyBorder="1" applyAlignment="1">
      <alignment horizontal="center" vertical="center" wrapText="1"/>
    </xf>
    <xf numFmtId="0" fontId="17" fillId="0" borderId="1" xfId="3" applyFont="1" applyBorder="1" applyAlignment="1">
      <alignment vertical="center" wrapText="1"/>
    </xf>
    <xf numFmtId="0" fontId="16" fillId="0" borderId="1" xfId="3" applyFont="1" applyBorder="1" applyAlignment="1">
      <alignment vertical="center"/>
    </xf>
    <xf numFmtId="49" fontId="16" fillId="0" borderId="1" xfId="3" applyNumberFormat="1" applyFont="1" applyBorder="1" applyAlignment="1">
      <alignment vertical="center"/>
    </xf>
    <xf numFmtId="0" fontId="17" fillId="0" borderId="1" xfId="3" applyFont="1" applyBorder="1" applyAlignment="1">
      <alignment vertical="center"/>
    </xf>
    <xf numFmtId="49" fontId="17" fillId="0" borderId="1" xfId="3" applyNumberFormat="1" applyFont="1" applyBorder="1" applyAlignment="1">
      <alignment vertical="center"/>
    </xf>
    <xf numFmtId="0" fontId="18" fillId="0" borderId="1" xfId="3" applyFont="1" applyBorder="1" applyAlignment="1">
      <alignment vertical="center"/>
    </xf>
    <xf numFmtId="0" fontId="7" fillId="0" borderId="1" xfId="3" applyBorder="1" applyAlignment="1">
      <alignment vertical="center" wrapText="1"/>
    </xf>
    <xf numFmtId="0" fontId="19" fillId="0" borderId="1" xfId="3" applyFont="1" applyBorder="1" applyAlignment="1">
      <alignment horizontal="left" vertical="center" wrapText="1"/>
    </xf>
    <xf numFmtId="0" fontId="19" fillId="9" borderId="1" xfId="3" applyFont="1" applyFill="1" applyBorder="1" applyAlignment="1">
      <alignment horizontal="left" vertical="center" wrapText="1"/>
    </xf>
    <xf numFmtId="0" fontId="18" fillId="0" borderId="0" xfId="3" applyFont="1" applyAlignment="1">
      <alignment horizontal="left" vertical="center" wrapText="1"/>
    </xf>
    <xf numFmtId="0" fontId="17" fillId="0" borderId="7" xfId="3" applyFont="1" applyBorder="1" applyAlignment="1">
      <alignment horizontal="center" vertical="center"/>
    </xf>
    <xf numFmtId="0" fontId="17" fillId="0" borderId="4" xfId="3" applyFont="1" applyBorder="1" applyAlignment="1">
      <alignment horizontal="center" vertical="center"/>
    </xf>
    <xf numFmtId="49" fontId="17" fillId="0" borderId="2" xfId="3" applyNumberFormat="1" applyFont="1" applyBorder="1" applyAlignment="1">
      <alignment horizontal="center" vertical="center"/>
    </xf>
    <xf numFmtId="0" fontId="17" fillId="0" borderId="2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7" fillId="0" borderId="8" xfId="3" applyBorder="1" applyAlignment="1">
      <alignment horizontal="center" vertical="center"/>
    </xf>
    <xf numFmtId="0" fontId="17" fillId="0" borderId="9" xfId="3" applyFont="1" applyBorder="1" applyAlignment="1">
      <alignment horizontal="center" vertical="center"/>
    </xf>
    <xf numFmtId="0" fontId="7" fillId="0" borderId="10" xfId="3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49" fontId="16" fillId="0" borderId="2" xfId="3" applyNumberFormat="1" applyFont="1" applyBorder="1" applyAlignment="1">
      <alignment horizontal="center" vertical="center"/>
    </xf>
    <xf numFmtId="49" fontId="17" fillId="0" borderId="11" xfId="3" applyNumberFormat="1" applyFont="1" applyBorder="1" applyAlignment="1">
      <alignment horizontal="center" vertical="center"/>
    </xf>
    <xf numFmtId="0" fontId="17" fillId="0" borderId="11" xfId="3" applyFont="1" applyBorder="1" applyAlignment="1">
      <alignment horizontal="center" vertical="center"/>
    </xf>
    <xf numFmtId="0" fontId="18" fillId="0" borderId="11" xfId="3" applyFont="1" applyBorder="1" applyAlignment="1">
      <alignment horizontal="center" vertical="center"/>
    </xf>
    <xf numFmtId="0" fontId="7" fillId="0" borderId="6" xfId="3" applyBorder="1" applyAlignment="1">
      <alignment horizontal="center" vertical="center"/>
    </xf>
    <xf numFmtId="0" fontId="7" fillId="0" borderId="12" xfId="3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4" xfId="3" applyFont="1" applyBorder="1" applyAlignment="1">
      <alignment horizontal="center" vertical="center"/>
    </xf>
    <xf numFmtId="0" fontId="18" fillId="0" borderId="9" xfId="3" applyFont="1" applyBorder="1" applyAlignment="1">
      <alignment horizontal="center" vertical="center"/>
    </xf>
    <xf numFmtId="0" fontId="7" fillId="0" borderId="10" xfId="3" applyFont="1" applyBorder="1" applyAlignment="1">
      <alignment horizontal="center" vertical="center"/>
    </xf>
    <xf numFmtId="0" fontId="7" fillId="0" borderId="5" xfId="3" applyFont="1" applyBorder="1" applyAlignment="1">
      <alignment horizontal="center" vertical="center"/>
    </xf>
    <xf numFmtId="0" fontId="20" fillId="0" borderId="1" xfId="3" applyFont="1" applyBorder="1" applyAlignment="1">
      <alignment horizontal="center" vertical="center"/>
    </xf>
    <xf numFmtId="0" fontId="22" fillId="0" borderId="1" xfId="3" applyFont="1" applyBorder="1" applyAlignment="1">
      <alignment vertical="center"/>
    </xf>
    <xf numFmtId="0" fontId="7" fillId="0" borderId="1" xfId="3" applyBorder="1" applyAlignment="1">
      <alignment vertical="center"/>
    </xf>
    <xf numFmtId="0" fontId="7" fillId="0" borderId="1" xfId="3" applyFont="1" applyBorder="1" applyAlignment="1">
      <alignment vertical="center"/>
    </xf>
    <xf numFmtId="0" fontId="16" fillId="0" borderId="0" xfId="3" applyFont="1" applyAlignment="1">
      <alignment vertical="center"/>
    </xf>
    <xf numFmtId="0" fontId="23" fillId="0" borderId="1" xfId="3" applyFont="1" applyBorder="1" applyAlignment="1">
      <alignment horizontal="center" vertical="center"/>
    </xf>
    <xf numFmtId="49" fontId="19" fillId="0" borderId="1" xfId="3" quotePrefix="1" applyNumberFormat="1" applyFont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/>
    </xf>
    <xf numFmtId="0" fontId="19" fillId="0" borderId="1" xfId="3" applyFont="1" applyBorder="1" applyAlignment="1">
      <alignment horizontal="center" vertical="center"/>
    </xf>
    <xf numFmtId="0" fontId="19" fillId="0" borderId="1" xfId="3" applyFont="1" applyBorder="1" applyAlignment="1">
      <alignment horizontal="right" vertical="center"/>
    </xf>
    <xf numFmtId="0" fontId="14" fillId="0" borderId="1" xfId="3" applyFont="1" applyBorder="1" applyAlignment="1">
      <alignment horizontal="right" vertical="center"/>
    </xf>
    <xf numFmtId="0" fontId="16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horizontal="right" vertical="center"/>
    </xf>
    <xf numFmtId="0" fontId="18" fillId="0" borderId="1" xfId="3" applyFont="1" applyBorder="1" applyAlignment="1">
      <alignment horizontal="right" vertical="center"/>
    </xf>
    <xf numFmtId="0" fontId="20" fillId="0" borderId="1" xfId="3" applyFont="1" applyBorder="1" applyAlignment="1">
      <alignment vertical="center"/>
    </xf>
    <xf numFmtId="0" fontId="19" fillId="0" borderId="1" xfId="3" applyFont="1" applyBorder="1" applyAlignment="1">
      <alignment vertical="center"/>
    </xf>
    <xf numFmtId="0" fontId="14" fillId="0" borderId="1" xfId="3" applyFont="1" applyBorder="1" applyAlignment="1">
      <alignment vertical="center"/>
    </xf>
    <xf numFmtId="0" fontId="23" fillId="9" borderId="1" xfId="3" applyFont="1" applyFill="1" applyBorder="1" applyAlignment="1">
      <alignment horizontal="center" vertical="center"/>
    </xf>
    <xf numFmtId="49" fontId="19" fillId="9" borderId="1" xfId="3" quotePrefix="1" applyNumberFormat="1" applyFont="1" applyFill="1" applyBorder="1" applyAlignment="1">
      <alignment horizontal="center" vertical="center"/>
    </xf>
    <xf numFmtId="49" fontId="19" fillId="9" borderId="1" xfId="3" applyNumberFormat="1" applyFont="1" applyFill="1" applyBorder="1" applyAlignment="1">
      <alignment horizontal="left" vertical="center"/>
    </xf>
    <xf numFmtId="0" fontId="19" fillId="9" borderId="1" xfId="3" applyFont="1" applyFill="1" applyBorder="1" applyAlignment="1">
      <alignment horizontal="center" vertical="center"/>
    </xf>
    <xf numFmtId="0" fontId="19" fillId="9" borderId="1" xfId="3" applyFont="1" applyFill="1" applyBorder="1" applyAlignment="1">
      <alignment horizontal="right" vertical="center"/>
    </xf>
    <xf numFmtId="0" fontId="14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vertical="center"/>
    </xf>
    <xf numFmtId="0" fontId="18" fillId="9" borderId="1" xfId="3" applyFont="1" applyFill="1" applyBorder="1" applyAlignment="1">
      <alignment vertical="center"/>
    </xf>
    <xf numFmtId="0" fontId="20" fillId="9" borderId="1" xfId="3" applyFont="1" applyFill="1" applyBorder="1" applyAlignment="1">
      <alignment horizontal="right" vertical="center"/>
    </xf>
    <xf numFmtId="0" fontId="16" fillId="9" borderId="1" xfId="3" applyFont="1" applyFill="1" applyBorder="1" applyAlignment="1">
      <alignment horizontal="right" vertical="center"/>
    </xf>
    <xf numFmtId="0" fontId="16" fillId="9" borderId="0" xfId="3" applyFont="1" applyFill="1" applyAlignment="1">
      <alignment vertical="center"/>
    </xf>
    <xf numFmtId="0" fontId="23" fillId="0" borderId="1" xfId="3" applyFont="1" applyBorder="1" applyAlignment="1">
      <alignment vertical="center"/>
    </xf>
    <xf numFmtId="3" fontId="14" fillId="0" borderId="1" xfId="3" applyNumberFormat="1" applyFont="1" applyBorder="1" applyAlignment="1">
      <alignment horizontal="right" vertical="center"/>
    </xf>
    <xf numFmtId="3" fontId="24" fillId="0" borderId="1" xfId="3" applyNumberFormat="1" applyFont="1" applyBorder="1" applyAlignment="1">
      <alignment horizontal="right" vertical="center"/>
    </xf>
    <xf numFmtId="3" fontId="19" fillId="0" borderId="1" xfId="3" applyNumberFormat="1" applyFont="1" applyBorder="1" applyAlignment="1">
      <alignment horizontal="right" vertical="center"/>
    </xf>
    <xf numFmtId="0" fontId="18" fillId="0" borderId="0" xfId="3" applyFont="1" applyAlignment="1">
      <alignment horizontal="right" vertical="center"/>
    </xf>
    <xf numFmtId="4" fontId="18" fillId="0" borderId="2" xfId="3" applyNumberFormat="1" applyFont="1" applyBorder="1" applyAlignment="1">
      <alignment horizontal="center" vertical="center"/>
    </xf>
    <xf numFmtId="4" fontId="18" fillId="0" borderId="11" xfId="3" applyNumberFormat="1" applyFont="1" applyBorder="1" applyAlignment="1">
      <alignment horizontal="center" vertical="center"/>
    </xf>
    <xf numFmtId="4" fontId="18" fillId="0" borderId="1" xfId="3" applyNumberFormat="1" applyFont="1" applyBorder="1" applyAlignment="1">
      <alignment vertical="center"/>
    </xf>
    <xf numFmtId="4" fontId="18" fillId="0" borderId="1" xfId="3" applyNumberFormat="1" applyFont="1" applyBorder="1" applyAlignment="1">
      <alignment horizontal="center" vertical="center"/>
    </xf>
    <xf numFmtId="4" fontId="7" fillId="0" borderId="1" xfId="3" applyNumberFormat="1" applyBorder="1" applyAlignment="1">
      <alignment vertical="center"/>
    </xf>
    <xf numFmtId="4" fontId="19" fillId="0" borderId="1" xfId="3" applyNumberFormat="1" applyFont="1" applyBorder="1" applyAlignment="1">
      <alignment horizontal="right" vertical="center"/>
    </xf>
    <xf numFmtId="4" fontId="19" fillId="0" borderId="1" xfId="3" applyNumberFormat="1" applyFont="1" applyBorder="1" applyAlignment="1">
      <alignment vertical="center"/>
    </xf>
    <xf numFmtId="4" fontId="19" fillId="9" borderId="1" xfId="3" applyNumberFormat="1" applyFont="1" applyFill="1" applyBorder="1" applyAlignment="1">
      <alignment horizontal="right" vertical="center"/>
    </xf>
    <xf numFmtId="4" fontId="18" fillId="0" borderId="1" xfId="3" applyNumberFormat="1" applyFont="1" applyBorder="1" applyAlignment="1">
      <alignment horizontal="right" vertical="center"/>
    </xf>
    <xf numFmtId="4" fontId="18" fillId="0" borderId="0" xfId="3" applyNumberFormat="1" applyFont="1" applyAlignment="1">
      <alignment horizontal="right" vertical="center"/>
    </xf>
    <xf numFmtId="0" fontId="23" fillId="2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right" vertical="center"/>
    </xf>
    <xf numFmtId="0" fontId="20" fillId="2" borderId="1" xfId="3" applyFont="1" applyFill="1" applyBorder="1" applyAlignment="1">
      <alignment horizontal="right" vertical="center"/>
    </xf>
    <xf numFmtId="0" fontId="23" fillId="7" borderId="1" xfId="3" applyFont="1" applyFill="1" applyBorder="1" applyAlignment="1">
      <alignment horizontal="center" vertical="center"/>
    </xf>
    <xf numFmtId="49" fontId="19" fillId="0" borderId="1" xfId="3" applyNumberFormat="1" applyFont="1" applyBorder="1" applyAlignment="1">
      <alignment horizontal="left" vertical="center" wrapText="1"/>
    </xf>
    <xf numFmtId="0" fontId="23" fillId="8" borderId="1" xfId="3" applyFont="1" applyFill="1" applyBorder="1" applyAlignment="1">
      <alignment horizontal="center" vertical="center"/>
    </xf>
    <xf numFmtId="0" fontId="25" fillId="0" borderId="0" xfId="3" applyFont="1" applyAlignment="1">
      <alignment horizontal="center" vertical="center" wrapText="1"/>
    </xf>
    <xf numFmtId="0" fontId="25" fillId="0" borderId="0" xfId="3" applyFont="1" applyAlignment="1">
      <alignment horizontal="left" vertical="center" wrapText="1"/>
    </xf>
    <xf numFmtId="0" fontId="26" fillId="0" borderId="0" xfId="3" applyFont="1" applyAlignment="1">
      <alignment horizontal="center" vertical="center" wrapText="1"/>
    </xf>
    <xf numFmtId="0" fontId="27" fillId="0" borderId="0" xfId="3" applyFont="1" applyAlignment="1">
      <alignment horizontal="left" vertical="center" wrapText="1"/>
    </xf>
    <xf numFmtId="0" fontId="29" fillId="0" borderId="0" xfId="3" applyFont="1" applyAlignment="1">
      <alignment horizontal="center" vertical="center" wrapText="1"/>
    </xf>
    <xf numFmtId="0" fontId="29" fillId="0" borderId="0" xfId="3" applyFont="1" applyAlignment="1">
      <alignment horizontal="left" vertical="center" wrapText="1"/>
    </xf>
    <xf numFmtId="0" fontId="30" fillId="2" borderId="0" xfId="3" applyFont="1" applyFill="1" applyAlignment="1">
      <alignment horizontal="center" vertical="center" wrapText="1"/>
    </xf>
    <xf numFmtId="0" fontId="31" fillId="2" borderId="0" xfId="3" applyFont="1" applyFill="1" applyAlignment="1">
      <alignment horizontal="center" vertical="center" wrapText="1"/>
    </xf>
    <xf numFmtId="0" fontId="27" fillId="0" borderId="0" xfId="3" applyFont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31" fillId="0" borderId="0" xfId="3" applyFont="1" applyAlignment="1">
      <alignment horizontal="center" vertical="center" wrapText="1"/>
    </xf>
    <xf numFmtId="0" fontId="31" fillId="0" borderId="0" xfId="3" applyFont="1" applyAlignment="1">
      <alignment horizontal="left" vertical="center" wrapText="1"/>
    </xf>
    <xf numFmtId="0" fontId="25" fillId="2" borderId="0" xfId="3" applyFont="1" applyFill="1" applyAlignment="1">
      <alignment horizontal="center" vertical="center" wrapText="1"/>
    </xf>
    <xf numFmtId="0" fontId="26" fillId="3" borderId="1" xfId="3" applyFont="1" applyFill="1" applyBorder="1" applyAlignment="1">
      <alignment horizontal="center" vertical="center" wrapText="1"/>
    </xf>
    <xf numFmtId="49" fontId="26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center" vertical="center" wrapText="1"/>
    </xf>
    <xf numFmtId="0" fontId="25" fillId="3" borderId="0" xfId="3" applyFont="1" applyFill="1" applyAlignment="1">
      <alignment horizontal="center" vertical="center" wrapText="1"/>
    </xf>
    <xf numFmtId="0" fontId="25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center" vertical="center" wrapText="1"/>
    </xf>
    <xf numFmtId="49" fontId="25" fillId="0" borderId="0" xfId="3" applyNumberFormat="1" applyFont="1" applyBorder="1" applyAlignment="1">
      <alignment horizontal="center" vertical="center" wrapText="1"/>
    </xf>
    <xf numFmtId="0" fontId="27" fillId="0" borderId="0" xfId="3" applyFont="1" applyBorder="1" applyAlignment="1">
      <alignment horizontal="left" vertical="center" wrapText="1"/>
    </xf>
    <xf numFmtId="0" fontId="31" fillId="0" borderId="0" xfId="3" applyFont="1" applyBorder="1" applyAlignment="1">
      <alignment horizontal="left" vertical="center" wrapText="1"/>
    </xf>
    <xf numFmtId="0" fontId="31" fillId="0" borderId="5" xfId="3" applyFont="1" applyBorder="1" applyAlignment="1">
      <alignment horizontal="left" vertical="center" wrapText="1"/>
    </xf>
    <xf numFmtId="0" fontId="23" fillId="11" borderId="1" xfId="3" applyFont="1" applyFill="1" applyBorder="1" applyAlignment="1">
      <alignment horizontal="center" vertical="center"/>
    </xf>
    <xf numFmtId="49" fontId="19" fillId="11" borderId="1" xfId="3" quotePrefix="1" applyNumberFormat="1" applyFont="1" applyFill="1" applyBorder="1" applyAlignment="1">
      <alignment horizontal="center" vertical="center"/>
    </xf>
    <xf numFmtId="0" fontId="19" fillId="11" borderId="1" xfId="3" applyFont="1" applyFill="1" applyBorder="1" applyAlignment="1">
      <alignment horizontal="left" vertical="center" wrapText="1"/>
    </xf>
    <xf numFmtId="49" fontId="19" fillId="11" borderId="1" xfId="3" applyNumberFormat="1" applyFont="1" applyFill="1" applyBorder="1" applyAlignment="1">
      <alignment horizontal="left" vertical="center"/>
    </xf>
    <xf numFmtId="0" fontId="19" fillId="11" borderId="1" xfId="3" applyFont="1" applyFill="1" applyBorder="1" applyAlignment="1">
      <alignment horizontal="center" vertical="center"/>
    </xf>
    <xf numFmtId="4" fontId="19" fillId="11" borderId="1" xfId="3" applyNumberFormat="1" applyFont="1" applyFill="1" applyBorder="1" applyAlignment="1">
      <alignment horizontal="right" vertical="center"/>
    </xf>
    <xf numFmtId="0" fontId="19" fillId="11" borderId="1" xfId="3" applyFont="1" applyFill="1" applyBorder="1" applyAlignment="1">
      <alignment horizontal="right" vertical="center"/>
    </xf>
    <xf numFmtId="0" fontId="14" fillId="11" borderId="1" xfId="3" applyFont="1" applyFill="1" applyBorder="1" applyAlignment="1">
      <alignment horizontal="right" vertical="center"/>
    </xf>
    <xf numFmtId="0" fontId="16" fillId="11" borderId="1" xfId="3" applyFont="1" applyFill="1" applyBorder="1" applyAlignment="1">
      <alignment horizontal="right" vertical="center"/>
    </xf>
    <xf numFmtId="0" fontId="20" fillId="11" borderId="1" xfId="3" applyFont="1" applyFill="1" applyBorder="1" applyAlignment="1">
      <alignment horizontal="right" vertical="center"/>
    </xf>
    <xf numFmtId="0" fontId="18" fillId="11" borderId="1" xfId="3" applyFont="1" applyFill="1" applyBorder="1" applyAlignment="1">
      <alignment horizontal="right" vertical="center"/>
    </xf>
    <xf numFmtId="0" fontId="16" fillId="11" borderId="0" xfId="3" applyFont="1" applyFill="1" applyAlignment="1">
      <alignment vertical="center"/>
    </xf>
    <xf numFmtId="0" fontId="25" fillId="3" borderId="1" xfId="3" applyFont="1" applyFill="1" applyBorder="1" applyAlignment="1">
      <alignment horizontal="center" vertical="center" wrapText="1"/>
    </xf>
    <xf numFmtId="0" fontId="25" fillId="3" borderId="0" xfId="3" applyFont="1" applyFill="1" applyBorder="1" applyAlignment="1">
      <alignment horizontal="left" vertical="center" wrapText="1"/>
    </xf>
    <xf numFmtId="0" fontId="25" fillId="3" borderId="0" xfId="3" applyFont="1" applyFill="1" applyAlignment="1">
      <alignment horizontal="left" vertical="center" wrapText="1"/>
    </xf>
    <xf numFmtId="0" fontId="27" fillId="10" borderId="0" xfId="3" applyFont="1" applyFill="1" applyBorder="1" applyAlignment="1">
      <alignment horizontal="left" vertical="center" wrapText="1"/>
    </xf>
    <xf numFmtId="0" fontId="27" fillId="10" borderId="0" xfId="3" applyFont="1" applyFill="1" applyAlignment="1">
      <alignment horizontal="center" vertical="center" wrapText="1"/>
    </xf>
    <xf numFmtId="0" fontId="27" fillId="10" borderId="0" xfId="3" applyFont="1" applyFill="1" applyAlignment="1">
      <alignment horizontal="left" vertical="center" wrapText="1"/>
    </xf>
    <xf numFmtId="0" fontId="31" fillId="0" borderId="5" xfId="3" applyFont="1" applyBorder="1" applyAlignment="1">
      <alignment horizontal="center" vertical="center" wrapText="1"/>
    </xf>
    <xf numFmtId="2" fontId="26" fillId="3" borderId="1" xfId="3" applyNumberFormat="1" applyFont="1" applyFill="1" applyBorder="1" applyAlignment="1">
      <alignment horizontal="center" vertical="center" wrapText="1"/>
    </xf>
    <xf numFmtId="0" fontId="31" fillId="3" borderId="0" xfId="3" applyFont="1" applyFill="1" applyAlignment="1">
      <alignment horizontal="center" vertical="center" wrapText="1"/>
    </xf>
    <xf numFmtId="0" fontId="26" fillId="3" borderId="0" xfId="3" applyFont="1" applyFill="1" applyAlignment="1">
      <alignment horizontal="center" vertical="center" wrapText="1"/>
    </xf>
    <xf numFmtId="0" fontId="29" fillId="3" borderId="0" xfId="3" applyFont="1" applyFill="1" applyAlignment="1">
      <alignment horizontal="center" vertical="center" wrapText="1"/>
    </xf>
    <xf numFmtId="49" fontId="25" fillId="3" borderId="1" xfId="3" applyNumberFormat="1" applyFont="1" applyFill="1" applyBorder="1" applyAlignment="1">
      <alignment horizontal="center" vertical="center" wrapText="1"/>
    </xf>
    <xf numFmtId="0" fontId="27" fillId="3" borderId="1" xfId="3" applyFont="1" applyFill="1" applyBorder="1" applyAlignment="1">
      <alignment horizontal="left" vertical="center" wrapText="1"/>
    </xf>
    <xf numFmtId="4" fontId="26" fillId="3" borderId="1" xfId="3" applyNumberFormat="1" applyFont="1" applyFill="1" applyBorder="1" applyAlignment="1">
      <alignment horizontal="center" vertical="center" wrapText="1"/>
    </xf>
    <xf numFmtId="0" fontId="26" fillId="0" borderId="0" xfId="3" applyFont="1" applyFill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0" fontId="28" fillId="0" borderId="0" xfId="3" applyFont="1" applyAlignment="1">
      <alignment horizontal="left" vertical="center" wrapText="1"/>
    </xf>
    <xf numFmtId="0" fontId="25" fillId="3" borderId="1" xfId="3" applyFont="1" applyFill="1" applyBorder="1" applyAlignment="1">
      <alignment horizontal="left" vertical="center" wrapText="1"/>
    </xf>
    <xf numFmtId="0" fontId="4" fillId="0" borderId="0" xfId="1" applyFont="1" applyAlignment="1">
      <alignment horizontal="center" vertical="center" wrapText="1"/>
    </xf>
    <xf numFmtId="0" fontId="6" fillId="0" borderId="3" xfId="1" applyFont="1" applyBorder="1" applyAlignment="1">
      <alignment horizontal="left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0" borderId="1" xfId="2" applyFont="1" applyBorder="1" applyAlignment="1">
      <alignment horizontal="left" vertical="center"/>
    </xf>
    <xf numFmtId="0" fontId="28" fillId="3" borderId="1" xfId="3" applyFont="1" applyFill="1" applyBorder="1" applyAlignment="1">
      <alignment horizontal="center" vertical="center" wrapText="1"/>
    </xf>
    <xf numFmtId="0" fontId="29" fillId="0" borderId="3" xfId="3" applyFont="1" applyBorder="1" applyAlignment="1">
      <alignment horizontal="center" vertical="center" wrapText="1"/>
    </xf>
    <xf numFmtId="0" fontId="25" fillId="0" borderId="5" xfId="3" applyFont="1" applyBorder="1" applyAlignment="1">
      <alignment horizontal="center" vertical="center" wrapText="1"/>
    </xf>
    <xf numFmtId="0" fontId="28" fillId="0" borderId="0" xfId="3" applyFont="1" applyAlignment="1">
      <alignment horizontal="center" vertical="center" wrapText="1"/>
    </xf>
    <xf numFmtId="49" fontId="29" fillId="0" borderId="0" xfId="3" applyNumberFormat="1" applyFont="1" applyAlignment="1">
      <alignment horizontal="left" vertical="center" wrapText="1"/>
    </xf>
    <xf numFmtId="49" fontId="28" fillId="0" borderId="0" xfId="3" applyNumberFormat="1" applyFont="1" applyAlignment="1">
      <alignment horizontal="left" vertical="center" wrapText="1"/>
    </xf>
    <xf numFmtId="0" fontId="25" fillId="3" borderId="1" xfId="3" applyFont="1" applyFill="1" applyBorder="1" applyAlignment="1">
      <alignment horizontal="center" vertical="center" wrapText="1"/>
    </xf>
    <xf numFmtId="0" fontId="25" fillId="0" borderId="3" xfId="3" applyFont="1" applyBorder="1" applyAlignment="1">
      <alignment horizontal="center" vertical="center" wrapText="1"/>
    </xf>
    <xf numFmtId="0" fontId="28" fillId="3" borderId="1" xfId="3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12 2" xfId="6" xr:uid="{73A60753-11EB-4921-981E-6329805F5C2A}"/>
    <cellStyle name="Обычный 2" xfId="1" xr:uid="{D6FE4040-5333-4407-B21E-F55424C68305}"/>
    <cellStyle name="Обычный 2 2" xfId="7" xr:uid="{AAF77CD7-08AF-4FCC-9E1A-EE6CFE146E29}"/>
    <cellStyle name="Обычный 3" xfId="2" xr:uid="{0D8169A7-70D4-4536-B743-A7A466F03B67}"/>
    <cellStyle name="Обычный 3 2" xfId="3" xr:uid="{D35084DB-D0B3-4ACB-9145-D7B93441E62C}"/>
    <cellStyle name="Обычный 4" xfId="4" xr:uid="{DF9204B0-8F1F-4CBB-84CC-84CC3CEE586F}"/>
    <cellStyle name="Обычный 4 2 2" xfId="5" xr:uid="{D95B5B23-BD6E-4836-A50A-E01E73DCEB54}"/>
  </cellStyles>
  <dxfs count="0"/>
  <tableStyles count="0" defaultTableStyle="TableStyleMedium2" defaultPivotStyle="PivotStyleLight16"/>
  <colors>
    <mruColors>
      <color rgb="FFFF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\Docs\WINDOWS\TEMP\Rar$DI0d.v5n\LIFE%20&#1089;&#1090;&#1088;&#1072;&#1093;&#1086;&#1074;&#1082;&#1072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W_ELCOM\SYS\BUFFER\KOSTA\price%20&#1076;&#1083;&#1103;%20&#1057;&#1084;&#1086;&#1083;&#1077;&#1085;&#1089;&#1082;&#1072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ISH_DANNY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oserver\work\Birykova\&#1055;&#1056;&#1054;&#1063;&#1048;&#1045;-2008\5103-08_&#1055;&#1072;&#1088;&#1082;_&#1061;&#1091;&#1072;&#1084;&#1080;&#1085;_&#1042;&#1099;&#1085;&#1086;&#1089;_&#1080;&#1082;_3_&#1091;&#1095;_&#1050;&#1080;&#1090;&#1072;&#1081;&#1089;&#1082;&#1080;&#1081;_&#1076;&#1077;&#1083;&#1086;&#1074;&#1086;&#1081;_&#1094;&#1077;&#1085;&#1090;&#1088;\5103-08_&#1054;&#1044;&#1044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80;&#1089;&#1090;%20&#1074;%20&#1041;&#1083;&#1072;&#1075;&#1086;&#1091;&#1089;&#1090;&#1088;&#1086;&#1081;&#1089;&#1090;&#1074;&#1086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2\&#1089;&#1084;&#1077;&#1090;&#1085;&#1099;&#1081;%20&#1086;&#1090;&#1076;&#1077;&#1083;\&#1054;&#1041;&#1065;&#1048;&#1049;%20&#1056;&#1045;&#1045;&#1057;&#1058;&#1056;%20&#1055;&#1056;&#1054;&#1062;&#1045;&#1053;&#1058;&#1054;&#1042;&#1054;&#1050;\2012\5%20&#1052;&#1072;&#1081;\&#1051;&#1077;&#1089;&#1086;&#1087;&#1072;&#1088;&#1082;&#1086;&#1074;&#1072;&#1103;\&#1050;&#1072;&#1073;&#1077;&#1083;&#1103;\&#1042;&#1099;&#1093;&#1080;&#1085;&#1086;%20&#1055;&#1054;&#1057;%20&#1082;&#1086;&#1088;%20&#1055;&#1044;&#1060;%20&#1095;&#1072;&#1089;&#1090;&#1100;1\&#1042;&#1099;&#1093;&#1080;&#1085;&#1086;-&#1082;&#1074;%20128&#1072;%20&#1082;&#1086;&#1088;&#1087;3\_15-21_&#1055;&#1077;&#1088;&#1077;&#1095;&#1077;&#1090;&#1085;&#1072;&#1103;%20&#1074;&#1077;&#1076;&#1086;&#1084;&#1086;&#1089;&#1090;&#1100;_&#1042;&#1099;&#1093;&#1080;&#1085;&#108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b\userdoc$\Prices\&#1082;&#1086;&#1087;&#1080;&#1103;%20&#1087;&#1088;&#1072;&#1081;&#1089;&#1072;\15.09.05%20prises\price_electrika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istrib\Prices\new_price\pri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&#1055;&#1088;&#1086;&#1077;&#1082;&#1090;%20&#1050;&#1072;&#1083;&#1080;&#1085;&#1080;&#1085;&#1075;&#1088;&#1072;&#1076;\&#1055;&#1088;&#1077;&#1075;&#1086;&#1083;&#1100;&#1089;&#1082;&#1072;&#1103;%20&#1058;&#1069;&#1057;\&#1055;&#1069;&#1054;\&#1042;&#1099;&#1087;&#1086;&#1083;&#1085;&#1077;&#1085;&#1080;&#1077;\&#1055;&#1088;&#1080;&#1084;&#1086;&#1088;&#1089;&#1082;&#1072;&#1103;%20&#1058;&#1069;&#1057;\&#1050;&#1042;&#1040;&#1056;&#1062;%20&#1043;&#1088;&#1091;&#1087;&#1087;\10.10%20&#1055;&#1088;&#1080;&#1084;&#1086;&#1088;&#1082;&#1072;\&#1050;&#1057;-3%20&#8470;14%20&#1086;&#1090;%20%2015.10.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_БРОНЯ"/>
      <sheetName val="Прейскурант_БРОНЯ"/>
      <sheetName val="Соотношения_БРОНЯ"/>
      <sheetName val="К_БРОНЯ"/>
      <sheetName val="Динамика_БРОНЯ"/>
      <sheetName val="Привязка_БРОНЯ"/>
      <sheetName val="Привязка_БРОНЯ-М"/>
      <sheetName val="Цеха_БРОНЯ"/>
      <sheetName val="Имена_БРОНЯ"/>
      <sheetName val="БРОНЯ"/>
      <sheetName val="Прайс_НВ"/>
      <sheetName val="Прейскурант_НВ"/>
      <sheetName val="Соотношения_НВ"/>
      <sheetName val="К_НВ"/>
      <sheetName val="Динамика_НВ"/>
      <sheetName val="Привязка_НВ"/>
      <sheetName val="Привязка_НВ-М"/>
      <sheetName val="Цеха_НВ"/>
      <sheetName val="Имена_НВ"/>
      <sheetName val="НВ"/>
      <sheetName val="Прайс_КОНТР"/>
      <sheetName val="Прейскурант_КОНТР"/>
      <sheetName val="Соотношения_КОНТР"/>
      <sheetName val="К_КОНТР"/>
      <sheetName val="Динамика_КОНТР"/>
      <sheetName val="Привязка_КОНТР"/>
      <sheetName val="Привязка_КОНТР-М"/>
      <sheetName val="Цеха_КОНТР"/>
      <sheetName val="Имена_КОНТР"/>
      <sheetName val="КОНТР"/>
      <sheetName val="Прайс_ПРОВОДА"/>
      <sheetName val="Прейскурант_ПРОВОДА"/>
      <sheetName val="Соотношения_ПРОВОДА"/>
      <sheetName val="К_ПРОВОДА"/>
      <sheetName val="Динамика_ПРОВОДА"/>
      <sheetName val="Привязка_ПРОВОДА"/>
      <sheetName val="Привязка_ПРОВОДА-М"/>
      <sheetName val="Цеха_ПРОВОДА"/>
      <sheetName val="Имена_ПРОВОДА"/>
      <sheetName val="ПРОВОДА"/>
      <sheetName val="Прайс_РК"/>
      <sheetName val="Прейскурант_РК"/>
      <sheetName val="Соотношения_РК"/>
      <sheetName val="К_РК"/>
      <sheetName val="Динамика_РК"/>
      <sheetName val="Привязка_РК"/>
      <sheetName val="Привязка_РК-М"/>
      <sheetName val="Цеха_РК"/>
      <sheetName val="Имена_РК"/>
      <sheetName val="РК"/>
      <sheetName val="Прайс_ОБМОТ"/>
      <sheetName val="Прейскурант_ОБМОТ"/>
      <sheetName val="Соотношения_ОБМОТ"/>
      <sheetName val="К_ОБМОТ"/>
      <sheetName val="Динамика_ОБМОТ"/>
      <sheetName val="Привязка_ОБМОТ"/>
      <sheetName val="Привязка_ОБМОТ-М"/>
      <sheetName val="Цеха_ОБМОТ"/>
      <sheetName val="Имена_ОБМОТ"/>
      <sheetName val="ОБМОТ"/>
      <sheetName val="Прайс_ПРОКАТ"/>
      <sheetName val="Прейскурант_ПРОКАТ"/>
      <sheetName val="Соотношения_ПРОКАТ"/>
      <sheetName val="К_ПРОКАТ"/>
      <sheetName val="Динамика_ПРОКАТ"/>
      <sheetName val="Привязка_ПРОКАТ"/>
      <sheetName val="Цеха_ПРОКАТ"/>
      <sheetName val="Имена_ПРОКАТ"/>
      <sheetName val="Привязка_ПРОКАТ-М"/>
      <sheetName val="ПРОКАТ"/>
      <sheetName val="Прайс_СИП"/>
      <sheetName val="Прейскурант_СИП"/>
      <sheetName val="Соотношения_СИП"/>
      <sheetName val="К_СИП"/>
      <sheetName val="Динамика_СИП"/>
      <sheetName val="Привязка_СИП"/>
      <sheetName val="Привязка_СИП-М"/>
      <sheetName val="Цеха_СИП"/>
      <sheetName val="Имена_СИП"/>
      <sheetName val="СИП"/>
      <sheetName val="Статистика"/>
      <sheetName val="Текущие показатели"/>
      <sheetName val="Список итоговых соотношений"/>
      <sheetName val="Просто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>
        <row r="2">
          <cell r="A2">
            <v>1</v>
          </cell>
        </row>
      </sheetData>
      <sheetData sheetId="82" refreshError="1"/>
      <sheetData sheetId="8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ОД"/>
      <sheetName val="ЗАЩИТА"/>
      <sheetName val="ДОЛГИ"/>
      <sheetName val="ПРОЦЕНТЫ"/>
      <sheetName val="ДОГОВОР"/>
      <sheetName val="PRICE $ (3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</sheetNames>
    <sheetDataSet>
      <sheetData sheetId="0">
        <row r="3">
          <cell r="B3">
            <v>32</v>
          </cell>
        </row>
        <row r="4">
          <cell r="B4">
            <v>32</v>
          </cell>
        </row>
        <row r="6">
          <cell r="B6">
            <v>5.0000000000000001E-3</v>
          </cell>
        </row>
        <row r="9">
          <cell r="B9">
            <v>0.1</v>
          </cell>
        </row>
        <row r="12">
          <cell r="B12">
            <v>7.0000000000000007E-2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ти 1 пк"/>
      <sheetName val="Сети 2 пк"/>
      <sheetName val="Площадки"/>
      <sheetName val="база"/>
      <sheetName val="Коэффициенты"/>
    </sheetNames>
    <sheetDataSet>
      <sheetData sheetId="0" refreshError="1"/>
      <sheetData sheetId="1" refreshError="1"/>
      <sheetData sheetId="2" refreshError="1"/>
      <sheetData sheetId="3">
        <row r="1">
          <cell r="A1">
            <v>0</v>
          </cell>
          <cell r="E1">
            <v>0</v>
          </cell>
        </row>
        <row r="2">
          <cell r="A2" t="str">
            <v>ЗАО "УКС ИКС и Д"</v>
          </cell>
          <cell r="E2" t="str">
            <v>Чукин А.Н.</v>
          </cell>
          <cell r="G2" t="str">
            <v>Исполнительная смета</v>
          </cell>
          <cell r="J2" t="str">
            <v>стадия П</v>
          </cell>
        </row>
        <row r="3">
          <cell r="A3" t="str">
            <v>ЗАО "Капстройпроект"</v>
          </cell>
          <cell r="E3" t="str">
            <v>Котов А.В.</v>
          </cell>
          <cell r="G3" t="str">
            <v>Cмета</v>
          </cell>
          <cell r="J3" t="str">
            <v>стадия РД</v>
          </cell>
        </row>
        <row r="4">
          <cell r="A4" t="str">
            <v>ООО "Каналсетьпроект"</v>
          </cell>
          <cell r="E4" t="str">
            <v>Батурина Л.В.</v>
          </cell>
          <cell r="G4" t="str">
            <v>Исполнительная смета № 1</v>
          </cell>
        </row>
        <row r="5">
          <cell r="A5" t="str">
            <v>ЗАО "Гендирекция Центр"</v>
          </cell>
          <cell r="E5" t="str">
            <v>Житкова Т.Н.</v>
          </cell>
          <cell r="G5" t="str">
            <v>Cмета № 1</v>
          </cell>
        </row>
        <row r="6">
          <cell r="A6" t="str">
            <v>ЗАО "ТУКС - 4"</v>
          </cell>
          <cell r="E6" t="str">
            <v>Дубинин И.М.</v>
          </cell>
          <cell r="G6" t="str">
            <v>Исполнительная смета № 2</v>
          </cell>
        </row>
        <row r="7">
          <cell r="A7" t="str">
            <v>ЗАО "ТУКС - 2"</v>
          </cell>
          <cell r="E7" t="str">
            <v>Добров А.В.</v>
          </cell>
          <cell r="G7" t="str">
            <v>Cмета № 2</v>
          </cell>
        </row>
        <row r="8">
          <cell r="A8" t="str">
            <v>ЗАО "ТУКС - 1"</v>
          </cell>
          <cell r="E8" t="str">
            <v>Чернов С.Л.</v>
          </cell>
          <cell r="G8" t="str">
            <v>Исполнительная смета № 3</v>
          </cell>
        </row>
        <row r="9">
          <cell r="A9" t="str">
            <v>ЗАО "ТУКС - 3"</v>
          </cell>
          <cell r="E9" t="str">
            <v>Быковский А.Н.</v>
          </cell>
          <cell r="G9" t="str">
            <v>Cмета № 3</v>
          </cell>
        </row>
        <row r="10">
          <cell r="A10" t="str">
            <v>ГУП "Моссвет"</v>
          </cell>
          <cell r="E10" t="str">
            <v>Марова А.Ю.</v>
          </cell>
        </row>
        <row r="11">
          <cell r="A11" t="str">
            <v>ЗАО "Альстрой"</v>
          </cell>
          <cell r="E11" t="str">
            <v>Морозов Д.В.</v>
          </cell>
        </row>
        <row r="12">
          <cell r="A12" t="str">
            <v>ООО "Архинж"</v>
          </cell>
        </row>
        <row r="13">
          <cell r="A13" t="str">
            <v>МГУП "Мосводоканал УКС ГТС"</v>
          </cell>
          <cell r="E13" t="str">
            <v>Богомолов А.Ю.</v>
          </cell>
        </row>
        <row r="14">
          <cell r="A14" t="str">
            <v>ПУНС МГП "Мосводоканал"</v>
          </cell>
          <cell r="E14" t="str">
            <v>Севостьянов А.Н.</v>
          </cell>
        </row>
        <row r="15">
          <cell r="A15" t="str">
            <v>ЗАО "УКС"</v>
          </cell>
          <cell r="E15" t="str">
            <v>Моськин В.А.</v>
          </cell>
        </row>
        <row r="16">
          <cell r="A16" t="str">
            <v>ЗАО "УКС объектов здравоохранения"</v>
          </cell>
          <cell r="E16" t="str">
            <v>Лысов А.Е.</v>
          </cell>
        </row>
        <row r="17">
          <cell r="A17" t="str">
            <v>ООО "Зеленоградкапстрой"</v>
          </cell>
        </row>
        <row r="18">
          <cell r="A18" t="str">
            <v>ГУП МНИИП "Моспроект-4"</v>
          </cell>
        </row>
        <row r="19">
          <cell r="A19" t="str">
            <v>ЗАО "Дон-строй"</v>
          </cell>
        </row>
        <row r="20">
          <cell r="A20" t="str">
            <v>ООО "Региональная финансово-строительная компания"</v>
          </cell>
        </row>
        <row r="21">
          <cell r="A21" t="str">
            <v>ООО "ПИК Инвест"</v>
          </cell>
        </row>
        <row r="22">
          <cell r="A22" t="str">
            <v>ЗАО "Инвестстрой"</v>
          </cell>
        </row>
        <row r="23">
          <cell r="A23" t="str">
            <v>ООО  ОКС "СУ-155"</v>
          </cell>
        </row>
        <row r="24">
          <cell r="A24" t="str">
            <v>ООО "Фирма Вершина"</v>
          </cell>
        </row>
        <row r="25">
          <cell r="A25" t="str">
            <v>ООО "АПЦ "Проспроект"</v>
          </cell>
        </row>
        <row r="26">
          <cell r="A26" t="str">
            <v>ОАО "Метрогипротранс"</v>
          </cell>
        </row>
        <row r="27">
          <cell r="A27" t="str">
            <v>ООО ПСФ "КРОСТ"</v>
          </cell>
        </row>
        <row r="28">
          <cell r="A28" t="str">
            <v>УКС ГУП "Мосгаз"</v>
          </cell>
        </row>
        <row r="29">
          <cell r="A29" t="str">
            <v>ООО "Межрегиональный союз строителей"</v>
          </cell>
        </row>
        <row r="30">
          <cell r="A30" t="str">
            <v>ООО "Жилкапстрой"</v>
          </cell>
        </row>
        <row r="31">
          <cell r="A31" t="str">
            <v>ООО "ИНТЕКО"</v>
          </cell>
        </row>
        <row r="32">
          <cell r="A32" t="str">
            <v>ООО "УКС "ИНТЕКО"</v>
          </cell>
        </row>
        <row r="33">
          <cell r="A33" t="str">
            <v>ООО "Лубстрой"</v>
          </cell>
        </row>
        <row r="34">
          <cell r="A34" t="str">
            <v>ООО "ДизайнБауПроект"</v>
          </cell>
        </row>
        <row r="35">
          <cell r="A35" t="str">
            <v>ЗАО "Промос"</v>
          </cell>
        </row>
        <row r="36">
          <cell r="A36" t="str">
            <v>ЗАО "Престижный дом"</v>
          </cell>
        </row>
        <row r="37">
          <cell r="A37" t="str">
            <v>ООО "ДС Девелопмент"</v>
          </cell>
        </row>
        <row r="38">
          <cell r="A38" t="str">
            <v>ЗАО "УКС-Восток"</v>
          </cell>
        </row>
        <row r="39">
          <cell r="A39" t="str">
            <v>ООО "Независимый институт энергосбережения"</v>
          </cell>
        </row>
        <row r="40">
          <cell r="A40" t="str">
            <v>ГУП Институт "МосводоканалНИИпроект"</v>
          </cell>
        </row>
        <row r="41">
          <cell r="A41" t="str">
            <v>ООО "Региональная Управляющая Компания"</v>
          </cell>
        </row>
        <row r="42">
          <cell r="A42" t="str">
            <v>ООО "Регионстройкомплект-XXI век"</v>
          </cell>
        </row>
        <row r="43">
          <cell r="A43" t="str">
            <v>ООО "Архитектурная мастерская М-19"</v>
          </cell>
        </row>
        <row r="44">
          <cell r="A44" t="str">
            <v>ООО "Мастерская архитектора Бавыкина"</v>
          </cell>
        </row>
        <row r="45">
          <cell r="A45" t="str">
            <v>ООО "БАТ-Инжстрой"</v>
          </cell>
        </row>
        <row r="46">
          <cell r="A46" t="str">
            <v>ООО "Импульс-А"</v>
          </cell>
        </row>
        <row r="47">
          <cell r="A47" t="str">
            <v>ООО "Инжстрой Бережки"</v>
          </cell>
        </row>
        <row r="48">
          <cell r="A48" t="str">
            <v>ООО "Капстройэкология"</v>
          </cell>
        </row>
        <row r="49">
          <cell r="A49" t="str">
            <v>НПО "Космос"</v>
          </cell>
        </row>
        <row r="50">
          <cell r="A50" t="str">
            <v>ОАО "Московский бизнес инкубатор"</v>
          </cell>
        </row>
        <row r="51">
          <cell r="A51" t="str">
            <v>ЗАО "МОСОБЛ Инвест строй"</v>
          </cell>
        </row>
        <row r="52">
          <cell r="A52" t="str">
            <v>ГУП "МОСЖИЛКОМПЛЕКС"</v>
          </cell>
        </row>
        <row r="53">
          <cell r="A53" t="str">
            <v>ГУП "Моспроект-2"</v>
          </cell>
        </row>
        <row r="54">
          <cell r="A54" t="str">
            <v>ГУП "Моспроект-3"</v>
          </cell>
        </row>
        <row r="55">
          <cell r="A55" t="str">
            <v>ГУП МНИИП "Моспроект-4"</v>
          </cell>
        </row>
        <row r="56">
          <cell r="A56" t="str">
            <v>ООО фирма "Спецстрой Сервис"</v>
          </cell>
        </row>
        <row r="57">
          <cell r="A57" t="str">
            <v>ООО "Теплотехстрой проект"</v>
          </cell>
        </row>
        <row r="58">
          <cell r="A58" t="str">
            <v>ЗАО "ТУКС - 5"</v>
          </cell>
        </row>
        <row r="59">
          <cell r="A59" t="str">
            <v>ЗАО "ТУКС - 7"</v>
          </cell>
        </row>
        <row r="60">
          <cell r="A60" t="str">
            <v>ЗАО "ТУКС - 7ЮВ"</v>
          </cell>
        </row>
        <row r="61">
          <cell r="A61" t="str">
            <v>ООО "Компания регионального развития и инвестиций"</v>
          </cell>
        </row>
        <row r="62">
          <cell r="A62" t="str">
            <v>ПЭУКС МГУП "Мосводоканал"</v>
          </cell>
        </row>
        <row r="63">
          <cell r="A63" t="str">
            <v>ООО "Финпроект"</v>
          </cell>
        </row>
        <row r="64">
          <cell r="A64" t="str">
            <v>ЗАО "Кунцево-Инвест"</v>
          </cell>
        </row>
        <row r="65">
          <cell r="A65" t="str">
            <v>ОАО "ЦНИИЭП жилых и общественных зданий"</v>
          </cell>
        </row>
      </sheetData>
      <sheetData sheetId="4">
        <row r="1">
          <cell r="A1">
            <v>0</v>
          </cell>
        </row>
        <row r="2">
          <cell r="A2" t="str">
            <v>1,1</v>
          </cell>
        </row>
        <row r="3">
          <cell r="A3" t="str">
            <v>1,25</v>
          </cell>
        </row>
        <row r="4">
          <cell r="A4" t="str">
            <v>1,43</v>
          </cell>
        </row>
        <row r="5">
          <cell r="A5" t="str">
            <v>1,67</v>
          </cell>
        </row>
        <row r="6">
          <cell r="A6" t="str">
            <v>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 00-06"/>
      <sheetName val="Титул 07-08"/>
      <sheetName val="Смета"/>
      <sheetName val="Материалы"/>
      <sheetName val="Ссылки"/>
    </sheetNames>
    <sheetDataSet>
      <sheetData sheetId="0" refreshError="1"/>
      <sheetData sheetId="1"/>
      <sheetData sheetId="2">
        <row r="3">
          <cell r="J3" t="e">
            <v>#REF!</v>
          </cell>
          <cell r="S3" t="e">
            <v>#REF!</v>
          </cell>
          <cell r="AB3" t="e">
            <v>#REF!</v>
          </cell>
          <cell r="AK3" t="e">
            <v>#REF!</v>
          </cell>
          <cell r="AT3" t="e">
            <v>#REF!</v>
          </cell>
          <cell r="BC3" t="e">
            <v>#REF!</v>
          </cell>
          <cell r="BL3" t="e">
            <v>#REF!</v>
          </cell>
          <cell r="BU3" t="e">
            <v>#REF!</v>
          </cell>
          <cell r="CD3" t="e">
            <v>#REF!</v>
          </cell>
        </row>
        <row r="4">
          <cell r="I4" t="e">
            <v>#REF!</v>
          </cell>
          <cell r="R4" t="e">
            <v>#REF!</v>
          </cell>
          <cell r="AA4" t="e">
            <v>#REF!</v>
          </cell>
          <cell r="AJ4" t="e">
            <v>#REF!</v>
          </cell>
          <cell r="AS4" t="e">
            <v>#REF!</v>
          </cell>
          <cell r="BB4" t="e">
            <v>#REF!</v>
          </cell>
          <cell r="BK4" t="e">
            <v>#REF!</v>
          </cell>
          <cell r="BT4">
            <v>0</v>
          </cell>
          <cell r="CC4">
            <v>0</v>
          </cell>
        </row>
        <row r="5">
          <cell r="I5" t="e">
            <v>#REF!</v>
          </cell>
          <cell r="R5" t="e">
            <v>#REF!</v>
          </cell>
          <cell r="AA5" t="e">
            <v>#REF!</v>
          </cell>
          <cell r="AJ5" t="e">
            <v>#REF!</v>
          </cell>
          <cell r="AS5" t="e">
            <v>#REF!</v>
          </cell>
          <cell r="BB5" t="e">
            <v>#REF!</v>
          </cell>
          <cell r="BK5" t="e">
            <v>#REF!</v>
          </cell>
          <cell r="BT5">
            <v>0</v>
          </cell>
          <cell r="CC5">
            <v>0</v>
          </cell>
        </row>
        <row r="7">
          <cell r="J7">
            <v>0</v>
          </cell>
          <cell r="K7" t="str">
            <v>руб.</v>
          </cell>
          <cell r="M7">
            <v>0</v>
          </cell>
          <cell r="N7" t="str">
            <v>руб.</v>
          </cell>
          <cell r="P7">
            <v>0</v>
          </cell>
          <cell r="Q7" t="str">
            <v>руб.</v>
          </cell>
          <cell r="S7">
            <v>0</v>
          </cell>
          <cell r="T7" t="str">
            <v>руб.</v>
          </cell>
          <cell r="V7">
            <v>0</v>
          </cell>
          <cell r="W7" t="str">
            <v>руб.</v>
          </cell>
          <cell r="Y7">
            <v>0</v>
          </cell>
          <cell r="Z7" t="str">
            <v>руб.</v>
          </cell>
          <cell r="AB7">
            <v>0</v>
          </cell>
          <cell r="AC7" t="str">
            <v>руб.</v>
          </cell>
          <cell r="AE7">
            <v>0</v>
          </cell>
          <cell r="AF7" t="str">
            <v>руб.</v>
          </cell>
          <cell r="AH7">
            <v>0</v>
          </cell>
          <cell r="AI7" t="str">
            <v>руб.</v>
          </cell>
          <cell r="AK7">
            <v>0</v>
          </cell>
          <cell r="AL7" t="str">
            <v>руб.</v>
          </cell>
          <cell r="AN7">
            <v>0</v>
          </cell>
          <cell r="AO7" t="str">
            <v>руб.</v>
          </cell>
          <cell r="AQ7">
            <v>0</v>
          </cell>
          <cell r="AR7" t="str">
            <v>руб.</v>
          </cell>
          <cell r="AT7">
            <v>0</v>
          </cell>
          <cell r="AU7" t="str">
            <v>руб.</v>
          </cell>
          <cell r="AW7">
            <v>0</v>
          </cell>
          <cell r="AX7" t="str">
            <v>руб.</v>
          </cell>
          <cell r="AZ7">
            <v>0</v>
          </cell>
          <cell r="BA7" t="str">
            <v>руб.</v>
          </cell>
          <cell r="BC7">
            <v>0</v>
          </cell>
          <cell r="BD7" t="str">
            <v>руб.</v>
          </cell>
          <cell r="BF7">
            <v>0</v>
          </cell>
          <cell r="BG7" t="str">
            <v>руб.</v>
          </cell>
          <cell r="BI7">
            <v>0</v>
          </cell>
          <cell r="BJ7" t="str">
            <v>руб.</v>
          </cell>
          <cell r="BL7">
            <v>0</v>
          </cell>
          <cell r="BM7" t="str">
            <v>руб.</v>
          </cell>
          <cell r="BO7">
            <v>0</v>
          </cell>
          <cell r="BP7" t="str">
            <v>руб.</v>
          </cell>
          <cell r="BR7">
            <v>0</v>
          </cell>
          <cell r="BS7" t="str">
            <v>руб.</v>
          </cell>
          <cell r="BU7">
            <v>0</v>
          </cell>
          <cell r="BV7" t="str">
            <v>руб.</v>
          </cell>
          <cell r="BX7">
            <v>0</v>
          </cell>
          <cell r="BY7" t="str">
            <v>руб.</v>
          </cell>
          <cell r="CA7">
            <v>0</v>
          </cell>
          <cell r="CB7" t="str">
            <v>руб.</v>
          </cell>
          <cell r="CD7">
            <v>0</v>
          </cell>
          <cell r="CE7" t="str">
            <v>руб.</v>
          </cell>
          <cell r="CG7">
            <v>0</v>
          </cell>
          <cell r="CH7" t="str">
            <v>руб.</v>
          </cell>
          <cell r="CJ7">
            <v>0</v>
          </cell>
          <cell r="CK7" t="str">
            <v>руб.</v>
          </cell>
        </row>
        <row r="9">
          <cell r="J9">
            <v>0</v>
          </cell>
          <cell r="K9" t="str">
            <v>руб.</v>
          </cell>
          <cell r="M9">
            <v>0</v>
          </cell>
          <cell r="N9" t="str">
            <v>руб.</v>
          </cell>
          <cell r="P9">
            <v>0</v>
          </cell>
          <cell r="Q9" t="str">
            <v>руб.</v>
          </cell>
          <cell r="S9">
            <v>0</v>
          </cell>
          <cell r="T9" t="str">
            <v>руб.</v>
          </cell>
          <cell r="V9">
            <v>0</v>
          </cell>
          <cell r="W9" t="str">
            <v>руб.</v>
          </cell>
          <cell r="Y9">
            <v>0</v>
          </cell>
          <cell r="Z9" t="str">
            <v>руб.</v>
          </cell>
          <cell r="AB9">
            <v>0</v>
          </cell>
          <cell r="AC9" t="str">
            <v>руб.</v>
          </cell>
          <cell r="AE9">
            <v>0</v>
          </cell>
          <cell r="AF9" t="str">
            <v>руб.</v>
          </cell>
          <cell r="AH9">
            <v>0</v>
          </cell>
          <cell r="AI9" t="str">
            <v>руб.</v>
          </cell>
          <cell r="AK9">
            <v>0</v>
          </cell>
          <cell r="AL9" t="str">
            <v>руб.</v>
          </cell>
          <cell r="AN9">
            <v>0</v>
          </cell>
          <cell r="AO9" t="str">
            <v>руб.</v>
          </cell>
          <cell r="AQ9">
            <v>0</v>
          </cell>
          <cell r="AR9" t="str">
            <v>руб.</v>
          </cell>
          <cell r="AT9">
            <v>0</v>
          </cell>
          <cell r="AU9" t="str">
            <v>руб.</v>
          </cell>
          <cell r="AW9">
            <v>0</v>
          </cell>
          <cell r="AX9" t="str">
            <v>руб.</v>
          </cell>
          <cell r="AZ9">
            <v>0</v>
          </cell>
          <cell r="BA9" t="str">
            <v>руб.</v>
          </cell>
          <cell r="BC9">
            <v>0</v>
          </cell>
          <cell r="BD9" t="str">
            <v>руб.</v>
          </cell>
          <cell r="BF9">
            <v>0</v>
          </cell>
          <cell r="BG9" t="str">
            <v>руб.</v>
          </cell>
          <cell r="BI9">
            <v>0</v>
          </cell>
          <cell r="BJ9" t="str">
            <v>руб.</v>
          </cell>
          <cell r="BL9">
            <v>0</v>
          </cell>
          <cell r="BM9" t="str">
            <v>руб.</v>
          </cell>
          <cell r="BO9">
            <v>0</v>
          </cell>
          <cell r="BP9" t="str">
            <v>руб.</v>
          </cell>
          <cell r="BR9">
            <v>0</v>
          </cell>
          <cell r="BS9" t="str">
            <v>руб.</v>
          </cell>
          <cell r="BU9">
            <v>0</v>
          </cell>
          <cell r="BV9" t="str">
            <v>руб.</v>
          </cell>
          <cell r="BX9">
            <v>0</v>
          </cell>
          <cell r="BY9" t="str">
            <v>руб.</v>
          </cell>
          <cell r="CA9">
            <v>0</v>
          </cell>
          <cell r="CB9" t="str">
            <v>руб.</v>
          </cell>
          <cell r="CD9">
            <v>0</v>
          </cell>
          <cell r="CE9" t="str">
            <v>руб.</v>
          </cell>
          <cell r="CG9">
            <v>0</v>
          </cell>
          <cell r="CH9" t="str">
            <v>руб.</v>
          </cell>
          <cell r="CJ9">
            <v>0</v>
          </cell>
          <cell r="CK9" t="str">
            <v>руб.</v>
          </cell>
        </row>
        <row r="10">
          <cell r="J10">
            <v>0</v>
          </cell>
          <cell r="K10" t="str">
            <v>руб.</v>
          </cell>
          <cell r="M10">
            <v>0</v>
          </cell>
          <cell r="N10" t="str">
            <v>руб.</v>
          </cell>
          <cell r="P10">
            <v>0</v>
          </cell>
          <cell r="Q10" t="str">
            <v>руб.</v>
          </cell>
          <cell r="S10">
            <v>0</v>
          </cell>
          <cell r="T10" t="str">
            <v>руб.</v>
          </cell>
          <cell r="V10">
            <v>0</v>
          </cell>
          <cell r="W10" t="str">
            <v>руб.</v>
          </cell>
          <cell r="Y10">
            <v>0</v>
          </cell>
          <cell r="Z10" t="str">
            <v>руб.</v>
          </cell>
          <cell r="AB10">
            <v>0</v>
          </cell>
          <cell r="AC10" t="str">
            <v>руб.</v>
          </cell>
          <cell r="AE10">
            <v>0</v>
          </cell>
          <cell r="AF10" t="str">
            <v>руб.</v>
          </cell>
          <cell r="AH10">
            <v>0</v>
          </cell>
          <cell r="AI10" t="str">
            <v>руб.</v>
          </cell>
          <cell r="AK10">
            <v>0</v>
          </cell>
          <cell r="AL10" t="str">
            <v>руб.</v>
          </cell>
          <cell r="AN10">
            <v>0</v>
          </cell>
          <cell r="AO10" t="str">
            <v>руб.</v>
          </cell>
          <cell r="AQ10">
            <v>0</v>
          </cell>
          <cell r="AR10" t="str">
            <v>руб.</v>
          </cell>
          <cell r="AT10">
            <v>0</v>
          </cell>
          <cell r="AU10" t="str">
            <v>руб.</v>
          </cell>
          <cell r="AW10">
            <v>0</v>
          </cell>
          <cell r="AX10" t="str">
            <v>руб.</v>
          </cell>
          <cell r="AZ10">
            <v>0</v>
          </cell>
          <cell r="BA10" t="str">
            <v>руб.</v>
          </cell>
          <cell r="BC10">
            <v>0</v>
          </cell>
          <cell r="BD10" t="str">
            <v>руб.</v>
          </cell>
          <cell r="BF10">
            <v>0</v>
          </cell>
          <cell r="BG10" t="str">
            <v>руб.</v>
          </cell>
          <cell r="BI10">
            <v>0</v>
          </cell>
          <cell r="BJ10" t="str">
            <v>руб.</v>
          </cell>
          <cell r="BL10">
            <v>0</v>
          </cell>
          <cell r="BM10" t="str">
            <v>руб.</v>
          </cell>
          <cell r="BO10">
            <v>0</v>
          </cell>
          <cell r="BP10" t="str">
            <v>руб.</v>
          </cell>
          <cell r="BR10">
            <v>0</v>
          </cell>
          <cell r="BS10" t="str">
            <v>руб.</v>
          </cell>
          <cell r="BU10">
            <v>0</v>
          </cell>
          <cell r="BV10" t="str">
            <v>руб.</v>
          </cell>
          <cell r="BX10">
            <v>0</v>
          </cell>
          <cell r="BY10" t="str">
            <v>руб.</v>
          </cell>
          <cell r="CA10">
            <v>0</v>
          </cell>
          <cell r="CB10" t="str">
            <v>руб.</v>
          </cell>
          <cell r="CD10">
            <v>0</v>
          </cell>
          <cell r="CE10" t="str">
            <v>руб.</v>
          </cell>
          <cell r="CG10">
            <v>0</v>
          </cell>
          <cell r="CH10" t="str">
            <v>руб.</v>
          </cell>
          <cell r="CJ10">
            <v>0</v>
          </cell>
          <cell r="CK10" t="str">
            <v>руб.</v>
          </cell>
        </row>
        <row r="11">
          <cell r="J11">
            <v>0</v>
          </cell>
          <cell r="K11" t="str">
            <v>руб.</v>
          </cell>
          <cell r="M11">
            <v>0</v>
          </cell>
          <cell r="N11" t="str">
            <v>руб.</v>
          </cell>
          <cell r="P11">
            <v>0</v>
          </cell>
          <cell r="Q11" t="str">
            <v>руб.</v>
          </cell>
          <cell r="S11">
            <v>0</v>
          </cell>
          <cell r="T11" t="str">
            <v>руб.</v>
          </cell>
          <cell r="V11">
            <v>0</v>
          </cell>
          <cell r="W11" t="str">
            <v>руб.</v>
          </cell>
          <cell r="Y11">
            <v>0</v>
          </cell>
          <cell r="Z11" t="str">
            <v>руб.</v>
          </cell>
          <cell r="AB11">
            <v>0</v>
          </cell>
          <cell r="AC11" t="str">
            <v>руб.</v>
          </cell>
          <cell r="AE11">
            <v>0</v>
          </cell>
          <cell r="AF11" t="str">
            <v>руб.</v>
          </cell>
          <cell r="AH11">
            <v>0</v>
          </cell>
          <cell r="AI11" t="str">
            <v>руб.</v>
          </cell>
          <cell r="AK11">
            <v>0</v>
          </cell>
          <cell r="AL11" t="str">
            <v>руб.</v>
          </cell>
          <cell r="AN11">
            <v>0</v>
          </cell>
          <cell r="AO11" t="str">
            <v>руб.</v>
          </cell>
          <cell r="AQ11">
            <v>0</v>
          </cell>
          <cell r="AR11" t="str">
            <v>руб.</v>
          </cell>
          <cell r="AT11">
            <v>0</v>
          </cell>
          <cell r="AU11" t="str">
            <v>руб.</v>
          </cell>
          <cell r="AW11">
            <v>0</v>
          </cell>
          <cell r="AX11" t="str">
            <v>руб.</v>
          </cell>
          <cell r="AZ11">
            <v>0</v>
          </cell>
          <cell r="BA11" t="str">
            <v>руб.</v>
          </cell>
          <cell r="BC11">
            <v>0</v>
          </cell>
          <cell r="BD11" t="str">
            <v>руб.</v>
          </cell>
          <cell r="BF11">
            <v>0</v>
          </cell>
          <cell r="BG11" t="str">
            <v>руб.</v>
          </cell>
          <cell r="BI11">
            <v>0</v>
          </cell>
          <cell r="BJ11" t="str">
            <v>руб.</v>
          </cell>
          <cell r="BL11">
            <v>0</v>
          </cell>
          <cell r="BM11" t="str">
            <v>руб.</v>
          </cell>
          <cell r="BO11">
            <v>0</v>
          </cell>
          <cell r="BP11" t="str">
            <v>руб.</v>
          </cell>
          <cell r="BR11">
            <v>0</v>
          </cell>
          <cell r="BS11" t="str">
            <v>руб.</v>
          </cell>
          <cell r="BU11">
            <v>0</v>
          </cell>
          <cell r="BV11" t="str">
            <v>руб.</v>
          </cell>
          <cell r="BX11">
            <v>0</v>
          </cell>
          <cell r="BY11" t="str">
            <v>руб.</v>
          </cell>
          <cell r="CA11">
            <v>0</v>
          </cell>
          <cell r="CB11" t="str">
            <v>руб.</v>
          </cell>
          <cell r="CD11">
            <v>0</v>
          </cell>
          <cell r="CE11" t="str">
            <v>руб.</v>
          </cell>
          <cell r="CG11">
            <v>0</v>
          </cell>
          <cell r="CH11" t="str">
            <v>руб.</v>
          </cell>
          <cell r="CJ11">
            <v>0</v>
          </cell>
          <cell r="CK11" t="str">
            <v>руб.</v>
          </cell>
        </row>
        <row r="12">
          <cell r="J12">
            <v>0</v>
          </cell>
          <cell r="K12" t="str">
            <v>руб.</v>
          </cell>
          <cell r="M12">
            <v>0</v>
          </cell>
          <cell r="N12" t="str">
            <v>руб.</v>
          </cell>
          <cell r="P12">
            <v>0</v>
          </cell>
          <cell r="Q12" t="str">
            <v>руб.</v>
          </cell>
          <cell r="S12">
            <v>0</v>
          </cell>
          <cell r="T12" t="str">
            <v>руб.</v>
          </cell>
          <cell r="V12">
            <v>0</v>
          </cell>
          <cell r="W12" t="str">
            <v>руб.</v>
          </cell>
          <cell r="Y12">
            <v>0</v>
          </cell>
          <cell r="Z12" t="str">
            <v>руб.</v>
          </cell>
          <cell r="AB12">
            <v>0</v>
          </cell>
          <cell r="AC12" t="str">
            <v>руб.</v>
          </cell>
          <cell r="AE12">
            <v>0</v>
          </cell>
          <cell r="AF12" t="str">
            <v>руб.</v>
          </cell>
          <cell r="AH12">
            <v>0</v>
          </cell>
          <cell r="AI12" t="str">
            <v>руб.</v>
          </cell>
          <cell r="AK12">
            <v>0</v>
          </cell>
          <cell r="AL12" t="str">
            <v>руб.</v>
          </cell>
          <cell r="AN12">
            <v>0</v>
          </cell>
          <cell r="AO12" t="str">
            <v>руб.</v>
          </cell>
          <cell r="AQ12">
            <v>0</v>
          </cell>
          <cell r="AR12" t="str">
            <v>руб.</v>
          </cell>
          <cell r="AT12">
            <v>0</v>
          </cell>
          <cell r="AU12" t="str">
            <v>руб.</v>
          </cell>
          <cell r="AW12">
            <v>0</v>
          </cell>
          <cell r="AX12" t="str">
            <v>руб.</v>
          </cell>
          <cell r="AZ12">
            <v>0</v>
          </cell>
          <cell r="BA12" t="str">
            <v>руб.</v>
          </cell>
          <cell r="BC12">
            <v>0</v>
          </cell>
          <cell r="BD12" t="str">
            <v>руб.</v>
          </cell>
          <cell r="BF12">
            <v>0</v>
          </cell>
          <cell r="BG12" t="str">
            <v>руб.</v>
          </cell>
          <cell r="BI12">
            <v>0</v>
          </cell>
          <cell r="BJ12" t="str">
            <v>руб.</v>
          </cell>
          <cell r="BL12">
            <v>0</v>
          </cell>
          <cell r="BM12" t="str">
            <v>руб.</v>
          </cell>
          <cell r="BO12">
            <v>0</v>
          </cell>
          <cell r="BP12" t="str">
            <v>руб.</v>
          </cell>
          <cell r="BR12">
            <v>0</v>
          </cell>
          <cell r="BS12" t="str">
            <v>руб.</v>
          </cell>
          <cell r="BU12">
            <v>0</v>
          </cell>
          <cell r="BV12" t="str">
            <v>руб.</v>
          </cell>
          <cell r="BX12">
            <v>0</v>
          </cell>
          <cell r="BY12" t="str">
            <v>руб.</v>
          </cell>
          <cell r="CA12">
            <v>0</v>
          </cell>
          <cell r="CB12" t="str">
            <v>руб.</v>
          </cell>
          <cell r="CD12">
            <v>0</v>
          </cell>
          <cell r="CE12" t="str">
            <v>руб.</v>
          </cell>
          <cell r="CG12">
            <v>0</v>
          </cell>
          <cell r="CH12" t="str">
            <v>руб.</v>
          </cell>
          <cell r="CJ12">
            <v>0</v>
          </cell>
          <cell r="CK12" t="str">
            <v>руб.</v>
          </cell>
        </row>
        <row r="13">
          <cell r="J13">
            <v>0</v>
          </cell>
          <cell r="K13" t="str">
            <v>руб.</v>
          </cell>
          <cell r="M13">
            <v>0</v>
          </cell>
          <cell r="N13" t="str">
            <v>руб.</v>
          </cell>
          <cell r="P13">
            <v>0</v>
          </cell>
          <cell r="Q13" t="str">
            <v>руб.</v>
          </cell>
          <cell r="S13">
            <v>0</v>
          </cell>
          <cell r="T13" t="str">
            <v>руб.</v>
          </cell>
          <cell r="V13">
            <v>0</v>
          </cell>
          <cell r="W13" t="str">
            <v>руб.</v>
          </cell>
          <cell r="Y13">
            <v>0</v>
          </cell>
          <cell r="Z13" t="str">
            <v>руб.</v>
          </cell>
          <cell r="AB13">
            <v>0</v>
          </cell>
          <cell r="AC13" t="str">
            <v>руб.</v>
          </cell>
          <cell r="AE13">
            <v>0</v>
          </cell>
          <cell r="AF13" t="str">
            <v>руб.</v>
          </cell>
          <cell r="AH13">
            <v>0</v>
          </cell>
          <cell r="AI13" t="str">
            <v>руб.</v>
          </cell>
          <cell r="AK13">
            <v>0</v>
          </cell>
          <cell r="AL13" t="str">
            <v>руб.</v>
          </cell>
          <cell r="AN13">
            <v>0</v>
          </cell>
          <cell r="AO13" t="str">
            <v>руб.</v>
          </cell>
          <cell r="AQ13">
            <v>0</v>
          </cell>
          <cell r="AR13" t="str">
            <v>руб.</v>
          </cell>
          <cell r="AT13">
            <v>0</v>
          </cell>
          <cell r="AU13" t="str">
            <v>руб.</v>
          </cell>
          <cell r="AW13">
            <v>0</v>
          </cell>
          <cell r="AX13" t="str">
            <v>руб.</v>
          </cell>
          <cell r="AZ13">
            <v>0</v>
          </cell>
          <cell r="BA13" t="str">
            <v>руб.</v>
          </cell>
          <cell r="BC13">
            <v>0</v>
          </cell>
          <cell r="BD13" t="str">
            <v>руб.</v>
          </cell>
          <cell r="BF13">
            <v>0</v>
          </cell>
          <cell r="BG13" t="str">
            <v>руб.</v>
          </cell>
          <cell r="BI13">
            <v>0</v>
          </cell>
          <cell r="BJ13" t="str">
            <v>руб.</v>
          </cell>
          <cell r="BL13">
            <v>0</v>
          </cell>
          <cell r="BM13" t="str">
            <v>руб.</v>
          </cell>
          <cell r="BO13">
            <v>0</v>
          </cell>
          <cell r="BP13" t="str">
            <v>руб.</v>
          </cell>
          <cell r="BR13">
            <v>0</v>
          </cell>
          <cell r="BS13" t="str">
            <v>руб.</v>
          </cell>
          <cell r="BU13">
            <v>0</v>
          </cell>
          <cell r="BV13" t="str">
            <v>руб.</v>
          </cell>
          <cell r="BX13">
            <v>0</v>
          </cell>
          <cell r="BY13" t="str">
            <v>руб.</v>
          </cell>
          <cell r="CA13">
            <v>0</v>
          </cell>
          <cell r="CB13" t="str">
            <v>руб.</v>
          </cell>
          <cell r="CD13">
            <v>0</v>
          </cell>
          <cell r="CE13" t="str">
            <v>руб.</v>
          </cell>
          <cell r="CG13">
            <v>0</v>
          </cell>
          <cell r="CH13" t="str">
            <v>руб.</v>
          </cell>
          <cell r="CJ13">
            <v>0</v>
          </cell>
          <cell r="CK13" t="str">
            <v>руб.</v>
          </cell>
        </row>
        <row r="14">
          <cell r="J14">
            <v>0</v>
          </cell>
          <cell r="K14" t="str">
            <v>руб.</v>
          </cell>
          <cell r="M14">
            <v>0</v>
          </cell>
          <cell r="N14" t="str">
            <v>руб.</v>
          </cell>
          <cell r="P14">
            <v>0</v>
          </cell>
          <cell r="Q14" t="str">
            <v>руб.</v>
          </cell>
          <cell r="S14">
            <v>0</v>
          </cell>
          <cell r="T14" t="str">
            <v>руб.</v>
          </cell>
          <cell r="V14">
            <v>0</v>
          </cell>
          <cell r="W14" t="str">
            <v>руб.</v>
          </cell>
          <cell r="Y14">
            <v>0</v>
          </cell>
          <cell r="Z14" t="str">
            <v>руб.</v>
          </cell>
          <cell r="AB14">
            <v>0</v>
          </cell>
          <cell r="AC14" t="str">
            <v>руб.</v>
          </cell>
          <cell r="AE14">
            <v>0</v>
          </cell>
          <cell r="AF14" t="str">
            <v>руб.</v>
          </cell>
          <cell r="AH14">
            <v>0</v>
          </cell>
          <cell r="AI14" t="str">
            <v>руб.</v>
          </cell>
          <cell r="AK14">
            <v>0</v>
          </cell>
          <cell r="AL14" t="str">
            <v>руб.</v>
          </cell>
          <cell r="AN14">
            <v>0</v>
          </cell>
          <cell r="AO14" t="str">
            <v>руб.</v>
          </cell>
          <cell r="AQ14">
            <v>0</v>
          </cell>
          <cell r="AR14" t="str">
            <v>руб.</v>
          </cell>
          <cell r="AT14">
            <v>0</v>
          </cell>
          <cell r="AU14" t="str">
            <v>руб.</v>
          </cell>
          <cell r="AW14">
            <v>0</v>
          </cell>
          <cell r="AX14" t="str">
            <v>руб.</v>
          </cell>
          <cell r="AZ14">
            <v>0</v>
          </cell>
          <cell r="BA14" t="str">
            <v>руб.</v>
          </cell>
          <cell r="BC14">
            <v>0</v>
          </cell>
          <cell r="BD14" t="str">
            <v>руб.</v>
          </cell>
          <cell r="BF14">
            <v>0</v>
          </cell>
          <cell r="BG14" t="str">
            <v>руб.</v>
          </cell>
          <cell r="BI14">
            <v>0</v>
          </cell>
          <cell r="BJ14" t="str">
            <v>руб.</v>
          </cell>
          <cell r="BL14">
            <v>0</v>
          </cell>
          <cell r="BM14" t="str">
            <v>руб.</v>
          </cell>
          <cell r="BO14">
            <v>0</v>
          </cell>
          <cell r="BP14" t="str">
            <v>руб.</v>
          </cell>
          <cell r="BR14">
            <v>0</v>
          </cell>
          <cell r="BS14" t="str">
            <v>руб.</v>
          </cell>
          <cell r="BU14">
            <v>0</v>
          </cell>
          <cell r="BV14" t="str">
            <v>руб.</v>
          </cell>
          <cell r="BX14">
            <v>0</v>
          </cell>
          <cell r="BY14" t="str">
            <v>руб.</v>
          </cell>
          <cell r="CA14">
            <v>0</v>
          </cell>
          <cell r="CB14" t="str">
            <v>руб.</v>
          </cell>
          <cell r="CD14">
            <v>0</v>
          </cell>
          <cell r="CE14" t="str">
            <v>руб.</v>
          </cell>
          <cell r="CG14">
            <v>0</v>
          </cell>
          <cell r="CH14" t="str">
            <v>руб.</v>
          </cell>
          <cell r="CJ14">
            <v>0</v>
          </cell>
          <cell r="CK14" t="str">
            <v>руб.</v>
          </cell>
        </row>
        <row r="15">
          <cell r="J15">
            <v>0</v>
          </cell>
          <cell r="K15" t="str">
            <v>руб.</v>
          </cell>
          <cell r="M15">
            <v>0</v>
          </cell>
          <cell r="N15" t="str">
            <v>руб.</v>
          </cell>
          <cell r="P15">
            <v>0</v>
          </cell>
          <cell r="Q15" t="str">
            <v>руб.</v>
          </cell>
          <cell r="S15">
            <v>0</v>
          </cell>
          <cell r="T15" t="str">
            <v>руб.</v>
          </cell>
          <cell r="V15">
            <v>0</v>
          </cell>
          <cell r="W15" t="str">
            <v>руб.</v>
          </cell>
          <cell r="Y15">
            <v>0</v>
          </cell>
          <cell r="Z15" t="str">
            <v>руб.</v>
          </cell>
          <cell r="AB15">
            <v>0</v>
          </cell>
          <cell r="AC15" t="str">
            <v>руб.</v>
          </cell>
          <cell r="AE15">
            <v>0</v>
          </cell>
          <cell r="AF15" t="str">
            <v>руб.</v>
          </cell>
          <cell r="AH15">
            <v>0</v>
          </cell>
          <cell r="AI15" t="str">
            <v>руб.</v>
          </cell>
          <cell r="AK15">
            <v>0</v>
          </cell>
          <cell r="AL15" t="str">
            <v>руб.</v>
          </cell>
          <cell r="AN15">
            <v>0</v>
          </cell>
          <cell r="AO15" t="str">
            <v>руб.</v>
          </cell>
          <cell r="AQ15">
            <v>0</v>
          </cell>
          <cell r="AR15" t="str">
            <v>руб.</v>
          </cell>
          <cell r="AT15">
            <v>0</v>
          </cell>
          <cell r="AU15" t="str">
            <v>руб.</v>
          </cell>
          <cell r="AW15">
            <v>0</v>
          </cell>
          <cell r="AX15" t="str">
            <v>руб.</v>
          </cell>
          <cell r="AZ15">
            <v>0</v>
          </cell>
          <cell r="BA15" t="str">
            <v>руб.</v>
          </cell>
          <cell r="BC15">
            <v>0</v>
          </cell>
          <cell r="BD15" t="str">
            <v>руб.</v>
          </cell>
          <cell r="BF15">
            <v>0</v>
          </cell>
          <cell r="BG15" t="str">
            <v>руб.</v>
          </cell>
          <cell r="BI15">
            <v>0</v>
          </cell>
          <cell r="BJ15" t="str">
            <v>руб.</v>
          </cell>
          <cell r="BL15">
            <v>0</v>
          </cell>
          <cell r="BM15" t="str">
            <v>руб.</v>
          </cell>
          <cell r="BO15">
            <v>0</v>
          </cell>
          <cell r="BP15" t="str">
            <v>руб.</v>
          </cell>
          <cell r="BR15">
            <v>0</v>
          </cell>
          <cell r="BS15" t="str">
            <v>руб.</v>
          </cell>
          <cell r="BU15">
            <v>0</v>
          </cell>
          <cell r="BV15" t="str">
            <v>руб.</v>
          </cell>
          <cell r="BX15">
            <v>0</v>
          </cell>
          <cell r="BY15" t="str">
            <v>руб.</v>
          </cell>
          <cell r="CA15">
            <v>0</v>
          </cell>
          <cell r="CB15" t="str">
            <v>руб.</v>
          </cell>
          <cell r="CD15">
            <v>0</v>
          </cell>
          <cell r="CE15" t="str">
            <v>руб.</v>
          </cell>
          <cell r="CG15">
            <v>0</v>
          </cell>
          <cell r="CH15" t="str">
            <v>руб.</v>
          </cell>
          <cell r="CJ15">
            <v>0</v>
          </cell>
          <cell r="CK15" t="str">
            <v>руб.</v>
          </cell>
        </row>
        <row r="17">
          <cell r="J17" t="str">
            <v xml:space="preserve">Предъявлено    </v>
          </cell>
          <cell r="M17" t="str">
            <v>Принято</v>
          </cell>
          <cell r="P17" t="str">
            <v>Разногласия</v>
          </cell>
          <cell r="S17" t="str">
            <v xml:space="preserve">Предъявлено    </v>
          </cell>
          <cell r="V17" t="str">
            <v>Принято</v>
          </cell>
          <cell r="Y17" t="str">
            <v>Разногласия</v>
          </cell>
          <cell r="AB17" t="str">
            <v xml:space="preserve">Предъявлено    </v>
          </cell>
          <cell r="AE17" t="str">
            <v>Принято</v>
          </cell>
          <cell r="AH17" t="str">
            <v>Разногласия</v>
          </cell>
          <cell r="AK17" t="str">
            <v xml:space="preserve">Предъявлено    </v>
          </cell>
          <cell r="AN17" t="str">
            <v>Принято</v>
          </cell>
          <cell r="AQ17" t="str">
            <v>Разногласия</v>
          </cell>
          <cell r="AT17" t="str">
            <v xml:space="preserve">Предъявлено    </v>
          </cell>
          <cell r="AW17" t="str">
            <v>Принято</v>
          </cell>
          <cell r="AZ17" t="str">
            <v>Разногласия</v>
          </cell>
          <cell r="BC17" t="str">
            <v xml:space="preserve">Предъявлено    </v>
          </cell>
          <cell r="BF17" t="str">
            <v>Принято</v>
          </cell>
          <cell r="BI17" t="str">
            <v>Разногласия</v>
          </cell>
          <cell r="BL17" t="str">
            <v xml:space="preserve">Предъявлено    </v>
          </cell>
          <cell r="BO17" t="str">
            <v>Принято</v>
          </cell>
          <cell r="BR17" t="str">
            <v>Разногласия</v>
          </cell>
          <cell r="BU17" t="str">
            <v xml:space="preserve">Предъявлено    </v>
          </cell>
          <cell r="BX17" t="str">
            <v>Принято</v>
          </cell>
          <cell r="CA17" t="str">
            <v>Разногласия</v>
          </cell>
          <cell r="CD17" t="str">
            <v xml:space="preserve">Предъявлено    </v>
          </cell>
          <cell r="CG17" t="str">
            <v>Принято</v>
          </cell>
          <cell r="CJ17" t="str">
            <v>Разногласия</v>
          </cell>
        </row>
        <row r="18">
          <cell r="J18" t="str">
            <v>(текущая смета)</v>
          </cell>
          <cell r="M18" t="str">
            <v>(текущая смета)</v>
          </cell>
          <cell r="P18" t="str">
            <v>(текущая смета)</v>
          </cell>
          <cell r="S18" t="str">
            <v>(текущая смета)</v>
          </cell>
          <cell r="V18" t="str">
            <v>(текущая смета)</v>
          </cell>
          <cell r="Y18" t="str">
            <v>(текущая смета)</v>
          </cell>
          <cell r="AB18" t="str">
            <v>(текущая смета)</v>
          </cell>
          <cell r="AE18" t="str">
            <v>(текущая смета)</v>
          </cell>
          <cell r="AH18" t="str">
            <v>(текущая смета)</v>
          </cell>
          <cell r="AK18" t="str">
            <v>(текущая смета)</v>
          </cell>
          <cell r="AN18" t="str">
            <v>(текущая смета)</v>
          </cell>
          <cell r="AQ18" t="str">
            <v>(текущая смета)</v>
          </cell>
          <cell r="AT18" t="str">
            <v>(текущая смета)</v>
          </cell>
          <cell r="AW18" t="str">
            <v>(текущая смета)</v>
          </cell>
          <cell r="AZ18" t="str">
            <v>(текущая смета)</v>
          </cell>
          <cell r="BC18" t="str">
            <v>(текущая смета)</v>
          </cell>
          <cell r="BF18" t="str">
            <v>(текущая смета)</v>
          </cell>
          <cell r="BI18" t="str">
            <v>(текущая смета)</v>
          </cell>
          <cell r="BL18" t="str">
            <v>(текущая смета)</v>
          </cell>
          <cell r="BO18" t="str">
            <v>(текущая смета)</v>
          </cell>
          <cell r="BR18" t="str">
            <v>(текущая смета)</v>
          </cell>
          <cell r="BU18" t="str">
            <v>(текущая смета)</v>
          </cell>
          <cell r="BX18" t="str">
            <v>(текущая смета)</v>
          </cell>
          <cell r="CA18" t="str">
            <v>(текущая смета)</v>
          </cell>
          <cell r="CD18" t="str">
            <v>(текущая смета)</v>
          </cell>
          <cell r="CG18" t="str">
            <v>(текущая смета)</v>
          </cell>
          <cell r="CJ18" t="str">
            <v>(текущая смета)</v>
          </cell>
        </row>
        <row r="19">
          <cell r="I19" t="str">
            <v>Объем</v>
          </cell>
          <cell r="J19" t="str">
            <v>Ст-ть</v>
          </cell>
          <cell r="K19" t="str">
            <v>Сметная</v>
          </cell>
          <cell r="L19" t="str">
            <v>Объем</v>
          </cell>
          <cell r="M19" t="str">
            <v>Ст-ть</v>
          </cell>
          <cell r="N19" t="str">
            <v>Сметная</v>
          </cell>
          <cell r="O19" t="str">
            <v>Объем</v>
          </cell>
          <cell r="P19" t="str">
            <v>Ст-ть</v>
          </cell>
          <cell r="Q19" t="str">
            <v>Сметная</v>
          </cell>
          <cell r="R19" t="str">
            <v>Объем</v>
          </cell>
          <cell r="S19" t="str">
            <v>Ст-ть</v>
          </cell>
          <cell r="T19" t="str">
            <v>Сметная</v>
          </cell>
          <cell r="U19" t="str">
            <v>Объем</v>
          </cell>
          <cell r="V19" t="str">
            <v>Ст-ть</v>
          </cell>
          <cell r="W19" t="str">
            <v>Сметная</v>
          </cell>
          <cell r="X19" t="str">
            <v>Объем</v>
          </cell>
          <cell r="Y19" t="str">
            <v>Ст-ть</v>
          </cell>
          <cell r="Z19" t="str">
            <v>Сметная</v>
          </cell>
          <cell r="AA19" t="str">
            <v>Объем</v>
          </cell>
          <cell r="AB19" t="str">
            <v>Ст-ть</v>
          </cell>
          <cell r="AC19" t="str">
            <v>Сметная</v>
          </cell>
          <cell r="AD19" t="str">
            <v>Объем</v>
          </cell>
          <cell r="AE19" t="str">
            <v>Ст-ть</v>
          </cell>
          <cell r="AF19" t="str">
            <v>Сметная</v>
          </cell>
          <cell r="AG19" t="str">
            <v>Объем</v>
          </cell>
          <cell r="AH19" t="str">
            <v>Ст-ть</v>
          </cell>
          <cell r="AI19" t="str">
            <v>Сметная</v>
          </cell>
          <cell r="AJ19" t="str">
            <v>Объем</v>
          </cell>
          <cell r="AK19" t="str">
            <v>Ст-ть</v>
          </cell>
          <cell r="AL19" t="str">
            <v>Сметная</v>
          </cell>
          <cell r="AM19" t="str">
            <v>Объем</v>
          </cell>
          <cell r="AN19" t="str">
            <v>Ст-ть</v>
          </cell>
          <cell r="AO19" t="str">
            <v>Сметная</v>
          </cell>
          <cell r="AP19" t="str">
            <v>Объем</v>
          </cell>
          <cell r="AQ19" t="str">
            <v>Ст-ть</v>
          </cell>
          <cell r="AR19" t="str">
            <v>Сметная</v>
          </cell>
          <cell r="AS19" t="str">
            <v>Объем</v>
          </cell>
          <cell r="AT19" t="str">
            <v>Ст-ть</v>
          </cell>
          <cell r="AU19" t="str">
            <v>Сметная</v>
          </cell>
          <cell r="AV19" t="str">
            <v>Объем</v>
          </cell>
          <cell r="AW19" t="str">
            <v>Ст-ть</v>
          </cell>
          <cell r="AX19" t="str">
            <v>Сметная</v>
          </cell>
          <cell r="AY19" t="str">
            <v>Объем</v>
          </cell>
          <cell r="AZ19" t="str">
            <v>Ст-ть</v>
          </cell>
          <cell r="BA19" t="str">
            <v>Сметная</v>
          </cell>
          <cell r="BB19" t="str">
            <v>Объем</v>
          </cell>
          <cell r="BC19" t="str">
            <v>Ст-ть</v>
          </cell>
          <cell r="BD19" t="str">
            <v>Сметная</v>
          </cell>
          <cell r="BE19" t="str">
            <v>Объем</v>
          </cell>
          <cell r="BF19" t="str">
            <v>Ст-ть</v>
          </cell>
          <cell r="BG19" t="str">
            <v>Сметная</v>
          </cell>
          <cell r="BH19" t="str">
            <v>Объем</v>
          </cell>
          <cell r="BI19" t="str">
            <v>Ст-ть</v>
          </cell>
          <cell r="BJ19" t="str">
            <v>Сметная</v>
          </cell>
          <cell r="BK19" t="str">
            <v>Объем</v>
          </cell>
          <cell r="BL19" t="str">
            <v>Ст-ть</v>
          </cell>
          <cell r="BM19" t="str">
            <v>Сметная</v>
          </cell>
          <cell r="BN19" t="str">
            <v>Объем</v>
          </cell>
          <cell r="BO19" t="str">
            <v>Ст-ть</v>
          </cell>
          <cell r="BP19" t="str">
            <v>Сметная</v>
          </cell>
          <cell r="BQ19" t="str">
            <v>Объем</v>
          </cell>
          <cell r="BR19" t="str">
            <v>Ст-ть</v>
          </cell>
          <cell r="BS19" t="str">
            <v>Сметная</v>
          </cell>
          <cell r="BT19" t="str">
            <v>Объем</v>
          </cell>
          <cell r="BU19" t="str">
            <v>Ст-ть</v>
          </cell>
          <cell r="BV19" t="str">
            <v>Сметная</v>
          </cell>
          <cell r="BW19" t="str">
            <v>Объем</v>
          </cell>
          <cell r="BX19" t="str">
            <v>Ст-ть</v>
          </cell>
          <cell r="BY19" t="str">
            <v>Сметная</v>
          </cell>
          <cell r="BZ19" t="str">
            <v>Объем</v>
          </cell>
          <cell r="CA19" t="str">
            <v>Ст-ть</v>
          </cell>
          <cell r="CB19" t="str">
            <v>Сметная</v>
          </cell>
          <cell r="CC19" t="str">
            <v>Объем</v>
          </cell>
          <cell r="CD19" t="str">
            <v>Ст-ть</v>
          </cell>
          <cell r="CE19" t="str">
            <v>Сметная</v>
          </cell>
          <cell r="CF19" t="str">
            <v>Объем</v>
          </cell>
          <cell r="CG19" t="str">
            <v>Ст-ть</v>
          </cell>
          <cell r="CH19" t="str">
            <v>Сметная</v>
          </cell>
          <cell r="CI19" t="str">
            <v>Объем</v>
          </cell>
          <cell r="CJ19" t="str">
            <v>Ст-ть</v>
          </cell>
          <cell r="CK19" t="str">
            <v>Сметная</v>
          </cell>
        </row>
        <row r="20">
          <cell r="J20" t="str">
            <v>единицы</v>
          </cell>
          <cell r="K20" t="str">
            <v>ст-ть</v>
          </cell>
          <cell r="M20" t="str">
            <v>единицы</v>
          </cell>
          <cell r="N20" t="str">
            <v>ст-ть</v>
          </cell>
          <cell r="P20" t="str">
            <v>единицы</v>
          </cell>
          <cell r="Q20" t="str">
            <v>ст-ть</v>
          </cell>
          <cell r="S20" t="str">
            <v>единицы</v>
          </cell>
          <cell r="T20" t="str">
            <v>ст-ть</v>
          </cell>
          <cell r="V20" t="str">
            <v>единицы</v>
          </cell>
          <cell r="W20" t="str">
            <v>ст-ть</v>
          </cell>
          <cell r="Y20" t="str">
            <v>единицы</v>
          </cell>
          <cell r="Z20" t="str">
            <v>ст-ть</v>
          </cell>
          <cell r="AB20" t="str">
            <v>единицы</v>
          </cell>
          <cell r="AC20" t="str">
            <v>ст-ть</v>
          </cell>
          <cell r="AE20" t="str">
            <v>единицы</v>
          </cell>
          <cell r="AF20" t="str">
            <v>ст-ть</v>
          </cell>
          <cell r="AH20" t="str">
            <v>единицы</v>
          </cell>
          <cell r="AI20" t="str">
            <v>ст-ть</v>
          </cell>
          <cell r="AK20" t="str">
            <v>единицы</v>
          </cell>
          <cell r="AL20" t="str">
            <v>ст-ть</v>
          </cell>
          <cell r="AN20" t="str">
            <v>единицы</v>
          </cell>
          <cell r="AO20" t="str">
            <v>ст-ть</v>
          </cell>
          <cell r="AQ20" t="str">
            <v>единицы</v>
          </cell>
          <cell r="AR20" t="str">
            <v>ст-ть</v>
          </cell>
          <cell r="AT20" t="str">
            <v>единицы</v>
          </cell>
          <cell r="AU20" t="str">
            <v>ст-ть</v>
          </cell>
          <cell r="AW20" t="str">
            <v>единицы</v>
          </cell>
          <cell r="AX20" t="str">
            <v>ст-ть</v>
          </cell>
          <cell r="AZ20" t="str">
            <v>единицы</v>
          </cell>
          <cell r="BA20" t="str">
            <v>ст-ть</v>
          </cell>
          <cell r="BC20" t="str">
            <v>единицы</v>
          </cell>
          <cell r="BD20" t="str">
            <v>ст-ть</v>
          </cell>
          <cell r="BF20" t="str">
            <v>единицы</v>
          </cell>
          <cell r="BG20" t="str">
            <v>ст-ть</v>
          </cell>
          <cell r="BI20" t="str">
            <v>единицы</v>
          </cell>
          <cell r="BJ20" t="str">
            <v>ст-ть</v>
          </cell>
          <cell r="BL20" t="str">
            <v>единицы</v>
          </cell>
          <cell r="BM20" t="str">
            <v>ст-ть</v>
          </cell>
          <cell r="BO20" t="str">
            <v>единицы</v>
          </cell>
          <cell r="BP20" t="str">
            <v>ст-ть</v>
          </cell>
          <cell r="BR20" t="str">
            <v>единицы</v>
          </cell>
          <cell r="BS20" t="str">
            <v>ст-ть</v>
          </cell>
          <cell r="BU20" t="str">
            <v>единицы</v>
          </cell>
          <cell r="BV20" t="str">
            <v>ст-ть</v>
          </cell>
          <cell r="BX20" t="str">
            <v>единицы</v>
          </cell>
          <cell r="BY20" t="str">
            <v>ст-ть</v>
          </cell>
          <cell r="CA20" t="str">
            <v>единицы</v>
          </cell>
          <cell r="CB20" t="str">
            <v>ст-ть</v>
          </cell>
          <cell r="CD20" t="str">
            <v>единицы</v>
          </cell>
          <cell r="CE20" t="str">
            <v>ст-ть</v>
          </cell>
          <cell r="CG20" t="str">
            <v>единицы</v>
          </cell>
          <cell r="CH20" t="str">
            <v>ст-ть</v>
          </cell>
          <cell r="CJ20" t="str">
            <v>единицы</v>
          </cell>
          <cell r="CK20" t="str">
            <v>ст-ть</v>
          </cell>
        </row>
        <row r="21">
          <cell r="I21">
            <v>7</v>
          </cell>
          <cell r="J21">
            <v>8</v>
          </cell>
          <cell r="K21">
            <v>9</v>
          </cell>
          <cell r="L21">
            <v>10</v>
          </cell>
          <cell r="M21">
            <v>11</v>
          </cell>
          <cell r="N21">
            <v>12</v>
          </cell>
          <cell r="O21">
            <v>13</v>
          </cell>
          <cell r="P21">
            <v>14</v>
          </cell>
          <cell r="Q21">
            <v>15</v>
          </cell>
          <cell r="R21">
            <v>7</v>
          </cell>
          <cell r="S21">
            <v>8</v>
          </cell>
          <cell r="T21">
            <v>9</v>
          </cell>
          <cell r="U21">
            <v>10</v>
          </cell>
          <cell r="V21">
            <v>11</v>
          </cell>
          <cell r="W21">
            <v>12</v>
          </cell>
          <cell r="X21">
            <v>13</v>
          </cell>
          <cell r="Y21">
            <v>14</v>
          </cell>
          <cell r="Z21">
            <v>15</v>
          </cell>
          <cell r="AA21">
            <v>7</v>
          </cell>
          <cell r="AB21">
            <v>8</v>
          </cell>
          <cell r="AC21">
            <v>9</v>
          </cell>
          <cell r="AD21">
            <v>10</v>
          </cell>
          <cell r="AE21">
            <v>11</v>
          </cell>
          <cell r="AF21">
            <v>12</v>
          </cell>
          <cell r="AG21">
            <v>13</v>
          </cell>
          <cell r="AH21">
            <v>14</v>
          </cell>
          <cell r="AI21">
            <v>15</v>
          </cell>
          <cell r="AJ21">
            <v>7</v>
          </cell>
          <cell r="AK21">
            <v>8</v>
          </cell>
          <cell r="AL21">
            <v>9</v>
          </cell>
          <cell r="AM21">
            <v>10</v>
          </cell>
          <cell r="AN21">
            <v>11</v>
          </cell>
          <cell r="AO21">
            <v>12</v>
          </cell>
          <cell r="AP21">
            <v>13</v>
          </cell>
          <cell r="AQ21">
            <v>14</v>
          </cell>
          <cell r="AR21">
            <v>15</v>
          </cell>
          <cell r="AS21">
            <v>7</v>
          </cell>
          <cell r="AT21">
            <v>8</v>
          </cell>
          <cell r="AU21">
            <v>9</v>
          </cell>
          <cell r="AV21">
            <v>10</v>
          </cell>
          <cell r="AW21">
            <v>11</v>
          </cell>
          <cell r="AX21">
            <v>12</v>
          </cell>
          <cell r="AY21">
            <v>13</v>
          </cell>
          <cell r="AZ21">
            <v>14</v>
          </cell>
          <cell r="BA21">
            <v>15</v>
          </cell>
          <cell r="BB21">
            <v>7</v>
          </cell>
          <cell r="BC21">
            <v>8</v>
          </cell>
          <cell r="BD21">
            <v>9</v>
          </cell>
          <cell r="BE21">
            <v>10</v>
          </cell>
          <cell r="BF21">
            <v>11</v>
          </cell>
          <cell r="BG21">
            <v>12</v>
          </cell>
          <cell r="BH21">
            <v>13</v>
          </cell>
          <cell r="BI21">
            <v>14</v>
          </cell>
          <cell r="BJ21">
            <v>15</v>
          </cell>
          <cell r="BK21">
            <v>7</v>
          </cell>
          <cell r="BL21">
            <v>8</v>
          </cell>
          <cell r="BM21">
            <v>9</v>
          </cell>
          <cell r="BN21">
            <v>10</v>
          </cell>
          <cell r="BO21">
            <v>11</v>
          </cell>
          <cell r="BP21">
            <v>12</v>
          </cell>
          <cell r="BQ21">
            <v>13</v>
          </cell>
          <cell r="BR21">
            <v>14</v>
          </cell>
          <cell r="BS21">
            <v>15</v>
          </cell>
          <cell r="BT21">
            <v>7</v>
          </cell>
          <cell r="BU21">
            <v>8</v>
          </cell>
          <cell r="BV21">
            <v>9</v>
          </cell>
          <cell r="BW21">
            <v>10</v>
          </cell>
          <cell r="BX21">
            <v>11</v>
          </cell>
          <cell r="BY21">
            <v>12</v>
          </cell>
          <cell r="BZ21">
            <v>13</v>
          </cell>
          <cell r="CA21">
            <v>14</v>
          </cell>
          <cell r="CB21">
            <v>15</v>
          </cell>
          <cell r="CC21">
            <v>7</v>
          </cell>
          <cell r="CD21">
            <v>8</v>
          </cell>
          <cell r="CE21">
            <v>9</v>
          </cell>
          <cell r="CF21">
            <v>10</v>
          </cell>
          <cell r="CG21">
            <v>11</v>
          </cell>
          <cell r="CH21">
            <v>12</v>
          </cell>
          <cell r="CI21">
            <v>13</v>
          </cell>
          <cell r="CJ21">
            <v>14</v>
          </cell>
          <cell r="CK21">
            <v>15</v>
          </cell>
        </row>
        <row r="22">
          <cell r="L22" t="str">
            <v>В копилку</v>
          </cell>
          <cell r="M22" t="str">
            <v>В копилку</v>
          </cell>
          <cell r="N22" t="str">
            <v>В копилку</v>
          </cell>
          <cell r="U22" t="str">
            <v>В копилку</v>
          </cell>
          <cell r="V22" t="str">
            <v>В копилку</v>
          </cell>
          <cell r="W22" t="str">
            <v>В копилку</v>
          </cell>
          <cell r="AD22" t="str">
            <v>В копилку</v>
          </cell>
          <cell r="AE22" t="str">
            <v>В копилку</v>
          </cell>
          <cell r="AF22" t="str">
            <v>В копилку</v>
          </cell>
          <cell r="AM22" t="str">
            <v>В копилку</v>
          </cell>
          <cell r="AN22" t="str">
            <v>В копилку</v>
          </cell>
          <cell r="AO22" t="str">
            <v>В копилку</v>
          </cell>
          <cell r="AV22" t="str">
            <v>В копилку</v>
          </cell>
          <cell r="AW22" t="str">
            <v>В копилку</v>
          </cell>
          <cell r="AX22" t="str">
            <v>В копилку</v>
          </cell>
          <cell r="BE22" t="str">
            <v>В копилку</v>
          </cell>
          <cell r="BF22" t="str">
            <v>В копилку</v>
          </cell>
          <cell r="BG22" t="str">
            <v>В копилку</v>
          </cell>
          <cell r="BN22" t="str">
            <v>В копилку</v>
          </cell>
          <cell r="BO22" t="str">
            <v>В копилку</v>
          </cell>
          <cell r="BP22" t="str">
            <v>В копилку</v>
          </cell>
          <cell r="BW22" t="str">
            <v>В копилку</v>
          </cell>
          <cell r="BX22" t="str">
            <v>В копилку</v>
          </cell>
          <cell r="BY22" t="str">
            <v>В копилку</v>
          </cell>
          <cell r="CF22" t="str">
            <v>В копилку</v>
          </cell>
          <cell r="CG22" t="str">
            <v>В копилку</v>
          </cell>
          <cell r="CH22" t="str">
            <v>В копилку</v>
          </cell>
        </row>
        <row r="26">
          <cell r="K26">
            <v>0</v>
          </cell>
          <cell r="L26">
            <v>0</v>
          </cell>
          <cell r="N26">
            <v>0</v>
          </cell>
          <cell r="O26">
            <v>0</v>
          </cell>
          <cell r="Q26">
            <v>0</v>
          </cell>
          <cell r="T26">
            <v>0</v>
          </cell>
          <cell r="U26">
            <v>0</v>
          </cell>
          <cell r="W26">
            <v>0</v>
          </cell>
          <cell r="X26">
            <v>0</v>
          </cell>
          <cell r="Z26">
            <v>0</v>
          </cell>
          <cell r="AC26">
            <v>0</v>
          </cell>
          <cell r="AD26">
            <v>0</v>
          </cell>
          <cell r="AF26">
            <v>0</v>
          </cell>
          <cell r="AG26">
            <v>0</v>
          </cell>
          <cell r="AI26">
            <v>0</v>
          </cell>
          <cell r="AL26">
            <v>0</v>
          </cell>
          <cell r="AM26">
            <v>0</v>
          </cell>
          <cell r="AO26">
            <v>0</v>
          </cell>
          <cell r="AP26">
            <v>0</v>
          </cell>
          <cell r="AR26">
            <v>0</v>
          </cell>
          <cell r="AU26">
            <v>0</v>
          </cell>
          <cell r="AV26">
            <v>0</v>
          </cell>
          <cell r="AX26">
            <v>0</v>
          </cell>
          <cell r="AY26">
            <v>0</v>
          </cell>
          <cell r="BA26">
            <v>0</v>
          </cell>
          <cell r="BD26">
            <v>0</v>
          </cell>
          <cell r="BE26">
            <v>0</v>
          </cell>
          <cell r="BG26">
            <v>0</v>
          </cell>
          <cell r="BH26">
            <v>0</v>
          </cell>
          <cell r="BJ26">
            <v>0</v>
          </cell>
          <cell r="BM26">
            <v>0</v>
          </cell>
          <cell r="BN26">
            <v>0</v>
          </cell>
          <cell r="BP26">
            <v>0</v>
          </cell>
          <cell r="BQ26">
            <v>0</v>
          </cell>
          <cell r="BS26">
            <v>0</v>
          </cell>
          <cell r="BV26">
            <v>0</v>
          </cell>
          <cell r="BW26">
            <v>0</v>
          </cell>
          <cell r="BY26">
            <v>0</v>
          </cell>
          <cell r="BZ26">
            <v>0</v>
          </cell>
          <cell r="CB26">
            <v>0</v>
          </cell>
          <cell r="CE26">
            <v>0</v>
          </cell>
          <cell r="CF26">
            <v>0</v>
          </cell>
          <cell r="CH26">
            <v>0</v>
          </cell>
          <cell r="CI26">
            <v>0</v>
          </cell>
          <cell r="CK26">
            <v>0</v>
          </cell>
        </row>
        <row r="27">
          <cell r="K27">
            <v>0</v>
          </cell>
          <cell r="M27">
            <v>0</v>
          </cell>
          <cell r="N27">
            <v>0</v>
          </cell>
          <cell r="P27">
            <v>0</v>
          </cell>
          <cell r="Q27">
            <v>0</v>
          </cell>
          <cell r="T27">
            <v>0</v>
          </cell>
          <cell r="V27">
            <v>0</v>
          </cell>
          <cell r="W27">
            <v>0</v>
          </cell>
          <cell r="Y27">
            <v>0</v>
          </cell>
          <cell r="Z27">
            <v>0</v>
          </cell>
          <cell r="AC27">
            <v>0</v>
          </cell>
          <cell r="AE27">
            <v>0</v>
          </cell>
          <cell r="AF27">
            <v>0</v>
          </cell>
          <cell r="AH27">
            <v>0</v>
          </cell>
          <cell r="AI27">
            <v>0</v>
          </cell>
          <cell r="AL27">
            <v>0</v>
          </cell>
          <cell r="AN27">
            <v>0</v>
          </cell>
          <cell r="AO27">
            <v>0</v>
          </cell>
          <cell r="AQ27">
            <v>0</v>
          </cell>
          <cell r="AR27">
            <v>0</v>
          </cell>
          <cell r="AU27">
            <v>0</v>
          </cell>
          <cell r="AW27">
            <v>0</v>
          </cell>
          <cell r="AX27">
            <v>0</v>
          </cell>
          <cell r="AZ27">
            <v>0</v>
          </cell>
          <cell r="BA27">
            <v>0</v>
          </cell>
          <cell r="BD27">
            <v>0</v>
          </cell>
          <cell r="BF27">
            <v>0</v>
          </cell>
          <cell r="BG27">
            <v>0</v>
          </cell>
          <cell r="BI27">
            <v>0</v>
          </cell>
          <cell r="BJ27">
            <v>0</v>
          </cell>
          <cell r="BM27">
            <v>0</v>
          </cell>
          <cell r="BO27">
            <v>0</v>
          </cell>
          <cell r="BP27">
            <v>0</v>
          </cell>
          <cell r="BR27">
            <v>0</v>
          </cell>
          <cell r="BS27">
            <v>0</v>
          </cell>
          <cell r="BV27">
            <v>0</v>
          </cell>
          <cell r="BX27">
            <v>0</v>
          </cell>
          <cell r="BY27">
            <v>0</v>
          </cell>
          <cell r="CA27">
            <v>0</v>
          </cell>
          <cell r="CB27">
            <v>0</v>
          </cell>
          <cell r="CE27">
            <v>0</v>
          </cell>
          <cell r="CG27">
            <v>0</v>
          </cell>
          <cell r="CH27">
            <v>0</v>
          </cell>
          <cell r="CJ27">
            <v>0</v>
          </cell>
          <cell r="CK27">
            <v>0</v>
          </cell>
        </row>
        <row r="28">
          <cell r="K28">
            <v>0</v>
          </cell>
          <cell r="N28">
            <v>0</v>
          </cell>
          <cell r="Q28">
            <v>0</v>
          </cell>
          <cell r="T28">
            <v>0</v>
          </cell>
          <cell r="W28">
            <v>0</v>
          </cell>
          <cell r="Z28">
            <v>0</v>
          </cell>
          <cell r="AC28">
            <v>0</v>
          </cell>
          <cell r="AF28">
            <v>0</v>
          </cell>
          <cell r="AI28">
            <v>0</v>
          </cell>
          <cell r="AL28">
            <v>0</v>
          </cell>
          <cell r="AO28">
            <v>0</v>
          </cell>
          <cell r="AR28">
            <v>0</v>
          </cell>
          <cell r="AU28">
            <v>0</v>
          </cell>
          <cell r="AX28">
            <v>0</v>
          </cell>
          <cell r="BA28">
            <v>0</v>
          </cell>
          <cell r="BD28">
            <v>0</v>
          </cell>
          <cell r="BG28">
            <v>0</v>
          </cell>
          <cell r="BJ28">
            <v>0</v>
          </cell>
          <cell r="BM28">
            <v>0</v>
          </cell>
          <cell r="BP28">
            <v>0</v>
          </cell>
          <cell r="BS28">
            <v>0</v>
          </cell>
          <cell r="BV28">
            <v>0</v>
          </cell>
          <cell r="BY28">
            <v>0</v>
          </cell>
          <cell r="CB28">
            <v>0</v>
          </cell>
          <cell r="CE28">
            <v>0</v>
          </cell>
          <cell r="CH28">
            <v>0</v>
          </cell>
          <cell r="CK28">
            <v>0</v>
          </cell>
        </row>
        <row r="29"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</row>
        <row r="30"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</row>
        <row r="32">
          <cell r="K32">
            <v>0</v>
          </cell>
          <cell r="L32">
            <v>0</v>
          </cell>
          <cell r="N32">
            <v>0</v>
          </cell>
          <cell r="O32">
            <v>0</v>
          </cell>
          <cell r="Q32">
            <v>0</v>
          </cell>
          <cell r="T32">
            <v>0</v>
          </cell>
          <cell r="U32">
            <v>0</v>
          </cell>
          <cell r="W32">
            <v>0</v>
          </cell>
          <cell r="X32">
            <v>0</v>
          </cell>
          <cell r="Z32">
            <v>0</v>
          </cell>
          <cell r="AC32">
            <v>0</v>
          </cell>
          <cell r="AD32">
            <v>0</v>
          </cell>
          <cell r="AF32">
            <v>0</v>
          </cell>
          <cell r="AG32">
            <v>0</v>
          </cell>
          <cell r="AI32">
            <v>0</v>
          </cell>
          <cell r="AL32">
            <v>0</v>
          </cell>
          <cell r="AM32">
            <v>0</v>
          </cell>
          <cell r="AO32">
            <v>0</v>
          </cell>
          <cell r="AP32">
            <v>0</v>
          </cell>
          <cell r="AR32">
            <v>0</v>
          </cell>
          <cell r="AU32">
            <v>0</v>
          </cell>
          <cell r="AV32">
            <v>0</v>
          </cell>
          <cell r="AX32">
            <v>0</v>
          </cell>
          <cell r="AY32">
            <v>0</v>
          </cell>
          <cell r="BA32">
            <v>0</v>
          </cell>
          <cell r="BD32">
            <v>0</v>
          </cell>
          <cell r="BE32">
            <v>0</v>
          </cell>
          <cell r="BG32">
            <v>0</v>
          </cell>
          <cell r="BH32">
            <v>0</v>
          </cell>
          <cell r="BJ32">
            <v>0</v>
          </cell>
          <cell r="BM32">
            <v>0</v>
          </cell>
          <cell r="BN32">
            <v>0</v>
          </cell>
          <cell r="BP32">
            <v>0</v>
          </cell>
          <cell r="BQ32">
            <v>0</v>
          </cell>
          <cell r="BS32">
            <v>0</v>
          </cell>
          <cell r="BV32">
            <v>0</v>
          </cell>
          <cell r="BW32">
            <v>0</v>
          </cell>
          <cell r="BY32">
            <v>0</v>
          </cell>
          <cell r="BZ32">
            <v>0</v>
          </cell>
          <cell r="CB32">
            <v>0</v>
          </cell>
          <cell r="CE32">
            <v>0</v>
          </cell>
          <cell r="CF32">
            <v>0</v>
          </cell>
          <cell r="CH32">
            <v>0</v>
          </cell>
          <cell r="CI32">
            <v>0</v>
          </cell>
          <cell r="CK32">
            <v>0</v>
          </cell>
        </row>
        <row r="33">
          <cell r="K33">
            <v>0</v>
          </cell>
          <cell r="M33">
            <v>0</v>
          </cell>
          <cell r="N33">
            <v>0</v>
          </cell>
          <cell r="P33">
            <v>0</v>
          </cell>
          <cell r="Q33">
            <v>0</v>
          </cell>
          <cell r="T33">
            <v>0</v>
          </cell>
          <cell r="V33">
            <v>0</v>
          </cell>
          <cell r="W33">
            <v>0</v>
          </cell>
          <cell r="Y33">
            <v>0</v>
          </cell>
          <cell r="Z33">
            <v>0</v>
          </cell>
          <cell r="AC33">
            <v>0</v>
          </cell>
          <cell r="AE33">
            <v>0</v>
          </cell>
          <cell r="AF33">
            <v>0</v>
          </cell>
          <cell r="AH33">
            <v>0</v>
          </cell>
          <cell r="AI33">
            <v>0</v>
          </cell>
          <cell r="AL33">
            <v>0</v>
          </cell>
          <cell r="AN33">
            <v>0</v>
          </cell>
          <cell r="AO33">
            <v>0</v>
          </cell>
          <cell r="AQ33">
            <v>0</v>
          </cell>
          <cell r="AR33">
            <v>0</v>
          </cell>
          <cell r="AU33">
            <v>0</v>
          </cell>
          <cell r="AW33">
            <v>0</v>
          </cell>
          <cell r="AX33">
            <v>0</v>
          </cell>
          <cell r="AZ33">
            <v>0</v>
          </cell>
          <cell r="BA33">
            <v>0</v>
          </cell>
          <cell r="BD33">
            <v>0</v>
          </cell>
          <cell r="BF33">
            <v>0</v>
          </cell>
          <cell r="BG33">
            <v>0</v>
          </cell>
          <cell r="BI33">
            <v>0</v>
          </cell>
          <cell r="BJ33">
            <v>0</v>
          </cell>
          <cell r="BM33">
            <v>0</v>
          </cell>
          <cell r="BO33">
            <v>0</v>
          </cell>
          <cell r="BP33">
            <v>0</v>
          </cell>
          <cell r="BR33">
            <v>0</v>
          </cell>
          <cell r="BS33">
            <v>0</v>
          </cell>
          <cell r="BV33">
            <v>0</v>
          </cell>
          <cell r="BX33">
            <v>0</v>
          </cell>
          <cell r="BY33">
            <v>0</v>
          </cell>
          <cell r="CA33">
            <v>0</v>
          </cell>
          <cell r="CB33">
            <v>0</v>
          </cell>
          <cell r="CE33">
            <v>0</v>
          </cell>
          <cell r="CG33">
            <v>0</v>
          </cell>
          <cell r="CH33">
            <v>0</v>
          </cell>
          <cell r="CJ33">
            <v>0</v>
          </cell>
          <cell r="CK33">
            <v>0</v>
          </cell>
        </row>
        <row r="34">
          <cell r="K34">
            <v>0</v>
          </cell>
          <cell r="N34">
            <v>0</v>
          </cell>
          <cell r="Q34">
            <v>0</v>
          </cell>
          <cell r="T34">
            <v>0</v>
          </cell>
          <cell r="W34">
            <v>0</v>
          </cell>
          <cell r="Z34">
            <v>0</v>
          </cell>
          <cell r="AC34">
            <v>0</v>
          </cell>
          <cell r="AF34">
            <v>0</v>
          </cell>
          <cell r="AI34">
            <v>0</v>
          </cell>
          <cell r="AL34">
            <v>0</v>
          </cell>
          <cell r="AO34">
            <v>0</v>
          </cell>
          <cell r="AR34">
            <v>0</v>
          </cell>
          <cell r="AU34">
            <v>0</v>
          </cell>
          <cell r="AX34">
            <v>0</v>
          </cell>
          <cell r="BA34">
            <v>0</v>
          </cell>
          <cell r="BD34">
            <v>0</v>
          </cell>
          <cell r="BG34">
            <v>0</v>
          </cell>
          <cell r="BJ34">
            <v>0</v>
          </cell>
          <cell r="BM34">
            <v>0</v>
          </cell>
          <cell r="BP34">
            <v>0</v>
          </cell>
          <cell r="BS34">
            <v>0</v>
          </cell>
          <cell r="BV34">
            <v>0</v>
          </cell>
          <cell r="BY34">
            <v>0</v>
          </cell>
          <cell r="CB34">
            <v>0</v>
          </cell>
          <cell r="CE34">
            <v>0</v>
          </cell>
          <cell r="CH34">
            <v>0</v>
          </cell>
          <cell r="CK34">
            <v>0</v>
          </cell>
        </row>
        <row r="35"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9">
          <cell r="K39">
            <v>0</v>
          </cell>
          <cell r="L39">
            <v>0</v>
          </cell>
          <cell r="N39">
            <v>0</v>
          </cell>
          <cell r="O39">
            <v>0</v>
          </cell>
          <cell r="Q39">
            <v>0</v>
          </cell>
          <cell r="T39">
            <v>0</v>
          </cell>
          <cell r="U39">
            <v>0</v>
          </cell>
          <cell r="W39">
            <v>0</v>
          </cell>
          <cell r="X39">
            <v>0</v>
          </cell>
          <cell r="Z39">
            <v>0</v>
          </cell>
          <cell r="AC39">
            <v>0</v>
          </cell>
          <cell r="AD39">
            <v>0</v>
          </cell>
          <cell r="AF39">
            <v>0</v>
          </cell>
          <cell r="AG39">
            <v>0</v>
          </cell>
          <cell r="AI39">
            <v>0</v>
          </cell>
          <cell r="AL39">
            <v>0</v>
          </cell>
          <cell r="AM39">
            <v>0</v>
          </cell>
          <cell r="AO39">
            <v>0</v>
          </cell>
          <cell r="AP39">
            <v>0</v>
          </cell>
          <cell r="AR39">
            <v>0</v>
          </cell>
          <cell r="AU39">
            <v>0</v>
          </cell>
          <cell r="AV39">
            <v>0</v>
          </cell>
          <cell r="AX39">
            <v>0</v>
          </cell>
          <cell r="AY39">
            <v>0</v>
          </cell>
          <cell r="BA39">
            <v>0</v>
          </cell>
          <cell r="BD39">
            <v>0</v>
          </cell>
          <cell r="BE39">
            <v>0</v>
          </cell>
          <cell r="BG39">
            <v>0</v>
          </cell>
          <cell r="BH39">
            <v>0</v>
          </cell>
          <cell r="BJ39">
            <v>0</v>
          </cell>
          <cell r="BM39">
            <v>0</v>
          </cell>
          <cell r="BN39">
            <v>0</v>
          </cell>
          <cell r="BP39">
            <v>0</v>
          </cell>
          <cell r="BQ39">
            <v>0</v>
          </cell>
          <cell r="BS39">
            <v>0</v>
          </cell>
          <cell r="BV39">
            <v>0</v>
          </cell>
          <cell r="BW39">
            <v>0</v>
          </cell>
          <cell r="BY39">
            <v>0</v>
          </cell>
          <cell r="BZ39">
            <v>0</v>
          </cell>
          <cell r="CB39">
            <v>0</v>
          </cell>
          <cell r="CE39">
            <v>0</v>
          </cell>
          <cell r="CF39">
            <v>0</v>
          </cell>
          <cell r="CH39">
            <v>0</v>
          </cell>
          <cell r="CI39">
            <v>0</v>
          </cell>
          <cell r="CK39">
            <v>0</v>
          </cell>
        </row>
        <row r="40">
          <cell r="K40">
            <v>0</v>
          </cell>
          <cell r="M40">
            <v>0</v>
          </cell>
          <cell r="N40">
            <v>0</v>
          </cell>
          <cell r="P40">
            <v>0</v>
          </cell>
          <cell r="Q40">
            <v>0</v>
          </cell>
          <cell r="T40">
            <v>0</v>
          </cell>
          <cell r="V40">
            <v>0</v>
          </cell>
          <cell r="W40">
            <v>0</v>
          </cell>
          <cell r="Y40">
            <v>0</v>
          </cell>
          <cell r="Z40">
            <v>0</v>
          </cell>
          <cell r="AC40">
            <v>0</v>
          </cell>
          <cell r="AE40">
            <v>0</v>
          </cell>
          <cell r="AF40">
            <v>0</v>
          </cell>
          <cell r="AH40">
            <v>0</v>
          </cell>
          <cell r="AI40">
            <v>0</v>
          </cell>
          <cell r="AL40">
            <v>0</v>
          </cell>
          <cell r="AN40">
            <v>0</v>
          </cell>
          <cell r="AO40">
            <v>0</v>
          </cell>
          <cell r="AQ40">
            <v>0</v>
          </cell>
          <cell r="AR40">
            <v>0</v>
          </cell>
          <cell r="AU40">
            <v>0</v>
          </cell>
          <cell r="AW40">
            <v>0</v>
          </cell>
          <cell r="AX40">
            <v>0</v>
          </cell>
          <cell r="AZ40">
            <v>0</v>
          </cell>
          <cell r="BA40">
            <v>0</v>
          </cell>
          <cell r="BD40">
            <v>0</v>
          </cell>
          <cell r="BF40">
            <v>0</v>
          </cell>
          <cell r="BG40">
            <v>0</v>
          </cell>
          <cell r="BI40">
            <v>0</v>
          </cell>
          <cell r="BJ40">
            <v>0</v>
          </cell>
          <cell r="BM40">
            <v>0</v>
          </cell>
          <cell r="BO40">
            <v>0</v>
          </cell>
          <cell r="BP40">
            <v>0</v>
          </cell>
          <cell r="BR40">
            <v>0</v>
          </cell>
          <cell r="BS40">
            <v>0</v>
          </cell>
          <cell r="BV40">
            <v>0</v>
          </cell>
          <cell r="BX40">
            <v>0</v>
          </cell>
          <cell r="BY40">
            <v>0</v>
          </cell>
          <cell r="CA40">
            <v>0</v>
          </cell>
          <cell r="CB40">
            <v>0</v>
          </cell>
          <cell r="CE40">
            <v>0</v>
          </cell>
          <cell r="CG40">
            <v>0</v>
          </cell>
          <cell r="CH40">
            <v>0</v>
          </cell>
          <cell r="CJ40">
            <v>0</v>
          </cell>
          <cell r="CK40">
            <v>0</v>
          </cell>
        </row>
        <row r="41">
          <cell r="K41">
            <v>0</v>
          </cell>
          <cell r="N41">
            <v>0</v>
          </cell>
          <cell r="Q41">
            <v>0</v>
          </cell>
          <cell r="T41">
            <v>0</v>
          </cell>
          <cell r="W41">
            <v>0</v>
          </cell>
          <cell r="Z41">
            <v>0</v>
          </cell>
          <cell r="AC41">
            <v>0</v>
          </cell>
          <cell r="AF41">
            <v>0</v>
          </cell>
          <cell r="AI41">
            <v>0</v>
          </cell>
          <cell r="AL41">
            <v>0</v>
          </cell>
          <cell r="AO41">
            <v>0</v>
          </cell>
          <cell r="AR41">
            <v>0</v>
          </cell>
          <cell r="AU41">
            <v>0</v>
          </cell>
          <cell r="AX41">
            <v>0</v>
          </cell>
          <cell r="BA41">
            <v>0</v>
          </cell>
          <cell r="BD41">
            <v>0</v>
          </cell>
          <cell r="BG41">
            <v>0</v>
          </cell>
          <cell r="BJ41">
            <v>0</v>
          </cell>
          <cell r="BM41">
            <v>0</v>
          </cell>
          <cell r="BP41">
            <v>0</v>
          </cell>
          <cell r="BS41">
            <v>0</v>
          </cell>
          <cell r="BV41">
            <v>0</v>
          </cell>
          <cell r="BY41">
            <v>0</v>
          </cell>
          <cell r="CB41">
            <v>0</v>
          </cell>
          <cell r="CE41">
            <v>0</v>
          </cell>
          <cell r="CH41">
            <v>0</v>
          </cell>
          <cell r="CK41">
            <v>0</v>
          </cell>
        </row>
        <row r="42"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</row>
        <row r="43"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</row>
        <row r="44"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</row>
        <row r="45"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D45">
            <v>0</v>
          </cell>
          <cell r="BE45">
            <v>0</v>
          </cell>
          <cell r="BF45">
            <v>0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E45">
            <v>0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</row>
        <row r="46"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</row>
        <row r="47"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D47">
            <v>0</v>
          </cell>
          <cell r="BE47">
            <v>0</v>
          </cell>
          <cell r="BF47">
            <v>0</v>
          </cell>
          <cell r="BG47">
            <v>0</v>
          </cell>
          <cell r="BH47">
            <v>0</v>
          </cell>
          <cell r="BI47">
            <v>0</v>
          </cell>
          <cell r="BJ47">
            <v>0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0</v>
          </cell>
          <cell r="BS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E47">
            <v>0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</row>
        <row r="48"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D48">
            <v>0</v>
          </cell>
          <cell r="BE48">
            <v>0</v>
          </cell>
          <cell r="BF48">
            <v>0</v>
          </cell>
          <cell r="BG48">
            <v>0</v>
          </cell>
          <cell r="BH48">
            <v>0</v>
          </cell>
          <cell r="BI48">
            <v>0</v>
          </cell>
          <cell r="BJ48">
            <v>0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0</v>
          </cell>
          <cell r="BS48">
            <v>0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E48">
            <v>0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</row>
        <row r="49"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U49">
            <v>0</v>
          </cell>
          <cell r="AV49">
            <v>0</v>
          </cell>
          <cell r="AW49">
            <v>0</v>
          </cell>
          <cell r="AX49">
            <v>0</v>
          </cell>
          <cell r="AY49">
            <v>0</v>
          </cell>
          <cell r="AZ49">
            <v>0</v>
          </cell>
          <cell r="BA49">
            <v>0</v>
          </cell>
          <cell r="BD49">
            <v>0</v>
          </cell>
          <cell r="BE49">
            <v>0</v>
          </cell>
          <cell r="BF49">
            <v>0</v>
          </cell>
          <cell r="BG49">
            <v>0</v>
          </cell>
          <cell r="BH49">
            <v>0</v>
          </cell>
          <cell r="BI49">
            <v>0</v>
          </cell>
          <cell r="BJ49">
            <v>0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0</v>
          </cell>
          <cell r="BS49">
            <v>0</v>
          </cell>
          <cell r="BV49">
            <v>0</v>
          </cell>
          <cell r="BW49">
            <v>0</v>
          </cell>
          <cell r="BX49">
            <v>0</v>
          </cell>
          <cell r="BY49">
            <v>0</v>
          </cell>
          <cell r="BZ49">
            <v>0</v>
          </cell>
          <cell r="CA49">
            <v>0</v>
          </cell>
          <cell r="CB49">
            <v>0</v>
          </cell>
          <cell r="CE49">
            <v>0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</row>
        <row r="50"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0</v>
          </cell>
          <cell r="AP50">
            <v>0</v>
          </cell>
          <cell r="AQ50">
            <v>0</v>
          </cell>
          <cell r="AR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D50">
            <v>0</v>
          </cell>
          <cell r="BE50">
            <v>0</v>
          </cell>
          <cell r="BF50">
            <v>0</v>
          </cell>
          <cell r="BG50">
            <v>0</v>
          </cell>
          <cell r="BH50">
            <v>0</v>
          </cell>
          <cell r="BI50">
            <v>0</v>
          </cell>
          <cell r="BJ50">
            <v>0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0</v>
          </cell>
          <cell r="BS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E50">
            <v>0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</row>
        <row r="51">
          <cell r="BW51">
            <v>0</v>
          </cell>
          <cell r="BX51">
            <v>0</v>
          </cell>
        </row>
        <row r="53">
          <cell r="K53">
            <v>0</v>
          </cell>
          <cell r="N53">
            <v>0</v>
          </cell>
          <cell r="Q53">
            <v>0</v>
          </cell>
          <cell r="T53">
            <v>0</v>
          </cell>
          <cell r="W53">
            <v>0</v>
          </cell>
          <cell r="Z53">
            <v>0</v>
          </cell>
          <cell r="AC53">
            <v>0</v>
          </cell>
          <cell r="AF53">
            <v>0</v>
          </cell>
          <cell r="AI53">
            <v>0</v>
          </cell>
          <cell r="AL53">
            <v>0</v>
          </cell>
          <cell r="AO53">
            <v>0</v>
          </cell>
          <cell r="AR53">
            <v>0</v>
          </cell>
          <cell r="AU53">
            <v>0</v>
          </cell>
          <cell r="AX53">
            <v>0</v>
          </cell>
          <cell r="BA53">
            <v>0</v>
          </cell>
          <cell r="BD53">
            <v>0</v>
          </cell>
          <cell r="BG53">
            <v>0</v>
          </cell>
          <cell r="BJ53">
            <v>0</v>
          </cell>
          <cell r="BM53">
            <v>0</v>
          </cell>
          <cell r="BP53">
            <v>0</v>
          </cell>
          <cell r="BS53">
            <v>0</v>
          </cell>
          <cell r="BV53">
            <v>0</v>
          </cell>
          <cell r="BY53">
            <v>0</v>
          </cell>
          <cell r="CB53">
            <v>0</v>
          </cell>
          <cell r="CE53">
            <v>0</v>
          </cell>
          <cell r="CH53">
            <v>0</v>
          </cell>
          <cell r="CK53">
            <v>0</v>
          </cell>
        </row>
        <row r="54">
          <cell r="K54">
            <v>0</v>
          </cell>
          <cell r="N54">
            <v>0</v>
          </cell>
          <cell r="Q54">
            <v>0</v>
          </cell>
          <cell r="T54">
            <v>0</v>
          </cell>
          <cell r="W54">
            <v>0</v>
          </cell>
          <cell r="Z54">
            <v>0</v>
          </cell>
          <cell r="AC54">
            <v>0</v>
          </cell>
          <cell r="AF54">
            <v>0</v>
          </cell>
          <cell r="AI54">
            <v>0</v>
          </cell>
          <cell r="AL54">
            <v>0</v>
          </cell>
          <cell r="AO54">
            <v>0</v>
          </cell>
          <cell r="AR54">
            <v>0</v>
          </cell>
          <cell r="AU54">
            <v>0</v>
          </cell>
          <cell r="AX54">
            <v>0</v>
          </cell>
          <cell r="BA54">
            <v>0</v>
          </cell>
          <cell r="BD54">
            <v>0</v>
          </cell>
          <cell r="BG54">
            <v>0</v>
          </cell>
          <cell r="BJ54">
            <v>0</v>
          </cell>
          <cell r="BM54">
            <v>0</v>
          </cell>
          <cell r="BP54">
            <v>0</v>
          </cell>
          <cell r="BS54">
            <v>0</v>
          </cell>
          <cell r="BV54">
            <v>0</v>
          </cell>
          <cell r="BY54">
            <v>0</v>
          </cell>
          <cell r="CB54">
            <v>0</v>
          </cell>
          <cell r="CE54">
            <v>0</v>
          </cell>
          <cell r="CH54">
            <v>0</v>
          </cell>
          <cell r="CK54">
            <v>0</v>
          </cell>
        </row>
        <row r="55">
          <cell r="K55">
            <v>0</v>
          </cell>
          <cell r="N55">
            <v>0</v>
          </cell>
          <cell r="Q55">
            <v>0</v>
          </cell>
          <cell r="T55">
            <v>0</v>
          </cell>
          <cell r="W55">
            <v>0</v>
          </cell>
          <cell r="Z55">
            <v>0</v>
          </cell>
          <cell r="AC55">
            <v>0</v>
          </cell>
          <cell r="AF55">
            <v>0</v>
          </cell>
          <cell r="AI55">
            <v>0</v>
          </cell>
          <cell r="AL55">
            <v>0</v>
          </cell>
          <cell r="AO55">
            <v>0</v>
          </cell>
          <cell r="AR55">
            <v>0</v>
          </cell>
          <cell r="AU55">
            <v>0</v>
          </cell>
          <cell r="AX55">
            <v>0</v>
          </cell>
          <cell r="BA55">
            <v>0</v>
          </cell>
          <cell r="BD55">
            <v>0</v>
          </cell>
          <cell r="BG55">
            <v>0</v>
          </cell>
          <cell r="BJ55">
            <v>0</v>
          </cell>
          <cell r="BM55">
            <v>0</v>
          </cell>
          <cell r="BP55">
            <v>0</v>
          </cell>
          <cell r="BS55">
            <v>0</v>
          </cell>
          <cell r="BV55">
            <v>0</v>
          </cell>
          <cell r="BY55">
            <v>0</v>
          </cell>
          <cell r="CB55">
            <v>0</v>
          </cell>
          <cell r="CE55">
            <v>0</v>
          </cell>
          <cell r="CH55">
            <v>0</v>
          </cell>
          <cell r="CK55">
            <v>0</v>
          </cell>
        </row>
        <row r="56">
          <cell r="K56">
            <v>0</v>
          </cell>
          <cell r="N56">
            <v>0</v>
          </cell>
          <cell r="Q56">
            <v>0</v>
          </cell>
          <cell r="T56">
            <v>0</v>
          </cell>
          <cell r="W56">
            <v>0</v>
          </cell>
          <cell r="Z56">
            <v>0</v>
          </cell>
          <cell r="AC56">
            <v>0</v>
          </cell>
          <cell r="AF56">
            <v>0</v>
          </cell>
          <cell r="AI56">
            <v>0</v>
          </cell>
          <cell r="AL56">
            <v>0</v>
          </cell>
          <cell r="AO56">
            <v>0</v>
          </cell>
          <cell r="AR56">
            <v>0</v>
          </cell>
          <cell r="AU56">
            <v>0</v>
          </cell>
          <cell r="AX56">
            <v>0</v>
          </cell>
          <cell r="BA56">
            <v>0</v>
          </cell>
          <cell r="BD56">
            <v>0</v>
          </cell>
          <cell r="BG56">
            <v>0</v>
          </cell>
          <cell r="BJ56">
            <v>0</v>
          </cell>
          <cell r="BM56">
            <v>0</v>
          </cell>
          <cell r="BP56">
            <v>0</v>
          </cell>
          <cell r="BS56">
            <v>0</v>
          </cell>
          <cell r="BV56">
            <v>0</v>
          </cell>
          <cell r="BY56">
            <v>0</v>
          </cell>
          <cell r="CB56">
            <v>0</v>
          </cell>
          <cell r="CE56">
            <v>0</v>
          </cell>
          <cell r="CH56">
            <v>0</v>
          </cell>
          <cell r="CK56">
            <v>0</v>
          </cell>
        </row>
        <row r="60">
          <cell r="K60">
            <v>0</v>
          </cell>
          <cell r="L60">
            <v>0</v>
          </cell>
          <cell r="N60">
            <v>0</v>
          </cell>
          <cell r="O60">
            <v>0</v>
          </cell>
          <cell r="Q60">
            <v>0</v>
          </cell>
          <cell r="T60">
            <v>0</v>
          </cell>
          <cell r="U60">
            <v>0</v>
          </cell>
          <cell r="W60">
            <v>0</v>
          </cell>
          <cell r="X60">
            <v>0</v>
          </cell>
          <cell r="Z60">
            <v>0</v>
          </cell>
          <cell r="AC60">
            <v>0</v>
          </cell>
          <cell r="AD60">
            <v>0</v>
          </cell>
          <cell r="AF60">
            <v>0</v>
          </cell>
          <cell r="AG60">
            <v>0</v>
          </cell>
          <cell r="AI60">
            <v>0</v>
          </cell>
          <cell r="AL60">
            <v>0</v>
          </cell>
          <cell r="AM60">
            <v>0</v>
          </cell>
          <cell r="AO60">
            <v>0</v>
          </cell>
          <cell r="AP60">
            <v>0</v>
          </cell>
          <cell r="AR60">
            <v>0</v>
          </cell>
          <cell r="AU60">
            <v>0</v>
          </cell>
          <cell r="AV60">
            <v>0</v>
          </cell>
          <cell r="AX60">
            <v>0</v>
          </cell>
          <cell r="AY60">
            <v>0</v>
          </cell>
          <cell r="BA60">
            <v>0</v>
          </cell>
          <cell r="BD60">
            <v>0</v>
          </cell>
          <cell r="BE60">
            <v>0</v>
          </cell>
          <cell r="BG60">
            <v>0</v>
          </cell>
          <cell r="BH60">
            <v>0</v>
          </cell>
          <cell r="BJ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S60">
            <v>0</v>
          </cell>
          <cell r="BV60">
            <v>0</v>
          </cell>
          <cell r="BW60">
            <v>0</v>
          </cell>
          <cell r="BY60">
            <v>0</v>
          </cell>
          <cell r="BZ60">
            <v>0</v>
          </cell>
          <cell r="CB60">
            <v>0</v>
          </cell>
          <cell r="CE60">
            <v>0</v>
          </cell>
          <cell r="CF60">
            <v>0</v>
          </cell>
          <cell r="CH60">
            <v>0</v>
          </cell>
          <cell r="CI60">
            <v>0</v>
          </cell>
          <cell r="CK60">
            <v>0</v>
          </cell>
        </row>
        <row r="61">
          <cell r="K61">
            <v>0</v>
          </cell>
          <cell r="M61">
            <v>0</v>
          </cell>
          <cell r="N61">
            <v>0</v>
          </cell>
          <cell r="P61">
            <v>0</v>
          </cell>
          <cell r="Q61">
            <v>0</v>
          </cell>
          <cell r="T61">
            <v>0</v>
          </cell>
          <cell r="V61">
            <v>0</v>
          </cell>
          <cell r="W61">
            <v>0</v>
          </cell>
          <cell r="Y61">
            <v>0</v>
          </cell>
          <cell r="Z61">
            <v>0</v>
          </cell>
          <cell r="AC61">
            <v>0</v>
          </cell>
          <cell r="AE61">
            <v>0</v>
          </cell>
          <cell r="AF61">
            <v>0</v>
          </cell>
          <cell r="AH61">
            <v>0</v>
          </cell>
          <cell r="AI61">
            <v>0</v>
          </cell>
          <cell r="AL61">
            <v>0</v>
          </cell>
          <cell r="AN61">
            <v>0</v>
          </cell>
          <cell r="AO61">
            <v>0</v>
          </cell>
          <cell r="AQ61">
            <v>0</v>
          </cell>
          <cell r="AR61">
            <v>0</v>
          </cell>
          <cell r="AU61">
            <v>0</v>
          </cell>
          <cell r="AW61">
            <v>0</v>
          </cell>
          <cell r="AX61">
            <v>0</v>
          </cell>
          <cell r="AZ61">
            <v>0</v>
          </cell>
          <cell r="BA61">
            <v>0</v>
          </cell>
          <cell r="BD61">
            <v>0</v>
          </cell>
          <cell r="BF61">
            <v>0</v>
          </cell>
          <cell r="BG61">
            <v>0</v>
          </cell>
          <cell r="BI61">
            <v>0</v>
          </cell>
          <cell r="BJ61">
            <v>0</v>
          </cell>
          <cell r="BM61">
            <v>0</v>
          </cell>
          <cell r="BO61">
            <v>0</v>
          </cell>
          <cell r="BP61">
            <v>0</v>
          </cell>
          <cell r="BR61">
            <v>0</v>
          </cell>
          <cell r="BS61">
            <v>0</v>
          </cell>
          <cell r="BV61">
            <v>0</v>
          </cell>
          <cell r="BX61">
            <v>0</v>
          </cell>
          <cell r="BY61">
            <v>0</v>
          </cell>
          <cell r="CA61">
            <v>0</v>
          </cell>
          <cell r="CB61">
            <v>0</v>
          </cell>
          <cell r="CE61">
            <v>0</v>
          </cell>
          <cell r="CG61">
            <v>0</v>
          </cell>
          <cell r="CH61">
            <v>0</v>
          </cell>
          <cell r="CJ61">
            <v>0</v>
          </cell>
          <cell r="CK61">
            <v>0</v>
          </cell>
        </row>
        <row r="62">
          <cell r="K62">
            <v>0</v>
          </cell>
          <cell r="N62">
            <v>0</v>
          </cell>
          <cell r="Q62">
            <v>0</v>
          </cell>
          <cell r="T62">
            <v>0</v>
          </cell>
          <cell r="W62">
            <v>0</v>
          </cell>
          <cell r="Z62">
            <v>0</v>
          </cell>
          <cell r="AC62">
            <v>0</v>
          </cell>
          <cell r="AF62">
            <v>0</v>
          </cell>
          <cell r="AI62">
            <v>0</v>
          </cell>
          <cell r="AL62">
            <v>0</v>
          </cell>
          <cell r="AO62">
            <v>0</v>
          </cell>
          <cell r="AR62">
            <v>0</v>
          </cell>
          <cell r="AU62">
            <v>0</v>
          </cell>
          <cell r="AX62">
            <v>0</v>
          </cell>
          <cell r="BA62">
            <v>0</v>
          </cell>
          <cell r="BD62">
            <v>0</v>
          </cell>
          <cell r="BG62">
            <v>0</v>
          </cell>
          <cell r="BJ62">
            <v>0</v>
          </cell>
          <cell r="BM62">
            <v>0</v>
          </cell>
          <cell r="BP62">
            <v>0</v>
          </cell>
          <cell r="BS62">
            <v>0</v>
          </cell>
          <cell r="BV62">
            <v>0</v>
          </cell>
          <cell r="BY62">
            <v>0</v>
          </cell>
          <cell r="CB62">
            <v>0</v>
          </cell>
          <cell r="CE62">
            <v>0</v>
          </cell>
          <cell r="CH62">
            <v>0</v>
          </cell>
          <cell r="CK62">
            <v>0</v>
          </cell>
        </row>
        <row r="63"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  <cell r="AR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E63">
            <v>0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</row>
        <row r="64"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  <cell r="AR64">
            <v>0</v>
          </cell>
          <cell r="AU64">
            <v>0</v>
          </cell>
          <cell r="AV64">
            <v>0</v>
          </cell>
          <cell r="AW64">
            <v>0</v>
          </cell>
          <cell r="AX64">
            <v>0</v>
          </cell>
          <cell r="AY64">
            <v>0</v>
          </cell>
          <cell r="AZ64">
            <v>0</v>
          </cell>
          <cell r="BA64">
            <v>0</v>
          </cell>
          <cell r="BD64">
            <v>0</v>
          </cell>
          <cell r="BE64">
            <v>0</v>
          </cell>
          <cell r="BF64">
            <v>0</v>
          </cell>
          <cell r="BG64">
            <v>0</v>
          </cell>
          <cell r="BH64">
            <v>0</v>
          </cell>
          <cell r="BI64">
            <v>0</v>
          </cell>
          <cell r="BJ64">
            <v>0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0</v>
          </cell>
          <cell r="BS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E64">
            <v>0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</row>
        <row r="65"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0</v>
          </cell>
          <cell r="CE65">
            <v>0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E66">
            <v>0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</row>
        <row r="67"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</row>
        <row r="68"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D68">
            <v>0</v>
          </cell>
          <cell r="BE68">
            <v>0</v>
          </cell>
          <cell r="BF68">
            <v>0</v>
          </cell>
          <cell r="BG68">
            <v>0</v>
          </cell>
          <cell r="BH68">
            <v>0</v>
          </cell>
          <cell r="BI68">
            <v>0</v>
          </cell>
          <cell r="BJ68">
            <v>0</v>
          </cell>
          <cell r="BM68">
            <v>0</v>
          </cell>
          <cell r="BN68">
            <v>0</v>
          </cell>
          <cell r="BO68">
            <v>0</v>
          </cell>
          <cell r="BP68">
            <v>0</v>
          </cell>
          <cell r="BQ68">
            <v>0</v>
          </cell>
          <cell r="BR68">
            <v>0</v>
          </cell>
          <cell r="BS68">
            <v>0</v>
          </cell>
          <cell r="BV68">
            <v>0</v>
          </cell>
          <cell r="BW68">
            <v>0</v>
          </cell>
          <cell r="BX68">
            <v>0</v>
          </cell>
          <cell r="BY68">
            <v>0</v>
          </cell>
          <cell r="BZ68">
            <v>0</v>
          </cell>
          <cell r="CA68">
            <v>0</v>
          </cell>
          <cell r="CB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</row>
        <row r="69"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D69">
            <v>0</v>
          </cell>
          <cell r="BE69">
            <v>0</v>
          </cell>
          <cell r="BF69">
            <v>0</v>
          </cell>
          <cell r="BG69">
            <v>0</v>
          </cell>
          <cell r="BH69">
            <v>0</v>
          </cell>
          <cell r="BI69">
            <v>0</v>
          </cell>
          <cell r="BJ69">
            <v>0</v>
          </cell>
          <cell r="BM69">
            <v>0</v>
          </cell>
          <cell r="BN69">
            <v>0</v>
          </cell>
          <cell r="BO69">
            <v>0</v>
          </cell>
          <cell r="BP69">
            <v>0</v>
          </cell>
          <cell r="BQ69">
            <v>0</v>
          </cell>
          <cell r="BR69">
            <v>0</v>
          </cell>
          <cell r="BS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</row>
        <row r="70"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>
            <v>0</v>
          </cell>
          <cell r="BA70">
            <v>0</v>
          </cell>
          <cell r="BD70">
            <v>0</v>
          </cell>
          <cell r="BE70">
            <v>0</v>
          </cell>
          <cell r="BF70">
            <v>0</v>
          </cell>
          <cell r="BG70">
            <v>0</v>
          </cell>
          <cell r="BH70">
            <v>0</v>
          </cell>
          <cell r="BI70">
            <v>0</v>
          </cell>
          <cell r="BJ70">
            <v>0</v>
          </cell>
          <cell r="BM70">
            <v>0</v>
          </cell>
          <cell r="BN70">
            <v>0</v>
          </cell>
          <cell r="BO70">
            <v>0</v>
          </cell>
          <cell r="BP70">
            <v>0</v>
          </cell>
          <cell r="BQ70">
            <v>0</v>
          </cell>
          <cell r="BR70">
            <v>0</v>
          </cell>
          <cell r="BS70">
            <v>0</v>
          </cell>
          <cell r="BV70">
            <v>0</v>
          </cell>
          <cell r="BW70">
            <v>0</v>
          </cell>
          <cell r="BX70">
            <v>0</v>
          </cell>
          <cell r="BY70">
            <v>0</v>
          </cell>
          <cell r="BZ70">
            <v>0</v>
          </cell>
          <cell r="CA70">
            <v>0</v>
          </cell>
          <cell r="CB70">
            <v>0</v>
          </cell>
          <cell r="CE70">
            <v>0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</row>
        <row r="71"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  <cell r="BA71">
            <v>0</v>
          </cell>
          <cell r="BD71">
            <v>0</v>
          </cell>
          <cell r="BE71">
            <v>0</v>
          </cell>
          <cell r="BF71">
            <v>0</v>
          </cell>
          <cell r="BG71">
            <v>0</v>
          </cell>
          <cell r="BH71">
            <v>0</v>
          </cell>
          <cell r="BI71">
            <v>0</v>
          </cell>
          <cell r="BJ71">
            <v>0</v>
          </cell>
          <cell r="BM71">
            <v>0</v>
          </cell>
          <cell r="BN71">
            <v>0</v>
          </cell>
          <cell r="BO71">
            <v>0</v>
          </cell>
          <cell r="BP71">
            <v>0</v>
          </cell>
          <cell r="BQ71">
            <v>0</v>
          </cell>
          <cell r="BR71">
            <v>0</v>
          </cell>
          <cell r="BS71">
            <v>0</v>
          </cell>
          <cell r="BV71">
            <v>0</v>
          </cell>
          <cell r="BW71">
            <v>0</v>
          </cell>
          <cell r="BX71">
            <v>0</v>
          </cell>
          <cell r="BY71">
            <v>0</v>
          </cell>
          <cell r="BZ71">
            <v>0</v>
          </cell>
          <cell r="CA71">
            <v>0</v>
          </cell>
          <cell r="CB71">
            <v>0</v>
          </cell>
          <cell r="CE71">
            <v>0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</row>
        <row r="72">
          <cell r="BW72">
            <v>0</v>
          </cell>
          <cell r="BX72">
            <v>0</v>
          </cell>
        </row>
        <row r="74">
          <cell r="K74">
            <v>0</v>
          </cell>
          <cell r="N74">
            <v>0</v>
          </cell>
          <cell r="Q74">
            <v>0</v>
          </cell>
          <cell r="T74">
            <v>0</v>
          </cell>
          <cell r="W74">
            <v>0</v>
          </cell>
          <cell r="Z74">
            <v>0</v>
          </cell>
          <cell r="AC74">
            <v>0</v>
          </cell>
          <cell r="AF74">
            <v>0</v>
          </cell>
          <cell r="AI74">
            <v>0</v>
          </cell>
          <cell r="AL74">
            <v>0</v>
          </cell>
          <cell r="AO74">
            <v>0</v>
          </cell>
          <cell r="AR74">
            <v>0</v>
          </cell>
          <cell r="AU74">
            <v>0</v>
          </cell>
          <cell r="AX74">
            <v>0</v>
          </cell>
          <cell r="BA74">
            <v>0</v>
          </cell>
          <cell r="BD74">
            <v>0</v>
          </cell>
          <cell r="BG74">
            <v>0</v>
          </cell>
          <cell r="BJ74">
            <v>0</v>
          </cell>
          <cell r="BM74">
            <v>0</v>
          </cell>
          <cell r="BP74">
            <v>0</v>
          </cell>
          <cell r="BS74">
            <v>0</v>
          </cell>
          <cell r="BV74">
            <v>0</v>
          </cell>
          <cell r="BY74">
            <v>0</v>
          </cell>
          <cell r="CB74">
            <v>0</v>
          </cell>
          <cell r="CE74">
            <v>0</v>
          </cell>
          <cell r="CH74">
            <v>0</v>
          </cell>
          <cell r="CK74">
            <v>0</v>
          </cell>
        </row>
        <row r="75">
          <cell r="K75">
            <v>0</v>
          </cell>
          <cell r="N75">
            <v>0</v>
          </cell>
          <cell r="Q75">
            <v>0</v>
          </cell>
          <cell r="T75">
            <v>0</v>
          </cell>
          <cell r="W75">
            <v>0</v>
          </cell>
          <cell r="Z75">
            <v>0</v>
          </cell>
          <cell r="AC75">
            <v>0</v>
          </cell>
          <cell r="AF75">
            <v>0</v>
          </cell>
          <cell r="AI75">
            <v>0</v>
          </cell>
          <cell r="AL75">
            <v>0</v>
          </cell>
          <cell r="AO75">
            <v>0</v>
          </cell>
          <cell r="AR75">
            <v>0</v>
          </cell>
          <cell r="AU75">
            <v>0</v>
          </cell>
          <cell r="AX75">
            <v>0</v>
          </cell>
          <cell r="BA75">
            <v>0</v>
          </cell>
          <cell r="BD75">
            <v>0</v>
          </cell>
          <cell r="BG75">
            <v>0</v>
          </cell>
          <cell r="BJ75">
            <v>0</v>
          </cell>
          <cell r="BM75">
            <v>0</v>
          </cell>
          <cell r="BP75">
            <v>0</v>
          </cell>
          <cell r="BS75">
            <v>0</v>
          </cell>
          <cell r="BV75">
            <v>0</v>
          </cell>
          <cell r="BY75">
            <v>0</v>
          </cell>
          <cell r="CB75">
            <v>0</v>
          </cell>
          <cell r="CE75">
            <v>0</v>
          </cell>
          <cell r="CH75">
            <v>0</v>
          </cell>
          <cell r="CK75">
            <v>0</v>
          </cell>
        </row>
        <row r="76">
          <cell r="K76">
            <v>0</v>
          </cell>
          <cell r="N76">
            <v>0</v>
          </cell>
          <cell r="Q76">
            <v>0</v>
          </cell>
          <cell r="T76">
            <v>0</v>
          </cell>
          <cell r="W76">
            <v>0</v>
          </cell>
          <cell r="Z76">
            <v>0</v>
          </cell>
          <cell r="AC76">
            <v>0</v>
          </cell>
          <cell r="AF76">
            <v>0</v>
          </cell>
          <cell r="AI76">
            <v>0</v>
          </cell>
          <cell r="AL76">
            <v>0</v>
          </cell>
          <cell r="AO76">
            <v>0</v>
          </cell>
          <cell r="AR76">
            <v>0</v>
          </cell>
          <cell r="AU76">
            <v>0</v>
          </cell>
          <cell r="AX76">
            <v>0</v>
          </cell>
          <cell r="BA76">
            <v>0</v>
          </cell>
          <cell r="BD76">
            <v>0</v>
          </cell>
          <cell r="BG76">
            <v>0</v>
          </cell>
          <cell r="BJ76">
            <v>0</v>
          </cell>
          <cell r="BM76">
            <v>0</v>
          </cell>
          <cell r="BP76">
            <v>0</v>
          </cell>
          <cell r="BS76">
            <v>0</v>
          </cell>
          <cell r="BV76">
            <v>0</v>
          </cell>
          <cell r="BY76">
            <v>0</v>
          </cell>
          <cell r="CB76">
            <v>0</v>
          </cell>
          <cell r="CE76">
            <v>0</v>
          </cell>
          <cell r="CH76">
            <v>0</v>
          </cell>
          <cell r="CK76">
            <v>0</v>
          </cell>
        </row>
        <row r="77">
          <cell r="K77">
            <v>0</v>
          </cell>
          <cell r="N77">
            <v>0</v>
          </cell>
          <cell r="Q77">
            <v>0</v>
          </cell>
          <cell r="T77">
            <v>0</v>
          </cell>
          <cell r="W77">
            <v>0</v>
          </cell>
          <cell r="Z77">
            <v>0</v>
          </cell>
          <cell r="AC77">
            <v>0</v>
          </cell>
          <cell r="AF77">
            <v>0</v>
          </cell>
          <cell r="AI77">
            <v>0</v>
          </cell>
          <cell r="AL77">
            <v>0</v>
          </cell>
          <cell r="AO77">
            <v>0</v>
          </cell>
          <cell r="AR77">
            <v>0</v>
          </cell>
          <cell r="AU77">
            <v>0</v>
          </cell>
          <cell r="AX77">
            <v>0</v>
          </cell>
          <cell r="BA77">
            <v>0</v>
          </cell>
          <cell r="BD77">
            <v>0</v>
          </cell>
          <cell r="BG77">
            <v>0</v>
          </cell>
          <cell r="BJ77">
            <v>0</v>
          </cell>
          <cell r="BM77">
            <v>0</v>
          </cell>
          <cell r="BP77">
            <v>0</v>
          </cell>
          <cell r="BS77">
            <v>0</v>
          </cell>
          <cell r="BV77">
            <v>0</v>
          </cell>
          <cell r="BY77">
            <v>0</v>
          </cell>
          <cell r="CB77">
            <v>0</v>
          </cell>
          <cell r="CE77">
            <v>0</v>
          </cell>
          <cell r="CH77">
            <v>0</v>
          </cell>
          <cell r="CK77">
            <v>0</v>
          </cell>
        </row>
        <row r="78">
          <cell r="BW78">
            <v>0</v>
          </cell>
          <cell r="BX78">
            <v>0</v>
          </cell>
        </row>
        <row r="80">
          <cell r="K80">
            <v>0</v>
          </cell>
          <cell r="N80">
            <v>0</v>
          </cell>
          <cell r="Q80">
            <v>0</v>
          </cell>
          <cell r="T80">
            <v>0</v>
          </cell>
          <cell r="W80">
            <v>0</v>
          </cell>
          <cell r="Z80">
            <v>0</v>
          </cell>
          <cell r="AC80">
            <v>0</v>
          </cell>
          <cell r="AF80">
            <v>0</v>
          </cell>
          <cell r="AI80">
            <v>0</v>
          </cell>
          <cell r="AL80">
            <v>0</v>
          </cell>
          <cell r="AO80">
            <v>0</v>
          </cell>
          <cell r="AR80">
            <v>0</v>
          </cell>
          <cell r="AU80">
            <v>0</v>
          </cell>
          <cell r="AX80">
            <v>0</v>
          </cell>
          <cell r="BA80">
            <v>0</v>
          </cell>
          <cell r="BD80">
            <v>0</v>
          </cell>
          <cell r="BG80">
            <v>0</v>
          </cell>
          <cell r="BJ80">
            <v>0</v>
          </cell>
          <cell r="BM80">
            <v>0</v>
          </cell>
          <cell r="BP80">
            <v>0</v>
          </cell>
          <cell r="BS80">
            <v>0</v>
          </cell>
          <cell r="BV80">
            <v>0</v>
          </cell>
          <cell r="BY80">
            <v>0</v>
          </cell>
          <cell r="CB80">
            <v>0</v>
          </cell>
          <cell r="CE80">
            <v>0</v>
          </cell>
          <cell r="CH80">
            <v>0</v>
          </cell>
          <cell r="CK80">
            <v>0</v>
          </cell>
        </row>
        <row r="81">
          <cell r="K81">
            <v>0</v>
          </cell>
          <cell r="N81">
            <v>0</v>
          </cell>
          <cell r="Q81">
            <v>0</v>
          </cell>
          <cell r="T81">
            <v>0</v>
          </cell>
          <cell r="W81">
            <v>0</v>
          </cell>
          <cell r="Z81">
            <v>0</v>
          </cell>
          <cell r="AC81">
            <v>0</v>
          </cell>
          <cell r="AF81">
            <v>0</v>
          </cell>
          <cell r="AI81">
            <v>0</v>
          </cell>
          <cell r="AL81">
            <v>0</v>
          </cell>
          <cell r="AO81">
            <v>0</v>
          </cell>
          <cell r="AR81">
            <v>0</v>
          </cell>
          <cell r="AU81">
            <v>0</v>
          </cell>
          <cell r="AX81">
            <v>0</v>
          </cell>
          <cell r="BA81">
            <v>0</v>
          </cell>
          <cell r="BD81">
            <v>0</v>
          </cell>
          <cell r="BG81">
            <v>0</v>
          </cell>
          <cell r="BJ81">
            <v>0</v>
          </cell>
          <cell r="BM81">
            <v>0</v>
          </cell>
          <cell r="BP81">
            <v>0</v>
          </cell>
          <cell r="BS81">
            <v>0</v>
          </cell>
          <cell r="BV81">
            <v>0</v>
          </cell>
          <cell r="BY81">
            <v>0</v>
          </cell>
          <cell r="CB81">
            <v>0</v>
          </cell>
          <cell r="CE81">
            <v>0</v>
          </cell>
          <cell r="CH81">
            <v>0</v>
          </cell>
          <cell r="CK81">
            <v>0</v>
          </cell>
        </row>
        <row r="82">
          <cell r="K82">
            <v>0</v>
          </cell>
          <cell r="N82">
            <v>0</v>
          </cell>
          <cell r="Q82">
            <v>0</v>
          </cell>
          <cell r="T82">
            <v>0</v>
          </cell>
          <cell r="W82">
            <v>0</v>
          </cell>
          <cell r="Z82">
            <v>0</v>
          </cell>
          <cell r="AC82">
            <v>0</v>
          </cell>
          <cell r="AF82">
            <v>0</v>
          </cell>
          <cell r="AI82">
            <v>0</v>
          </cell>
          <cell r="AL82">
            <v>0</v>
          </cell>
          <cell r="AO82">
            <v>0</v>
          </cell>
          <cell r="AR82">
            <v>0</v>
          </cell>
          <cell r="AU82">
            <v>0</v>
          </cell>
          <cell r="AX82">
            <v>0</v>
          </cell>
          <cell r="BA82">
            <v>0</v>
          </cell>
          <cell r="BD82">
            <v>0</v>
          </cell>
          <cell r="BG82">
            <v>0</v>
          </cell>
          <cell r="BJ82">
            <v>0</v>
          </cell>
          <cell r="BM82">
            <v>0</v>
          </cell>
          <cell r="BP82">
            <v>0</v>
          </cell>
          <cell r="BS82">
            <v>0</v>
          </cell>
          <cell r="BV82">
            <v>0</v>
          </cell>
          <cell r="BY82">
            <v>0</v>
          </cell>
          <cell r="CB82">
            <v>0</v>
          </cell>
          <cell r="CE82">
            <v>0</v>
          </cell>
          <cell r="CH82">
            <v>0</v>
          </cell>
          <cell r="CK82">
            <v>0</v>
          </cell>
        </row>
        <row r="83">
          <cell r="K83">
            <v>0</v>
          </cell>
          <cell r="N83">
            <v>0</v>
          </cell>
          <cell r="Q83">
            <v>0</v>
          </cell>
          <cell r="T83">
            <v>0</v>
          </cell>
          <cell r="W83">
            <v>0</v>
          </cell>
          <cell r="Z83">
            <v>0</v>
          </cell>
          <cell r="AC83">
            <v>0</v>
          </cell>
          <cell r="AF83">
            <v>0</v>
          </cell>
          <cell r="AI83">
            <v>0</v>
          </cell>
          <cell r="AL83">
            <v>0</v>
          </cell>
          <cell r="AO83">
            <v>0</v>
          </cell>
          <cell r="AR83">
            <v>0</v>
          </cell>
          <cell r="AU83">
            <v>0</v>
          </cell>
          <cell r="AX83">
            <v>0</v>
          </cell>
          <cell r="BA83">
            <v>0</v>
          </cell>
          <cell r="BD83">
            <v>0</v>
          </cell>
          <cell r="BG83">
            <v>0</v>
          </cell>
          <cell r="BJ83">
            <v>0</v>
          </cell>
          <cell r="BM83">
            <v>0</v>
          </cell>
          <cell r="BP83">
            <v>0</v>
          </cell>
          <cell r="BS83">
            <v>0</v>
          </cell>
          <cell r="BV83">
            <v>0</v>
          </cell>
          <cell r="BY83">
            <v>0</v>
          </cell>
          <cell r="CB83">
            <v>0</v>
          </cell>
          <cell r="CE83">
            <v>0</v>
          </cell>
          <cell r="CH83">
            <v>0</v>
          </cell>
          <cell r="CK83">
            <v>0</v>
          </cell>
        </row>
        <row r="86">
          <cell r="K86">
            <v>0</v>
          </cell>
          <cell r="N86">
            <v>0</v>
          </cell>
          <cell r="Q86">
            <v>0</v>
          </cell>
          <cell r="T86">
            <v>0</v>
          </cell>
          <cell r="W86">
            <v>0</v>
          </cell>
          <cell r="Z86">
            <v>0</v>
          </cell>
          <cell r="AC86">
            <v>0</v>
          </cell>
          <cell r="AF86">
            <v>0</v>
          </cell>
          <cell r="AI86">
            <v>0</v>
          </cell>
          <cell r="AL86">
            <v>0</v>
          </cell>
          <cell r="AO86">
            <v>0</v>
          </cell>
          <cell r="AR86">
            <v>0</v>
          </cell>
          <cell r="AU86">
            <v>0</v>
          </cell>
          <cell r="AX86">
            <v>0</v>
          </cell>
          <cell r="BA86">
            <v>0</v>
          </cell>
          <cell r="BD86">
            <v>0</v>
          </cell>
          <cell r="BG86">
            <v>0</v>
          </cell>
          <cell r="BJ86">
            <v>0</v>
          </cell>
          <cell r="BM86">
            <v>0</v>
          </cell>
          <cell r="BP86">
            <v>0</v>
          </cell>
          <cell r="BS86">
            <v>0</v>
          </cell>
          <cell r="BV86">
            <v>0</v>
          </cell>
          <cell r="BY86">
            <v>0</v>
          </cell>
          <cell r="CB86">
            <v>0</v>
          </cell>
          <cell r="CE86">
            <v>0</v>
          </cell>
          <cell r="CH86">
            <v>0</v>
          </cell>
          <cell r="CK86">
            <v>0</v>
          </cell>
        </row>
        <row r="87">
          <cell r="K87">
            <v>0</v>
          </cell>
          <cell r="N87">
            <v>0</v>
          </cell>
          <cell r="Q87">
            <v>0</v>
          </cell>
          <cell r="T87">
            <v>0</v>
          </cell>
          <cell r="W87">
            <v>0</v>
          </cell>
          <cell r="Z87">
            <v>0</v>
          </cell>
          <cell r="AC87">
            <v>0</v>
          </cell>
          <cell r="AF87">
            <v>0</v>
          </cell>
          <cell r="AI87">
            <v>0</v>
          </cell>
          <cell r="AL87">
            <v>0</v>
          </cell>
          <cell r="AO87">
            <v>0</v>
          </cell>
          <cell r="AR87">
            <v>0</v>
          </cell>
          <cell r="AU87">
            <v>0</v>
          </cell>
          <cell r="AX87">
            <v>0</v>
          </cell>
          <cell r="BA87">
            <v>0</v>
          </cell>
          <cell r="BD87">
            <v>0</v>
          </cell>
          <cell r="BG87">
            <v>0</v>
          </cell>
          <cell r="BJ87">
            <v>0</v>
          </cell>
          <cell r="BM87">
            <v>0</v>
          </cell>
          <cell r="BP87">
            <v>0</v>
          </cell>
          <cell r="BS87">
            <v>0</v>
          </cell>
          <cell r="BV87">
            <v>0</v>
          </cell>
          <cell r="BY87">
            <v>0</v>
          </cell>
          <cell r="CB87">
            <v>0</v>
          </cell>
          <cell r="CE87">
            <v>0</v>
          </cell>
          <cell r="CH87">
            <v>0</v>
          </cell>
          <cell r="CK87">
            <v>0</v>
          </cell>
        </row>
        <row r="88">
          <cell r="K88">
            <v>0</v>
          </cell>
          <cell r="N88">
            <v>0</v>
          </cell>
          <cell r="Q88">
            <v>0</v>
          </cell>
          <cell r="T88">
            <v>0</v>
          </cell>
          <cell r="W88">
            <v>0</v>
          </cell>
          <cell r="Z88">
            <v>0</v>
          </cell>
          <cell r="AC88">
            <v>0</v>
          </cell>
          <cell r="AF88">
            <v>0</v>
          </cell>
          <cell r="AI88">
            <v>0</v>
          </cell>
          <cell r="AL88">
            <v>0</v>
          </cell>
          <cell r="AO88">
            <v>0</v>
          </cell>
          <cell r="AR88">
            <v>0</v>
          </cell>
          <cell r="AU88">
            <v>0</v>
          </cell>
          <cell r="AX88">
            <v>0</v>
          </cell>
          <cell r="BA88">
            <v>0</v>
          </cell>
          <cell r="BD88">
            <v>0</v>
          </cell>
          <cell r="BG88">
            <v>0</v>
          </cell>
          <cell r="BJ88">
            <v>0</v>
          </cell>
          <cell r="BM88">
            <v>0</v>
          </cell>
          <cell r="BP88">
            <v>0</v>
          </cell>
          <cell r="BS88">
            <v>0</v>
          </cell>
          <cell r="BV88">
            <v>0</v>
          </cell>
          <cell r="BY88">
            <v>0</v>
          </cell>
          <cell r="CB88">
            <v>0</v>
          </cell>
          <cell r="CE88">
            <v>0</v>
          </cell>
          <cell r="CH88">
            <v>0</v>
          </cell>
          <cell r="CK88">
            <v>0</v>
          </cell>
        </row>
        <row r="89">
          <cell r="K89">
            <v>0</v>
          </cell>
          <cell r="N89">
            <v>0</v>
          </cell>
          <cell r="Q89">
            <v>0</v>
          </cell>
          <cell r="T89">
            <v>0</v>
          </cell>
          <cell r="W89">
            <v>0</v>
          </cell>
          <cell r="Z89">
            <v>0</v>
          </cell>
          <cell r="AC89">
            <v>0</v>
          </cell>
          <cell r="AF89">
            <v>0</v>
          </cell>
          <cell r="AI89">
            <v>0</v>
          </cell>
          <cell r="AL89">
            <v>0</v>
          </cell>
          <cell r="AO89">
            <v>0</v>
          </cell>
          <cell r="AR89">
            <v>0</v>
          </cell>
          <cell r="AU89">
            <v>0</v>
          </cell>
          <cell r="AX89">
            <v>0</v>
          </cell>
          <cell r="BA89">
            <v>0</v>
          </cell>
          <cell r="BD89">
            <v>0</v>
          </cell>
          <cell r="BG89">
            <v>0</v>
          </cell>
          <cell r="BJ89">
            <v>0</v>
          </cell>
          <cell r="BM89">
            <v>0</v>
          </cell>
          <cell r="BP89">
            <v>0</v>
          </cell>
          <cell r="BS89">
            <v>0</v>
          </cell>
          <cell r="BV89">
            <v>0</v>
          </cell>
          <cell r="BY89">
            <v>0</v>
          </cell>
          <cell r="CB89">
            <v>0</v>
          </cell>
          <cell r="CE89">
            <v>0</v>
          </cell>
          <cell r="CH89">
            <v>0</v>
          </cell>
          <cell r="CK89">
            <v>0</v>
          </cell>
        </row>
        <row r="93">
          <cell r="K93">
            <v>0</v>
          </cell>
          <cell r="N93">
            <v>0</v>
          </cell>
          <cell r="Q93">
            <v>0</v>
          </cell>
          <cell r="T93">
            <v>0</v>
          </cell>
          <cell r="W93">
            <v>0</v>
          </cell>
          <cell r="Z93">
            <v>0</v>
          </cell>
          <cell r="AC93">
            <v>0</v>
          </cell>
          <cell r="AF93">
            <v>0</v>
          </cell>
          <cell r="AI93">
            <v>0</v>
          </cell>
          <cell r="AL93">
            <v>0</v>
          </cell>
          <cell r="AO93">
            <v>0</v>
          </cell>
          <cell r="AR93">
            <v>0</v>
          </cell>
          <cell r="AU93">
            <v>0</v>
          </cell>
          <cell r="AX93">
            <v>0</v>
          </cell>
          <cell r="BA93">
            <v>0</v>
          </cell>
          <cell r="BD93">
            <v>0</v>
          </cell>
          <cell r="BG93">
            <v>0</v>
          </cell>
          <cell r="BJ93">
            <v>0</v>
          </cell>
          <cell r="BM93">
            <v>0</v>
          </cell>
          <cell r="BP93">
            <v>0</v>
          </cell>
          <cell r="BS93">
            <v>0</v>
          </cell>
          <cell r="BV93">
            <v>0</v>
          </cell>
          <cell r="BY93">
            <v>0</v>
          </cell>
          <cell r="CB93">
            <v>0</v>
          </cell>
          <cell r="CE93">
            <v>0</v>
          </cell>
          <cell r="CH93">
            <v>0</v>
          </cell>
          <cell r="CK93">
            <v>0</v>
          </cell>
        </row>
        <row r="94">
          <cell r="K94">
            <v>0</v>
          </cell>
          <cell r="N94">
            <v>0</v>
          </cell>
          <cell r="Q94">
            <v>0</v>
          </cell>
          <cell r="T94">
            <v>0</v>
          </cell>
          <cell r="W94">
            <v>0</v>
          </cell>
          <cell r="Z94">
            <v>0</v>
          </cell>
          <cell r="AC94">
            <v>0</v>
          </cell>
          <cell r="AF94">
            <v>0</v>
          </cell>
          <cell r="AI94">
            <v>0</v>
          </cell>
          <cell r="AL94">
            <v>0</v>
          </cell>
          <cell r="AO94">
            <v>0</v>
          </cell>
          <cell r="AR94">
            <v>0</v>
          </cell>
          <cell r="AU94">
            <v>0</v>
          </cell>
          <cell r="AX94">
            <v>0</v>
          </cell>
          <cell r="BA94">
            <v>0</v>
          </cell>
          <cell r="BD94">
            <v>0</v>
          </cell>
          <cell r="BG94">
            <v>0</v>
          </cell>
          <cell r="BJ94">
            <v>0</v>
          </cell>
          <cell r="BM94">
            <v>0</v>
          </cell>
          <cell r="BP94">
            <v>0</v>
          </cell>
          <cell r="BS94">
            <v>0</v>
          </cell>
          <cell r="BV94">
            <v>0</v>
          </cell>
          <cell r="BY94">
            <v>0</v>
          </cell>
          <cell r="CB94">
            <v>0</v>
          </cell>
          <cell r="CE94">
            <v>0</v>
          </cell>
          <cell r="CH94">
            <v>0</v>
          </cell>
          <cell r="CK94">
            <v>0</v>
          </cell>
        </row>
        <row r="95">
          <cell r="K95">
            <v>0</v>
          </cell>
          <cell r="N95">
            <v>0</v>
          </cell>
          <cell r="Q95">
            <v>0</v>
          </cell>
          <cell r="T95">
            <v>0</v>
          </cell>
          <cell r="W95">
            <v>0</v>
          </cell>
          <cell r="Z95">
            <v>0</v>
          </cell>
          <cell r="AC95">
            <v>0</v>
          </cell>
          <cell r="AF95">
            <v>0</v>
          </cell>
          <cell r="AI95">
            <v>0</v>
          </cell>
          <cell r="AL95">
            <v>0</v>
          </cell>
          <cell r="AO95">
            <v>0</v>
          </cell>
          <cell r="AR95">
            <v>0</v>
          </cell>
          <cell r="AU95">
            <v>0</v>
          </cell>
          <cell r="AX95">
            <v>0</v>
          </cell>
          <cell r="BA95">
            <v>0</v>
          </cell>
          <cell r="BD95">
            <v>0</v>
          </cell>
          <cell r="BG95">
            <v>0</v>
          </cell>
          <cell r="BJ95">
            <v>0</v>
          </cell>
          <cell r="BM95">
            <v>0</v>
          </cell>
          <cell r="BP95">
            <v>0</v>
          </cell>
          <cell r="BS95">
            <v>0</v>
          </cell>
          <cell r="BV95">
            <v>0</v>
          </cell>
          <cell r="BY95">
            <v>0</v>
          </cell>
          <cell r="CB95">
            <v>0</v>
          </cell>
          <cell r="CE95">
            <v>0</v>
          </cell>
          <cell r="CH95">
            <v>0</v>
          </cell>
          <cell r="CK95">
            <v>0</v>
          </cell>
        </row>
        <row r="96">
          <cell r="K96">
            <v>0</v>
          </cell>
          <cell r="N96">
            <v>0</v>
          </cell>
          <cell r="Q96">
            <v>0</v>
          </cell>
          <cell r="T96">
            <v>0</v>
          </cell>
          <cell r="W96">
            <v>0</v>
          </cell>
          <cell r="Z96">
            <v>0</v>
          </cell>
          <cell r="AC96">
            <v>0</v>
          </cell>
          <cell r="AF96">
            <v>0</v>
          </cell>
          <cell r="AI96">
            <v>0</v>
          </cell>
          <cell r="AL96">
            <v>0</v>
          </cell>
          <cell r="AO96">
            <v>0</v>
          </cell>
          <cell r="AR96">
            <v>0</v>
          </cell>
          <cell r="AU96">
            <v>0</v>
          </cell>
          <cell r="AX96">
            <v>0</v>
          </cell>
          <cell r="BA96">
            <v>0</v>
          </cell>
          <cell r="BD96">
            <v>0</v>
          </cell>
          <cell r="BG96">
            <v>0</v>
          </cell>
          <cell r="BJ96">
            <v>0</v>
          </cell>
          <cell r="BM96">
            <v>0</v>
          </cell>
          <cell r="BP96">
            <v>0</v>
          </cell>
          <cell r="BS96">
            <v>0</v>
          </cell>
          <cell r="BV96">
            <v>0</v>
          </cell>
          <cell r="BY96">
            <v>0</v>
          </cell>
          <cell r="CB96">
            <v>0</v>
          </cell>
          <cell r="CE96">
            <v>0</v>
          </cell>
          <cell r="CH96">
            <v>0</v>
          </cell>
          <cell r="CK96">
            <v>0</v>
          </cell>
        </row>
        <row r="98">
          <cell r="K98">
            <v>0</v>
          </cell>
          <cell r="N98">
            <v>0</v>
          </cell>
          <cell r="Q98">
            <v>0</v>
          </cell>
          <cell r="T98">
            <v>0</v>
          </cell>
          <cell r="W98">
            <v>0</v>
          </cell>
          <cell r="Z98">
            <v>0</v>
          </cell>
          <cell r="AC98">
            <v>0</v>
          </cell>
          <cell r="AF98">
            <v>0</v>
          </cell>
          <cell r="AI98">
            <v>0</v>
          </cell>
          <cell r="AL98">
            <v>0</v>
          </cell>
          <cell r="AO98">
            <v>0</v>
          </cell>
          <cell r="AR98">
            <v>0</v>
          </cell>
          <cell r="AU98">
            <v>0</v>
          </cell>
          <cell r="AX98">
            <v>0</v>
          </cell>
          <cell r="BA98">
            <v>0</v>
          </cell>
          <cell r="BD98">
            <v>0</v>
          </cell>
          <cell r="BG98">
            <v>0</v>
          </cell>
          <cell r="BJ98">
            <v>0</v>
          </cell>
          <cell r="BM98">
            <v>0</v>
          </cell>
          <cell r="BP98">
            <v>0</v>
          </cell>
          <cell r="BS98">
            <v>0</v>
          </cell>
          <cell r="BV98">
            <v>0</v>
          </cell>
          <cell r="BY98">
            <v>0</v>
          </cell>
          <cell r="CB98">
            <v>0</v>
          </cell>
          <cell r="CE98">
            <v>0</v>
          </cell>
          <cell r="CH98">
            <v>0</v>
          </cell>
          <cell r="CK98">
            <v>0</v>
          </cell>
        </row>
        <row r="99">
          <cell r="K99">
            <v>0</v>
          </cell>
          <cell r="N99">
            <v>0</v>
          </cell>
          <cell r="Q99">
            <v>0</v>
          </cell>
          <cell r="T99">
            <v>0</v>
          </cell>
          <cell r="W99">
            <v>0</v>
          </cell>
          <cell r="Z99">
            <v>0</v>
          </cell>
          <cell r="AC99">
            <v>0</v>
          </cell>
          <cell r="AF99">
            <v>0</v>
          </cell>
          <cell r="AI99">
            <v>0</v>
          </cell>
          <cell r="AL99">
            <v>0</v>
          </cell>
          <cell r="AO99">
            <v>0</v>
          </cell>
          <cell r="AR99">
            <v>0</v>
          </cell>
          <cell r="AU99">
            <v>0</v>
          </cell>
          <cell r="AX99">
            <v>0</v>
          </cell>
          <cell r="BA99">
            <v>0</v>
          </cell>
          <cell r="BD99">
            <v>0</v>
          </cell>
          <cell r="BG99">
            <v>0</v>
          </cell>
          <cell r="BJ99">
            <v>0</v>
          </cell>
          <cell r="BM99">
            <v>0</v>
          </cell>
          <cell r="BP99">
            <v>0</v>
          </cell>
          <cell r="BS99">
            <v>0</v>
          </cell>
          <cell r="BV99">
            <v>0</v>
          </cell>
          <cell r="BY99">
            <v>0</v>
          </cell>
          <cell r="CB99">
            <v>0</v>
          </cell>
          <cell r="CE99">
            <v>0</v>
          </cell>
          <cell r="CH99">
            <v>0</v>
          </cell>
          <cell r="CK99">
            <v>0</v>
          </cell>
        </row>
        <row r="100">
          <cell r="K100">
            <v>0</v>
          </cell>
          <cell r="N100">
            <v>0</v>
          </cell>
          <cell r="Q100">
            <v>0</v>
          </cell>
          <cell r="T100">
            <v>0</v>
          </cell>
          <cell r="W100">
            <v>0</v>
          </cell>
          <cell r="Z100">
            <v>0</v>
          </cell>
          <cell r="AC100">
            <v>0</v>
          </cell>
          <cell r="AF100">
            <v>0</v>
          </cell>
          <cell r="AI100">
            <v>0</v>
          </cell>
          <cell r="AL100">
            <v>0</v>
          </cell>
          <cell r="AO100">
            <v>0</v>
          </cell>
          <cell r="AR100">
            <v>0</v>
          </cell>
          <cell r="AU100">
            <v>0</v>
          </cell>
          <cell r="AX100">
            <v>0</v>
          </cell>
          <cell r="BA100">
            <v>0</v>
          </cell>
          <cell r="BD100">
            <v>0</v>
          </cell>
          <cell r="BG100">
            <v>0</v>
          </cell>
          <cell r="BJ100">
            <v>0</v>
          </cell>
          <cell r="BM100">
            <v>0</v>
          </cell>
          <cell r="BP100">
            <v>0</v>
          </cell>
          <cell r="BS100">
            <v>0</v>
          </cell>
          <cell r="BV100">
            <v>0</v>
          </cell>
          <cell r="BY100">
            <v>0</v>
          </cell>
          <cell r="CB100">
            <v>0</v>
          </cell>
          <cell r="CE100">
            <v>0</v>
          </cell>
          <cell r="CH100">
            <v>0</v>
          </cell>
          <cell r="CK100">
            <v>0</v>
          </cell>
        </row>
        <row r="101">
          <cell r="K101">
            <v>0</v>
          </cell>
          <cell r="N101">
            <v>0</v>
          </cell>
          <cell r="Q101">
            <v>0</v>
          </cell>
          <cell r="T101">
            <v>0</v>
          </cell>
          <cell r="W101">
            <v>0</v>
          </cell>
          <cell r="Z101">
            <v>0</v>
          </cell>
          <cell r="AC101">
            <v>0</v>
          </cell>
          <cell r="AF101">
            <v>0</v>
          </cell>
          <cell r="AI101">
            <v>0</v>
          </cell>
          <cell r="AL101">
            <v>0</v>
          </cell>
          <cell r="AO101">
            <v>0</v>
          </cell>
          <cell r="AR101">
            <v>0</v>
          </cell>
          <cell r="AU101">
            <v>0</v>
          </cell>
          <cell r="AX101">
            <v>0</v>
          </cell>
          <cell r="BA101">
            <v>0</v>
          </cell>
          <cell r="BD101">
            <v>0</v>
          </cell>
          <cell r="BG101">
            <v>0</v>
          </cell>
          <cell r="BJ101">
            <v>0</v>
          </cell>
          <cell r="BM101">
            <v>0</v>
          </cell>
          <cell r="BP101">
            <v>0</v>
          </cell>
          <cell r="BS101">
            <v>0</v>
          </cell>
          <cell r="BV101">
            <v>0</v>
          </cell>
          <cell r="BY101">
            <v>0</v>
          </cell>
          <cell r="CB101">
            <v>0</v>
          </cell>
          <cell r="CE101">
            <v>0</v>
          </cell>
          <cell r="CH101">
            <v>0</v>
          </cell>
          <cell r="CK101">
            <v>0</v>
          </cell>
        </row>
        <row r="103">
          <cell r="K103">
            <v>0</v>
          </cell>
          <cell r="N103">
            <v>0</v>
          </cell>
          <cell r="Q103">
            <v>0</v>
          </cell>
          <cell r="T103">
            <v>0</v>
          </cell>
          <cell r="W103">
            <v>0</v>
          </cell>
          <cell r="Z103">
            <v>0</v>
          </cell>
          <cell r="AC103">
            <v>0</v>
          </cell>
          <cell r="AF103">
            <v>0</v>
          </cell>
          <cell r="AI103">
            <v>0</v>
          </cell>
          <cell r="AL103">
            <v>0</v>
          </cell>
          <cell r="AO103">
            <v>0</v>
          </cell>
          <cell r="AR103">
            <v>0</v>
          </cell>
          <cell r="AU103">
            <v>0</v>
          </cell>
          <cell r="AX103">
            <v>0</v>
          </cell>
          <cell r="BA103">
            <v>0</v>
          </cell>
          <cell r="BD103">
            <v>0</v>
          </cell>
          <cell r="BG103">
            <v>0</v>
          </cell>
          <cell r="BJ103">
            <v>0</v>
          </cell>
          <cell r="BM103">
            <v>0</v>
          </cell>
          <cell r="BP103">
            <v>0</v>
          </cell>
          <cell r="BS103">
            <v>0</v>
          </cell>
          <cell r="BV103">
            <v>0</v>
          </cell>
          <cell r="BY103">
            <v>0</v>
          </cell>
          <cell r="CB103">
            <v>0</v>
          </cell>
          <cell r="CE103">
            <v>0</v>
          </cell>
          <cell r="CH103">
            <v>0</v>
          </cell>
          <cell r="CK103">
            <v>0</v>
          </cell>
        </row>
        <row r="104">
          <cell r="K104">
            <v>0</v>
          </cell>
          <cell r="N104">
            <v>0</v>
          </cell>
          <cell r="Q104">
            <v>0</v>
          </cell>
          <cell r="T104">
            <v>0</v>
          </cell>
          <cell r="W104">
            <v>0</v>
          </cell>
          <cell r="Z104">
            <v>0</v>
          </cell>
          <cell r="AC104">
            <v>0</v>
          </cell>
          <cell r="AF104">
            <v>0</v>
          </cell>
          <cell r="AI104">
            <v>0</v>
          </cell>
          <cell r="AL104">
            <v>0</v>
          </cell>
          <cell r="AO104">
            <v>0</v>
          </cell>
          <cell r="AR104">
            <v>0</v>
          </cell>
          <cell r="AU104">
            <v>0</v>
          </cell>
          <cell r="AX104">
            <v>0</v>
          </cell>
          <cell r="BA104">
            <v>0</v>
          </cell>
          <cell r="BD104">
            <v>0</v>
          </cell>
          <cell r="BG104">
            <v>0</v>
          </cell>
          <cell r="BJ104">
            <v>0</v>
          </cell>
          <cell r="BM104">
            <v>0</v>
          </cell>
          <cell r="BP104">
            <v>0</v>
          </cell>
          <cell r="BS104">
            <v>0</v>
          </cell>
          <cell r="BV104">
            <v>0</v>
          </cell>
          <cell r="BY104">
            <v>0</v>
          </cell>
          <cell r="CB104">
            <v>0</v>
          </cell>
          <cell r="CE104">
            <v>0</v>
          </cell>
          <cell r="CH104">
            <v>0</v>
          </cell>
          <cell r="CK104">
            <v>0</v>
          </cell>
        </row>
        <row r="105">
          <cell r="K105">
            <v>0</v>
          </cell>
          <cell r="N105">
            <v>0</v>
          </cell>
          <cell r="Q105">
            <v>0</v>
          </cell>
          <cell r="T105">
            <v>0</v>
          </cell>
          <cell r="W105">
            <v>0</v>
          </cell>
          <cell r="Z105">
            <v>0</v>
          </cell>
          <cell r="AC105">
            <v>0</v>
          </cell>
          <cell r="AF105">
            <v>0</v>
          </cell>
          <cell r="AI105">
            <v>0</v>
          </cell>
          <cell r="AL105">
            <v>0</v>
          </cell>
          <cell r="AO105">
            <v>0</v>
          </cell>
          <cell r="AR105">
            <v>0</v>
          </cell>
          <cell r="AU105">
            <v>0</v>
          </cell>
          <cell r="AX105">
            <v>0</v>
          </cell>
          <cell r="BA105">
            <v>0</v>
          </cell>
          <cell r="BD105">
            <v>0</v>
          </cell>
          <cell r="BG105">
            <v>0</v>
          </cell>
          <cell r="BJ105">
            <v>0</v>
          </cell>
          <cell r="BM105">
            <v>0</v>
          </cell>
          <cell r="BP105">
            <v>0</v>
          </cell>
          <cell r="BS105">
            <v>0</v>
          </cell>
          <cell r="BV105">
            <v>0</v>
          </cell>
          <cell r="BY105">
            <v>0</v>
          </cell>
          <cell r="CB105">
            <v>0</v>
          </cell>
          <cell r="CE105">
            <v>0</v>
          </cell>
          <cell r="CH105">
            <v>0</v>
          </cell>
          <cell r="CK105">
            <v>0</v>
          </cell>
        </row>
        <row r="106">
          <cell r="K106">
            <v>0</v>
          </cell>
          <cell r="N106">
            <v>0</v>
          </cell>
          <cell r="Q106">
            <v>0</v>
          </cell>
          <cell r="T106">
            <v>0</v>
          </cell>
          <cell r="W106">
            <v>0</v>
          </cell>
          <cell r="Z106">
            <v>0</v>
          </cell>
          <cell r="AC106">
            <v>0</v>
          </cell>
          <cell r="AF106">
            <v>0</v>
          </cell>
          <cell r="AI106">
            <v>0</v>
          </cell>
          <cell r="AL106">
            <v>0</v>
          </cell>
          <cell r="AO106">
            <v>0</v>
          </cell>
          <cell r="AR106">
            <v>0</v>
          </cell>
          <cell r="AU106">
            <v>0</v>
          </cell>
          <cell r="AX106">
            <v>0</v>
          </cell>
          <cell r="BA106">
            <v>0</v>
          </cell>
          <cell r="BD106">
            <v>0</v>
          </cell>
          <cell r="BG106">
            <v>0</v>
          </cell>
          <cell r="BJ106">
            <v>0</v>
          </cell>
          <cell r="BM106">
            <v>0</v>
          </cell>
          <cell r="BP106">
            <v>0</v>
          </cell>
          <cell r="BS106">
            <v>0</v>
          </cell>
          <cell r="BV106">
            <v>0</v>
          </cell>
          <cell r="BY106">
            <v>0</v>
          </cell>
          <cell r="CB106">
            <v>0</v>
          </cell>
          <cell r="CE106">
            <v>0</v>
          </cell>
          <cell r="CH106">
            <v>0</v>
          </cell>
          <cell r="CK106">
            <v>0</v>
          </cell>
        </row>
        <row r="108">
          <cell r="K108">
            <v>0</v>
          </cell>
          <cell r="N108">
            <v>0</v>
          </cell>
          <cell r="Q108">
            <v>0</v>
          </cell>
          <cell r="T108">
            <v>0</v>
          </cell>
          <cell r="W108">
            <v>0</v>
          </cell>
          <cell r="Z108">
            <v>0</v>
          </cell>
          <cell r="AC108">
            <v>0</v>
          </cell>
          <cell r="AF108">
            <v>0</v>
          </cell>
          <cell r="AI108">
            <v>0</v>
          </cell>
          <cell r="AL108">
            <v>0</v>
          </cell>
          <cell r="AO108">
            <v>0</v>
          </cell>
          <cell r="AR108">
            <v>0</v>
          </cell>
          <cell r="AU108">
            <v>0</v>
          </cell>
          <cell r="AX108">
            <v>0</v>
          </cell>
          <cell r="BA108">
            <v>0</v>
          </cell>
          <cell r="BD108">
            <v>0</v>
          </cell>
          <cell r="BG108">
            <v>0</v>
          </cell>
          <cell r="BJ108">
            <v>0</v>
          </cell>
          <cell r="BM108">
            <v>0</v>
          </cell>
          <cell r="BP108">
            <v>0</v>
          </cell>
          <cell r="BS108">
            <v>0</v>
          </cell>
          <cell r="BV108">
            <v>0</v>
          </cell>
          <cell r="BY108">
            <v>0</v>
          </cell>
          <cell r="CB108">
            <v>0</v>
          </cell>
          <cell r="CE108">
            <v>0</v>
          </cell>
          <cell r="CH108">
            <v>0</v>
          </cell>
          <cell r="CK108">
            <v>0</v>
          </cell>
        </row>
        <row r="109">
          <cell r="K109">
            <v>0</v>
          </cell>
          <cell r="N109">
            <v>0</v>
          </cell>
          <cell r="Q109">
            <v>0</v>
          </cell>
          <cell r="T109">
            <v>0</v>
          </cell>
          <cell r="W109">
            <v>0</v>
          </cell>
          <cell r="Z109">
            <v>0</v>
          </cell>
          <cell r="AC109">
            <v>0</v>
          </cell>
          <cell r="AF109">
            <v>0</v>
          </cell>
          <cell r="AI109">
            <v>0</v>
          </cell>
          <cell r="AL109">
            <v>0</v>
          </cell>
          <cell r="AO109">
            <v>0</v>
          </cell>
          <cell r="AR109">
            <v>0</v>
          </cell>
          <cell r="AU109">
            <v>0</v>
          </cell>
          <cell r="AX109">
            <v>0</v>
          </cell>
          <cell r="BA109">
            <v>0</v>
          </cell>
          <cell r="BD109">
            <v>0</v>
          </cell>
          <cell r="BG109">
            <v>0</v>
          </cell>
          <cell r="BJ109">
            <v>0</v>
          </cell>
          <cell r="BM109">
            <v>0</v>
          </cell>
          <cell r="BP109">
            <v>0</v>
          </cell>
          <cell r="BS109">
            <v>0</v>
          </cell>
          <cell r="BV109">
            <v>0</v>
          </cell>
          <cell r="BY109">
            <v>0</v>
          </cell>
          <cell r="CB109">
            <v>0</v>
          </cell>
          <cell r="CE109">
            <v>0</v>
          </cell>
          <cell r="CH109">
            <v>0</v>
          </cell>
          <cell r="CK109">
            <v>0</v>
          </cell>
        </row>
        <row r="110">
          <cell r="K110">
            <v>0</v>
          </cell>
          <cell r="N110">
            <v>0</v>
          </cell>
          <cell r="Q110">
            <v>0</v>
          </cell>
          <cell r="T110">
            <v>0</v>
          </cell>
          <cell r="W110">
            <v>0</v>
          </cell>
          <cell r="Z110">
            <v>0</v>
          </cell>
          <cell r="AC110">
            <v>0</v>
          </cell>
          <cell r="AF110">
            <v>0</v>
          </cell>
          <cell r="AI110">
            <v>0</v>
          </cell>
          <cell r="AL110">
            <v>0</v>
          </cell>
          <cell r="AO110">
            <v>0</v>
          </cell>
          <cell r="AR110">
            <v>0</v>
          </cell>
          <cell r="AU110">
            <v>0</v>
          </cell>
          <cell r="AX110">
            <v>0</v>
          </cell>
          <cell r="BA110">
            <v>0</v>
          </cell>
          <cell r="BD110">
            <v>0</v>
          </cell>
          <cell r="BG110">
            <v>0</v>
          </cell>
          <cell r="BJ110">
            <v>0</v>
          </cell>
          <cell r="BM110">
            <v>0</v>
          </cell>
          <cell r="BP110">
            <v>0</v>
          </cell>
          <cell r="BS110">
            <v>0</v>
          </cell>
          <cell r="BV110">
            <v>0</v>
          </cell>
          <cell r="BY110">
            <v>0</v>
          </cell>
          <cell r="CB110">
            <v>0</v>
          </cell>
          <cell r="CE110">
            <v>0</v>
          </cell>
          <cell r="CH110">
            <v>0</v>
          </cell>
          <cell r="CK110">
            <v>0</v>
          </cell>
        </row>
        <row r="111">
          <cell r="K111">
            <v>0</v>
          </cell>
          <cell r="N111">
            <v>0</v>
          </cell>
          <cell r="Q111">
            <v>0</v>
          </cell>
          <cell r="T111">
            <v>0</v>
          </cell>
          <cell r="W111">
            <v>0</v>
          </cell>
          <cell r="Z111">
            <v>0</v>
          </cell>
          <cell r="AC111">
            <v>0</v>
          </cell>
          <cell r="AF111">
            <v>0</v>
          </cell>
          <cell r="AI111">
            <v>0</v>
          </cell>
          <cell r="AL111">
            <v>0</v>
          </cell>
          <cell r="AO111">
            <v>0</v>
          </cell>
          <cell r="AR111">
            <v>0</v>
          </cell>
          <cell r="AU111">
            <v>0</v>
          </cell>
          <cell r="AX111">
            <v>0</v>
          </cell>
          <cell r="BA111">
            <v>0</v>
          </cell>
          <cell r="BD111">
            <v>0</v>
          </cell>
          <cell r="BG111">
            <v>0</v>
          </cell>
          <cell r="BJ111">
            <v>0</v>
          </cell>
          <cell r="BM111">
            <v>0</v>
          </cell>
          <cell r="BP111">
            <v>0</v>
          </cell>
          <cell r="BS111">
            <v>0</v>
          </cell>
          <cell r="BV111">
            <v>0</v>
          </cell>
          <cell r="BY111">
            <v>0</v>
          </cell>
          <cell r="CB111">
            <v>0</v>
          </cell>
          <cell r="CE111">
            <v>0</v>
          </cell>
          <cell r="CH111">
            <v>0</v>
          </cell>
          <cell r="CK111">
            <v>0</v>
          </cell>
        </row>
        <row r="113">
          <cell r="K113">
            <v>0</v>
          </cell>
          <cell r="N113">
            <v>0</v>
          </cell>
          <cell r="Q113">
            <v>0</v>
          </cell>
          <cell r="T113">
            <v>0</v>
          </cell>
          <cell r="W113">
            <v>0</v>
          </cell>
          <cell r="Z113">
            <v>0</v>
          </cell>
          <cell r="AC113">
            <v>0</v>
          </cell>
          <cell r="AF113">
            <v>0</v>
          </cell>
          <cell r="AI113">
            <v>0</v>
          </cell>
          <cell r="AL113">
            <v>0</v>
          </cell>
          <cell r="AO113">
            <v>0</v>
          </cell>
          <cell r="AR113">
            <v>0</v>
          </cell>
          <cell r="AU113">
            <v>0</v>
          </cell>
          <cell r="AX113">
            <v>0</v>
          </cell>
          <cell r="BA113">
            <v>0</v>
          </cell>
          <cell r="BD113">
            <v>0</v>
          </cell>
          <cell r="BG113">
            <v>0</v>
          </cell>
          <cell r="BJ113">
            <v>0</v>
          </cell>
          <cell r="BM113">
            <v>0</v>
          </cell>
          <cell r="BP113">
            <v>0</v>
          </cell>
          <cell r="BS113">
            <v>0</v>
          </cell>
          <cell r="BV113">
            <v>0</v>
          </cell>
          <cell r="BY113">
            <v>0</v>
          </cell>
          <cell r="CB113">
            <v>0</v>
          </cell>
          <cell r="CE113">
            <v>0</v>
          </cell>
          <cell r="CH113">
            <v>0</v>
          </cell>
          <cell r="CK113">
            <v>0</v>
          </cell>
        </row>
        <row r="114">
          <cell r="K114">
            <v>0</v>
          </cell>
          <cell r="N114">
            <v>0</v>
          </cell>
          <cell r="Q114">
            <v>0</v>
          </cell>
          <cell r="T114">
            <v>0</v>
          </cell>
          <cell r="W114">
            <v>0</v>
          </cell>
          <cell r="Z114">
            <v>0</v>
          </cell>
          <cell r="AC114">
            <v>0</v>
          </cell>
          <cell r="AF114">
            <v>0</v>
          </cell>
          <cell r="AI114">
            <v>0</v>
          </cell>
          <cell r="AL114">
            <v>0</v>
          </cell>
          <cell r="AO114">
            <v>0</v>
          </cell>
          <cell r="AR114">
            <v>0</v>
          </cell>
          <cell r="AU114">
            <v>0</v>
          </cell>
          <cell r="AX114">
            <v>0</v>
          </cell>
          <cell r="BA114">
            <v>0</v>
          </cell>
          <cell r="BD114">
            <v>0</v>
          </cell>
          <cell r="BG114">
            <v>0</v>
          </cell>
          <cell r="BJ114">
            <v>0</v>
          </cell>
          <cell r="BM114">
            <v>0</v>
          </cell>
          <cell r="BP114">
            <v>0</v>
          </cell>
          <cell r="BS114">
            <v>0</v>
          </cell>
          <cell r="BV114">
            <v>0</v>
          </cell>
          <cell r="BY114">
            <v>0</v>
          </cell>
          <cell r="CB114">
            <v>0</v>
          </cell>
          <cell r="CE114">
            <v>0</v>
          </cell>
          <cell r="CH114">
            <v>0</v>
          </cell>
          <cell r="CK114">
            <v>0</v>
          </cell>
        </row>
        <row r="115">
          <cell r="K115">
            <v>0</v>
          </cell>
          <cell r="N115">
            <v>0</v>
          </cell>
          <cell r="Q115">
            <v>0</v>
          </cell>
          <cell r="T115">
            <v>0</v>
          </cell>
          <cell r="W115">
            <v>0</v>
          </cell>
          <cell r="Z115">
            <v>0</v>
          </cell>
          <cell r="AC115">
            <v>0</v>
          </cell>
          <cell r="AF115">
            <v>0</v>
          </cell>
          <cell r="AI115">
            <v>0</v>
          </cell>
          <cell r="AL115">
            <v>0</v>
          </cell>
          <cell r="AO115">
            <v>0</v>
          </cell>
          <cell r="AR115">
            <v>0</v>
          </cell>
          <cell r="AU115">
            <v>0</v>
          </cell>
          <cell r="AX115">
            <v>0</v>
          </cell>
          <cell r="BA115">
            <v>0</v>
          </cell>
          <cell r="BD115">
            <v>0</v>
          </cell>
          <cell r="BG115">
            <v>0</v>
          </cell>
          <cell r="BJ115">
            <v>0</v>
          </cell>
          <cell r="BM115">
            <v>0</v>
          </cell>
          <cell r="BP115">
            <v>0</v>
          </cell>
          <cell r="BS115">
            <v>0</v>
          </cell>
          <cell r="BV115">
            <v>0</v>
          </cell>
          <cell r="BY115">
            <v>0</v>
          </cell>
          <cell r="CB115">
            <v>0</v>
          </cell>
          <cell r="CE115">
            <v>0</v>
          </cell>
          <cell r="CH115">
            <v>0</v>
          </cell>
          <cell r="CK115">
            <v>0</v>
          </cell>
        </row>
        <row r="116">
          <cell r="K116">
            <v>0</v>
          </cell>
          <cell r="N116">
            <v>0</v>
          </cell>
          <cell r="Q116">
            <v>0</v>
          </cell>
          <cell r="T116">
            <v>0</v>
          </cell>
          <cell r="W116">
            <v>0</v>
          </cell>
          <cell r="Z116">
            <v>0</v>
          </cell>
          <cell r="AC116">
            <v>0</v>
          </cell>
          <cell r="AF116">
            <v>0</v>
          </cell>
          <cell r="AI116">
            <v>0</v>
          </cell>
          <cell r="AL116">
            <v>0</v>
          </cell>
          <cell r="AO116">
            <v>0</v>
          </cell>
          <cell r="AR116">
            <v>0</v>
          </cell>
          <cell r="AU116">
            <v>0</v>
          </cell>
          <cell r="AX116">
            <v>0</v>
          </cell>
          <cell r="BA116">
            <v>0</v>
          </cell>
          <cell r="BD116">
            <v>0</v>
          </cell>
          <cell r="BG116">
            <v>0</v>
          </cell>
          <cell r="BJ116">
            <v>0</v>
          </cell>
          <cell r="BM116">
            <v>0</v>
          </cell>
          <cell r="BP116">
            <v>0</v>
          </cell>
          <cell r="BS116">
            <v>0</v>
          </cell>
          <cell r="BV116">
            <v>0</v>
          </cell>
          <cell r="BY116">
            <v>0</v>
          </cell>
          <cell r="CB116">
            <v>0</v>
          </cell>
          <cell r="CE116">
            <v>0</v>
          </cell>
          <cell r="CH116">
            <v>0</v>
          </cell>
          <cell r="CK116">
            <v>0</v>
          </cell>
        </row>
        <row r="118">
          <cell r="K118">
            <v>0</v>
          </cell>
          <cell r="N118">
            <v>0</v>
          </cell>
          <cell r="Q118">
            <v>0</v>
          </cell>
          <cell r="T118">
            <v>0</v>
          </cell>
          <cell r="W118">
            <v>0</v>
          </cell>
          <cell r="Z118">
            <v>0</v>
          </cell>
          <cell r="AC118">
            <v>0</v>
          </cell>
          <cell r="AF118">
            <v>0</v>
          </cell>
          <cell r="AI118">
            <v>0</v>
          </cell>
          <cell r="AL118">
            <v>0</v>
          </cell>
          <cell r="AO118">
            <v>0</v>
          </cell>
          <cell r="AR118">
            <v>0</v>
          </cell>
          <cell r="AU118">
            <v>0</v>
          </cell>
          <cell r="AX118">
            <v>0</v>
          </cell>
          <cell r="BA118">
            <v>0</v>
          </cell>
          <cell r="BD118">
            <v>0</v>
          </cell>
          <cell r="BG118">
            <v>0</v>
          </cell>
          <cell r="BJ118">
            <v>0</v>
          </cell>
          <cell r="BM118">
            <v>0</v>
          </cell>
          <cell r="BP118">
            <v>0</v>
          </cell>
          <cell r="BS118">
            <v>0</v>
          </cell>
          <cell r="BV118">
            <v>0</v>
          </cell>
          <cell r="BY118">
            <v>0</v>
          </cell>
          <cell r="CB118">
            <v>0</v>
          </cell>
          <cell r="CE118">
            <v>0</v>
          </cell>
          <cell r="CH118">
            <v>0</v>
          </cell>
          <cell r="CK118">
            <v>0</v>
          </cell>
        </row>
        <row r="119">
          <cell r="K119">
            <v>0</v>
          </cell>
          <cell r="N119">
            <v>0</v>
          </cell>
          <cell r="Q119">
            <v>0</v>
          </cell>
          <cell r="T119">
            <v>0</v>
          </cell>
          <cell r="W119">
            <v>0</v>
          </cell>
          <cell r="Z119">
            <v>0</v>
          </cell>
          <cell r="AC119">
            <v>0</v>
          </cell>
          <cell r="AF119">
            <v>0</v>
          </cell>
          <cell r="AI119">
            <v>0</v>
          </cell>
          <cell r="AL119">
            <v>0</v>
          </cell>
          <cell r="AO119">
            <v>0</v>
          </cell>
          <cell r="AR119">
            <v>0</v>
          </cell>
          <cell r="AU119">
            <v>0</v>
          </cell>
          <cell r="AX119">
            <v>0</v>
          </cell>
          <cell r="BA119">
            <v>0</v>
          </cell>
          <cell r="BD119">
            <v>0</v>
          </cell>
          <cell r="BG119">
            <v>0</v>
          </cell>
          <cell r="BJ119">
            <v>0</v>
          </cell>
          <cell r="BM119">
            <v>0</v>
          </cell>
          <cell r="BP119">
            <v>0</v>
          </cell>
          <cell r="BS119">
            <v>0</v>
          </cell>
          <cell r="BV119">
            <v>0</v>
          </cell>
          <cell r="BY119">
            <v>0</v>
          </cell>
          <cell r="CB119">
            <v>0</v>
          </cell>
          <cell r="CE119">
            <v>0</v>
          </cell>
          <cell r="CH119">
            <v>0</v>
          </cell>
          <cell r="CK119">
            <v>0</v>
          </cell>
        </row>
        <row r="120">
          <cell r="K120">
            <v>0</v>
          </cell>
          <cell r="N120">
            <v>0</v>
          </cell>
          <cell r="Q120">
            <v>0</v>
          </cell>
          <cell r="T120">
            <v>0</v>
          </cell>
          <cell r="W120">
            <v>0</v>
          </cell>
          <cell r="Z120">
            <v>0</v>
          </cell>
          <cell r="AC120">
            <v>0</v>
          </cell>
          <cell r="AF120">
            <v>0</v>
          </cell>
          <cell r="AI120">
            <v>0</v>
          </cell>
          <cell r="AL120">
            <v>0</v>
          </cell>
          <cell r="AO120">
            <v>0</v>
          </cell>
          <cell r="AR120">
            <v>0</v>
          </cell>
          <cell r="AU120">
            <v>0</v>
          </cell>
          <cell r="AX120">
            <v>0</v>
          </cell>
          <cell r="BA120">
            <v>0</v>
          </cell>
          <cell r="BD120">
            <v>0</v>
          </cell>
          <cell r="BG120">
            <v>0</v>
          </cell>
          <cell r="BJ120">
            <v>0</v>
          </cell>
          <cell r="BM120">
            <v>0</v>
          </cell>
          <cell r="BP120">
            <v>0</v>
          </cell>
          <cell r="BS120">
            <v>0</v>
          </cell>
          <cell r="BV120">
            <v>0</v>
          </cell>
          <cell r="BY120">
            <v>0</v>
          </cell>
          <cell r="CB120">
            <v>0</v>
          </cell>
          <cell r="CE120">
            <v>0</v>
          </cell>
          <cell r="CH120">
            <v>0</v>
          </cell>
          <cell r="CK120">
            <v>0</v>
          </cell>
        </row>
        <row r="121">
          <cell r="K121">
            <v>0</v>
          </cell>
          <cell r="N121">
            <v>0</v>
          </cell>
          <cell r="Q121">
            <v>0</v>
          </cell>
          <cell r="T121">
            <v>0</v>
          </cell>
          <cell r="W121">
            <v>0</v>
          </cell>
          <cell r="Z121">
            <v>0</v>
          </cell>
          <cell r="AC121">
            <v>0</v>
          </cell>
          <cell r="AF121">
            <v>0</v>
          </cell>
          <cell r="AI121">
            <v>0</v>
          </cell>
          <cell r="AL121">
            <v>0</v>
          </cell>
          <cell r="AO121">
            <v>0</v>
          </cell>
          <cell r="AR121">
            <v>0</v>
          </cell>
          <cell r="AU121">
            <v>0</v>
          </cell>
          <cell r="AX121">
            <v>0</v>
          </cell>
          <cell r="BA121">
            <v>0</v>
          </cell>
          <cell r="BD121">
            <v>0</v>
          </cell>
          <cell r="BG121">
            <v>0</v>
          </cell>
          <cell r="BJ121">
            <v>0</v>
          </cell>
          <cell r="BM121">
            <v>0</v>
          </cell>
          <cell r="BP121">
            <v>0</v>
          </cell>
          <cell r="BS121">
            <v>0</v>
          </cell>
          <cell r="BV121">
            <v>0</v>
          </cell>
          <cell r="BY121">
            <v>0</v>
          </cell>
          <cell r="CB121">
            <v>0</v>
          </cell>
          <cell r="CE121">
            <v>0</v>
          </cell>
          <cell r="CH121">
            <v>0</v>
          </cell>
          <cell r="CK121">
            <v>0</v>
          </cell>
        </row>
        <row r="124">
          <cell r="K124">
            <v>0</v>
          </cell>
          <cell r="N124">
            <v>0</v>
          </cell>
          <cell r="Q124">
            <v>0</v>
          </cell>
          <cell r="T124">
            <v>0</v>
          </cell>
          <cell r="W124">
            <v>0</v>
          </cell>
          <cell r="Z124">
            <v>0</v>
          </cell>
          <cell r="AC124">
            <v>0</v>
          </cell>
          <cell r="AF124">
            <v>0</v>
          </cell>
          <cell r="AI124">
            <v>0</v>
          </cell>
          <cell r="AL124">
            <v>0</v>
          </cell>
          <cell r="AO124">
            <v>0</v>
          </cell>
          <cell r="AR124">
            <v>0</v>
          </cell>
          <cell r="AU124">
            <v>0</v>
          </cell>
          <cell r="AX124">
            <v>0</v>
          </cell>
          <cell r="BA124">
            <v>0</v>
          </cell>
          <cell r="BD124">
            <v>0</v>
          </cell>
          <cell r="BG124">
            <v>0</v>
          </cell>
          <cell r="BJ124">
            <v>0</v>
          </cell>
          <cell r="BM124">
            <v>0</v>
          </cell>
          <cell r="BP124">
            <v>0</v>
          </cell>
          <cell r="BS124">
            <v>0</v>
          </cell>
          <cell r="BV124">
            <v>0</v>
          </cell>
          <cell r="BY124">
            <v>0</v>
          </cell>
          <cell r="CB124">
            <v>0</v>
          </cell>
          <cell r="CE124">
            <v>0</v>
          </cell>
          <cell r="CH124">
            <v>0</v>
          </cell>
          <cell r="CK124">
            <v>0</v>
          </cell>
        </row>
        <row r="125">
          <cell r="K125">
            <v>0</v>
          </cell>
          <cell r="N125">
            <v>0</v>
          </cell>
          <cell r="Q125">
            <v>0</v>
          </cell>
          <cell r="T125">
            <v>0</v>
          </cell>
          <cell r="W125">
            <v>0</v>
          </cell>
          <cell r="Z125">
            <v>0</v>
          </cell>
          <cell r="AC125">
            <v>0</v>
          </cell>
          <cell r="AF125">
            <v>0</v>
          </cell>
          <cell r="AI125">
            <v>0</v>
          </cell>
          <cell r="AL125">
            <v>0</v>
          </cell>
          <cell r="AO125">
            <v>0</v>
          </cell>
          <cell r="AR125">
            <v>0</v>
          </cell>
          <cell r="AU125">
            <v>0</v>
          </cell>
          <cell r="AX125">
            <v>0</v>
          </cell>
          <cell r="BA125">
            <v>0</v>
          </cell>
          <cell r="BD125">
            <v>0</v>
          </cell>
          <cell r="BG125">
            <v>0</v>
          </cell>
          <cell r="BJ125">
            <v>0</v>
          </cell>
          <cell r="BM125">
            <v>0</v>
          </cell>
          <cell r="BP125">
            <v>0</v>
          </cell>
          <cell r="BS125">
            <v>0</v>
          </cell>
          <cell r="BV125">
            <v>0</v>
          </cell>
          <cell r="BY125">
            <v>0</v>
          </cell>
          <cell r="CB125">
            <v>0</v>
          </cell>
          <cell r="CE125">
            <v>0</v>
          </cell>
          <cell r="CH125">
            <v>0</v>
          </cell>
          <cell r="CK125">
            <v>0</v>
          </cell>
        </row>
        <row r="126">
          <cell r="K126">
            <v>0</v>
          </cell>
          <cell r="N126">
            <v>0</v>
          </cell>
          <cell r="Q126">
            <v>0</v>
          </cell>
          <cell r="T126">
            <v>0</v>
          </cell>
          <cell r="W126">
            <v>0</v>
          </cell>
          <cell r="Z126">
            <v>0</v>
          </cell>
          <cell r="AC126">
            <v>0</v>
          </cell>
          <cell r="AF126">
            <v>0</v>
          </cell>
          <cell r="AI126">
            <v>0</v>
          </cell>
          <cell r="AL126">
            <v>0</v>
          </cell>
          <cell r="AO126">
            <v>0</v>
          </cell>
          <cell r="AR126">
            <v>0</v>
          </cell>
          <cell r="AU126">
            <v>0</v>
          </cell>
          <cell r="AX126">
            <v>0</v>
          </cell>
          <cell r="BA126">
            <v>0</v>
          </cell>
          <cell r="BD126">
            <v>0</v>
          </cell>
          <cell r="BG126">
            <v>0</v>
          </cell>
          <cell r="BJ126">
            <v>0</v>
          </cell>
          <cell r="BM126">
            <v>0</v>
          </cell>
          <cell r="BP126">
            <v>0</v>
          </cell>
          <cell r="BS126">
            <v>0</v>
          </cell>
          <cell r="BV126">
            <v>0</v>
          </cell>
          <cell r="BY126">
            <v>0</v>
          </cell>
          <cell r="CB126">
            <v>0</v>
          </cell>
          <cell r="CE126">
            <v>0</v>
          </cell>
          <cell r="CH126">
            <v>0</v>
          </cell>
          <cell r="CK126">
            <v>0</v>
          </cell>
        </row>
        <row r="127">
          <cell r="K127">
            <v>0</v>
          </cell>
          <cell r="N127">
            <v>0</v>
          </cell>
          <cell r="Q127">
            <v>0</v>
          </cell>
          <cell r="T127">
            <v>0</v>
          </cell>
          <cell r="W127">
            <v>0</v>
          </cell>
          <cell r="Z127">
            <v>0</v>
          </cell>
          <cell r="AC127">
            <v>0</v>
          </cell>
          <cell r="AF127">
            <v>0</v>
          </cell>
          <cell r="AI127">
            <v>0</v>
          </cell>
          <cell r="AL127">
            <v>0</v>
          </cell>
          <cell r="AO127">
            <v>0</v>
          </cell>
          <cell r="AR127">
            <v>0</v>
          </cell>
          <cell r="AU127">
            <v>0</v>
          </cell>
          <cell r="AX127">
            <v>0</v>
          </cell>
          <cell r="BA127">
            <v>0</v>
          </cell>
          <cell r="BD127">
            <v>0</v>
          </cell>
          <cell r="BG127">
            <v>0</v>
          </cell>
          <cell r="BJ127">
            <v>0</v>
          </cell>
          <cell r="BM127">
            <v>0</v>
          </cell>
          <cell r="BP127">
            <v>0</v>
          </cell>
          <cell r="BS127">
            <v>0</v>
          </cell>
          <cell r="BV127">
            <v>0</v>
          </cell>
          <cell r="BY127">
            <v>0</v>
          </cell>
          <cell r="CB127">
            <v>0</v>
          </cell>
          <cell r="CE127">
            <v>0</v>
          </cell>
          <cell r="CH127">
            <v>0</v>
          </cell>
          <cell r="CK127">
            <v>0</v>
          </cell>
        </row>
        <row r="128">
          <cell r="K128">
            <v>0</v>
          </cell>
          <cell r="N128">
            <v>0</v>
          </cell>
          <cell r="Q128">
            <v>0</v>
          </cell>
          <cell r="T128">
            <v>0</v>
          </cell>
          <cell r="W128">
            <v>0</v>
          </cell>
          <cell r="Z128">
            <v>0</v>
          </cell>
          <cell r="AC128">
            <v>0</v>
          </cell>
          <cell r="AF128">
            <v>0</v>
          </cell>
          <cell r="AI128">
            <v>0</v>
          </cell>
          <cell r="AL128">
            <v>0</v>
          </cell>
          <cell r="AO128">
            <v>0</v>
          </cell>
          <cell r="AR128">
            <v>0</v>
          </cell>
          <cell r="AU128">
            <v>0</v>
          </cell>
          <cell r="AX128">
            <v>0</v>
          </cell>
          <cell r="BA128">
            <v>0</v>
          </cell>
          <cell r="BD128">
            <v>0</v>
          </cell>
          <cell r="BG128">
            <v>0</v>
          </cell>
          <cell r="BJ128">
            <v>0</v>
          </cell>
          <cell r="BM128">
            <v>0</v>
          </cell>
          <cell r="BP128">
            <v>0</v>
          </cell>
          <cell r="BS128">
            <v>0</v>
          </cell>
          <cell r="BV128">
            <v>0</v>
          </cell>
          <cell r="BY128">
            <v>0</v>
          </cell>
          <cell r="CB128">
            <v>0</v>
          </cell>
          <cell r="CE128">
            <v>0</v>
          </cell>
          <cell r="CH128">
            <v>0</v>
          </cell>
          <cell r="CK128">
            <v>0</v>
          </cell>
        </row>
        <row r="129">
          <cell r="K129">
            <v>0</v>
          </cell>
          <cell r="N129">
            <v>0</v>
          </cell>
          <cell r="Q129">
            <v>0</v>
          </cell>
          <cell r="T129">
            <v>0</v>
          </cell>
          <cell r="W129">
            <v>0</v>
          </cell>
          <cell r="Z129">
            <v>0</v>
          </cell>
          <cell r="AC129">
            <v>0</v>
          </cell>
          <cell r="AF129">
            <v>0</v>
          </cell>
          <cell r="AI129">
            <v>0</v>
          </cell>
          <cell r="AL129">
            <v>0</v>
          </cell>
          <cell r="AO129">
            <v>0</v>
          </cell>
          <cell r="AR129">
            <v>0</v>
          </cell>
          <cell r="AU129">
            <v>0</v>
          </cell>
          <cell r="AX129">
            <v>0</v>
          </cell>
          <cell r="BA129">
            <v>0</v>
          </cell>
          <cell r="BD129">
            <v>0</v>
          </cell>
          <cell r="BG129">
            <v>0</v>
          </cell>
          <cell r="BJ129">
            <v>0</v>
          </cell>
          <cell r="BM129">
            <v>0</v>
          </cell>
          <cell r="BP129">
            <v>0</v>
          </cell>
          <cell r="BS129">
            <v>0</v>
          </cell>
          <cell r="BV129">
            <v>0</v>
          </cell>
          <cell r="BY129">
            <v>0</v>
          </cell>
          <cell r="CB129">
            <v>0</v>
          </cell>
          <cell r="CE129">
            <v>0</v>
          </cell>
          <cell r="CH129">
            <v>0</v>
          </cell>
          <cell r="CK129">
            <v>0</v>
          </cell>
        </row>
        <row r="137">
          <cell r="J137" t="str">
            <v>Устименко Н.Г.</v>
          </cell>
          <cell r="S137" t="str">
            <v>Устименко Н.Г.</v>
          </cell>
          <cell r="AB137" t="str">
            <v>Устименко Н.Г.</v>
          </cell>
          <cell r="AK137" t="str">
            <v>Устименко Н.Г.</v>
          </cell>
          <cell r="AT137" t="str">
            <v>Устименко Н.Г.</v>
          </cell>
          <cell r="BC137" t="str">
            <v>Устименко Н.Г.</v>
          </cell>
          <cell r="BL137" t="str">
            <v>Устименко Н.Г.</v>
          </cell>
          <cell r="BU137" t="str">
            <v>Устименко Н.Г.</v>
          </cell>
          <cell r="CD137" t="str">
            <v>Устименко Н.Г.</v>
          </cell>
        </row>
      </sheetData>
      <sheetData sheetId="3">
        <row r="2">
          <cell r="G2" t="e">
            <v>#REF!</v>
          </cell>
          <cell r="J2" t="e">
            <v>#REF!</v>
          </cell>
          <cell r="P2" t="e">
            <v>#REF!</v>
          </cell>
          <cell r="S2" t="e">
            <v>#REF!</v>
          </cell>
          <cell r="Y2" t="e">
            <v>#REF!</v>
          </cell>
          <cell r="AB2" t="e">
            <v>#REF!</v>
          </cell>
          <cell r="AH2" t="e">
            <v>#REF!</v>
          </cell>
          <cell r="AK2" t="e">
            <v>#REF!</v>
          </cell>
          <cell r="AQ2" t="e">
            <v>#REF!</v>
          </cell>
          <cell r="AT2" t="e">
            <v>#REF!</v>
          </cell>
          <cell r="AZ2" t="e">
            <v>#REF!</v>
          </cell>
          <cell r="BC2" t="e">
            <v>#REF!</v>
          </cell>
          <cell r="BI2" t="e">
            <v>#REF!</v>
          </cell>
          <cell r="BL2" t="e">
            <v>#REF!</v>
          </cell>
          <cell r="BR2" t="e">
            <v>#REF!</v>
          </cell>
          <cell r="BU2" t="e">
            <v>#REF!</v>
          </cell>
          <cell r="CA2" t="e">
            <v>#REF!</v>
          </cell>
          <cell r="CD2" t="e">
            <v>#REF!</v>
          </cell>
        </row>
        <row r="7">
          <cell r="H7" t="str">
            <v>Итого:</v>
          </cell>
          <cell r="I7">
            <v>0</v>
          </cell>
          <cell r="K7" t="str">
            <v>Итого:</v>
          </cell>
          <cell r="L7">
            <v>0</v>
          </cell>
          <cell r="N7" t="str">
            <v>Итого:</v>
          </cell>
          <cell r="O7">
            <v>0</v>
          </cell>
          <cell r="Q7" t="str">
            <v>Итого:</v>
          </cell>
          <cell r="R7">
            <v>0</v>
          </cell>
          <cell r="T7" t="str">
            <v>Итого:</v>
          </cell>
          <cell r="U7">
            <v>0</v>
          </cell>
          <cell r="W7" t="str">
            <v>Итого:</v>
          </cell>
          <cell r="X7">
            <v>0</v>
          </cell>
          <cell r="Z7" t="str">
            <v>Итого:</v>
          </cell>
          <cell r="AA7">
            <v>0</v>
          </cell>
          <cell r="AC7" t="str">
            <v>Итого:</v>
          </cell>
          <cell r="AD7">
            <v>0</v>
          </cell>
          <cell r="AF7" t="str">
            <v>Итого:</v>
          </cell>
          <cell r="AG7">
            <v>0</v>
          </cell>
          <cell r="AI7" t="str">
            <v>Итого:</v>
          </cell>
          <cell r="AJ7">
            <v>0</v>
          </cell>
          <cell r="AL7" t="str">
            <v>Итого:</v>
          </cell>
          <cell r="AM7">
            <v>0</v>
          </cell>
          <cell r="AO7" t="str">
            <v>Итого:</v>
          </cell>
          <cell r="AP7">
            <v>0</v>
          </cell>
          <cell r="AR7" t="str">
            <v>Итого:</v>
          </cell>
          <cell r="AS7">
            <v>0</v>
          </cell>
          <cell r="AU7" t="str">
            <v>Итого:</v>
          </cell>
          <cell r="AV7">
            <v>0</v>
          </cell>
          <cell r="AX7" t="str">
            <v>Итого:</v>
          </cell>
          <cell r="AY7">
            <v>0</v>
          </cell>
          <cell r="BA7" t="str">
            <v>Итого:</v>
          </cell>
          <cell r="BB7">
            <v>0</v>
          </cell>
          <cell r="BD7" t="str">
            <v>Итого:</v>
          </cell>
          <cell r="BE7">
            <v>0</v>
          </cell>
          <cell r="BG7" t="str">
            <v>Итого:</v>
          </cell>
          <cell r="BH7">
            <v>0</v>
          </cell>
          <cell r="BJ7" t="str">
            <v>Итого:</v>
          </cell>
          <cell r="BK7">
            <v>0</v>
          </cell>
          <cell r="BM7" t="str">
            <v>Итого:</v>
          </cell>
          <cell r="BN7">
            <v>0</v>
          </cell>
          <cell r="BP7" t="str">
            <v>Итого:</v>
          </cell>
          <cell r="BQ7">
            <v>0</v>
          </cell>
          <cell r="BS7" t="str">
            <v>Итого:</v>
          </cell>
          <cell r="BT7">
            <v>0</v>
          </cell>
          <cell r="BV7" t="str">
            <v>Итого:</v>
          </cell>
          <cell r="BW7">
            <v>0</v>
          </cell>
          <cell r="BY7" t="str">
            <v>Итого:</v>
          </cell>
          <cell r="BZ7">
            <v>0</v>
          </cell>
          <cell r="CB7" t="str">
            <v>Итого:</v>
          </cell>
          <cell r="CC7">
            <v>0</v>
          </cell>
          <cell r="CE7" t="str">
            <v>Итого:</v>
          </cell>
          <cell r="CF7">
            <v>0</v>
          </cell>
          <cell r="CH7" t="str">
            <v>Итого:</v>
          </cell>
          <cell r="CI7">
            <v>0</v>
          </cell>
        </row>
        <row r="8">
          <cell r="I8" t="e">
            <v>#REF!</v>
          </cell>
          <cell r="L8" t="e">
            <v>#REF!</v>
          </cell>
          <cell r="R8" t="e">
            <v>#REF!</v>
          </cell>
          <cell r="U8" t="e">
            <v>#REF!</v>
          </cell>
          <cell r="AA8" t="e">
            <v>#REF!</v>
          </cell>
          <cell r="AD8" t="e">
            <v>#REF!</v>
          </cell>
          <cell r="AJ8" t="e">
            <v>#REF!</v>
          </cell>
          <cell r="AM8" t="e">
            <v>#REF!</v>
          </cell>
          <cell r="AS8" t="e">
            <v>#REF!</v>
          </cell>
          <cell r="AV8" t="e">
            <v>#REF!</v>
          </cell>
          <cell r="BB8" t="e">
            <v>#REF!</v>
          </cell>
          <cell r="BE8" t="e">
            <v>#REF!</v>
          </cell>
          <cell r="BK8" t="e">
            <v>#REF!</v>
          </cell>
          <cell r="BN8" t="e">
            <v>#REF!</v>
          </cell>
          <cell r="BT8">
            <v>0</v>
          </cell>
          <cell r="BW8">
            <v>0</v>
          </cell>
          <cell r="CC8">
            <v>0</v>
          </cell>
          <cell r="CF8">
            <v>0</v>
          </cell>
        </row>
        <row r="9">
          <cell r="G9" t="str">
            <v>Предъявлено</v>
          </cell>
          <cell r="J9" t="str">
            <v>Принято</v>
          </cell>
          <cell r="M9" t="str">
            <v>Текущие разногласия</v>
          </cell>
          <cell r="P9" t="str">
            <v>Предъявлено</v>
          </cell>
          <cell r="S9" t="str">
            <v>Принято</v>
          </cell>
          <cell r="V9" t="str">
            <v>Текущие разногласия</v>
          </cell>
          <cell r="Y9" t="str">
            <v>Предъявлено</v>
          </cell>
          <cell r="AB9" t="str">
            <v>Принято</v>
          </cell>
          <cell r="AE9" t="str">
            <v>Текущие разногласия</v>
          </cell>
          <cell r="AH9" t="str">
            <v>Предъявлено</v>
          </cell>
          <cell r="AK9" t="str">
            <v>Принято</v>
          </cell>
          <cell r="AN9" t="str">
            <v>Текущие разногласия</v>
          </cell>
          <cell r="AQ9" t="str">
            <v>Предъявлено</v>
          </cell>
          <cell r="AT9" t="str">
            <v>Принято</v>
          </cell>
          <cell r="AW9" t="str">
            <v>Текущие разногласия</v>
          </cell>
          <cell r="AZ9" t="str">
            <v>Предъявлено</v>
          </cell>
          <cell r="BC9" t="str">
            <v>Принято</v>
          </cell>
          <cell r="BF9" t="str">
            <v>Текущие разногласия</v>
          </cell>
          <cell r="BI9" t="str">
            <v>Предъявлено</v>
          </cell>
          <cell r="BL9" t="str">
            <v>Принято</v>
          </cell>
          <cell r="BO9" t="str">
            <v>Текущие разногласия</v>
          </cell>
          <cell r="BR9" t="str">
            <v>Предъявлено</v>
          </cell>
          <cell r="BU9" t="str">
            <v>Принято</v>
          </cell>
          <cell r="BX9" t="str">
            <v>Текущие разногласия</v>
          </cell>
          <cell r="CA9" t="str">
            <v>Предъявлено</v>
          </cell>
          <cell r="CD9" t="str">
            <v>Принято</v>
          </cell>
          <cell r="CG9" t="str">
            <v>Текущие разногласия</v>
          </cell>
        </row>
        <row r="10">
          <cell r="G10" t="str">
            <v>Кол-во</v>
          </cell>
          <cell r="H10" t="str">
            <v>Ср. цена</v>
          </cell>
          <cell r="I10" t="str">
            <v>Сумма</v>
          </cell>
          <cell r="J10" t="str">
            <v>Кол-во</v>
          </cell>
          <cell r="K10" t="str">
            <v>Ср. цена</v>
          </cell>
          <cell r="L10" t="str">
            <v>Сумма</v>
          </cell>
          <cell r="M10" t="str">
            <v>Кол-во</v>
          </cell>
          <cell r="N10" t="str">
            <v>Ср. цена</v>
          </cell>
          <cell r="O10" t="str">
            <v>Сумма</v>
          </cell>
          <cell r="P10" t="str">
            <v>Кол-во</v>
          </cell>
          <cell r="Q10" t="str">
            <v>Ср. цена</v>
          </cell>
          <cell r="R10" t="str">
            <v>Сумма</v>
          </cell>
          <cell r="S10" t="str">
            <v>Кол-во</v>
          </cell>
          <cell r="T10" t="str">
            <v>Ср. цена</v>
          </cell>
          <cell r="U10" t="str">
            <v>Сумма</v>
          </cell>
          <cell r="V10" t="str">
            <v>Кол-во</v>
          </cell>
          <cell r="W10" t="str">
            <v>Ср. цена</v>
          </cell>
          <cell r="X10" t="str">
            <v>Сумма</v>
          </cell>
          <cell r="Y10" t="str">
            <v>Кол-во</v>
          </cell>
          <cell r="Z10" t="str">
            <v>Ср. цена</v>
          </cell>
          <cell r="AA10" t="str">
            <v>Сумма</v>
          </cell>
          <cell r="AB10" t="str">
            <v>Кол-во</v>
          </cell>
          <cell r="AC10" t="str">
            <v>Ср. цена</v>
          </cell>
          <cell r="AD10" t="str">
            <v>Сумма</v>
          </cell>
          <cell r="AE10" t="str">
            <v>Кол-во</v>
          </cell>
          <cell r="AF10" t="str">
            <v>Ср. цена</v>
          </cell>
          <cell r="AG10" t="str">
            <v>Сумма</v>
          </cell>
          <cell r="AH10" t="str">
            <v>Кол-во</v>
          </cell>
          <cell r="AI10" t="str">
            <v>Ср. цена</v>
          </cell>
          <cell r="AJ10" t="str">
            <v>Сумма</v>
          </cell>
          <cell r="AK10" t="str">
            <v>Кол-во</v>
          </cell>
          <cell r="AL10" t="str">
            <v>Ср. цена</v>
          </cell>
          <cell r="AM10" t="str">
            <v>Сумма</v>
          </cell>
          <cell r="AN10" t="str">
            <v>Кол-во</v>
          </cell>
          <cell r="AO10" t="str">
            <v>Ср. цена</v>
          </cell>
          <cell r="AP10" t="str">
            <v>Сумма</v>
          </cell>
          <cell r="AQ10" t="str">
            <v>Кол-во</v>
          </cell>
          <cell r="AR10" t="str">
            <v>Ср. цена</v>
          </cell>
          <cell r="AS10" t="str">
            <v>Сумма</v>
          </cell>
          <cell r="AT10" t="str">
            <v>Кол-во</v>
          </cell>
          <cell r="AU10" t="str">
            <v>Ср. цена</v>
          </cell>
          <cell r="AV10" t="str">
            <v>Сумма</v>
          </cell>
          <cell r="AW10" t="str">
            <v>Кол-во</v>
          </cell>
          <cell r="AX10" t="str">
            <v>Ср. цена</v>
          </cell>
          <cell r="AY10" t="str">
            <v>Сумма</v>
          </cell>
          <cell r="AZ10" t="str">
            <v>Кол-во</v>
          </cell>
          <cell r="BA10" t="str">
            <v>Ср. цена</v>
          </cell>
          <cell r="BB10" t="str">
            <v>Сумма</v>
          </cell>
          <cell r="BC10" t="str">
            <v>Кол-во</v>
          </cell>
          <cell r="BD10" t="str">
            <v>Ср. цена</v>
          </cell>
          <cell r="BE10" t="str">
            <v>Сумма</v>
          </cell>
          <cell r="BF10" t="str">
            <v>Кол-во</v>
          </cell>
          <cell r="BG10" t="str">
            <v>Ср. цена</v>
          </cell>
          <cell r="BH10" t="str">
            <v>Сумма</v>
          </cell>
          <cell r="BI10" t="str">
            <v>Кол-во</v>
          </cell>
          <cell r="BJ10" t="str">
            <v>Ср. цена</v>
          </cell>
          <cell r="BK10" t="str">
            <v>Сумма</v>
          </cell>
          <cell r="BL10" t="str">
            <v>Кол-во</v>
          </cell>
          <cell r="BM10" t="str">
            <v>Ср. цена</v>
          </cell>
          <cell r="BN10" t="str">
            <v>Сумма</v>
          </cell>
          <cell r="BO10" t="str">
            <v>Кол-во</v>
          </cell>
          <cell r="BP10" t="str">
            <v>Ср. цена</v>
          </cell>
          <cell r="BQ10" t="str">
            <v>Сумма</v>
          </cell>
          <cell r="BR10" t="str">
            <v>Кол-во</v>
          </cell>
          <cell r="BS10" t="str">
            <v>Ср. цена</v>
          </cell>
          <cell r="BT10" t="str">
            <v>Сумма</v>
          </cell>
          <cell r="BU10" t="str">
            <v>Кол-во</v>
          </cell>
          <cell r="BV10" t="str">
            <v>Ср. цена</v>
          </cell>
          <cell r="BW10" t="str">
            <v>Сумма</v>
          </cell>
          <cell r="BX10" t="str">
            <v>Кол-во</v>
          </cell>
          <cell r="BY10" t="str">
            <v>Ср. цена</v>
          </cell>
          <cell r="BZ10" t="str">
            <v>Сумма</v>
          </cell>
          <cell r="CA10" t="str">
            <v>Кол-во</v>
          </cell>
          <cell r="CB10" t="str">
            <v>Ср. цена</v>
          </cell>
          <cell r="CC10" t="str">
            <v>Сумма</v>
          </cell>
          <cell r="CD10" t="str">
            <v>Кол-во</v>
          </cell>
          <cell r="CE10" t="str">
            <v>Ср. цена</v>
          </cell>
          <cell r="CF10" t="str">
            <v>Сумма</v>
          </cell>
          <cell r="CG10" t="str">
            <v>Кол-во</v>
          </cell>
          <cell r="CH10" t="str">
            <v>Ср. цена</v>
          </cell>
          <cell r="CI10" t="str">
            <v>Сумма</v>
          </cell>
        </row>
        <row r="11">
          <cell r="G11">
            <v>4</v>
          </cell>
          <cell r="H11">
            <v>5</v>
          </cell>
          <cell r="I11">
            <v>6</v>
          </cell>
          <cell r="J11">
            <v>7</v>
          </cell>
          <cell r="K11">
            <v>8</v>
          </cell>
          <cell r="L11">
            <v>9</v>
          </cell>
          <cell r="M11">
            <v>10</v>
          </cell>
          <cell r="N11">
            <v>11</v>
          </cell>
          <cell r="O11">
            <v>12</v>
          </cell>
          <cell r="P11">
            <v>4</v>
          </cell>
          <cell r="Q11">
            <v>5</v>
          </cell>
          <cell r="R11">
            <v>6</v>
          </cell>
          <cell r="S11">
            <v>7</v>
          </cell>
          <cell r="T11">
            <v>8</v>
          </cell>
          <cell r="U11">
            <v>9</v>
          </cell>
          <cell r="V11">
            <v>10</v>
          </cell>
          <cell r="W11">
            <v>11</v>
          </cell>
          <cell r="X11">
            <v>12</v>
          </cell>
          <cell r="Y11">
            <v>4</v>
          </cell>
          <cell r="Z11">
            <v>5</v>
          </cell>
          <cell r="AA11">
            <v>6</v>
          </cell>
          <cell r="AB11">
            <v>7</v>
          </cell>
          <cell r="AC11">
            <v>8</v>
          </cell>
          <cell r="AD11">
            <v>9</v>
          </cell>
          <cell r="AE11">
            <v>10</v>
          </cell>
          <cell r="AF11">
            <v>11</v>
          </cell>
          <cell r="AG11">
            <v>12</v>
          </cell>
          <cell r="AH11">
            <v>4</v>
          </cell>
          <cell r="AI11">
            <v>5</v>
          </cell>
          <cell r="AJ11">
            <v>6</v>
          </cell>
          <cell r="AK11">
            <v>7</v>
          </cell>
          <cell r="AL11">
            <v>8</v>
          </cell>
          <cell r="AM11">
            <v>9</v>
          </cell>
          <cell r="AN11">
            <v>10</v>
          </cell>
          <cell r="AO11">
            <v>11</v>
          </cell>
          <cell r="AP11">
            <v>12</v>
          </cell>
          <cell r="AQ11">
            <v>4</v>
          </cell>
          <cell r="AR11">
            <v>5</v>
          </cell>
          <cell r="AS11">
            <v>6</v>
          </cell>
          <cell r="AT11">
            <v>7</v>
          </cell>
          <cell r="AU11">
            <v>8</v>
          </cell>
          <cell r="AV11">
            <v>9</v>
          </cell>
          <cell r="AW11">
            <v>10</v>
          </cell>
          <cell r="AX11">
            <v>11</v>
          </cell>
          <cell r="AY11">
            <v>12</v>
          </cell>
          <cell r="AZ11">
            <v>4</v>
          </cell>
          <cell r="BA11">
            <v>5</v>
          </cell>
          <cell r="BB11">
            <v>6</v>
          </cell>
          <cell r="BC11">
            <v>7</v>
          </cell>
          <cell r="BD11">
            <v>8</v>
          </cell>
          <cell r="BE11">
            <v>9</v>
          </cell>
          <cell r="BF11">
            <v>10</v>
          </cell>
          <cell r="BG11">
            <v>11</v>
          </cell>
          <cell r="BH11">
            <v>12</v>
          </cell>
          <cell r="BI11">
            <v>4</v>
          </cell>
          <cell r="BJ11">
            <v>5</v>
          </cell>
          <cell r="BK11">
            <v>6</v>
          </cell>
          <cell r="BL11">
            <v>7</v>
          </cell>
          <cell r="BM11">
            <v>8</v>
          </cell>
          <cell r="BN11">
            <v>9</v>
          </cell>
          <cell r="BO11">
            <v>10</v>
          </cell>
          <cell r="BP11">
            <v>11</v>
          </cell>
          <cell r="BQ11">
            <v>12</v>
          </cell>
          <cell r="BR11">
            <v>4</v>
          </cell>
          <cell r="BS11">
            <v>5</v>
          </cell>
          <cell r="BT11">
            <v>6</v>
          </cell>
          <cell r="BU11">
            <v>7</v>
          </cell>
          <cell r="BV11">
            <v>8</v>
          </cell>
          <cell r="BW11">
            <v>9</v>
          </cell>
          <cell r="BX11">
            <v>10</v>
          </cell>
          <cell r="BY11">
            <v>11</v>
          </cell>
          <cell r="BZ11">
            <v>12</v>
          </cell>
          <cell r="CA11">
            <v>4</v>
          </cell>
          <cell r="CB11">
            <v>5</v>
          </cell>
          <cell r="CC11">
            <v>6</v>
          </cell>
          <cell r="CD11">
            <v>7</v>
          </cell>
          <cell r="CE11">
            <v>8</v>
          </cell>
          <cell r="CF11">
            <v>9</v>
          </cell>
          <cell r="CG11">
            <v>10</v>
          </cell>
          <cell r="CH11">
            <v>11</v>
          </cell>
          <cell r="CI11">
            <v>12</v>
          </cell>
        </row>
        <row r="13">
          <cell r="I13">
            <v>0</v>
          </cell>
          <cell r="L13">
            <v>0</v>
          </cell>
          <cell r="O13">
            <v>0</v>
          </cell>
          <cell r="R13">
            <v>0</v>
          </cell>
          <cell r="U13">
            <v>0</v>
          </cell>
          <cell r="X13">
            <v>0</v>
          </cell>
          <cell r="AA13">
            <v>0</v>
          </cell>
          <cell r="AD13">
            <v>0</v>
          </cell>
          <cell r="AG13">
            <v>0</v>
          </cell>
          <cell r="AJ13">
            <v>0</v>
          </cell>
          <cell r="AM13">
            <v>0</v>
          </cell>
          <cell r="AP13">
            <v>0</v>
          </cell>
          <cell r="AS13">
            <v>0</v>
          </cell>
          <cell r="AV13">
            <v>0</v>
          </cell>
          <cell r="AY13">
            <v>0</v>
          </cell>
          <cell r="BB13">
            <v>0</v>
          </cell>
          <cell r="BE13">
            <v>0</v>
          </cell>
          <cell r="BH13">
            <v>0</v>
          </cell>
          <cell r="BK13">
            <v>0</v>
          </cell>
          <cell r="BN13">
            <v>0</v>
          </cell>
          <cell r="BQ13">
            <v>0</v>
          </cell>
          <cell r="BT13">
            <v>0</v>
          </cell>
          <cell r="BW13">
            <v>0</v>
          </cell>
          <cell r="BZ13">
            <v>0</v>
          </cell>
          <cell r="CC13">
            <v>0</v>
          </cell>
          <cell r="CF13">
            <v>0</v>
          </cell>
          <cell r="CI13">
            <v>0</v>
          </cell>
        </row>
        <row r="14"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</row>
        <row r="15"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</row>
        <row r="16"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0</v>
          </cell>
          <cell r="BS17">
            <v>0</v>
          </cell>
          <cell r="BT17">
            <v>0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0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</row>
        <row r="26"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</row>
        <row r="28"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</row>
        <row r="29"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</row>
        <row r="30"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</row>
        <row r="31"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</row>
        <row r="34"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</row>
        <row r="37"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</row>
        <row r="38"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</row>
        <row r="39"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</row>
        <row r="41"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</row>
        <row r="43"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E44">
            <v>0</v>
          </cell>
          <cell r="BF44">
            <v>0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</row>
        <row r="48">
          <cell r="I48">
            <v>0</v>
          </cell>
          <cell r="R48">
            <v>0</v>
          </cell>
          <cell r="AA48">
            <v>0</v>
          </cell>
          <cell r="AJ48">
            <v>0</v>
          </cell>
          <cell r="AS48">
            <v>0</v>
          </cell>
          <cell r="BB48">
            <v>0</v>
          </cell>
          <cell r="BK48">
            <v>0</v>
          </cell>
          <cell r="BT48">
            <v>0</v>
          </cell>
          <cell r="CC48">
            <v>0</v>
          </cell>
        </row>
      </sheetData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Отв. лица"/>
      <sheetName val="Черный ПВС"/>
      <sheetName val="Приход"/>
      <sheetName val="Арматура для СИП"/>
      <sheetName val="Кабель вне сверки"/>
      <sheetName val="Архив"/>
      <sheetName val="Полиэтилен"/>
      <sheetName val="Суперпредложение"/>
      <sheetName val="Супер"/>
      <sheetName val="Спецпредложение ПУГНП"/>
      <sheetName val="ПУГНП"/>
      <sheetName val="Спецпредложение Броня"/>
      <sheetName val="Броня"/>
      <sheetName val="Спец. Рапира"/>
      <sheetName val="Рапира"/>
      <sheetName val="Спец. ЗВИ"/>
      <sheetName val="ЗВИ"/>
      <sheetName val="СИП"/>
      <sheetName val="Спецпредложение СИП"/>
      <sheetName val="Тула-NEW"/>
      <sheetName val="КГ-ХЛ"/>
      <sheetName val="Спецпредложение КГ-ХЛ"/>
      <sheetName val="КГ"/>
      <sheetName val="Спецпредложение КГ"/>
      <sheetName val="Титул"/>
      <sheetName val="Титул (2)"/>
      <sheetName val="Содержание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1"/>
      <sheetName val="Пр10"/>
      <sheetName val="Пр20"/>
      <sheetName val="Кабель, провод"/>
      <sheetName val="Техэлектро"/>
      <sheetName val="СпецТехэлектро"/>
      <sheetName val="Закачка Техэлектро"/>
      <sheetName val="Спец. NYM выставка"/>
      <sheetName val="NYM-vyst"/>
      <sheetName val="Сравнение КГ"/>
      <sheetName val="АСМ и РЭК"/>
      <sheetName val="АСМ и Смоленск"/>
    </sheetNames>
    <sheetDataSet>
      <sheetData sheetId="0">
        <row r="1">
          <cell r="A1" t="str">
            <v>Наименование</v>
          </cell>
          <cell r="FQ1" t="str">
            <v>Опт.</v>
          </cell>
        </row>
        <row r="2">
          <cell r="A2" t="str">
            <v>@</v>
          </cell>
          <cell r="FQ2" t="str">
            <v>@</v>
          </cell>
        </row>
        <row r="3">
          <cell r="A3" t="str">
            <v>.</v>
          </cell>
        </row>
        <row r="4">
          <cell r="A4" t="str">
            <v>.</v>
          </cell>
          <cell r="FQ4">
            <v>38889.404290856481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  <cell r="BR9">
            <v>0.01</v>
          </cell>
        </row>
        <row r="10">
          <cell r="A10" t="str">
            <v xml:space="preserve"> Провод медный</v>
          </cell>
        </row>
        <row r="11">
          <cell r="A11" t="str">
            <v>ПУНП 2х1,5</v>
          </cell>
          <cell r="FQ11">
            <v>4.46</v>
          </cell>
        </row>
        <row r="12">
          <cell r="A12" t="str">
            <v>ПУНП 2х2,5</v>
          </cell>
          <cell r="FQ12">
            <v>7.19</v>
          </cell>
        </row>
        <row r="13">
          <cell r="A13" t="str">
            <v>ПУНП 2х4</v>
          </cell>
          <cell r="FQ13">
            <v>11.25</v>
          </cell>
        </row>
        <row r="14">
          <cell r="A14" t="str">
            <v>ПУНП 3х1,5</v>
          </cell>
          <cell r="FQ14">
            <v>6.58</v>
          </cell>
        </row>
        <row r="15">
          <cell r="A15" t="str">
            <v>ПУНП 3х2,5</v>
          </cell>
          <cell r="FQ15">
            <v>10.73</v>
          </cell>
        </row>
        <row r="16">
          <cell r="A16" t="str">
            <v>ПУНП 3х4</v>
          </cell>
          <cell r="FQ16">
            <v>16.579999999999998</v>
          </cell>
        </row>
        <row r="17">
          <cell r="A17" t="str">
            <v>ПУНП 2х1,5+1х1</v>
          </cell>
          <cell r="FQ17">
            <v>6.08</v>
          </cell>
        </row>
        <row r="18">
          <cell r="A18" t="str">
            <v>ПУНП 2х2,5+1х1,5</v>
          </cell>
          <cell r="FQ18">
            <v>8</v>
          </cell>
        </row>
        <row r="19">
          <cell r="A19" t="str">
            <v>ПУНП 2х4+1х2,5</v>
          </cell>
          <cell r="FQ19">
            <v>15.74</v>
          </cell>
        </row>
        <row r="20">
          <cell r="A20" t="str">
            <v>ПУНП (про-во РЭК)</v>
          </cell>
          <cell r="FQ20">
            <v>0</v>
          </cell>
        </row>
        <row r="21">
          <cell r="A21" t="str">
            <v>ПУНП 2х1,5 (пр-во РЭК)</v>
          </cell>
          <cell r="FQ21">
            <v>4.63</v>
          </cell>
        </row>
        <row r="22">
          <cell r="A22" t="str">
            <v>ПУНП 2х2,5 (пр-во РЭК)</v>
          </cell>
          <cell r="FQ22">
            <v>7.35</v>
          </cell>
        </row>
        <row r="23">
          <cell r="A23" t="str">
            <v>ПУНП 2х4 (пр-во РЭК)</v>
          </cell>
          <cell r="FQ23">
            <v>11.25</v>
          </cell>
        </row>
        <row r="24">
          <cell r="A24" t="str">
            <v>ПУНП 3х1,5 (пр-во РЭК)</v>
          </cell>
          <cell r="FQ24">
            <v>6.77</v>
          </cell>
        </row>
        <row r="25">
          <cell r="A25" t="str">
            <v>ПУНП 3х2,5 (пр-во РЭК)</v>
          </cell>
          <cell r="FQ25">
            <v>10.81</v>
          </cell>
        </row>
        <row r="26">
          <cell r="A26" t="str">
            <v>ПУНП 3х4 (пр-во РЭК)</v>
          </cell>
          <cell r="FQ26">
            <v>16.850000000000001</v>
          </cell>
        </row>
        <row r="27">
          <cell r="A27" t="str">
            <v>ПВ-1  0,5</v>
          </cell>
          <cell r="FQ27">
            <v>0.91</v>
          </cell>
        </row>
        <row r="28">
          <cell r="A28" t="str">
            <v>ПВ-1  0,75</v>
          </cell>
          <cell r="FQ28">
            <v>1.31</v>
          </cell>
        </row>
        <row r="29">
          <cell r="A29" t="str">
            <v>ПВ-1  1</v>
          </cell>
          <cell r="FQ29">
            <v>1.66</v>
          </cell>
        </row>
        <row r="30">
          <cell r="A30" t="str">
            <v>ПВ-1  1,5</v>
          </cell>
          <cell r="FQ30">
            <v>2.33</v>
          </cell>
        </row>
        <row r="31">
          <cell r="A31" t="str">
            <v>ПВ-1  2,5</v>
          </cell>
          <cell r="FQ31">
            <v>3.7</v>
          </cell>
        </row>
        <row r="32">
          <cell r="A32" t="str">
            <v>ПВ-1  4</v>
          </cell>
          <cell r="FQ32">
            <v>5.9</v>
          </cell>
        </row>
        <row r="33">
          <cell r="A33" t="str">
            <v>ПВ-1  6</v>
          </cell>
          <cell r="FQ33">
            <v>8.7799999999999994</v>
          </cell>
        </row>
        <row r="34">
          <cell r="A34" t="str">
            <v>ПВ-1 10</v>
          </cell>
          <cell r="FQ34">
            <v>13.98</v>
          </cell>
        </row>
        <row r="35">
          <cell r="A35" t="str">
            <v>ПВ-1 16</v>
          </cell>
          <cell r="FQ35">
            <v>22.19</v>
          </cell>
        </row>
        <row r="36">
          <cell r="A36" t="str">
            <v>ПВ-1 25</v>
          </cell>
          <cell r="FQ36">
            <v>36.5</v>
          </cell>
        </row>
        <row r="37">
          <cell r="A37" t="str">
            <v>ПВ-1 35</v>
          </cell>
          <cell r="FQ37">
            <v>50.55</v>
          </cell>
        </row>
        <row r="38">
          <cell r="A38" t="str">
            <v>ПВ-1 50</v>
          </cell>
          <cell r="FQ38">
            <v>72.599999999999994</v>
          </cell>
        </row>
        <row r="39">
          <cell r="A39" t="str">
            <v>ПВ-1 70</v>
          </cell>
          <cell r="FQ39">
            <v>103.81</v>
          </cell>
        </row>
        <row r="40">
          <cell r="A40" t="str">
            <v>ПВ-1 95</v>
          </cell>
          <cell r="FQ40">
            <v>141</v>
          </cell>
        </row>
        <row r="41">
          <cell r="A41" t="str">
            <v>ПВ-1 120</v>
          </cell>
          <cell r="FQ41">
            <v>171.02</v>
          </cell>
        </row>
        <row r="42">
          <cell r="A42" t="str">
            <v>ППВ 2х1,5</v>
          </cell>
          <cell r="FQ42">
            <v>4.4400000000000004</v>
          </cell>
        </row>
        <row r="43">
          <cell r="A43" t="str">
            <v>ППВ 2х2,5</v>
          </cell>
          <cell r="FQ43">
            <v>7.41</v>
          </cell>
        </row>
        <row r="44">
          <cell r="A44" t="str">
            <v>ППВ 2х4</v>
          </cell>
          <cell r="FQ44">
            <v>11.84</v>
          </cell>
        </row>
        <row r="45">
          <cell r="A45" t="str">
            <v>ППВ 3х1,5</v>
          </cell>
          <cell r="FQ45">
            <v>6.64</v>
          </cell>
        </row>
        <row r="46">
          <cell r="A46" t="str">
            <v>ППВ 3х2,5</v>
          </cell>
          <cell r="FQ46">
            <v>11.09</v>
          </cell>
        </row>
        <row r="47">
          <cell r="A47" t="str">
            <v>ППВ 3х4</v>
          </cell>
          <cell r="FQ47">
            <v>17.760000000000002</v>
          </cell>
        </row>
        <row r="48">
          <cell r="A48" t="str">
            <v xml:space="preserve"> Провод медный гибкий</v>
          </cell>
        </row>
        <row r="49">
          <cell r="A49" t="str">
            <v>ШВП-2 2х0,2</v>
          </cell>
          <cell r="FQ49">
            <v>1.32</v>
          </cell>
        </row>
        <row r="50">
          <cell r="A50" t="str">
            <v>ШВП-2 2х0,35</v>
          </cell>
          <cell r="FQ50">
            <v>1.93</v>
          </cell>
        </row>
        <row r="51">
          <cell r="A51" t="str">
            <v>ШВП-2 2х0,5</v>
          </cell>
          <cell r="FQ51">
            <v>2.35</v>
          </cell>
        </row>
        <row r="52">
          <cell r="A52" t="str">
            <v>ШВП-2 2х0,75</v>
          </cell>
          <cell r="FQ52">
            <v>3.09</v>
          </cell>
        </row>
        <row r="53">
          <cell r="A53" t="str">
            <v>ШВВП 2х0,35</v>
          </cell>
          <cell r="FQ53">
            <v>2.1</v>
          </cell>
        </row>
        <row r="54">
          <cell r="A54" t="str">
            <v>ШВВП 2х0,5</v>
          </cell>
          <cell r="FQ54">
            <v>2.46</v>
          </cell>
        </row>
        <row r="55">
          <cell r="A55" t="str">
            <v>ШВВП 2х0,75</v>
          </cell>
          <cell r="FQ55">
            <v>3.26</v>
          </cell>
        </row>
        <row r="56">
          <cell r="A56" t="str">
            <v>ШВВП 3х0,5</v>
          </cell>
          <cell r="FQ56">
            <v>3.98</v>
          </cell>
        </row>
        <row r="57">
          <cell r="A57" t="str">
            <v>ШВВП 3х0,75</v>
          </cell>
          <cell r="FQ57">
            <v>5.09</v>
          </cell>
        </row>
        <row r="58">
          <cell r="A58" t="str">
            <v>ПУГНП 2х1,5</v>
          </cell>
          <cell r="FQ58">
            <v>5.0599999999999996</v>
          </cell>
        </row>
        <row r="59">
          <cell r="A59" t="str">
            <v>ПУГНП 2х2,5</v>
          </cell>
          <cell r="FQ59">
            <v>8.07</v>
          </cell>
        </row>
        <row r="60">
          <cell r="A60" t="str">
            <v>ПУГНП 2х4</v>
          </cell>
          <cell r="FQ60">
            <v>11.9</v>
          </cell>
        </row>
        <row r="61">
          <cell r="A61" t="str">
            <v>ПУГНП 3х1,5</v>
          </cell>
          <cell r="FQ61">
            <v>7.37</v>
          </cell>
        </row>
        <row r="62">
          <cell r="A62" t="str">
            <v>ПУГНП 3х2,5</v>
          </cell>
          <cell r="FQ62">
            <v>11.79</v>
          </cell>
        </row>
        <row r="63">
          <cell r="A63" t="str">
            <v>ПУГНП 3х4</v>
          </cell>
          <cell r="FQ63">
            <v>18.13</v>
          </cell>
        </row>
        <row r="64">
          <cell r="A64" t="str">
            <v>ПУГНП 2х1,5+1х1</v>
          </cell>
          <cell r="FQ64">
            <v>6.82</v>
          </cell>
        </row>
        <row r="65">
          <cell r="A65" t="str">
            <v>ПУГНП 2х2,5+1х1,5</v>
          </cell>
          <cell r="FQ65">
            <v>10.36</v>
          </cell>
        </row>
        <row r="66">
          <cell r="A66" t="str">
            <v>ПУГНП 2х4+1х2,5</v>
          </cell>
          <cell r="FQ66">
            <v>16.149999999999999</v>
          </cell>
        </row>
        <row r="67">
          <cell r="A67" t="str">
            <v>ПВС 2х0,75</v>
          </cell>
          <cell r="FQ67">
            <v>4.0999999999999996</v>
          </cell>
        </row>
        <row r="68">
          <cell r="A68" t="str">
            <v>ПВС 2х1</v>
          </cell>
          <cell r="FQ68">
            <v>5.28</v>
          </cell>
        </row>
        <row r="69">
          <cell r="A69" t="str">
            <v>ПВС 2х1,5</v>
          </cell>
          <cell r="FQ69">
            <v>7.02</v>
          </cell>
        </row>
        <row r="70">
          <cell r="A70" t="str">
            <v>ПВС 2х2,5</v>
          </cell>
          <cell r="FQ70">
            <v>10.92</v>
          </cell>
        </row>
        <row r="71">
          <cell r="A71" t="str">
            <v>ПВС 2х4</v>
          </cell>
          <cell r="FQ71">
            <v>16.989999999999998</v>
          </cell>
        </row>
        <row r="72">
          <cell r="A72" t="str">
            <v>ПВС 2х6</v>
          </cell>
          <cell r="FQ72">
            <v>23.6</v>
          </cell>
        </row>
        <row r="73">
          <cell r="A73" t="str">
            <v>ПВС 2х10</v>
          </cell>
          <cell r="FQ73">
            <v>37.520000000000003</v>
          </cell>
        </row>
        <row r="74">
          <cell r="A74" t="str">
            <v>ПВС 2х16</v>
          </cell>
          <cell r="FQ74">
            <v>63.11</v>
          </cell>
        </row>
        <row r="75">
          <cell r="A75" t="str">
            <v>ПВС 3х0,75</v>
          </cell>
          <cell r="FQ75">
            <v>5.49</v>
          </cell>
        </row>
        <row r="76">
          <cell r="A76" t="str">
            <v>ПВС 3х1</v>
          </cell>
          <cell r="FQ76">
            <v>7.21</v>
          </cell>
        </row>
        <row r="77">
          <cell r="A77" t="str">
            <v>ПВС 3х1,5</v>
          </cell>
          <cell r="FQ77">
            <v>9.5</v>
          </cell>
        </row>
        <row r="78">
          <cell r="A78" t="str">
            <v>ПВС 3х2,5</v>
          </cell>
          <cell r="FQ78">
            <v>14.95</v>
          </cell>
        </row>
        <row r="79">
          <cell r="A79" t="str">
            <v>ПВС 3х4</v>
          </cell>
          <cell r="FQ79">
            <v>23.45</v>
          </cell>
        </row>
        <row r="80">
          <cell r="A80" t="str">
            <v>ПВС 3х6</v>
          </cell>
          <cell r="FQ80">
            <v>32.92</v>
          </cell>
        </row>
        <row r="81">
          <cell r="A81" t="str">
            <v>ПВС 3х10</v>
          </cell>
          <cell r="FQ81">
            <v>54.3</v>
          </cell>
        </row>
        <row r="82">
          <cell r="A82" t="str">
            <v>ПВС 3х16</v>
          </cell>
          <cell r="FQ82">
            <v>92.68</v>
          </cell>
        </row>
        <row r="83">
          <cell r="A83" t="str">
            <v>ПВС 4х0,75</v>
          </cell>
          <cell r="FQ83">
            <v>6.98</v>
          </cell>
        </row>
        <row r="84">
          <cell r="A84" t="str">
            <v>ПВС 4х1</v>
          </cell>
          <cell r="FQ84">
            <v>9.5299999999999994</v>
          </cell>
        </row>
        <row r="85">
          <cell r="A85" t="str">
            <v>ПВС 4х1,5</v>
          </cell>
          <cell r="FQ85">
            <v>12.75</v>
          </cell>
        </row>
        <row r="86">
          <cell r="A86" t="str">
            <v>ПВС 4х2,5</v>
          </cell>
          <cell r="FQ86">
            <v>19.78</v>
          </cell>
        </row>
        <row r="87">
          <cell r="A87" t="str">
            <v>ПВС 4х4</v>
          </cell>
          <cell r="FQ87">
            <v>30.77</v>
          </cell>
        </row>
        <row r="88">
          <cell r="A88" t="str">
            <v>ПВС 4х6</v>
          </cell>
          <cell r="FQ88">
            <v>43.11</v>
          </cell>
        </row>
        <row r="89">
          <cell r="A89" t="str">
            <v>ПВС 4х10</v>
          </cell>
          <cell r="FQ89">
            <v>69.760000000000005</v>
          </cell>
        </row>
        <row r="90">
          <cell r="A90" t="str">
            <v>ПВС 4х16</v>
          </cell>
          <cell r="FQ90">
            <v>119.98</v>
          </cell>
        </row>
        <row r="91">
          <cell r="A91" t="str">
            <v>ПВС 5х0,75</v>
          </cell>
          <cell r="FQ91">
            <v>8.9</v>
          </cell>
        </row>
        <row r="92">
          <cell r="A92" t="str">
            <v>ПВС 5х1</v>
          </cell>
          <cell r="FQ92">
            <v>11.91</v>
          </cell>
        </row>
        <row r="93">
          <cell r="A93" t="str">
            <v>ПВС 5х1,5</v>
          </cell>
          <cell r="FQ93">
            <v>16.170000000000002</v>
          </cell>
        </row>
        <row r="94">
          <cell r="A94" t="str">
            <v>ПВС 5х2,5</v>
          </cell>
          <cell r="FQ94">
            <v>25.04</v>
          </cell>
        </row>
        <row r="95">
          <cell r="A95" t="str">
            <v>ПВС 5х4</v>
          </cell>
          <cell r="FQ95">
            <v>38.61</v>
          </cell>
        </row>
        <row r="96">
          <cell r="A96" t="str">
            <v>ПВС 5х6</v>
          </cell>
          <cell r="FQ96">
            <v>54.07</v>
          </cell>
        </row>
        <row r="97">
          <cell r="A97" t="str">
            <v>ПВС 5х10</v>
          </cell>
          <cell r="FQ97">
            <v>86.02</v>
          </cell>
        </row>
        <row r="98">
          <cell r="A98" t="str">
            <v>ПВС 5х16</v>
          </cell>
          <cell r="FQ98">
            <v>150.56</v>
          </cell>
        </row>
        <row r="99">
          <cell r="A99" t="str">
            <v>ПВ-3  0,5</v>
          </cell>
          <cell r="FQ99">
            <v>0.98</v>
          </cell>
        </row>
        <row r="100">
          <cell r="A100" t="str">
            <v>ПВ-3  0,75</v>
          </cell>
          <cell r="FQ100">
            <v>1.36</v>
          </cell>
        </row>
        <row r="101">
          <cell r="A101" t="str">
            <v>ПВ-3  1</v>
          </cell>
          <cell r="FQ101">
            <v>1.69</v>
          </cell>
        </row>
        <row r="102">
          <cell r="A102" t="str">
            <v>ПВ-3  1,5</v>
          </cell>
          <cell r="FQ102">
            <v>2.4300000000000002</v>
          </cell>
        </row>
        <row r="103">
          <cell r="A103" t="str">
            <v>ПВ-3  2,5</v>
          </cell>
          <cell r="FQ103">
            <v>4.07</v>
          </cell>
        </row>
        <row r="104">
          <cell r="A104" t="str">
            <v>ПВ-3  4</v>
          </cell>
          <cell r="FQ104">
            <v>6.11</v>
          </cell>
        </row>
        <row r="105">
          <cell r="A105" t="str">
            <v>ПВ-3  6</v>
          </cell>
          <cell r="FQ105">
            <v>9.26</v>
          </cell>
        </row>
        <row r="106">
          <cell r="A106" t="str">
            <v>ПВ-3 10</v>
          </cell>
          <cell r="FQ106">
            <v>15.32</v>
          </cell>
        </row>
        <row r="107">
          <cell r="A107" t="str">
            <v>ПВ-3 16</v>
          </cell>
          <cell r="FQ107">
            <v>25.52</v>
          </cell>
        </row>
        <row r="108">
          <cell r="A108" t="str">
            <v>ПВ-3 25</v>
          </cell>
          <cell r="FQ108">
            <v>37.5</v>
          </cell>
        </row>
        <row r="109">
          <cell r="A109" t="str">
            <v>ПВ-3 35</v>
          </cell>
          <cell r="FQ109">
            <v>52.65</v>
          </cell>
        </row>
        <row r="110">
          <cell r="A110" t="str">
            <v>ПВ-3 50</v>
          </cell>
          <cell r="FQ110">
            <v>73.92</v>
          </cell>
        </row>
        <row r="111">
          <cell r="A111" t="str">
            <v>ПВ-3 70</v>
          </cell>
          <cell r="FQ111">
            <v>105.82</v>
          </cell>
        </row>
        <row r="112">
          <cell r="A112" t="str">
            <v>ПВ-3 95</v>
          </cell>
          <cell r="FQ112">
            <v>146.75</v>
          </cell>
        </row>
        <row r="113">
          <cell r="A113" t="str">
            <v>ПВ-3 120</v>
          </cell>
          <cell r="FQ113">
            <v>191.17</v>
          </cell>
        </row>
        <row r="114">
          <cell r="A114" t="str">
            <v>ПВ-3 150</v>
          </cell>
          <cell r="FQ114">
            <v>246.8</v>
          </cell>
        </row>
        <row r="115">
          <cell r="A115" t="str">
            <v>ПВ-3 185</v>
          </cell>
          <cell r="FQ115">
            <v>333.8</v>
          </cell>
        </row>
        <row r="116">
          <cell r="A116" t="str">
            <v>ПВ-3 240</v>
          </cell>
          <cell r="FQ116">
            <v>399.59</v>
          </cell>
        </row>
        <row r="117">
          <cell r="A117" t="str">
            <v xml:space="preserve"> Провод алюминиевый</v>
          </cell>
          <cell r="FQ117">
            <v>0</v>
          </cell>
        </row>
        <row r="118">
          <cell r="A118" t="str">
            <v>АПВ 2,5</v>
          </cell>
          <cell r="FQ118">
            <v>0.91</v>
          </cell>
        </row>
        <row r="119">
          <cell r="A119" t="str">
            <v>АПВ 4</v>
          </cell>
          <cell r="FQ119">
            <v>1.35</v>
          </cell>
        </row>
        <row r="120">
          <cell r="A120" t="str">
            <v>АПВ 6</v>
          </cell>
          <cell r="FQ120">
            <v>1.9</v>
          </cell>
        </row>
        <row r="121">
          <cell r="A121" t="str">
            <v>АПВ 10</v>
          </cell>
          <cell r="FQ121">
            <v>3.1</v>
          </cell>
        </row>
        <row r="122">
          <cell r="A122" t="str">
            <v>АПВ 16</v>
          </cell>
          <cell r="FQ122">
            <v>4.63</v>
          </cell>
        </row>
        <row r="123">
          <cell r="A123" t="str">
            <v>АПВ 25</v>
          </cell>
          <cell r="FQ123">
            <v>7.29</v>
          </cell>
        </row>
        <row r="124">
          <cell r="A124" t="str">
            <v>АПВ 35</v>
          </cell>
          <cell r="FQ124">
            <v>10.65</v>
          </cell>
        </row>
        <row r="125">
          <cell r="A125" t="str">
            <v>АПВ 50</v>
          </cell>
          <cell r="FQ125">
            <v>14.42</v>
          </cell>
        </row>
        <row r="126">
          <cell r="A126" t="str">
            <v>АПВ 70</v>
          </cell>
          <cell r="FQ126">
            <v>20.64</v>
          </cell>
        </row>
        <row r="127">
          <cell r="A127" t="str">
            <v>АПВ 95</v>
          </cell>
          <cell r="FQ127">
            <v>28.71</v>
          </cell>
        </row>
        <row r="128">
          <cell r="A128" t="str">
            <v>АПВ 120</v>
          </cell>
          <cell r="FQ128">
            <v>34.42</v>
          </cell>
        </row>
        <row r="129">
          <cell r="A129" t="str">
            <v>АППВ 2х2,5</v>
          </cell>
          <cell r="FQ129">
            <v>1.88</v>
          </cell>
        </row>
        <row r="130">
          <cell r="A130" t="str">
            <v>АППВ 2х4</v>
          </cell>
          <cell r="FQ130">
            <v>2.74</v>
          </cell>
        </row>
        <row r="131">
          <cell r="A131" t="str">
            <v>АППВ 3х2,5</v>
          </cell>
          <cell r="FQ131">
            <v>2.79</v>
          </cell>
        </row>
        <row r="132">
          <cell r="A132" t="str">
            <v>АППВ 3х4</v>
          </cell>
          <cell r="FQ132">
            <v>4.13</v>
          </cell>
        </row>
        <row r="133">
          <cell r="A133" t="str">
            <v>АПУНП 2х2,5</v>
          </cell>
          <cell r="FQ133">
            <v>2.2799999999999998</v>
          </cell>
        </row>
        <row r="134">
          <cell r="A134" t="str">
            <v>АПУНП 2х4</v>
          </cell>
          <cell r="FQ134">
            <v>3.24</v>
          </cell>
        </row>
        <row r="135">
          <cell r="A135" t="str">
            <v>АПУНП 3х2,5</v>
          </cell>
          <cell r="FQ135">
            <v>3.27</v>
          </cell>
        </row>
        <row r="136">
          <cell r="A136" t="str">
            <v>АПУНП 3х4</v>
          </cell>
          <cell r="FQ136">
            <v>4.74</v>
          </cell>
        </row>
        <row r="137">
          <cell r="A137" t="str">
            <v xml:space="preserve"> Кабель медный гибкий</v>
          </cell>
        </row>
        <row r="138">
          <cell r="A138" t="str">
            <v>КГ 1х10</v>
          </cell>
        </row>
        <row r="139">
          <cell r="A139" t="str">
            <v>КГ 1х16</v>
          </cell>
        </row>
        <row r="140">
          <cell r="A140" t="str">
            <v>КГ 1х25</v>
          </cell>
        </row>
        <row r="141">
          <cell r="A141" t="str">
            <v>КГ 1х35</v>
          </cell>
        </row>
        <row r="142">
          <cell r="A142" t="str">
            <v>КГ 1х50</v>
          </cell>
        </row>
        <row r="143">
          <cell r="A143" t="str">
            <v>КГ 1х70</v>
          </cell>
        </row>
        <row r="144">
          <cell r="A144" t="str">
            <v>КГ 1х95</v>
          </cell>
        </row>
        <row r="145">
          <cell r="A145" t="str">
            <v>КГ 1х120</v>
          </cell>
        </row>
        <row r="146">
          <cell r="A146" t="str">
            <v>КГ 1х150</v>
          </cell>
        </row>
        <row r="147">
          <cell r="A147" t="str">
            <v>КГ 1х185</v>
          </cell>
        </row>
        <row r="148">
          <cell r="A148" t="str">
            <v>КГ 1х240</v>
          </cell>
        </row>
        <row r="149">
          <cell r="A149" t="str">
            <v>КГ 2х0,75</v>
          </cell>
        </row>
        <row r="150">
          <cell r="A150" t="str">
            <v>КГ 2х1</v>
          </cell>
        </row>
        <row r="151">
          <cell r="A151" t="str">
            <v>КГ 2х1,5</v>
          </cell>
        </row>
        <row r="152">
          <cell r="A152" t="str">
            <v>КГ 2х2,5</v>
          </cell>
        </row>
        <row r="153">
          <cell r="A153" t="str">
            <v>КГ 2х4</v>
          </cell>
        </row>
        <row r="154">
          <cell r="A154" t="str">
            <v>КГ 2х6</v>
          </cell>
        </row>
        <row r="155">
          <cell r="A155" t="str">
            <v>КГ 3х0,75</v>
          </cell>
        </row>
        <row r="156">
          <cell r="A156" t="str">
            <v>КГ 3х1</v>
          </cell>
        </row>
        <row r="157">
          <cell r="A157" t="str">
            <v>КГ 3х1,5</v>
          </cell>
        </row>
        <row r="158">
          <cell r="A158" t="str">
            <v>КГ 3х2,5</v>
          </cell>
        </row>
        <row r="159">
          <cell r="A159" t="str">
            <v>КГ 3х4</v>
          </cell>
        </row>
        <row r="160">
          <cell r="A160" t="str">
            <v>КГ 3х6</v>
          </cell>
        </row>
        <row r="161">
          <cell r="A161" t="str">
            <v>КГ 3х10</v>
          </cell>
        </row>
        <row r="162">
          <cell r="A162" t="str">
            <v>КГ 3х0,75+1х0,75</v>
          </cell>
        </row>
        <row r="163">
          <cell r="A163" t="str">
            <v>КГ 3х1,5+1х1,5</v>
          </cell>
        </row>
        <row r="164">
          <cell r="A164" t="str">
            <v>КГ 3х2,5+1х1,5</v>
          </cell>
        </row>
        <row r="165">
          <cell r="A165" t="str">
            <v>КГ 3х4+1х2,5</v>
          </cell>
        </row>
        <row r="166">
          <cell r="A166" t="str">
            <v>КГ 3х6+1х4</v>
          </cell>
        </row>
        <row r="167">
          <cell r="A167" t="str">
            <v>КГ 3х10+1х6</v>
          </cell>
        </row>
        <row r="168">
          <cell r="A168" t="str">
            <v>КГ 3х16+1х6</v>
          </cell>
        </row>
        <row r="169">
          <cell r="A169" t="str">
            <v>КГ 3х25+1х10</v>
          </cell>
        </row>
        <row r="170">
          <cell r="A170" t="str">
            <v>КГ 3х35+1х10</v>
          </cell>
        </row>
        <row r="171">
          <cell r="A171" t="str">
            <v>КГ 3х50+1х16</v>
          </cell>
        </row>
        <row r="172">
          <cell r="A172" t="str">
            <v>КГ 3х70+1х25</v>
          </cell>
        </row>
        <row r="173">
          <cell r="A173" t="str">
            <v>КГ 3х95+1х35</v>
          </cell>
        </row>
        <row r="174">
          <cell r="A174" t="str">
            <v>КГ 3х120+1х35</v>
          </cell>
        </row>
        <row r="175">
          <cell r="A175" t="str">
            <v>КГ 3х150+1х50</v>
          </cell>
        </row>
        <row r="176">
          <cell r="A176" t="str">
            <v>КГ 3х185+1х95</v>
          </cell>
        </row>
        <row r="177">
          <cell r="A177" t="str">
            <v>КГ 4х1</v>
          </cell>
        </row>
        <row r="178">
          <cell r="A178" t="str">
            <v>КГ 4х1,5</v>
          </cell>
        </row>
        <row r="179">
          <cell r="A179" t="str">
            <v>КГ 4х2,5</v>
          </cell>
        </row>
        <row r="180">
          <cell r="A180" t="str">
            <v>КГ 4х4</v>
          </cell>
        </row>
        <row r="181">
          <cell r="A181" t="str">
            <v>КГ 4х6</v>
          </cell>
        </row>
        <row r="182">
          <cell r="A182" t="str">
            <v>КГ 4х10</v>
          </cell>
        </row>
        <row r="183">
          <cell r="A183" t="str">
            <v>КГ 4х16</v>
          </cell>
        </row>
        <row r="184">
          <cell r="A184" t="str">
            <v>КГ 4х25</v>
          </cell>
        </row>
        <row r="185">
          <cell r="A185" t="str">
            <v>КГ 4х35</v>
          </cell>
        </row>
        <row r="186">
          <cell r="A186" t="str">
            <v>КГ 4х50</v>
          </cell>
        </row>
        <row r="187">
          <cell r="A187" t="str">
            <v>КГ 4х70</v>
          </cell>
        </row>
        <row r="188">
          <cell r="A188" t="str">
            <v>КГ 5х1</v>
          </cell>
        </row>
        <row r="189">
          <cell r="A189" t="str">
            <v>КГ 5х1,5</v>
          </cell>
        </row>
        <row r="190">
          <cell r="A190" t="str">
            <v>КГ 5х2,5</v>
          </cell>
        </row>
        <row r="191">
          <cell r="A191" t="str">
            <v>КГ 5х4</v>
          </cell>
        </row>
        <row r="192">
          <cell r="A192" t="str">
            <v>КГ 5х6</v>
          </cell>
        </row>
        <row r="193">
          <cell r="A193" t="str">
            <v>КГ 5х10</v>
          </cell>
        </row>
        <row r="194">
          <cell r="A194" t="str">
            <v>КГ 5х16</v>
          </cell>
        </row>
        <row r="195">
          <cell r="A195" t="str">
            <v>КГ 5х25</v>
          </cell>
        </row>
        <row r="196">
          <cell r="A196" t="str">
            <v>КГ 5х35</v>
          </cell>
        </row>
        <row r="197">
          <cell r="A197" t="str">
            <v>КГ 5х50</v>
          </cell>
        </row>
        <row r="198">
          <cell r="A198" t="str">
            <v>КГ 5х70</v>
          </cell>
        </row>
        <row r="199">
          <cell r="A199" t="str">
            <v>КГ-ХЛ 1х10</v>
          </cell>
        </row>
        <row r="200">
          <cell r="A200" t="str">
            <v>КГ-ХЛ 1х16</v>
          </cell>
        </row>
        <row r="201">
          <cell r="A201" t="str">
            <v>КГ-ХЛ 1х25</v>
          </cell>
        </row>
        <row r="202">
          <cell r="A202" t="str">
            <v>КГ-ХЛ 1х35</v>
          </cell>
        </row>
        <row r="203">
          <cell r="A203" t="str">
            <v>КГ-ХЛ 1х50</v>
          </cell>
        </row>
        <row r="204">
          <cell r="A204" t="str">
            <v>КГ-ХЛ 1х70</v>
          </cell>
        </row>
        <row r="205">
          <cell r="A205" t="str">
            <v>КГ-ХЛ 1х95</v>
          </cell>
        </row>
        <row r="206">
          <cell r="A206" t="str">
            <v>КГ-ХЛ 1х120</v>
          </cell>
        </row>
        <row r="207">
          <cell r="A207" t="str">
            <v>КГ-ХЛ 1х150</v>
          </cell>
        </row>
        <row r="208">
          <cell r="A208" t="str">
            <v>КГ-ХЛ 1х240</v>
          </cell>
        </row>
        <row r="209">
          <cell r="A209" t="str">
            <v>КГ-ХЛ 2х0,75</v>
          </cell>
        </row>
        <row r="210">
          <cell r="A210" t="str">
            <v>КГ-ХЛ 2х1</v>
          </cell>
        </row>
        <row r="211">
          <cell r="A211" t="str">
            <v>КГ-ХЛ 2х1,5</v>
          </cell>
        </row>
        <row r="212">
          <cell r="A212" t="str">
            <v>КГ-ХЛ 2х2,5</v>
          </cell>
        </row>
        <row r="213">
          <cell r="A213" t="str">
            <v>КГ-ХЛ 2х4</v>
          </cell>
        </row>
        <row r="214">
          <cell r="A214" t="str">
            <v>КГ-ХЛ 2х6</v>
          </cell>
        </row>
        <row r="215">
          <cell r="A215" t="str">
            <v>КГ-ХЛ 3х1</v>
          </cell>
        </row>
        <row r="216">
          <cell r="A216" t="str">
            <v>КГ-ХЛ 3х1,5</v>
          </cell>
        </row>
        <row r="217">
          <cell r="A217" t="str">
            <v>КГ-ХЛ 3х2,5</v>
          </cell>
        </row>
        <row r="218">
          <cell r="A218" t="str">
            <v>КГ-ХЛ 3х4</v>
          </cell>
        </row>
        <row r="219">
          <cell r="A219" t="str">
            <v>КГ-ХЛ 3х6</v>
          </cell>
        </row>
        <row r="220">
          <cell r="A220" t="str">
            <v>КГ-ХЛ 3х1,5+1х1,5</v>
          </cell>
        </row>
        <row r="221">
          <cell r="A221" t="str">
            <v>КГ-ХЛ 3х2,5+1х1,5</v>
          </cell>
        </row>
        <row r="222">
          <cell r="A222" t="str">
            <v>КГ-ХЛ 3х4+1х2,5</v>
          </cell>
        </row>
        <row r="223">
          <cell r="A223" t="str">
            <v>КГ-ХЛ 3х6+1х4</v>
          </cell>
        </row>
        <row r="224">
          <cell r="A224" t="str">
            <v>КГ-ХЛ 3х10+1х6</v>
          </cell>
        </row>
        <row r="225">
          <cell r="A225" t="str">
            <v>КГ-ХЛ 3х16+1х6</v>
          </cell>
        </row>
        <row r="226">
          <cell r="A226" t="str">
            <v>КГ-ХЛ 3х25+1х10</v>
          </cell>
        </row>
        <row r="227">
          <cell r="A227" t="str">
            <v>КГ-ХЛ 3х35+1х10</v>
          </cell>
        </row>
        <row r="228">
          <cell r="A228" t="str">
            <v>КГ-ХЛ 3х50+1х16</v>
          </cell>
        </row>
        <row r="229">
          <cell r="A229" t="str">
            <v>КГ-ХЛ 3х70+1х25</v>
          </cell>
        </row>
        <row r="230">
          <cell r="A230" t="str">
            <v>КГ-ХЛ 3х95+1х35</v>
          </cell>
        </row>
        <row r="231">
          <cell r="A231" t="str">
            <v>КГ-ХЛ 3х120+1х35</v>
          </cell>
        </row>
        <row r="232">
          <cell r="A232" t="str">
            <v>КГ-ХЛ 3х150+1х50</v>
          </cell>
        </row>
        <row r="233">
          <cell r="A233" t="str">
            <v>КГ-ХЛ 4х1</v>
          </cell>
        </row>
        <row r="234">
          <cell r="A234" t="str">
            <v>КГ-ХЛ 4х1,5</v>
          </cell>
        </row>
        <row r="235">
          <cell r="A235" t="str">
            <v>КГ-ХЛ 4х2,5</v>
          </cell>
        </row>
        <row r="236">
          <cell r="A236" t="str">
            <v>КГ-ХЛ 4х4</v>
          </cell>
        </row>
        <row r="237">
          <cell r="A237" t="str">
            <v>КГ-ХЛ 4х6</v>
          </cell>
        </row>
        <row r="238">
          <cell r="A238" t="str">
            <v>КГ-ХЛ 4х10</v>
          </cell>
        </row>
        <row r="239">
          <cell r="A239" t="str">
            <v>КГ-ХЛ 4х16</v>
          </cell>
        </row>
        <row r="240">
          <cell r="A240" t="str">
            <v>КГ-ХЛ 4х25</v>
          </cell>
        </row>
        <row r="241">
          <cell r="A241" t="str">
            <v>КГ-ХЛ 4х35</v>
          </cell>
        </row>
        <row r="242">
          <cell r="A242" t="str">
            <v>КГ-ХЛ 4х50</v>
          </cell>
        </row>
        <row r="243">
          <cell r="A243" t="str">
            <v>КГ-ХЛ 4х70</v>
          </cell>
        </row>
        <row r="244">
          <cell r="A244" t="str">
            <v>КГ-ХЛ 5х1</v>
          </cell>
        </row>
        <row r="245">
          <cell r="A245" t="str">
            <v>КГ-ХЛ 5х1,5</v>
          </cell>
        </row>
        <row r="246">
          <cell r="A246" t="str">
            <v>КГ-ХЛ 5х2,5</v>
          </cell>
        </row>
        <row r="247">
          <cell r="A247" t="str">
            <v>КГ-ХЛ 5х4</v>
          </cell>
        </row>
        <row r="248">
          <cell r="A248" t="str">
            <v>КГ-ХЛ 5х6</v>
          </cell>
        </row>
        <row r="249">
          <cell r="A249" t="str">
            <v>КГ-ХЛ 5х10</v>
          </cell>
        </row>
        <row r="250">
          <cell r="A250" t="str">
            <v>КГ-ХЛ 5х16</v>
          </cell>
        </row>
        <row r="251">
          <cell r="A251" t="str">
            <v>КГ-ХЛ 5х25</v>
          </cell>
        </row>
        <row r="252">
          <cell r="A252" t="str">
            <v>КГ-ХЛ 5х35</v>
          </cell>
        </row>
        <row r="253">
          <cell r="A253" t="str">
            <v>КГ-ХЛ 5х50</v>
          </cell>
        </row>
        <row r="254">
          <cell r="A254" t="str">
            <v>КГ-ХЛ 5х70</v>
          </cell>
        </row>
        <row r="255">
          <cell r="A255" t="str">
            <v>КГЭ-ХЛ 3х10+1х6</v>
          </cell>
        </row>
        <row r="256">
          <cell r="A256" t="str">
            <v>КГЭ-ХЛ 3х16+1х6</v>
          </cell>
        </row>
        <row r="257">
          <cell r="A257" t="str">
            <v>КГЭ-ХЛ 3х25+1х10</v>
          </cell>
        </row>
        <row r="258">
          <cell r="A258" t="str">
            <v>КГЭ-ХЛ 3х35+1х10</v>
          </cell>
        </row>
        <row r="259">
          <cell r="A259" t="str">
            <v>КГЭ-ХЛ 3х50+1х16</v>
          </cell>
        </row>
        <row r="260">
          <cell r="A260" t="str">
            <v>КГЭ-ХЛ 3х70+1х25</v>
          </cell>
        </row>
        <row r="261">
          <cell r="A261" t="str">
            <v>КГЭ-ХЛ 3х120+1х35</v>
          </cell>
        </row>
        <row r="262">
          <cell r="A262" t="str">
            <v>КГЭ-ХЛ 3х150+1х50</v>
          </cell>
        </row>
        <row r="263">
          <cell r="A263" t="str">
            <v>КГН 1х10</v>
          </cell>
        </row>
        <row r="264">
          <cell r="A264" t="str">
            <v>КГН 1х16</v>
          </cell>
        </row>
        <row r="265">
          <cell r="A265" t="str">
            <v>КГН 1х25</v>
          </cell>
        </row>
        <row r="266">
          <cell r="A266" t="str">
            <v>КГН 1х35</v>
          </cell>
        </row>
        <row r="267">
          <cell r="A267" t="str">
            <v>КГН 1х50</v>
          </cell>
        </row>
        <row r="268">
          <cell r="A268" t="str">
            <v>КГН 1х70</v>
          </cell>
        </row>
        <row r="269">
          <cell r="A269" t="str">
            <v>КГН 1х95</v>
          </cell>
        </row>
        <row r="270">
          <cell r="A270" t="str">
            <v>КГН 1х120</v>
          </cell>
        </row>
        <row r="271">
          <cell r="A271" t="str">
            <v>КГН 1х150</v>
          </cell>
        </row>
        <row r="272">
          <cell r="A272" t="str">
            <v>КГН 1х185</v>
          </cell>
        </row>
        <row r="273">
          <cell r="A273" t="str">
            <v>КГН 1х240</v>
          </cell>
        </row>
        <row r="274">
          <cell r="A274" t="str">
            <v>КГН 2х0,75</v>
          </cell>
        </row>
        <row r="275">
          <cell r="A275" t="str">
            <v>КГН 2х1</v>
          </cell>
        </row>
        <row r="276">
          <cell r="A276" t="str">
            <v>КГН 2х1,5</v>
          </cell>
        </row>
        <row r="277">
          <cell r="A277" t="str">
            <v>КГН 2х2,5</v>
          </cell>
        </row>
        <row r="278">
          <cell r="A278" t="str">
            <v>КГН 2х4</v>
          </cell>
        </row>
        <row r="279">
          <cell r="A279" t="str">
            <v>КГН 2х6</v>
          </cell>
        </row>
        <row r="280">
          <cell r="A280" t="str">
            <v>КГН 3х0,75</v>
          </cell>
        </row>
        <row r="281">
          <cell r="A281" t="str">
            <v>КГН 3х1</v>
          </cell>
        </row>
        <row r="282">
          <cell r="A282" t="str">
            <v>КГН 3х1,5</v>
          </cell>
        </row>
        <row r="283">
          <cell r="A283" t="str">
            <v>КГН 3х2,5</v>
          </cell>
        </row>
        <row r="284">
          <cell r="A284" t="str">
            <v>КГН 3х4</v>
          </cell>
        </row>
        <row r="285">
          <cell r="A285" t="str">
            <v>КГН 3х6</v>
          </cell>
        </row>
        <row r="286">
          <cell r="A286" t="str">
            <v>КГН 3х10</v>
          </cell>
        </row>
        <row r="287">
          <cell r="A287" t="str">
            <v>КГН 3х0,75+1х0,75</v>
          </cell>
        </row>
        <row r="288">
          <cell r="A288" t="str">
            <v>КГН 3х1,5+1х1,5</v>
          </cell>
        </row>
        <row r="289">
          <cell r="A289" t="str">
            <v>КГН 3х2,5+1х1,5</v>
          </cell>
        </row>
        <row r="290">
          <cell r="A290" t="str">
            <v>КГН 3х4+1х2,5</v>
          </cell>
        </row>
        <row r="291">
          <cell r="A291" t="str">
            <v>КГН 3х6+1х4</v>
          </cell>
        </row>
        <row r="292">
          <cell r="A292" t="str">
            <v>КГН 3х10+1х6</v>
          </cell>
        </row>
        <row r="293">
          <cell r="A293" t="str">
            <v>КГН 3х16+1х6</v>
          </cell>
        </row>
        <row r="294">
          <cell r="A294" t="str">
            <v>КГН 3х25+1х10</v>
          </cell>
        </row>
        <row r="295">
          <cell r="A295" t="str">
            <v>КГН 3х35+1х10</v>
          </cell>
        </row>
        <row r="296">
          <cell r="A296" t="str">
            <v>КГН 3х50+1х16</v>
          </cell>
        </row>
        <row r="297">
          <cell r="A297" t="str">
            <v>КГН 3х70+1х25</v>
          </cell>
        </row>
        <row r="298">
          <cell r="A298" t="str">
            <v>КГН 3х95+1х35</v>
          </cell>
        </row>
        <row r="299">
          <cell r="A299" t="str">
            <v>КГН 3х120+1х35</v>
          </cell>
        </row>
        <row r="300">
          <cell r="A300" t="str">
            <v>КГН 3х150+1х50</v>
          </cell>
        </row>
        <row r="301">
          <cell r="A301" t="str">
            <v>КГН 4х1</v>
          </cell>
        </row>
        <row r="302">
          <cell r="A302" t="str">
            <v>КГН 4х1,5</v>
          </cell>
        </row>
        <row r="303">
          <cell r="A303" t="str">
            <v>КГН 4х2,5</v>
          </cell>
        </row>
        <row r="304">
          <cell r="A304" t="str">
            <v>КГН 4х4</v>
          </cell>
        </row>
        <row r="305">
          <cell r="A305" t="str">
            <v>КГН 4х6</v>
          </cell>
        </row>
        <row r="306">
          <cell r="A306" t="str">
            <v>КГН 4х10</v>
          </cell>
        </row>
        <row r="307">
          <cell r="A307" t="str">
            <v>КГН 4х16</v>
          </cell>
        </row>
        <row r="308">
          <cell r="A308" t="str">
            <v>КГН 4х25</v>
          </cell>
        </row>
        <row r="309">
          <cell r="A309" t="str">
            <v>КГН 4х35</v>
          </cell>
        </row>
        <row r="310">
          <cell r="A310" t="str">
            <v>КГН 4х50</v>
          </cell>
        </row>
        <row r="311">
          <cell r="A311" t="str">
            <v>КГН 4х70</v>
          </cell>
        </row>
        <row r="312">
          <cell r="A312" t="str">
            <v>КГН 5х1</v>
          </cell>
        </row>
        <row r="313">
          <cell r="A313" t="str">
            <v>КГН 5х1,5</v>
          </cell>
        </row>
        <row r="314">
          <cell r="A314" t="str">
            <v>КГН 5х2,5</v>
          </cell>
        </row>
        <row r="315">
          <cell r="A315" t="str">
            <v>КГН 5х4</v>
          </cell>
        </row>
        <row r="316">
          <cell r="A316" t="str">
            <v>КГН 5х6</v>
          </cell>
        </row>
        <row r="317">
          <cell r="A317" t="str">
            <v>КГН 5х10</v>
          </cell>
        </row>
        <row r="318">
          <cell r="A318" t="str">
            <v>КГН 5х16</v>
          </cell>
        </row>
        <row r="319">
          <cell r="A319" t="str">
            <v>КГН 5х25</v>
          </cell>
        </row>
        <row r="320">
          <cell r="A320" t="str">
            <v>КГН 5х35</v>
          </cell>
        </row>
        <row r="321">
          <cell r="A321" t="str">
            <v>КГН 5х50</v>
          </cell>
        </row>
        <row r="322">
          <cell r="A322" t="str">
            <v>КГН 5х70</v>
          </cell>
        </row>
        <row r="323">
          <cell r="A323" t="str">
            <v>Провод с изоляцией и оболочкой из резины</v>
          </cell>
        </row>
        <row r="324">
          <cell r="A324" t="str">
            <v>ПРС 2х0,75</v>
          </cell>
        </row>
        <row r="325">
          <cell r="A325" t="str">
            <v>ПРС 2х1</v>
          </cell>
        </row>
        <row r="326">
          <cell r="A326" t="str">
            <v>ПРС 2х1,5</v>
          </cell>
        </row>
        <row r="327">
          <cell r="A327" t="str">
            <v>ПРС 2х2,5</v>
          </cell>
        </row>
        <row r="328">
          <cell r="A328" t="str">
            <v>ПРС 3х0,75</v>
          </cell>
        </row>
        <row r="329">
          <cell r="A329" t="str">
            <v>ПРС 3х1</v>
          </cell>
        </row>
        <row r="330">
          <cell r="A330" t="str">
            <v>ПРС 3х1,5</v>
          </cell>
        </row>
        <row r="331">
          <cell r="A331" t="str">
            <v xml:space="preserve"> Кабель медный силовой</v>
          </cell>
        </row>
        <row r="332">
          <cell r="A332" t="str">
            <v>ВВГ 1х  1,5</v>
          </cell>
        </row>
        <row r="333">
          <cell r="A333" t="str">
            <v>ВВГ 1х  2,5</v>
          </cell>
        </row>
        <row r="334">
          <cell r="A334" t="str">
            <v>ВВГ 1х  4</v>
          </cell>
        </row>
        <row r="335">
          <cell r="A335" t="str">
            <v>ВВГ 1х  6</v>
          </cell>
        </row>
        <row r="336">
          <cell r="A336" t="str">
            <v>ВВГ 1х 10</v>
          </cell>
        </row>
        <row r="337">
          <cell r="A337" t="str">
            <v>ВВГ 1х 16</v>
          </cell>
        </row>
        <row r="338">
          <cell r="A338" t="str">
            <v>ВВГ 1х 25</v>
          </cell>
        </row>
        <row r="339">
          <cell r="A339" t="str">
            <v>ВВГ 1х 35</v>
          </cell>
        </row>
        <row r="340">
          <cell r="A340" t="str">
            <v>ВВГ 1х 50</v>
          </cell>
        </row>
        <row r="341">
          <cell r="A341" t="str">
            <v>ВВГ 1х 70</v>
          </cell>
        </row>
        <row r="342">
          <cell r="A342" t="str">
            <v>ВВГ 1х 95</v>
          </cell>
        </row>
        <row r="343">
          <cell r="A343" t="str">
            <v>ВВГ 1х120</v>
          </cell>
        </row>
        <row r="344">
          <cell r="A344" t="str">
            <v>ВВГ 1х150</v>
          </cell>
        </row>
        <row r="345">
          <cell r="A345" t="str">
            <v>ВВГ 1х185</v>
          </cell>
        </row>
        <row r="346">
          <cell r="A346" t="str">
            <v>ВВГ 1х240</v>
          </cell>
        </row>
        <row r="347">
          <cell r="A347" t="str">
            <v>ВВГ 1х300</v>
          </cell>
        </row>
        <row r="348">
          <cell r="A348" t="str">
            <v>ВВГ 1х400</v>
          </cell>
        </row>
        <row r="349">
          <cell r="A349" t="str">
            <v>ВВГ 1х500</v>
          </cell>
        </row>
        <row r="350">
          <cell r="A350" t="str">
            <v>ВВГп 2х  1,5</v>
          </cell>
        </row>
        <row r="351">
          <cell r="A351" t="str">
            <v>ВВГп 2х  2,5</v>
          </cell>
        </row>
        <row r="352">
          <cell r="A352" t="str">
            <v>ВВГп 2х  4</v>
          </cell>
        </row>
        <row r="353">
          <cell r="A353" t="str">
            <v>ВВГп 2х  6</v>
          </cell>
        </row>
        <row r="354">
          <cell r="A354" t="str">
            <v>ВВГп 2х 10</v>
          </cell>
        </row>
        <row r="355">
          <cell r="A355" t="str">
            <v>ВВГп 2х 16</v>
          </cell>
        </row>
        <row r="356">
          <cell r="A356" t="str">
            <v>ВВГ 2х 25</v>
          </cell>
        </row>
        <row r="357">
          <cell r="A357" t="str">
            <v>ВВГ 2х 35</v>
          </cell>
        </row>
        <row r="358">
          <cell r="A358" t="str">
            <v>ВВГп 3х  1,5</v>
          </cell>
        </row>
        <row r="359">
          <cell r="A359" t="str">
            <v>ВВГп 3х  2,5</v>
          </cell>
        </row>
        <row r="360">
          <cell r="A360" t="str">
            <v>ВВГп 3х  4</v>
          </cell>
        </row>
        <row r="361">
          <cell r="A361" t="str">
            <v>ВВГп 3х  6</v>
          </cell>
        </row>
        <row r="362">
          <cell r="A362" t="str">
            <v>ВВГ 3х  1,5</v>
          </cell>
        </row>
        <row r="363">
          <cell r="A363" t="str">
            <v>ВВГ 3х  2,5</v>
          </cell>
        </row>
        <row r="364">
          <cell r="A364" t="str">
            <v>ВВГ 3х  4</v>
          </cell>
        </row>
        <row r="365">
          <cell r="A365" t="str">
            <v>ВВГ 3х  6</v>
          </cell>
        </row>
        <row r="366">
          <cell r="A366" t="str">
            <v>ВВГ 3х 10</v>
          </cell>
        </row>
        <row r="367">
          <cell r="A367" t="str">
            <v>ВВГ 3х 16</v>
          </cell>
        </row>
        <row r="368">
          <cell r="A368" t="str">
            <v>ВВГ 3х 25</v>
          </cell>
        </row>
        <row r="369">
          <cell r="A369" t="str">
            <v>ВВГ 3х 35</v>
          </cell>
        </row>
        <row r="370">
          <cell r="A370" t="str">
            <v>ВВГ 3х 50</v>
          </cell>
        </row>
        <row r="371">
          <cell r="A371" t="str">
            <v>ВВГ 3х  2,5+1х1,5</v>
          </cell>
        </row>
        <row r="372">
          <cell r="A372" t="str">
            <v>ВВГ 3х  4+1х2,5</v>
          </cell>
        </row>
        <row r="373">
          <cell r="A373" t="str">
            <v>ВВГ 3х  6+1х4</v>
          </cell>
        </row>
        <row r="374">
          <cell r="A374" t="str">
            <v>ВВГ 3х 10+1х6</v>
          </cell>
        </row>
        <row r="375">
          <cell r="A375" t="str">
            <v>ВВГ 3х 16+1х10</v>
          </cell>
        </row>
        <row r="376">
          <cell r="A376" t="str">
            <v>ВВГ 3х 25+1х16</v>
          </cell>
        </row>
        <row r="377">
          <cell r="A377" t="str">
            <v>ВВГ 3х 35+1х16</v>
          </cell>
        </row>
        <row r="378">
          <cell r="A378" t="str">
            <v>ВВГ 3х 50+1х25</v>
          </cell>
        </row>
        <row r="379">
          <cell r="A379" t="str">
            <v>ВВГ 3х 70+1х35</v>
          </cell>
        </row>
        <row r="380">
          <cell r="A380" t="str">
            <v>ВВГ 3х 95+1х50</v>
          </cell>
        </row>
        <row r="381">
          <cell r="A381" t="str">
            <v>ВВГ 3х120+1х70</v>
          </cell>
        </row>
        <row r="382">
          <cell r="A382" t="str">
            <v>ВВГ 3х150+1х70</v>
          </cell>
        </row>
        <row r="383">
          <cell r="A383" t="str">
            <v>ВВГ 3х185+1х95</v>
          </cell>
        </row>
        <row r="384">
          <cell r="A384" t="str">
            <v>ВВГ 3х240+1х120</v>
          </cell>
        </row>
        <row r="385">
          <cell r="A385" t="str">
            <v>ВВГ 4х  1,5</v>
          </cell>
        </row>
        <row r="386">
          <cell r="A386" t="str">
            <v>ВВГ 4х  2,5</v>
          </cell>
        </row>
        <row r="387">
          <cell r="A387" t="str">
            <v>ВВГ 4х  4</v>
          </cell>
        </row>
        <row r="388">
          <cell r="A388" t="str">
            <v>ВВГ 4х  6</v>
          </cell>
        </row>
        <row r="389">
          <cell r="A389" t="str">
            <v>ВВГ 4х 10</v>
          </cell>
        </row>
        <row r="390">
          <cell r="A390" t="str">
            <v>ВВГ 4х 16</v>
          </cell>
        </row>
        <row r="391">
          <cell r="A391" t="str">
            <v>ВВГ 4х 25</v>
          </cell>
        </row>
        <row r="392">
          <cell r="A392" t="str">
            <v>ВВГ 4х 35</v>
          </cell>
        </row>
        <row r="393">
          <cell r="A393" t="str">
            <v>ВВГ 4х 50</v>
          </cell>
        </row>
        <row r="394">
          <cell r="A394" t="str">
            <v>ВВГ 4х 70</v>
          </cell>
        </row>
        <row r="395">
          <cell r="A395" t="str">
            <v>ВВГ 4х 95</v>
          </cell>
        </row>
        <row r="396">
          <cell r="A396" t="str">
            <v>ВВГ 4х120</v>
          </cell>
        </row>
        <row r="397">
          <cell r="A397" t="str">
            <v>ВВГ 4х150</v>
          </cell>
        </row>
        <row r="398">
          <cell r="A398" t="str">
            <v>ВВГ 4х185</v>
          </cell>
        </row>
        <row r="399">
          <cell r="A399" t="str">
            <v>ВВГ 4х240</v>
          </cell>
        </row>
        <row r="400">
          <cell r="A400" t="str">
            <v>ВВГ 5х  1,5</v>
          </cell>
        </row>
        <row r="401">
          <cell r="A401" t="str">
            <v>ВВГ 5х  2,5</v>
          </cell>
        </row>
        <row r="402">
          <cell r="A402" t="str">
            <v>ВВГ 5х  4</v>
          </cell>
        </row>
        <row r="403">
          <cell r="A403" t="str">
            <v>ВВГ 5х  6</v>
          </cell>
        </row>
        <row r="404">
          <cell r="A404" t="str">
            <v>ВВГ 5х 10</v>
          </cell>
        </row>
        <row r="405">
          <cell r="A405" t="str">
            <v>ВВГ 5х 16</v>
          </cell>
        </row>
        <row r="406">
          <cell r="A406" t="str">
            <v>ВВГ 5х 25</v>
          </cell>
        </row>
        <row r="407">
          <cell r="A407" t="str">
            <v>ВВГ 5х 35</v>
          </cell>
        </row>
        <row r="408">
          <cell r="A408" t="str">
            <v>ВВГ 5х 50</v>
          </cell>
        </row>
        <row r="409">
          <cell r="A409" t="str">
            <v>ВВГ 5х 70</v>
          </cell>
        </row>
        <row r="410">
          <cell r="A410" t="str">
            <v>ВВГ 5х 95</v>
          </cell>
        </row>
        <row r="411">
          <cell r="A411" t="str">
            <v>ВВГ 5х120</v>
          </cell>
        </row>
        <row r="412">
          <cell r="A412" t="str">
            <v>ВВГ 5х150</v>
          </cell>
        </row>
        <row r="413">
          <cell r="A413" t="str">
            <v>ВВГ 5х185</v>
          </cell>
        </row>
        <row r="414">
          <cell r="A414" t="str">
            <v>ВВГ 5х240</v>
          </cell>
        </row>
        <row r="415">
          <cell r="A415" t="str">
            <v xml:space="preserve"> Тройная изоляция. Евростандарт.</v>
          </cell>
        </row>
        <row r="416">
          <cell r="A416" t="str">
            <v>NYM 2х1,5</v>
          </cell>
        </row>
        <row r="417">
          <cell r="A417" t="str">
            <v>NYM 2х2,5</v>
          </cell>
        </row>
        <row r="418">
          <cell r="A418" t="str">
            <v>NYM 3х1,5</v>
          </cell>
        </row>
        <row r="419">
          <cell r="A419" t="str">
            <v>NYM 3х2,5</v>
          </cell>
        </row>
        <row r="420">
          <cell r="A420" t="str">
            <v>NYM 3х4</v>
          </cell>
          <cell r="FQ420">
            <v>22.44</v>
          </cell>
        </row>
        <row r="421">
          <cell r="A421" t="str">
            <v>NYM 3х6</v>
          </cell>
          <cell r="FQ421">
            <v>36.35</v>
          </cell>
        </row>
        <row r="422">
          <cell r="A422" t="str">
            <v>NYM 3х10</v>
          </cell>
          <cell r="FQ422">
            <v>66.72</v>
          </cell>
        </row>
        <row r="423">
          <cell r="A423" t="str">
            <v>NYM 4х1,5</v>
          </cell>
          <cell r="FQ423">
            <v>12.86</v>
          </cell>
        </row>
        <row r="424">
          <cell r="A424" t="str">
            <v>NYM 4х2,5</v>
          </cell>
          <cell r="FQ424">
            <v>19.78</v>
          </cell>
        </row>
        <row r="425">
          <cell r="A425" t="str">
            <v>NYM 4х4</v>
          </cell>
          <cell r="FQ425">
            <v>30.08</v>
          </cell>
        </row>
        <row r="426">
          <cell r="A426" t="str">
            <v>NYM 4х6</v>
          </cell>
          <cell r="FQ426">
            <v>44.24</v>
          </cell>
        </row>
        <row r="427">
          <cell r="A427" t="str">
            <v>NYM 4х10</v>
          </cell>
          <cell r="FQ427">
            <v>76.52</v>
          </cell>
        </row>
        <row r="428">
          <cell r="A428" t="str">
            <v>NYM 4х16</v>
          </cell>
          <cell r="FQ428">
            <v>123.04</v>
          </cell>
        </row>
        <row r="429">
          <cell r="A429" t="str">
            <v>NYM 4х25</v>
          </cell>
          <cell r="FQ429">
            <v>192.16</v>
          </cell>
        </row>
        <row r="430">
          <cell r="A430" t="str">
            <v>NYM 4х35</v>
          </cell>
          <cell r="FQ430">
            <v>258.02</v>
          </cell>
        </row>
        <row r="431">
          <cell r="A431" t="str">
            <v>NYM 5х1,5</v>
          </cell>
          <cell r="FQ431">
            <v>15.42</v>
          </cell>
        </row>
        <row r="432">
          <cell r="A432" t="str">
            <v>NYM 5х2,5</v>
          </cell>
          <cell r="FQ432">
            <v>24.27</v>
          </cell>
        </row>
        <row r="433">
          <cell r="A433" t="str">
            <v>NYM 5х4</v>
          </cell>
          <cell r="FQ433">
            <v>37.520000000000003</v>
          </cell>
        </row>
        <row r="434">
          <cell r="A434" t="str">
            <v>NYM 5х6</v>
          </cell>
          <cell r="FQ434">
            <v>55.13</v>
          </cell>
        </row>
        <row r="435">
          <cell r="A435" t="str">
            <v>NYM 5х10</v>
          </cell>
          <cell r="FQ435">
            <v>94.87</v>
          </cell>
        </row>
        <row r="436">
          <cell r="A436" t="str">
            <v>NYM 5х16</v>
          </cell>
          <cell r="FQ436">
            <v>148.30000000000001</v>
          </cell>
        </row>
        <row r="437">
          <cell r="A437" t="str">
            <v>NYM 5х25</v>
          </cell>
          <cell r="FQ437">
            <v>241.26</v>
          </cell>
        </row>
        <row r="438">
          <cell r="A438" t="str">
            <v>NYM 5х35</v>
          </cell>
          <cell r="FQ438">
            <v>334.83</v>
          </cell>
        </row>
        <row r="439">
          <cell r="A439" t="str">
            <v>Пр-во "Севкабель"</v>
          </cell>
        </row>
        <row r="440">
          <cell r="A440" t="str">
            <v>NYM 2х1,5 (Севкабель)</v>
          </cell>
          <cell r="FQ440">
            <v>9.4600000000000009</v>
          </cell>
        </row>
        <row r="441">
          <cell r="A441" t="str">
            <v>NYM 2х2,5 (Севкабель)</v>
          </cell>
          <cell r="FQ441">
            <v>13.1</v>
          </cell>
        </row>
        <row r="442">
          <cell r="A442" t="str">
            <v>NYM 3х1,5 (Севкабель)</v>
          </cell>
          <cell r="FQ442">
            <v>10.82</v>
          </cell>
        </row>
        <row r="443">
          <cell r="A443" t="str">
            <v>NYM 3х2,5 (Севкабель)</v>
          </cell>
          <cell r="FQ443">
            <v>15.97</v>
          </cell>
        </row>
        <row r="444">
          <cell r="A444" t="str">
            <v>NYM 4х1,5 (Севкабель)</v>
          </cell>
          <cell r="FQ444">
            <v>14.8</v>
          </cell>
        </row>
        <row r="445">
          <cell r="A445" t="str">
            <v>NYM 4х2,5 (Севкабель)</v>
          </cell>
          <cell r="FQ445">
            <v>21.14</v>
          </cell>
        </row>
        <row r="446">
          <cell r="A446" t="str">
            <v>NYM 5х1,5 (Севкабель)</v>
          </cell>
          <cell r="FQ446">
            <v>18.55</v>
          </cell>
        </row>
        <row r="447">
          <cell r="A447" t="str">
            <v>NYM 5х2,5 (Севкабель)</v>
          </cell>
          <cell r="FQ447">
            <v>25.95</v>
          </cell>
        </row>
        <row r="448">
          <cell r="A448" t="str">
            <v xml:space="preserve"> Кабель медный силовой негорючий</v>
          </cell>
        </row>
        <row r="449">
          <cell r="A449" t="str">
            <v>ВВГнг 1х  1,5</v>
          </cell>
          <cell r="FQ449">
            <v>4.38</v>
          </cell>
        </row>
        <row r="450">
          <cell r="A450" t="str">
            <v>ВВГнг 1х  2,5</v>
          </cell>
          <cell r="FQ450">
            <v>6.12</v>
          </cell>
        </row>
        <row r="451">
          <cell r="A451" t="str">
            <v>ВВГнг 1х  4</v>
          </cell>
          <cell r="FQ451">
            <v>8.56</v>
          </cell>
        </row>
        <row r="452">
          <cell r="A452" t="str">
            <v>ВВГнг 1х  6</v>
          </cell>
          <cell r="FQ452">
            <v>11.78</v>
          </cell>
        </row>
        <row r="453">
          <cell r="A453" t="str">
            <v>ВВГнг 1х 10</v>
          </cell>
          <cell r="FQ453">
            <v>18.73</v>
          </cell>
        </row>
        <row r="454">
          <cell r="A454" t="str">
            <v>ВВГнг 1х 16</v>
          </cell>
          <cell r="FQ454">
            <v>32.5</v>
          </cell>
        </row>
        <row r="455">
          <cell r="A455" t="str">
            <v>ВВГнг 1х 25</v>
          </cell>
          <cell r="FQ455">
            <v>48.25</v>
          </cell>
        </row>
        <row r="456">
          <cell r="A456" t="str">
            <v>ВВГнг 1х 35</v>
          </cell>
          <cell r="FQ456">
            <v>64.92</v>
          </cell>
        </row>
        <row r="457">
          <cell r="A457" t="str">
            <v>ВВГнг 1х 50</v>
          </cell>
          <cell r="FQ457">
            <v>90.36</v>
          </cell>
        </row>
        <row r="458">
          <cell r="A458" t="str">
            <v>ВВГнг 1х 70</v>
          </cell>
          <cell r="FQ458">
            <v>127.41</v>
          </cell>
        </row>
        <row r="459">
          <cell r="A459" t="str">
            <v>ВВГнг 1х 95</v>
          </cell>
          <cell r="FQ459">
            <v>170.95</v>
          </cell>
        </row>
        <row r="460">
          <cell r="A460" t="str">
            <v>ВВГнг 1х120</v>
          </cell>
          <cell r="FQ460">
            <v>214.93</v>
          </cell>
        </row>
        <row r="461">
          <cell r="A461" t="str">
            <v>ВВГнг 1х150</v>
          </cell>
          <cell r="FQ461">
            <v>271.51</v>
          </cell>
        </row>
        <row r="462">
          <cell r="A462" t="str">
            <v>ВВГнг 1х185</v>
          </cell>
          <cell r="FQ462">
            <v>339.36</v>
          </cell>
        </row>
        <row r="463">
          <cell r="A463" t="str">
            <v>ВВГнг 1х240</v>
          </cell>
          <cell r="FQ463">
            <v>410.78</v>
          </cell>
        </row>
        <row r="464">
          <cell r="A464" t="str">
            <v>ВВГнг-п 2х  1,5</v>
          </cell>
          <cell r="FQ464">
            <v>6.37</v>
          </cell>
        </row>
        <row r="465">
          <cell r="A465" t="str">
            <v>ВВГнг-п 2х  2,5</v>
          </cell>
          <cell r="FQ465">
            <v>9.19</v>
          </cell>
        </row>
        <row r="466">
          <cell r="A466" t="str">
            <v>ВВГнг-п 2х  4</v>
          </cell>
          <cell r="FQ466">
            <v>13.62</v>
          </cell>
        </row>
        <row r="467">
          <cell r="A467" t="str">
            <v>ВВГнг-п 2х  6</v>
          </cell>
          <cell r="FQ467">
            <v>20.48</v>
          </cell>
        </row>
        <row r="468">
          <cell r="A468" t="str">
            <v>ВВГнг-п 2х 10</v>
          </cell>
          <cell r="FQ468">
            <v>33.630000000000003</v>
          </cell>
        </row>
        <row r="469">
          <cell r="A469" t="str">
            <v>ВВГнг-п 2х 16</v>
          </cell>
          <cell r="FQ469">
            <v>52.11</v>
          </cell>
        </row>
        <row r="470">
          <cell r="A470" t="str">
            <v>ВВГнг 2х 25</v>
          </cell>
          <cell r="FQ470">
            <v>92.97</v>
          </cell>
        </row>
        <row r="471">
          <cell r="A471" t="str">
            <v>ВВГнг 2х 35</v>
          </cell>
          <cell r="FQ471">
            <v>119.24</v>
          </cell>
        </row>
        <row r="472">
          <cell r="A472" t="str">
            <v>ВВГнг-п 3х  1,5</v>
          </cell>
          <cell r="FQ472">
            <v>9.18</v>
          </cell>
        </row>
        <row r="473">
          <cell r="A473" t="str">
            <v>ВВГнг-п 3х  2,5</v>
          </cell>
          <cell r="FQ473">
            <v>13.72</v>
          </cell>
        </row>
        <row r="474">
          <cell r="A474" t="str">
            <v>ВВГнг-п 3х  4</v>
          </cell>
          <cell r="FQ474">
            <v>20.71</v>
          </cell>
        </row>
        <row r="475">
          <cell r="A475" t="str">
            <v>ВВГнг-п 3х  6</v>
          </cell>
          <cell r="FQ475">
            <v>30.43</v>
          </cell>
        </row>
        <row r="476">
          <cell r="A476" t="str">
            <v>ВВГнг 3х  1,5</v>
          </cell>
          <cell r="FQ476">
            <v>9.23</v>
          </cell>
        </row>
        <row r="477">
          <cell r="A477" t="str">
            <v>ВВГнг 3х  2,5</v>
          </cell>
          <cell r="FQ477">
            <v>14.41</v>
          </cell>
        </row>
        <row r="478">
          <cell r="A478" t="str">
            <v>ВВГнг 3х  4</v>
          </cell>
          <cell r="FQ478">
            <v>21.18</v>
          </cell>
        </row>
        <row r="479">
          <cell r="A479" t="str">
            <v>ВВГнг 3х  6</v>
          </cell>
          <cell r="FQ479">
            <v>31.06</v>
          </cell>
        </row>
        <row r="480">
          <cell r="A480" t="str">
            <v>ВВГнг 3х 10</v>
          </cell>
          <cell r="FQ480">
            <v>48.76</v>
          </cell>
        </row>
        <row r="481">
          <cell r="A481" t="str">
            <v>ВВГнг 3х 16</v>
          </cell>
          <cell r="FQ481">
            <v>76.930000000000007</v>
          </cell>
        </row>
        <row r="482">
          <cell r="A482" t="str">
            <v>ВВГнг 3х 25</v>
          </cell>
          <cell r="FQ482">
            <v>104.65</v>
          </cell>
        </row>
        <row r="483">
          <cell r="A483" t="str">
            <v>ВВГнг 3х 35</v>
          </cell>
          <cell r="FQ483">
            <v>163.25</v>
          </cell>
        </row>
        <row r="484">
          <cell r="A484" t="str">
            <v>ВВГнг 3х 50</v>
          </cell>
          <cell r="FQ484">
            <v>239.6</v>
          </cell>
        </row>
        <row r="485">
          <cell r="A485" t="str">
            <v>ВВГнг 3х  2,5+1х1,5</v>
          </cell>
          <cell r="FQ485">
            <v>18.8</v>
          </cell>
        </row>
        <row r="486">
          <cell r="A486" t="str">
            <v>ВВГнг 3х  4+1х2,5</v>
          </cell>
          <cell r="FQ486">
            <v>29.81</v>
          </cell>
        </row>
        <row r="487">
          <cell r="A487" t="str">
            <v>ВВГнг 3х  6+1х4</v>
          </cell>
          <cell r="FQ487">
            <v>41.65</v>
          </cell>
        </row>
        <row r="488">
          <cell r="A488" t="str">
            <v>ВВГнг 3х 10+1х6</v>
          </cell>
          <cell r="FQ488">
            <v>67.25</v>
          </cell>
        </row>
        <row r="489">
          <cell r="A489" t="str">
            <v>ВВГнг 3х 16+1х10</v>
          </cell>
          <cell r="FQ489">
            <v>115.16</v>
          </cell>
        </row>
        <row r="490">
          <cell r="A490" t="str">
            <v>ВВГнг 3х 25+1х16</v>
          </cell>
          <cell r="FQ490">
            <v>174.38</v>
          </cell>
        </row>
        <row r="491">
          <cell r="A491" t="str">
            <v>ВВГнг 3х 35+1х16</v>
          </cell>
          <cell r="FQ491">
            <v>237.45</v>
          </cell>
        </row>
        <row r="492">
          <cell r="A492" t="str">
            <v>ВВГнг 3х 50+1х25</v>
          </cell>
          <cell r="FQ492">
            <v>326.45</v>
          </cell>
        </row>
        <row r="493">
          <cell r="A493" t="str">
            <v>ВВГнг 3х 70+1х35</v>
          </cell>
          <cell r="FQ493">
            <v>422.27</v>
          </cell>
        </row>
        <row r="494">
          <cell r="A494" t="str">
            <v>ВВГнг 3х 95+1х50</v>
          </cell>
          <cell r="FQ494">
            <v>555.82000000000005</v>
          </cell>
        </row>
        <row r="495">
          <cell r="A495" t="str">
            <v>ВВГнг 3х120+1х70</v>
          </cell>
          <cell r="FQ495">
            <v>752.48</v>
          </cell>
        </row>
        <row r="496">
          <cell r="A496" t="str">
            <v>ВВГнг 3х150+1х70</v>
          </cell>
          <cell r="FQ496">
            <v>839.82</v>
          </cell>
        </row>
        <row r="497">
          <cell r="A497" t="str">
            <v>ВВГнг 3х185+1х95</v>
          </cell>
          <cell r="FQ497">
            <v>1059.92</v>
          </cell>
        </row>
        <row r="498">
          <cell r="A498" t="str">
            <v>ВВГнг 3х240+1х120</v>
          </cell>
          <cell r="FQ498">
            <v>1469.82</v>
          </cell>
        </row>
        <row r="499">
          <cell r="A499" t="str">
            <v>ВВГнг 4х  1,5</v>
          </cell>
          <cell r="FQ499">
            <v>12.21</v>
          </cell>
        </row>
        <row r="500">
          <cell r="A500" t="str">
            <v>ВВГнг 4х  2,5</v>
          </cell>
          <cell r="FQ500">
            <v>18.63</v>
          </cell>
        </row>
        <row r="501">
          <cell r="A501" t="str">
            <v>ВВГнг 4х  4</v>
          </cell>
          <cell r="FQ501">
            <v>28.17</v>
          </cell>
        </row>
        <row r="502">
          <cell r="A502" t="str">
            <v>ВВГнг 4х  6</v>
          </cell>
          <cell r="FQ502">
            <v>40.31</v>
          </cell>
        </row>
        <row r="503">
          <cell r="A503" t="str">
            <v>ВВГнг 4х 10</v>
          </cell>
          <cell r="FQ503">
            <v>61.79</v>
          </cell>
        </row>
        <row r="504">
          <cell r="A504" t="str">
            <v>ВВГнг 4х 16</v>
          </cell>
          <cell r="FQ504">
            <v>94.65</v>
          </cell>
        </row>
        <row r="505">
          <cell r="A505" t="str">
            <v>ВВГнг 4х 25</v>
          </cell>
          <cell r="FQ505">
            <v>158.44</v>
          </cell>
        </row>
        <row r="506">
          <cell r="A506" t="str">
            <v>ВВГнг 4х 35</v>
          </cell>
          <cell r="FQ506">
            <v>208.41</v>
          </cell>
        </row>
        <row r="507">
          <cell r="A507" t="str">
            <v>ВВГнг 4х 50</v>
          </cell>
          <cell r="FQ507">
            <v>307.89</v>
          </cell>
        </row>
        <row r="508">
          <cell r="A508" t="str">
            <v>ВВГнг 4х 70</v>
          </cell>
          <cell r="FQ508">
            <v>442.9</v>
          </cell>
        </row>
        <row r="509">
          <cell r="A509" t="str">
            <v>ВВГнг 4х 95</v>
          </cell>
          <cell r="FQ509">
            <v>607.27</v>
          </cell>
        </row>
        <row r="510">
          <cell r="A510" t="str">
            <v>ВВГнг 4х120</v>
          </cell>
          <cell r="FQ510">
            <v>742.02</v>
          </cell>
        </row>
        <row r="511">
          <cell r="A511" t="str">
            <v>ВВГнг 4х150</v>
          </cell>
          <cell r="FQ511">
            <v>932.54</v>
          </cell>
        </row>
        <row r="512">
          <cell r="A512" t="str">
            <v>ВВГнг 4х185</v>
          </cell>
          <cell r="FQ512">
            <v>1138.44</v>
          </cell>
        </row>
        <row r="513">
          <cell r="A513" t="str">
            <v>ВВГнг 4х240</v>
          </cell>
          <cell r="FQ513">
            <v>1514.99</v>
          </cell>
        </row>
        <row r="514">
          <cell r="A514" t="str">
            <v>ВВГнг 5х  1,5</v>
          </cell>
          <cell r="FQ514">
            <v>15.23</v>
          </cell>
        </row>
        <row r="515">
          <cell r="A515" t="str">
            <v>ВВГнг 5х  2,5</v>
          </cell>
          <cell r="FQ515">
            <v>22.56</v>
          </cell>
        </row>
        <row r="516">
          <cell r="A516" t="str">
            <v>ВВГнг 5х  4</v>
          </cell>
          <cell r="FQ516">
            <v>34.76</v>
          </cell>
        </row>
        <row r="517">
          <cell r="A517" t="str">
            <v>ВВГнг 5х  6</v>
          </cell>
          <cell r="FQ517">
            <v>49.84</v>
          </cell>
        </row>
        <row r="518">
          <cell r="A518" t="str">
            <v>ВВГнг 5х 10</v>
          </cell>
          <cell r="FQ518">
            <v>77.31</v>
          </cell>
        </row>
        <row r="519">
          <cell r="A519" t="str">
            <v>ВВГнг 5х 16</v>
          </cell>
          <cell r="FQ519">
            <v>118.74</v>
          </cell>
        </row>
        <row r="520">
          <cell r="A520" t="str">
            <v>ВВГнг 5х 25</v>
          </cell>
          <cell r="FQ520">
            <v>193.25</v>
          </cell>
        </row>
        <row r="521">
          <cell r="A521" t="str">
            <v>ВВГнг 5х 35</v>
          </cell>
          <cell r="FQ521">
            <v>273.75</v>
          </cell>
        </row>
        <row r="522">
          <cell r="A522" t="str">
            <v>ВВГнг 5х 50</v>
          </cell>
          <cell r="FQ522">
            <v>388.86</v>
          </cell>
        </row>
        <row r="523">
          <cell r="A523" t="str">
            <v>ВВГнг 5х 70</v>
          </cell>
          <cell r="FQ523">
            <v>569.25</v>
          </cell>
        </row>
        <row r="524">
          <cell r="A524" t="str">
            <v>ВВГнг 5х 95</v>
          </cell>
          <cell r="FQ524">
            <v>771.51</v>
          </cell>
        </row>
        <row r="525">
          <cell r="A525" t="str">
            <v>ВВГнг 5х120</v>
          </cell>
          <cell r="FQ525">
            <v>965.97</v>
          </cell>
        </row>
        <row r="526">
          <cell r="A526" t="str">
            <v>ВВГнг 5х150</v>
          </cell>
          <cell r="FQ526">
            <v>1195.56</v>
          </cell>
        </row>
        <row r="527">
          <cell r="A527" t="str">
            <v>ВВГнг 5х185</v>
          </cell>
          <cell r="FQ527">
            <v>1658.72</v>
          </cell>
        </row>
        <row r="528">
          <cell r="A528" t="str">
            <v>ВВГнг-LS 1х  1,5</v>
          </cell>
          <cell r="FQ528">
            <v>5.73</v>
          </cell>
        </row>
        <row r="529">
          <cell r="A529" t="str">
            <v>ВВГнг-LS 1х  2,5</v>
          </cell>
          <cell r="FQ529">
            <v>8.19</v>
          </cell>
        </row>
        <row r="530">
          <cell r="A530" t="str">
            <v>ВВГнг-LS 1х  4</v>
          </cell>
          <cell r="FQ530">
            <v>11.14</v>
          </cell>
        </row>
        <row r="531">
          <cell r="A531" t="str">
            <v>ВВГнг-LS 1х  6</v>
          </cell>
          <cell r="FQ531">
            <v>15.05</v>
          </cell>
        </row>
        <row r="532">
          <cell r="A532" t="str">
            <v>ВВГнг-LS 1х 10</v>
          </cell>
          <cell r="FQ532">
            <v>23.73</v>
          </cell>
        </row>
        <row r="533">
          <cell r="A533" t="str">
            <v>ВВГнг-LS 1х 16</v>
          </cell>
          <cell r="FQ533">
            <v>39.770000000000003</v>
          </cell>
        </row>
        <row r="534">
          <cell r="A534" t="str">
            <v>ВВГнг-LS 1х 25</v>
          </cell>
          <cell r="FQ534">
            <v>58.76</v>
          </cell>
        </row>
        <row r="535">
          <cell r="A535" t="str">
            <v>ВВГнг-LS 1х 35</v>
          </cell>
          <cell r="FQ535">
            <v>76.02</v>
          </cell>
        </row>
        <row r="536">
          <cell r="A536" t="str">
            <v>ВВГнг-LS 1х 50</v>
          </cell>
          <cell r="FQ536">
            <v>108.84</v>
          </cell>
        </row>
        <row r="537">
          <cell r="A537" t="str">
            <v>ВВГнг-LS 1х 70</v>
          </cell>
          <cell r="FQ537">
            <v>145.94999999999999</v>
          </cell>
        </row>
        <row r="538">
          <cell r="A538" t="str">
            <v>ВВГнг-LS 1х 95</v>
          </cell>
          <cell r="FQ538">
            <v>159.66999999999999</v>
          </cell>
        </row>
        <row r="539">
          <cell r="A539" t="str">
            <v>ВВГнг-LS 1х120</v>
          </cell>
          <cell r="FQ539">
            <v>267.52</v>
          </cell>
        </row>
        <row r="540">
          <cell r="A540" t="str">
            <v>ВВГнг-LS 1х150</v>
          </cell>
          <cell r="FQ540">
            <v>331.71</v>
          </cell>
        </row>
        <row r="541">
          <cell r="A541" t="str">
            <v>ВВГнг-LS 1х185</v>
          </cell>
          <cell r="FQ541">
            <v>319.24</v>
          </cell>
        </row>
        <row r="542">
          <cell r="A542" t="str">
            <v>ВВГнг-LS 1х240</v>
          </cell>
          <cell r="FQ542">
            <v>488.94</v>
          </cell>
        </row>
        <row r="543">
          <cell r="A543" t="str">
            <v>ВВГнг-LS-п 2х1,5</v>
          </cell>
          <cell r="FQ543">
            <v>11.7</v>
          </cell>
        </row>
        <row r="544">
          <cell r="A544" t="str">
            <v>ВВГнг-LS-п 2х2,5</v>
          </cell>
          <cell r="FQ544">
            <v>16.309999999999999</v>
          </cell>
        </row>
        <row r="545">
          <cell r="A545" t="str">
            <v>ВВГнг-LS-п 2х4</v>
          </cell>
          <cell r="FQ545">
            <v>25.07</v>
          </cell>
        </row>
        <row r="546">
          <cell r="A546" t="str">
            <v>ВВГнг-LS-п 2х6</v>
          </cell>
          <cell r="FQ546">
            <v>34.520000000000003</v>
          </cell>
        </row>
        <row r="547">
          <cell r="A547" t="str">
            <v>ВВГнг-LS 2х  1,5</v>
          </cell>
          <cell r="FQ547">
            <v>12.07</v>
          </cell>
        </row>
        <row r="548">
          <cell r="A548" t="str">
            <v>ВВГнг-LS 2х  2,5</v>
          </cell>
          <cell r="FQ548">
            <v>16.91</v>
          </cell>
        </row>
        <row r="549">
          <cell r="A549" t="str">
            <v>ВВГнг-LS 2х  4</v>
          </cell>
          <cell r="FQ549">
            <v>26.04</v>
          </cell>
        </row>
        <row r="550">
          <cell r="A550" t="str">
            <v>ВВГнг-LS 2х  6</v>
          </cell>
          <cell r="FQ550">
            <v>35.549999999999997</v>
          </cell>
        </row>
        <row r="551">
          <cell r="A551" t="str">
            <v>ВВГнг-LS 2х 10</v>
          </cell>
          <cell r="FQ551">
            <v>52.37</v>
          </cell>
        </row>
        <row r="552">
          <cell r="A552" t="str">
            <v>ВВГнг-LS 2х 16</v>
          </cell>
          <cell r="FQ552">
            <v>87.08</v>
          </cell>
        </row>
        <row r="553">
          <cell r="A553" t="str">
            <v>ВВГнг-LS-п 3х1,5</v>
          </cell>
          <cell r="FQ553">
            <v>15.92</v>
          </cell>
        </row>
        <row r="554">
          <cell r="A554" t="str">
            <v>ВВГнг-LS-п 3х2,5</v>
          </cell>
          <cell r="FQ554">
            <v>23.17</v>
          </cell>
        </row>
        <row r="555">
          <cell r="A555" t="str">
            <v>ВВГнг-LS-п 3х4</v>
          </cell>
          <cell r="FQ555">
            <v>30.76</v>
          </cell>
        </row>
        <row r="556">
          <cell r="A556" t="str">
            <v>ВВГнг-LS-п 3х6</v>
          </cell>
          <cell r="FQ556">
            <v>46.42</v>
          </cell>
        </row>
        <row r="557">
          <cell r="A557" t="str">
            <v>ВВГнг-LS 3х  1,5</v>
          </cell>
          <cell r="FQ557">
            <v>15.72</v>
          </cell>
        </row>
        <row r="558">
          <cell r="A558" t="str">
            <v>ВВГнг-LS 3х  2,5</v>
          </cell>
          <cell r="FQ558">
            <v>22.97</v>
          </cell>
        </row>
        <row r="559">
          <cell r="A559" t="str">
            <v>ВВГнг-LS 3х  4</v>
          </cell>
          <cell r="FQ559">
            <v>31.22</v>
          </cell>
        </row>
        <row r="560">
          <cell r="A560" t="str">
            <v>ВВГнг-LS 3х  6</v>
          </cell>
          <cell r="FQ560">
            <v>45.21</v>
          </cell>
        </row>
        <row r="561">
          <cell r="A561" t="str">
            <v>ВВГнг-LS 3х 10</v>
          </cell>
          <cell r="FQ561">
            <v>68.709999999999994</v>
          </cell>
        </row>
        <row r="562">
          <cell r="A562" t="str">
            <v>ВВГнг-LS 3х 16</v>
          </cell>
          <cell r="FQ562">
            <v>104.49</v>
          </cell>
        </row>
        <row r="563">
          <cell r="A563" t="str">
            <v>ВВГнг-LS 3х 25</v>
          </cell>
          <cell r="FQ563">
            <v>174.13</v>
          </cell>
        </row>
        <row r="564">
          <cell r="A564" t="str">
            <v>ВВГнг-LS 3х 35</v>
          </cell>
          <cell r="FQ564">
            <v>233.95</v>
          </cell>
        </row>
        <row r="565">
          <cell r="A565" t="str">
            <v>ВВГнг-LS 3х 50</v>
          </cell>
          <cell r="FQ565">
            <v>288.2</v>
          </cell>
        </row>
        <row r="566">
          <cell r="A566" t="str">
            <v>ВВГнг-LS 3х  2,5+1х1,5</v>
          </cell>
          <cell r="FQ566">
            <v>28.56</v>
          </cell>
        </row>
        <row r="567">
          <cell r="A567" t="str">
            <v>ВВГнг-LS 3х  4+1х2,5</v>
          </cell>
          <cell r="FQ567">
            <v>40.049999999999997</v>
          </cell>
        </row>
        <row r="568">
          <cell r="A568" t="str">
            <v>ВВГнг-LS 3х  6+1х4</v>
          </cell>
          <cell r="FQ568">
            <v>56.63</v>
          </cell>
        </row>
        <row r="569">
          <cell r="A569" t="str">
            <v>ВВГнг-LS 3х 10+1х6</v>
          </cell>
          <cell r="FQ569">
            <v>79.33</v>
          </cell>
        </row>
        <row r="570">
          <cell r="A570" t="str">
            <v>ВВГнг-LS 3х 16+1х10</v>
          </cell>
          <cell r="FQ570">
            <v>127.08</v>
          </cell>
        </row>
        <row r="571">
          <cell r="A571" t="str">
            <v>ВВГнг-LS 3х 25+1х16</v>
          </cell>
          <cell r="FQ571">
            <v>188.07</v>
          </cell>
        </row>
        <row r="572">
          <cell r="A572" t="str">
            <v>ВВГнг-LS 3х 35+1х16</v>
          </cell>
          <cell r="FQ572">
            <v>239.63</v>
          </cell>
        </row>
        <row r="573">
          <cell r="A573" t="str">
            <v>ВВГнг-LS 3х 50+1х25</v>
          </cell>
          <cell r="FQ573">
            <v>314.54000000000002</v>
          </cell>
        </row>
        <row r="574">
          <cell r="A574" t="str">
            <v>ВВГнг-LS 3х 70+1х35</v>
          </cell>
          <cell r="FQ574">
            <v>540.17999999999995</v>
          </cell>
        </row>
        <row r="575">
          <cell r="A575" t="str">
            <v>ВВГнг-LS 3х 95+1х50</v>
          </cell>
          <cell r="FQ575">
            <v>578.62</v>
          </cell>
        </row>
        <row r="576">
          <cell r="A576" t="str">
            <v>ВВГнг-LS 3х120+1х70</v>
          </cell>
          <cell r="FQ576">
            <v>725.34</v>
          </cell>
        </row>
        <row r="577">
          <cell r="A577" t="str">
            <v>ВВГнг-LS 3х150+1х70</v>
          </cell>
          <cell r="FQ577">
            <v>855.46</v>
          </cell>
        </row>
        <row r="578">
          <cell r="A578" t="str">
            <v>ВВГнг-LS 3х185+1х95</v>
          </cell>
          <cell r="FQ578">
            <v>1385.96</v>
          </cell>
        </row>
        <row r="579">
          <cell r="A579" t="str">
            <v>ВВГнг-LS 3х240+1х120</v>
          </cell>
          <cell r="FQ579">
            <v>1801.93</v>
          </cell>
        </row>
        <row r="580">
          <cell r="A580" t="str">
            <v>ВВГнг-LS 4х  1,5</v>
          </cell>
          <cell r="FQ580">
            <v>21.8</v>
          </cell>
        </row>
        <row r="581">
          <cell r="A581" t="str">
            <v>ВВГнг-LS 4х  2,5</v>
          </cell>
          <cell r="FQ581">
            <v>30.67</v>
          </cell>
        </row>
        <row r="582">
          <cell r="A582" t="str">
            <v>ВВГнг-LS 4х  4</v>
          </cell>
          <cell r="FQ582">
            <v>43.1</v>
          </cell>
        </row>
        <row r="583">
          <cell r="A583" t="str">
            <v>ВВГнг-LS 4х  6</v>
          </cell>
          <cell r="FQ583">
            <v>58.09</v>
          </cell>
        </row>
        <row r="584">
          <cell r="A584" t="str">
            <v>ВВГнг-LS 4х 10</v>
          </cell>
          <cell r="FQ584">
            <v>89.06</v>
          </cell>
        </row>
        <row r="585">
          <cell r="A585" t="str">
            <v>ВВГнг-LS 4х 16</v>
          </cell>
          <cell r="FQ585">
            <v>131.61000000000001</v>
          </cell>
        </row>
        <row r="586">
          <cell r="A586" t="str">
            <v>ВВГнг-LS 4х 25</v>
          </cell>
          <cell r="FQ586">
            <v>204.09</v>
          </cell>
        </row>
        <row r="587">
          <cell r="A587" t="str">
            <v>ВВГнг-LS 4х 35</v>
          </cell>
          <cell r="FQ587">
            <v>276.43</v>
          </cell>
        </row>
        <row r="588">
          <cell r="A588" t="str">
            <v>ВВГнг-LS 4х 50</v>
          </cell>
          <cell r="FQ588">
            <v>397.1</v>
          </cell>
        </row>
        <row r="589">
          <cell r="A589" t="str">
            <v>ВВГнг-LS 4х 70</v>
          </cell>
          <cell r="FQ589">
            <v>542.91999999999996</v>
          </cell>
        </row>
        <row r="590">
          <cell r="A590" t="str">
            <v>ВВГнг-LS 4х 95</v>
          </cell>
          <cell r="FQ590">
            <v>742.95</v>
          </cell>
        </row>
        <row r="591">
          <cell r="A591" t="str">
            <v>ВВГнг-LS 4х120</v>
          </cell>
          <cell r="FQ591">
            <v>833.54</v>
          </cell>
        </row>
        <row r="592">
          <cell r="A592" t="str">
            <v>ВВГнг-LS 4х150</v>
          </cell>
          <cell r="FQ592">
            <v>1182.6300000000001</v>
          </cell>
        </row>
        <row r="593">
          <cell r="A593" t="str">
            <v>ВВГнг-LS 4х185</v>
          </cell>
          <cell r="FQ593">
            <v>1322.43</v>
          </cell>
        </row>
        <row r="594">
          <cell r="A594" t="str">
            <v>ВВГнг-LS 4х240</v>
          </cell>
          <cell r="FQ594">
            <v>1895.17</v>
          </cell>
        </row>
        <row r="595">
          <cell r="A595" t="str">
            <v>ВВГнг-LS 5х  1,5</v>
          </cell>
          <cell r="FQ595">
            <v>24.83</v>
          </cell>
        </row>
        <row r="596">
          <cell r="A596" t="str">
            <v>ВВГнг-LS 5х  2,5</v>
          </cell>
          <cell r="FQ596">
            <v>35.01</v>
          </cell>
        </row>
        <row r="597">
          <cell r="A597" t="str">
            <v>ВВГнг-LS 5х  4</v>
          </cell>
          <cell r="FQ597">
            <v>52</v>
          </cell>
        </row>
        <row r="598">
          <cell r="A598" t="str">
            <v>ВВГнг-LS 5х  6</v>
          </cell>
          <cell r="FQ598">
            <v>71.36</v>
          </cell>
        </row>
        <row r="599">
          <cell r="A599" t="str">
            <v>ВВГнг-LS 5х 10</v>
          </cell>
          <cell r="FQ599">
            <v>108.13</v>
          </cell>
        </row>
        <row r="600">
          <cell r="A600" t="str">
            <v>ВВГнг-LS 5х 16</v>
          </cell>
          <cell r="FQ600">
            <v>165</v>
          </cell>
        </row>
        <row r="601">
          <cell r="A601" t="str">
            <v>ВВГнг-LS 5х 25</v>
          </cell>
          <cell r="FQ601">
            <v>250.63</v>
          </cell>
        </row>
        <row r="602">
          <cell r="A602" t="str">
            <v>ВВГнг-LS 5х 35</v>
          </cell>
          <cell r="FQ602">
            <v>346.18</v>
          </cell>
        </row>
        <row r="603">
          <cell r="A603" t="str">
            <v>ВВГнг-LS 5х 50</v>
          </cell>
          <cell r="FQ603">
            <v>486.32</v>
          </cell>
        </row>
        <row r="604">
          <cell r="A604" t="str">
            <v>ВВГнг-LS 5х 70</v>
          </cell>
          <cell r="FQ604">
            <v>691.33</v>
          </cell>
        </row>
        <row r="605">
          <cell r="A605" t="str">
            <v>ВВГнг-LS 5х 95</v>
          </cell>
          <cell r="FQ605">
            <v>928.36</v>
          </cell>
        </row>
        <row r="606">
          <cell r="A606" t="str">
            <v>ВВГнг-LS 5х120</v>
          </cell>
          <cell r="FQ606">
            <v>1156.03</v>
          </cell>
        </row>
        <row r="607">
          <cell r="A607" t="str">
            <v>ВВГнг-LS 5х150</v>
          </cell>
          <cell r="FQ607">
            <v>1398.51</v>
          </cell>
        </row>
        <row r="608">
          <cell r="A608" t="str">
            <v>ВВГнг-LS 5х185</v>
          </cell>
          <cell r="FQ608">
            <v>2793.06</v>
          </cell>
        </row>
        <row r="609">
          <cell r="A609" t="str">
            <v xml:space="preserve"> Кабель медный силовой с заполнением</v>
          </cell>
          <cell r="FQ609">
            <v>0</v>
          </cell>
        </row>
        <row r="610">
          <cell r="A610" t="str">
            <v>ВВГз 2х  1,5</v>
          </cell>
          <cell r="FQ610">
            <v>7.55</v>
          </cell>
        </row>
        <row r="611">
          <cell r="A611" t="str">
            <v>ВВГз 2х  2,5</v>
          </cell>
          <cell r="FQ611">
            <v>11.17</v>
          </cell>
        </row>
        <row r="612">
          <cell r="A612" t="str">
            <v>ВВГз 2х  4</v>
          </cell>
          <cell r="FQ612">
            <v>17.440000000000001</v>
          </cell>
        </row>
        <row r="613">
          <cell r="A613" t="str">
            <v>ВВГз 2х  6</v>
          </cell>
          <cell r="FQ613">
            <v>24.51</v>
          </cell>
        </row>
        <row r="614">
          <cell r="A614" t="str">
            <v>ВВГз 2х 10</v>
          </cell>
          <cell r="FQ614">
            <v>45.51</v>
          </cell>
        </row>
        <row r="615">
          <cell r="A615" t="str">
            <v>ВВГз 3х  1,5</v>
          </cell>
          <cell r="FQ615">
            <v>10.37</v>
          </cell>
        </row>
        <row r="616">
          <cell r="A616" t="str">
            <v>ВВГз 3х  2,5</v>
          </cell>
          <cell r="FQ616">
            <v>16.25</v>
          </cell>
        </row>
        <row r="617">
          <cell r="A617" t="str">
            <v>ВВГз 3х  4</v>
          </cell>
          <cell r="FQ617">
            <v>24.6</v>
          </cell>
        </row>
        <row r="618">
          <cell r="A618" t="str">
            <v>ВВГз 3х  6</v>
          </cell>
          <cell r="FQ618">
            <v>35.07</v>
          </cell>
        </row>
        <row r="619">
          <cell r="A619" t="str">
            <v>ВВГз 3х 10</v>
          </cell>
          <cell r="FQ619">
            <v>57.23</v>
          </cell>
        </row>
        <row r="620">
          <cell r="A620" t="str">
            <v>ВВГз 3х 16</v>
          </cell>
          <cell r="FQ620">
            <v>106</v>
          </cell>
        </row>
        <row r="621">
          <cell r="A621" t="str">
            <v>ВВГз 3х  2,5+1х1,5</v>
          </cell>
          <cell r="FQ621">
            <v>18.77</v>
          </cell>
        </row>
        <row r="622">
          <cell r="A622" t="str">
            <v>ВВГз 3х  4+1х2,5</v>
          </cell>
          <cell r="FQ622">
            <v>28.66</v>
          </cell>
        </row>
        <row r="623">
          <cell r="A623" t="str">
            <v>ВВГз 3х  6+1х4</v>
          </cell>
          <cell r="FQ623">
            <v>41.3</v>
          </cell>
        </row>
        <row r="624">
          <cell r="A624" t="str">
            <v>ВВГз 3х 10+1х6</v>
          </cell>
          <cell r="FQ624">
            <v>73.040000000000006</v>
          </cell>
        </row>
        <row r="625">
          <cell r="A625" t="str">
            <v>ВВГз 3х 16+1х10</v>
          </cell>
          <cell r="FQ625">
            <v>105.88</v>
          </cell>
        </row>
        <row r="626">
          <cell r="A626" t="str">
            <v>ВВГз 4х  1,5</v>
          </cell>
          <cell r="FQ626">
            <v>13.79</v>
          </cell>
        </row>
        <row r="627">
          <cell r="A627" t="str">
            <v>ВВГз 4х  2,5</v>
          </cell>
          <cell r="FQ627">
            <v>20.78</v>
          </cell>
        </row>
        <row r="628">
          <cell r="A628" t="str">
            <v>ВВГз 4х  4</v>
          </cell>
          <cell r="FQ628">
            <v>31.69</v>
          </cell>
        </row>
        <row r="629">
          <cell r="A629" t="str">
            <v>ВВГз 4х  6</v>
          </cell>
          <cell r="FQ629">
            <v>45.47</v>
          </cell>
        </row>
        <row r="630">
          <cell r="A630" t="str">
            <v>ВВГз 4х 10</v>
          </cell>
          <cell r="FQ630">
            <v>72.39</v>
          </cell>
        </row>
        <row r="631">
          <cell r="A631" t="str">
            <v>ВВГз 4х 16</v>
          </cell>
          <cell r="FQ631">
            <v>138.6</v>
          </cell>
        </row>
        <row r="632">
          <cell r="A632" t="str">
            <v>ВВГз 4х 25</v>
          </cell>
          <cell r="FQ632">
            <v>208.27</v>
          </cell>
        </row>
        <row r="633">
          <cell r="A633" t="str">
            <v>ВВГз 4х 35</v>
          </cell>
          <cell r="FQ633">
            <v>243.96</v>
          </cell>
        </row>
        <row r="634">
          <cell r="A634" t="str">
            <v>ВВГз 4х 50</v>
          </cell>
          <cell r="FQ634">
            <v>389.76</v>
          </cell>
        </row>
        <row r="635">
          <cell r="A635" t="str">
            <v>ВВГз 4х 70</v>
          </cell>
          <cell r="FQ635">
            <v>509.13</v>
          </cell>
        </row>
        <row r="636">
          <cell r="A636" t="str">
            <v>ВВГз 4х 95</v>
          </cell>
          <cell r="FQ636">
            <v>721.86</v>
          </cell>
        </row>
        <row r="637">
          <cell r="A637" t="str">
            <v>ВВГз 4х120</v>
          </cell>
          <cell r="FQ637">
            <v>873.26</v>
          </cell>
        </row>
        <row r="638">
          <cell r="A638" t="str">
            <v>ВВГз 4х240</v>
          </cell>
          <cell r="FQ638">
            <v>1761.83</v>
          </cell>
        </row>
        <row r="639">
          <cell r="A639" t="str">
            <v>ВВГз 5х  1,5</v>
          </cell>
          <cell r="FQ639">
            <v>20.92</v>
          </cell>
        </row>
        <row r="640">
          <cell r="A640" t="str">
            <v>ВВГз 5х  2,5</v>
          </cell>
          <cell r="FQ640">
            <v>25.45</v>
          </cell>
        </row>
        <row r="641">
          <cell r="A641" t="str">
            <v>ВВГз 5х  4</v>
          </cell>
          <cell r="FQ641">
            <v>44.77</v>
          </cell>
        </row>
        <row r="642">
          <cell r="A642" t="str">
            <v>ВВГз 5х  6</v>
          </cell>
          <cell r="FQ642">
            <v>56.14</v>
          </cell>
        </row>
        <row r="643">
          <cell r="A643" t="str">
            <v>ВВГз 5х 10</v>
          </cell>
          <cell r="FQ643">
            <v>102</v>
          </cell>
        </row>
        <row r="644">
          <cell r="A644" t="str">
            <v>ВВГз 5х 16</v>
          </cell>
          <cell r="FQ644">
            <v>170.24</v>
          </cell>
        </row>
        <row r="645">
          <cell r="A645" t="str">
            <v>ВВГз 5х 25</v>
          </cell>
          <cell r="FQ645">
            <v>257.20999999999998</v>
          </cell>
        </row>
        <row r="646">
          <cell r="A646" t="str">
            <v>ВВГз 5х 35</v>
          </cell>
          <cell r="FQ646">
            <v>346.38</v>
          </cell>
        </row>
        <row r="647">
          <cell r="A647" t="str">
            <v xml:space="preserve"> Кабель медный бронированный</v>
          </cell>
          <cell r="FQ647">
            <v>0</v>
          </cell>
        </row>
        <row r="648">
          <cell r="A648" t="str">
            <v>ВБбШв 3х 2,5</v>
          </cell>
          <cell r="FQ648">
            <v>32.15</v>
          </cell>
        </row>
        <row r="649">
          <cell r="A649" t="str">
            <v>ВБбШв 3х 4</v>
          </cell>
          <cell r="FQ649">
            <v>41.3</v>
          </cell>
        </row>
        <row r="650">
          <cell r="A650" t="str">
            <v>ВБбШв 3х 6</v>
          </cell>
          <cell r="FQ650">
            <v>52.78</v>
          </cell>
        </row>
        <row r="651">
          <cell r="A651" t="str">
            <v>ВБбШв 3х 10</v>
          </cell>
          <cell r="FQ651">
            <v>70.819999999999993</v>
          </cell>
        </row>
        <row r="652">
          <cell r="A652" t="str">
            <v>ВБбШв 3х 16</v>
          </cell>
          <cell r="FQ652">
            <v>116.09</v>
          </cell>
        </row>
        <row r="653">
          <cell r="A653" t="str">
            <v>ВБбШв 3х 25</v>
          </cell>
          <cell r="FQ653">
            <v>149.36000000000001</v>
          </cell>
        </row>
        <row r="654">
          <cell r="A654" t="str">
            <v>ВБбШв 3х 35</v>
          </cell>
          <cell r="FQ654">
            <v>214.15</v>
          </cell>
        </row>
        <row r="655">
          <cell r="A655" t="str">
            <v>ВБбШв 3х 50</v>
          </cell>
          <cell r="FQ655">
            <v>262.77999999999997</v>
          </cell>
        </row>
        <row r="656">
          <cell r="A656" t="str">
            <v>ВБбШв 3х 70</v>
          </cell>
          <cell r="FQ656">
            <v>402.32</v>
          </cell>
        </row>
        <row r="657">
          <cell r="A657" t="str">
            <v>ВБбШв 3х 95</v>
          </cell>
          <cell r="FQ657">
            <v>545.99</v>
          </cell>
        </row>
        <row r="658">
          <cell r="A658" t="str">
            <v>ВБбШв 3х120</v>
          </cell>
          <cell r="FQ658">
            <v>616.16999999999996</v>
          </cell>
        </row>
        <row r="659">
          <cell r="A659" t="str">
            <v>ВБбШв 3х185</v>
          </cell>
          <cell r="FQ659">
            <v>928.92</v>
          </cell>
        </row>
        <row r="660">
          <cell r="A660" t="str">
            <v>ВБбШв 3х240</v>
          </cell>
          <cell r="FQ660">
            <v>1216.7</v>
          </cell>
        </row>
        <row r="661">
          <cell r="A661" t="str">
            <v>ВБбШв 3х 4+1х2,5</v>
          </cell>
          <cell r="FQ661">
            <v>47.36</v>
          </cell>
        </row>
        <row r="662">
          <cell r="A662" t="str">
            <v>ВБбШв 3х 6+1х4</v>
          </cell>
          <cell r="FQ662">
            <v>58.26</v>
          </cell>
        </row>
        <row r="663">
          <cell r="A663" t="str">
            <v>ВБбШв 3х10+1х6</v>
          </cell>
          <cell r="FQ663">
            <v>81.95</v>
          </cell>
        </row>
        <row r="664">
          <cell r="A664" t="str">
            <v>ВБбШв 3х16+1х10</v>
          </cell>
          <cell r="FQ664">
            <v>127.23</v>
          </cell>
        </row>
        <row r="665">
          <cell r="A665" t="str">
            <v>ВБбШв 3х25+1х16</v>
          </cell>
          <cell r="FQ665">
            <v>174.94</v>
          </cell>
        </row>
        <row r="666">
          <cell r="A666" t="str">
            <v>ВБбШв 3х35+1х16</v>
          </cell>
          <cell r="FQ666">
            <v>225.08</v>
          </cell>
        </row>
        <row r="667">
          <cell r="A667" t="str">
            <v>ВБбШв 3х50+1х25</v>
          </cell>
          <cell r="FQ667">
            <v>303.57</v>
          </cell>
        </row>
        <row r="668">
          <cell r="A668" t="str">
            <v>ВБбШв 3х70+1х35</v>
          </cell>
          <cell r="FQ668">
            <v>434.8</v>
          </cell>
        </row>
        <row r="669">
          <cell r="A669" t="str">
            <v>ВБбШв 3х95+1х50</v>
          </cell>
          <cell r="FQ669">
            <v>580.26</v>
          </cell>
        </row>
        <row r="670">
          <cell r="A670" t="str">
            <v>ВБбШв 3х120+1х70</v>
          </cell>
          <cell r="FQ670">
            <v>740.13</v>
          </cell>
        </row>
        <row r="671">
          <cell r="A671" t="str">
            <v>ВБбШв 3х150+1х70</v>
          </cell>
          <cell r="FQ671">
            <v>872.4</v>
          </cell>
        </row>
        <row r="672">
          <cell r="A672" t="str">
            <v>ВБбШв 3х185+1х95</v>
          </cell>
          <cell r="FQ672">
            <v>1093.8900000000001</v>
          </cell>
        </row>
        <row r="673">
          <cell r="A673" t="str">
            <v>ВБбШв 4х 2,5</v>
          </cell>
          <cell r="FQ673">
            <v>34.08</v>
          </cell>
        </row>
        <row r="674">
          <cell r="A674" t="str">
            <v>ВБбШв 4х 4</v>
          </cell>
          <cell r="FQ674">
            <v>44.33</v>
          </cell>
        </row>
        <row r="675">
          <cell r="A675" t="str">
            <v>ВБбШв 4х 6</v>
          </cell>
          <cell r="FQ675">
            <v>57.64</v>
          </cell>
        </row>
        <row r="676">
          <cell r="A676" t="str">
            <v>ВБбШв 4х 10</v>
          </cell>
          <cell r="FQ676">
            <v>87.01</v>
          </cell>
        </row>
        <row r="677">
          <cell r="A677" t="str">
            <v>ВБбШв 4х 16</v>
          </cell>
          <cell r="FQ677">
            <v>124.5</v>
          </cell>
        </row>
        <row r="678">
          <cell r="A678" t="str">
            <v>ВБбШв 4х 25</v>
          </cell>
          <cell r="FQ678">
            <v>184.5</v>
          </cell>
        </row>
        <row r="679">
          <cell r="A679" t="str">
            <v>ВБбШв 4х 35</v>
          </cell>
          <cell r="FQ679">
            <v>246.63</v>
          </cell>
        </row>
        <row r="680">
          <cell r="A680" t="str">
            <v>ВБбШв 4х 50</v>
          </cell>
          <cell r="FQ680">
            <v>357.66</v>
          </cell>
        </row>
        <row r="681">
          <cell r="A681" t="str">
            <v>ВБбШв 4х 70</v>
          </cell>
          <cell r="FQ681">
            <v>487.09</v>
          </cell>
        </row>
        <row r="682">
          <cell r="A682" t="str">
            <v>ВБбШв 4х 95</v>
          </cell>
          <cell r="FQ682">
            <v>658.5</v>
          </cell>
        </row>
        <row r="683">
          <cell r="A683" t="str">
            <v>ВБбШв 4х120</v>
          </cell>
          <cell r="FQ683">
            <v>803.08</v>
          </cell>
        </row>
        <row r="684">
          <cell r="A684" t="str">
            <v>ВБбШв 4х150</v>
          </cell>
          <cell r="FQ684">
            <v>1003.67</v>
          </cell>
        </row>
        <row r="685">
          <cell r="A685" t="str">
            <v>ВБбШв 4х185</v>
          </cell>
          <cell r="FQ685">
            <v>1219.6099999999999</v>
          </cell>
        </row>
        <row r="686">
          <cell r="A686" t="str">
            <v>ВБбШв 4х240</v>
          </cell>
          <cell r="FQ686">
            <v>1598.61</v>
          </cell>
        </row>
        <row r="687">
          <cell r="A687" t="str">
            <v>ВБбШв 5х2,5</v>
          </cell>
          <cell r="FQ687">
            <v>42.77</v>
          </cell>
        </row>
        <row r="688">
          <cell r="A688" t="str">
            <v>ВБбШв 5х4</v>
          </cell>
          <cell r="FQ688">
            <v>58.36</v>
          </cell>
        </row>
        <row r="689">
          <cell r="A689" t="str">
            <v>ВБбШв 5х6</v>
          </cell>
          <cell r="FQ689">
            <v>76.349999999999994</v>
          </cell>
        </row>
        <row r="690">
          <cell r="A690" t="str">
            <v>ВБбШв 5х10</v>
          </cell>
          <cell r="FQ690">
            <v>118.96</v>
          </cell>
        </row>
        <row r="691">
          <cell r="A691" t="str">
            <v>ВБбШв 5х16</v>
          </cell>
          <cell r="FQ691">
            <v>172.8</v>
          </cell>
        </row>
        <row r="692">
          <cell r="A692" t="str">
            <v>ВБбШв 5х25</v>
          </cell>
          <cell r="FQ692">
            <v>256.83</v>
          </cell>
        </row>
        <row r="693">
          <cell r="A693" t="str">
            <v>ВБбШв 5х35</v>
          </cell>
          <cell r="FQ693">
            <v>343.55</v>
          </cell>
        </row>
        <row r="694">
          <cell r="A694" t="str">
            <v>ВБбШв 5х50</v>
          </cell>
          <cell r="FQ694">
            <v>453.33</v>
          </cell>
        </row>
        <row r="695">
          <cell r="A695" t="str">
            <v>ВБбШв 5х70</v>
          </cell>
          <cell r="FQ695">
            <v>609.46</v>
          </cell>
        </row>
        <row r="696">
          <cell r="A696" t="str">
            <v>ВБбШв 5х95</v>
          </cell>
          <cell r="FQ696">
            <v>819.46</v>
          </cell>
        </row>
        <row r="697">
          <cell r="A697" t="str">
            <v>ВБбШв 5х120</v>
          </cell>
          <cell r="FQ697">
            <v>1020.27</v>
          </cell>
        </row>
        <row r="698">
          <cell r="A698" t="str">
            <v>ВБбШв 5х150</v>
          </cell>
          <cell r="FQ698">
            <v>1258.1199999999999</v>
          </cell>
        </row>
        <row r="699">
          <cell r="A699" t="str">
            <v>ВБбШв 5х185</v>
          </cell>
          <cell r="FQ699">
            <v>1711.72</v>
          </cell>
        </row>
        <row r="700">
          <cell r="A700" t="str">
            <v>ВБбШв 5х240</v>
          </cell>
          <cell r="FQ700">
            <v>2221.75</v>
          </cell>
        </row>
        <row r="701">
          <cell r="A701" t="str">
            <v>ВБбШнг 3х 2,5</v>
          </cell>
          <cell r="FQ701">
            <v>41.42</v>
          </cell>
        </row>
        <row r="702">
          <cell r="A702" t="str">
            <v>ВБбШнг 3х 4</v>
          </cell>
          <cell r="FQ702">
            <v>49.07</v>
          </cell>
        </row>
        <row r="703">
          <cell r="A703" t="str">
            <v>ВБбШнг 3х 6</v>
          </cell>
          <cell r="FQ703">
            <v>56.78</v>
          </cell>
        </row>
        <row r="704">
          <cell r="A704" t="str">
            <v>ВБбШнг 3х 10</v>
          </cell>
          <cell r="FQ704">
            <v>88.95</v>
          </cell>
        </row>
        <row r="705">
          <cell r="A705" t="str">
            <v>ВБбШнг 3х 16</v>
          </cell>
          <cell r="FQ705">
            <v>122.86</v>
          </cell>
        </row>
        <row r="706">
          <cell r="A706" t="str">
            <v>ВБбШнг 3х 25</v>
          </cell>
          <cell r="FQ706">
            <v>182.88</v>
          </cell>
        </row>
        <row r="707">
          <cell r="A707" t="str">
            <v>ВБбШнг 3х 35</v>
          </cell>
          <cell r="FQ707">
            <v>242.39</v>
          </cell>
        </row>
        <row r="708">
          <cell r="A708" t="str">
            <v>ВБбШнг 3х 50</v>
          </cell>
          <cell r="FQ708">
            <v>336.4</v>
          </cell>
        </row>
        <row r="709">
          <cell r="A709" t="str">
            <v>ВБбШнг 3х 70</v>
          </cell>
          <cell r="FQ709">
            <v>446.6</v>
          </cell>
        </row>
        <row r="710">
          <cell r="A710" t="str">
            <v>ВБбШнг 3х 95</v>
          </cell>
          <cell r="FQ710">
            <v>599.20000000000005</v>
          </cell>
        </row>
        <row r="711">
          <cell r="A711" t="str">
            <v>ВБбШнг 3х120</v>
          </cell>
          <cell r="FQ711">
            <v>743.13</v>
          </cell>
        </row>
        <row r="712">
          <cell r="A712" t="str">
            <v>ВБбШнг 3х150</v>
          </cell>
          <cell r="FQ712">
            <v>905.68</v>
          </cell>
        </row>
        <row r="713">
          <cell r="A713" t="str">
            <v>ВБбШнг 3х185</v>
          </cell>
          <cell r="FQ713">
            <v>1111.1099999999999</v>
          </cell>
        </row>
        <row r="714">
          <cell r="A714" t="str">
            <v>ВБбШнг 3х240</v>
          </cell>
          <cell r="FQ714">
            <v>1436.55</v>
          </cell>
        </row>
        <row r="715">
          <cell r="A715" t="str">
            <v>ВБбШнг 3х 4+1х2,5</v>
          </cell>
          <cell r="FQ715">
            <v>55.06</v>
          </cell>
        </row>
        <row r="716">
          <cell r="A716" t="str">
            <v>ВБбШнг 3х 6+1х4</v>
          </cell>
          <cell r="FQ716">
            <v>73.05</v>
          </cell>
        </row>
        <row r="717">
          <cell r="A717" t="str">
            <v>ВБбШнг 3х10+1х6</v>
          </cell>
          <cell r="FQ717">
            <v>95.09</v>
          </cell>
        </row>
        <row r="718">
          <cell r="A718" t="str">
            <v>ВБбШнг 3х16+1х10</v>
          </cell>
          <cell r="FQ718">
            <v>133.33000000000001</v>
          </cell>
        </row>
        <row r="719">
          <cell r="A719" t="str">
            <v>ВБбШнг 3х25+1х16</v>
          </cell>
          <cell r="FQ719">
            <v>201.82</v>
          </cell>
        </row>
        <row r="720">
          <cell r="A720" t="str">
            <v>ВБбШнг 3х35+1х16</v>
          </cell>
          <cell r="FQ720">
            <v>245.41</v>
          </cell>
        </row>
        <row r="721">
          <cell r="A721" t="str">
            <v>ВБбШнг 3х50+1х25</v>
          </cell>
          <cell r="FQ721">
            <v>340.77</v>
          </cell>
        </row>
        <row r="722">
          <cell r="A722" t="str">
            <v>ВБбШнг 3х70+1х35</v>
          </cell>
          <cell r="FQ722">
            <v>474.06</v>
          </cell>
        </row>
        <row r="723">
          <cell r="A723" t="str">
            <v>ВБбШнг 3х95+1х50</v>
          </cell>
          <cell r="FQ723">
            <v>590.05999999999995</v>
          </cell>
        </row>
        <row r="724">
          <cell r="A724" t="str">
            <v>ВБбШнг 3х120+1х70</v>
          </cell>
          <cell r="FQ724">
            <v>746.58</v>
          </cell>
        </row>
        <row r="725">
          <cell r="A725" t="str">
            <v>ВБбШнг 3х150+1х70</v>
          </cell>
          <cell r="FQ725">
            <v>887.65</v>
          </cell>
        </row>
        <row r="726">
          <cell r="A726" t="str">
            <v>ВБбШнг 3х185+1х95</v>
          </cell>
          <cell r="FQ726">
            <v>1204.96</v>
          </cell>
        </row>
        <row r="727">
          <cell r="A727" t="str">
            <v>ВБбШнг 4х 2,5</v>
          </cell>
          <cell r="FQ727">
            <v>45.39</v>
          </cell>
        </row>
        <row r="728">
          <cell r="A728" t="str">
            <v>ВБбШнг 4х 4</v>
          </cell>
          <cell r="FQ728">
            <v>58.78</v>
          </cell>
        </row>
        <row r="729">
          <cell r="A729" t="str">
            <v>ВБбШнг 4х 6</v>
          </cell>
          <cell r="FQ729">
            <v>65.13</v>
          </cell>
        </row>
        <row r="730">
          <cell r="A730" t="str">
            <v>ВБбШнг 4х 10</v>
          </cell>
          <cell r="FQ730">
            <v>102.63</v>
          </cell>
        </row>
        <row r="731">
          <cell r="A731" t="str">
            <v>ВБбШнг 4х 16</v>
          </cell>
          <cell r="FQ731">
            <v>154.57</v>
          </cell>
        </row>
        <row r="732">
          <cell r="A732" t="str">
            <v>ВБбШнг 4х 25</v>
          </cell>
          <cell r="FQ732">
            <v>222.71</v>
          </cell>
        </row>
        <row r="733">
          <cell r="A733" t="str">
            <v>ВБбШнг 4х 35</v>
          </cell>
          <cell r="FQ733">
            <v>299.48</v>
          </cell>
        </row>
        <row r="734">
          <cell r="A734" t="str">
            <v>ВБбШнг 4х 50</v>
          </cell>
          <cell r="FQ734">
            <v>380.99</v>
          </cell>
        </row>
        <row r="735">
          <cell r="A735" t="str">
            <v>ВБбШнг 4х 70</v>
          </cell>
          <cell r="FQ735">
            <v>514.44000000000005</v>
          </cell>
        </row>
        <row r="736">
          <cell r="A736" t="str">
            <v>ВБбШнг 4х 95</v>
          </cell>
          <cell r="FQ736">
            <v>704.52</v>
          </cell>
        </row>
        <row r="737">
          <cell r="A737" t="str">
            <v>ВБбШнг 4х120</v>
          </cell>
          <cell r="FQ737">
            <v>898.66</v>
          </cell>
        </row>
        <row r="738">
          <cell r="A738" t="str">
            <v>ВБбШнг 4х150</v>
          </cell>
          <cell r="FQ738">
            <v>1092.1500000000001</v>
          </cell>
        </row>
        <row r="739">
          <cell r="A739" t="str">
            <v>ВБбШнг 4х185</v>
          </cell>
          <cell r="FQ739">
            <v>1309.9100000000001</v>
          </cell>
        </row>
        <row r="740">
          <cell r="A740" t="str">
            <v>ВБбШнг 4х240</v>
          </cell>
          <cell r="FQ740">
            <v>1699.85</v>
          </cell>
        </row>
        <row r="741">
          <cell r="A741" t="str">
            <v>ВБбШнг 5х6</v>
          </cell>
          <cell r="FQ741">
            <v>78.069999999999993</v>
          </cell>
        </row>
        <row r="742">
          <cell r="A742" t="str">
            <v>ВБбШнг 5х10</v>
          </cell>
          <cell r="FQ742">
            <v>130.04</v>
          </cell>
        </row>
        <row r="743">
          <cell r="A743" t="str">
            <v>ВБбШнг 5х16</v>
          </cell>
          <cell r="FQ743">
            <v>186.17</v>
          </cell>
        </row>
        <row r="744">
          <cell r="A744" t="str">
            <v>ВБбШнг 5х25</v>
          </cell>
          <cell r="FQ744">
            <v>272.69</v>
          </cell>
        </row>
        <row r="745">
          <cell r="A745" t="str">
            <v>ВБбШнг 5х35</v>
          </cell>
          <cell r="FQ745">
            <v>361.02</v>
          </cell>
        </row>
        <row r="746">
          <cell r="A746" t="str">
            <v>ВБбШнг 5х50</v>
          </cell>
          <cell r="FQ746">
            <v>471.43</v>
          </cell>
        </row>
        <row r="747">
          <cell r="A747" t="str">
            <v>ВБбШнг 5х70</v>
          </cell>
          <cell r="FQ747">
            <v>629.83000000000004</v>
          </cell>
        </row>
        <row r="748">
          <cell r="A748" t="str">
            <v>ВБбШнг 5х95</v>
          </cell>
          <cell r="FQ748">
            <v>843.79</v>
          </cell>
        </row>
        <row r="749">
          <cell r="A749" t="str">
            <v>ВБбШнг 5х120</v>
          </cell>
          <cell r="FQ749">
            <v>1046.6199999999999</v>
          </cell>
        </row>
        <row r="750">
          <cell r="A750" t="str">
            <v xml:space="preserve"> Кабель алюминиевый силовой</v>
          </cell>
        </row>
        <row r="751">
          <cell r="A751" t="str">
            <v>АВВГ 1х  2,5</v>
          </cell>
          <cell r="FQ751">
            <v>1.96</v>
          </cell>
        </row>
        <row r="752">
          <cell r="A752" t="str">
            <v>АВВГ 1х  4</v>
          </cell>
          <cell r="FQ752">
            <v>2.66</v>
          </cell>
        </row>
        <row r="753">
          <cell r="A753" t="str">
            <v>АВВГ 1х  6</v>
          </cell>
          <cell r="FQ753">
            <v>3.36</v>
          </cell>
        </row>
        <row r="754">
          <cell r="A754" t="str">
            <v>АВВГ 1х 10</v>
          </cell>
          <cell r="FQ754">
            <v>5.0999999999999996</v>
          </cell>
        </row>
        <row r="755">
          <cell r="A755" t="str">
            <v>АВВГ 1х 16</v>
          </cell>
          <cell r="FQ755">
            <v>7.46</v>
          </cell>
        </row>
        <row r="756">
          <cell r="A756" t="str">
            <v>АВВГ 1х 25</v>
          </cell>
          <cell r="FQ756">
            <v>10.91</v>
          </cell>
        </row>
        <row r="757">
          <cell r="A757" t="str">
            <v>АВВГ 1х 35</v>
          </cell>
          <cell r="FQ757">
            <v>13.81</v>
          </cell>
        </row>
        <row r="758">
          <cell r="A758" t="str">
            <v>АВВГ 1х 50</v>
          </cell>
          <cell r="FQ758">
            <v>19.3</v>
          </cell>
        </row>
        <row r="759">
          <cell r="A759" t="str">
            <v>АВВГ 1х 70</v>
          </cell>
          <cell r="FQ759">
            <v>26.44</v>
          </cell>
        </row>
        <row r="760">
          <cell r="A760" t="str">
            <v>АВВГ 1х 95</v>
          </cell>
          <cell r="FQ760">
            <v>35.729999999999997</v>
          </cell>
        </row>
        <row r="761">
          <cell r="A761" t="str">
            <v>АВВГ 1х120</v>
          </cell>
          <cell r="FQ761">
            <v>43.44</v>
          </cell>
        </row>
        <row r="762">
          <cell r="A762" t="str">
            <v>АВВГ 1х150</v>
          </cell>
          <cell r="FQ762">
            <v>59.06</v>
          </cell>
        </row>
        <row r="763">
          <cell r="A763" t="str">
            <v>АВВГ 1х185</v>
          </cell>
          <cell r="FQ763">
            <v>71.739999999999995</v>
          </cell>
        </row>
        <row r="764">
          <cell r="A764" t="str">
            <v>АВВГ 1х240</v>
          </cell>
          <cell r="FQ764">
            <v>90.97</v>
          </cell>
        </row>
        <row r="765">
          <cell r="A765" t="str">
            <v>АВВГп 2х 2,5</v>
          </cell>
          <cell r="FQ765">
            <v>2.77</v>
          </cell>
        </row>
        <row r="766">
          <cell r="A766" t="str">
            <v>АВВГп 2х 4</v>
          </cell>
          <cell r="FQ766">
            <v>3.93</v>
          </cell>
        </row>
        <row r="767">
          <cell r="A767" t="str">
            <v>АВВГп 2х 6</v>
          </cell>
          <cell r="FQ767">
            <v>5.17</v>
          </cell>
        </row>
        <row r="768">
          <cell r="A768" t="str">
            <v>АВВГп 2х10</v>
          </cell>
          <cell r="FQ768">
            <v>8.43</v>
          </cell>
        </row>
        <row r="769">
          <cell r="A769" t="str">
            <v>АВВГп 2х 16</v>
          </cell>
          <cell r="FQ769">
            <v>12.75</v>
          </cell>
        </row>
        <row r="770">
          <cell r="A770" t="str">
            <v>АВВГ 2х 25</v>
          </cell>
          <cell r="FQ770">
            <v>18.79</v>
          </cell>
        </row>
        <row r="771">
          <cell r="A771" t="str">
            <v>АВВГ 2х 35</v>
          </cell>
          <cell r="FQ771">
            <v>29.59</v>
          </cell>
        </row>
        <row r="772">
          <cell r="A772" t="str">
            <v>АВВГ 2х 50</v>
          </cell>
          <cell r="FQ772">
            <v>44.78</v>
          </cell>
        </row>
        <row r="773">
          <cell r="A773" t="str">
            <v>АВВГ 2х 70</v>
          </cell>
          <cell r="FQ773">
            <v>55.64</v>
          </cell>
        </row>
        <row r="774">
          <cell r="A774" t="str">
            <v>АВВГ 2х 95</v>
          </cell>
          <cell r="FQ774">
            <v>75.23</v>
          </cell>
        </row>
        <row r="775">
          <cell r="A775" t="str">
            <v>АВВГ 2х120</v>
          </cell>
          <cell r="FQ775">
            <v>96.3</v>
          </cell>
        </row>
        <row r="776">
          <cell r="A776" t="str">
            <v>АВВГ 2х150</v>
          </cell>
          <cell r="FQ776">
            <v>115.88</v>
          </cell>
        </row>
        <row r="777">
          <cell r="A777" t="str">
            <v>АВВГ 2х185</v>
          </cell>
          <cell r="FQ777">
            <v>159.76</v>
          </cell>
        </row>
        <row r="778">
          <cell r="A778" t="str">
            <v>АВВГ 2х240</v>
          </cell>
          <cell r="FQ778">
            <v>199.34</v>
          </cell>
        </row>
        <row r="779">
          <cell r="A779" t="str">
            <v>АВВГп 3х2,5</v>
          </cell>
          <cell r="FQ779">
            <v>3.94</v>
          </cell>
        </row>
        <row r="780">
          <cell r="A780" t="str">
            <v>АВВГп 3х4</v>
          </cell>
          <cell r="FQ780">
            <v>5.61</v>
          </cell>
        </row>
        <row r="781">
          <cell r="A781" t="str">
            <v>АВВГп 3х6</v>
          </cell>
          <cell r="FQ781">
            <v>8.2899999999999991</v>
          </cell>
        </row>
        <row r="782">
          <cell r="A782" t="str">
            <v>АВВГ 3х10</v>
          </cell>
          <cell r="FQ782">
            <v>12.93</v>
          </cell>
        </row>
        <row r="783">
          <cell r="A783" t="str">
            <v>АВВГ 3х 16</v>
          </cell>
          <cell r="FQ783">
            <v>18.29</v>
          </cell>
        </row>
        <row r="784">
          <cell r="A784" t="str">
            <v>АВВГ 3х 25</v>
          </cell>
          <cell r="FQ784">
            <v>27.97</v>
          </cell>
        </row>
        <row r="785">
          <cell r="A785" t="str">
            <v>АВВГ 3х 35</v>
          </cell>
          <cell r="FQ785">
            <v>38.19</v>
          </cell>
        </row>
        <row r="786">
          <cell r="A786" t="str">
            <v>АВВГ 3х 50</v>
          </cell>
          <cell r="FQ786">
            <v>56.65</v>
          </cell>
        </row>
        <row r="787">
          <cell r="A787" t="str">
            <v>АВВГ 3х 70</v>
          </cell>
          <cell r="FQ787">
            <v>82.26</v>
          </cell>
        </row>
        <row r="788">
          <cell r="A788" t="str">
            <v>АВВГ 3х 95</v>
          </cell>
          <cell r="FQ788">
            <v>116.19</v>
          </cell>
        </row>
        <row r="789">
          <cell r="A789" t="str">
            <v>АВВГ 3х120</v>
          </cell>
          <cell r="FQ789">
            <v>141.22999999999999</v>
          </cell>
        </row>
        <row r="790">
          <cell r="A790" t="str">
            <v>АВВГ 3х150</v>
          </cell>
          <cell r="FQ790">
            <v>166.96</v>
          </cell>
        </row>
        <row r="791">
          <cell r="A791" t="str">
            <v>АВВГ 3х185</v>
          </cell>
          <cell r="FQ791">
            <v>199.73</v>
          </cell>
        </row>
        <row r="792">
          <cell r="A792" t="str">
            <v>АВВГ 3х240</v>
          </cell>
          <cell r="FQ792">
            <v>258.73</v>
          </cell>
        </row>
        <row r="793">
          <cell r="A793" t="str">
            <v>АВВГ 3х  4+1х2,5</v>
          </cell>
          <cell r="FQ793">
            <v>7.5</v>
          </cell>
        </row>
        <row r="794">
          <cell r="A794" t="str">
            <v>АВВГ 3х  6+1х4</v>
          </cell>
          <cell r="FQ794">
            <v>9.5</v>
          </cell>
        </row>
        <row r="795">
          <cell r="A795" t="str">
            <v>АВВГ 3х 10+1х6</v>
          </cell>
          <cell r="FQ795">
            <v>14.73</v>
          </cell>
        </row>
        <row r="796">
          <cell r="A796" t="str">
            <v>АВВГ 3х 16+1х10</v>
          </cell>
          <cell r="FQ796">
            <v>21.91</v>
          </cell>
        </row>
        <row r="797">
          <cell r="A797" t="str">
            <v>АВВГ 3х 25+1х16</v>
          </cell>
          <cell r="FQ797">
            <v>32.340000000000003</v>
          </cell>
        </row>
        <row r="798">
          <cell r="A798" t="str">
            <v>АВВГ 3х 35+1х16</v>
          </cell>
          <cell r="FQ798">
            <v>42.19</v>
          </cell>
        </row>
        <row r="799">
          <cell r="A799" t="str">
            <v>АВВГ 3х 50+1х25</v>
          </cell>
          <cell r="FQ799">
            <v>57.85</v>
          </cell>
        </row>
        <row r="800">
          <cell r="A800" t="str">
            <v>АВВГ 3х 70+1х25</v>
          </cell>
          <cell r="FQ800">
            <v>89.19</v>
          </cell>
        </row>
        <row r="801">
          <cell r="A801" t="str">
            <v>АВВГ 3х 70+1х35</v>
          </cell>
          <cell r="FQ801">
            <v>93.06</v>
          </cell>
        </row>
        <row r="802">
          <cell r="A802" t="str">
            <v>АВВГ 3х 95+1х35</v>
          </cell>
          <cell r="FQ802">
            <v>119.55</v>
          </cell>
        </row>
        <row r="803">
          <cell r="A803" t="str">
            <v>АВВГ 3х 95+1х50</v>
          </cell>
          <cell r="FQ803">
            <v>124.66</v>
          </cell>
        </row>
        <row r="804">
          <cell r="A804" t="str">
            <v>АВВГ 3х120+1х35</v>
          </cell>
          <cell r="FQ804">
            <v>141.47</v>
          </cell>
        </row>
        <row r="805">
          <cell r="A805" t="str">
            <v>АВВГ 3х120+1х70</v>
          </cell>
          <cell r="FQ805">
            <v>155.91999999999999</v>
          </cell>
        </row>
        <row r="806">
          <cell r="A806" t="str">
            <v>АВВГ 3х150+1х70</v>
          </cell>
          <cell r="FQ806">
            <v>187.96</v>
          </cell>
        </row>
        <row r="807">
          <cell r="A807" t="str">
            <v>АВВГ 3х185+1х95</v>
          </cell>
          <cell r="FQ807">
            <v>230.75</v>
          </cell>
        </row>
        <row r="808">
          <cell r="A808" t="str">
            <v>АВВГ 3х240+1х120</v>
          </cell>
          <cell r="FQ808">
            <v>310.08</v>
          </cell>
        </row>
        <row r="809">
          <cell r="A809" t="str">
            <v>АВВГ 4х  2,5</v>
          </cell>
          <cell r="FQ809">
            <v>5.33</v>
          </cell>
        </row>
        <row r="810">
          <cell r="A810" t="str">
            <v>АВВГ 4х  4</v>
          </cell>
          <cell r="FQ810">
            <v>7.84</v>
          </cell>
        </row>
        <row r="811">
          <cell r="A811" t="str">
            <v>АВВГ 4х  6</v>
          </cell>
          <cell r="FQ811">
            <v>10.41</v>
          </cell>
        </row>
        <row r="812">
          <cell r="A812" t="str">
            <v>АВВГ 4х 10</v>
          </cell>
          <cell r="FQ812">
            <v>16.010000000000002</v>
          </cell>
        </row>
        <row r="813">
          <cell r="A813" t="str">
            <v>АВВГ 4х 16</v>
          </cell>
          <cell r="FQ813">
            <v>23.83</v>
          </cell>
        </row>
        <row r="814">
          <cell r="A814" t="str">
            <v>АВВГ 4х 25</v>
          </cell>
          <cell r="FQ814">
            <v>35.6</v>
          </cell>
        </row>
        <row r="815">
          <cell r="A815" t="str">
            <v>АВВГ 4х 35</v>
          </cell>
          <cell r="FQ815">
            <v>46.2</v>
          </cell>
        </row>
        <row r="816">
          <cell r="A816" t="str">
            <v>АВВГ 4х 50</v>
          </cell>
          <cell r="FQ816">
            <v>64.56</v>
          </cell>
        </row>
        <row r="817">
          <cell r="A817" t="str">
            <v>АВВГ 4х 70</v>
          </cell>
          <cell r="FQ817">
            <v>100.06</v>
          </cell>
        </row>
        <row r="818">
          <cell r="A818" t="str">
            <v>АВВГ 4х 95</v>
          </cell>
          <cell r="FQ818">
            <v>138.97</v>
          </cell>
        </row>
        <row r="819">
          <cell r="A819" t="str">
            <v>АВВГ 4х120</v>
          </cell>
          <cell r="FQ819">
            <v>166.75</v>
          </cell>
        </row>
        <row r="820">
          <cell r="A820" t="str">
            <v>АВВГ 4х150</v>
          </cell>
          <cell r="FQ820">
            <v>203.23</v>
          </cell>
        </row>
        <row r="821">
          <cell r="A821" t="str">
            <v>АВВГ 4х185</v>
          </cell>
          <cell r="FQ821">
            <v>251.53</v>
          </cell>
        </row>
        <row r="822">
          <cell r="A822" t="str">
            <v>АВВГ 4х240</v>
          </cell>
          <cell r="FQ822">
            <v>319.67</v>
          </cell>
        </row>
        <row r="823">
          <cell r="A823" t="str">
            <v>АВВГ 5х  2,5</v>
          </cell>
          <cell r="FQ823">
            <v>6.99</v>
          </cell>
        </row>
        <row r="824">
          <cell r="A824" t="str">
            <v>АВВГ 5х  4</v>
          </cell>
          <cell r="FQ824">
            <v>9.86</v>
          </cell>
        </row>
        <row r="825">
          <cell r="A825" t="str">
            <v>АВВГ 5х  6</v>
          </cell>
          <cell r="FQ825">
            <v>13.11</v>
          </cell>
        </row>
        <row r="826">
          <cell r="A826" t="str">
            <v>АВВГ 5х 10</v>
          </cell>
          <cell r="FQ826">
            <v>20.65</v>
          </cell>
        </row>
        <row r="827">
          <cell r="A827" t="str">
            <v>АВВГ 5х 16</v>
          </cell>
          <cell r="FQ827">
            <v>30.57</v>
          </cell>
        </row>
        <row r="828">
          <cell r="A828" t="str">
            <v>АВВГ 5х 25</v>
          </cell>
          <cell r="FQ828">
            <v>44.98</v>
          </cell>
        </row>
        <row r="829">
          <cell r="A829" t="str">
            <v>АВВГ 5х 35</v>
          </cell>
          <cell r="FQ829">
            <v>66.27</v>
          </cell>
        </row>
        <row r="830">
          <cell r="A830" t="str">
            <v>АВВГ 5х 50</v>
          </cell>
          <cell r="FQ830">
            <v>90.21</v>
          </cell>
        </row>
        <row r="831">
          <cell r="A831" t="str">
            <v>АВВГ 5х 70</v>
          </cell>
          <cell r="FQ831">
            <v>142.53</v>
          </cell>
        </row>
        <row r="832">
          <cell r="A832" t="str">
            <v>АВВГ 5х 95</v>
          </cell>
          <cell r="FQ832">
            <v>199.82</v>
          </cell>
        </row>
        <row r="833">
          <cell r="A833" t="str">
            <v>АВВГ 5х120</v>
          </cell>
          <cell r="FQ833">
            <v>245.34</v>
          </cell>
        </row>
        <row r="834">
          <cell r="A834" t="str">
            <v>АВВГ 5х150</v>
          </cell>
          <cell r="FQ834">
            <v>295.3</v>
          </cell>
        </row>
        <row r="835">
          <cell r="A835" t="str">
            <v>АВВГ 5х185</v>
          </cell>
          <cell r="FQ835">
            <v>322.04000000000002</v>
          </cell>
        </row>
        <row r="836">
          <cell r="A836" t="str">
            <v>АВВГнг 1х  2,5</v>
          </cell>
          <cell r="FQ836">
            <v>2.83</v>
          </cell>
        </row>
        <row r="837">
          <cell r="A837" t="str">
            <v>АВВГнг 1х  4</v>
          </cell>
          <cell r="FQ837">
            <v>3.67</v>
          </cell>
        </row>
        <row r="838">
          <cell r="A838" t="str">
            <v>АВВГнг 1х  6</v>
          </cell>
          <cell r="FQ838">
            <v>4.49</v>
          </cell>
        </row>
        <row r="839">
          <cell r="A839" t="str">
            <v>АВВГнг 1х 10</v>
          </cell>
          <cell r="FQ839">
            <v>6.47</v>
          </cell>
        </row>
        <row r="840">
          <cell r="A840" t="str">
            <v>АВВГнг 1х 16</v>
          </cell>
          <cell r="FQ840">
            <v>10.25</v>
          </cell>
        </row>
        <row r="841">
          <cell r="A841" t="str">
            <v>АВВГнг 1х 25</v>
          </cell>
          <cell r="FQ841">
            <v>14.4</v>
          </cell>
        </row>
        <row r="842">
          <cell r="A842" t="str">
            <v>АВВГнг 1х 35</v>
          </cell>
          <cell r="FQ842">
            <v>17.87</v>
          </cell>
        </row>
        <row r="843">
          <cell r="A843" t="str">
            <v>АВВГнг 1х 50</v>
          </cell>
          <cell r="FQ843">
            <v>22.81</v>
          </cell>
        </row>
        <row r="844">
          <cell r="A844" t="str">
            <v>АВВГнг 1х 70</v>
          </cell>
          <cell r="FQ844">
            <v>31.77</v>
          </cell>
        </row>
        <row r="845">
          <cell r="A845" t="str">
            <v>АВВГнг 1х 95</v>
          </cell>
          <cell r="FQ845">
            <v>41.12</v>
          </cell>
        </row>
        <row r="846">
          <cell r="A846" t="str">
            <v>АВВГнг 1х120</v>
          </cell>
          <cell r="FQ846">
            <v>51.06</v>
          </cell>
        </row>
        <row r="847">
          <cell r="A847" t="str">
            <v>АВВГнг 1х150</v>
          </cell>
          <cell r="FQ847">
            <v>66.87</v>
          </cell>
        </row>
        <row r="848">
          <cell r="A848" t="str">
            <v>АВВГнг 1х185</v>
          </cell>
          <cell r="FQ848">
            <v>81.680000000000007</v>
          </cell>
        </row>
        <row r="849">
          <cell r="A849" t="str">
            <v>АВВГнг 1х240</v>
          </cell>
          <cell r="FQ849">
            <v>102.52</v>
          </cell>
        </row>
        <row r="850">
          <cell r="A850" t="str">
            <v>АВВГнг-п 2х  2,5</v>
          </cell>
          <cell r="FQ850">
            <v>4.3</v>
          </cell>
        </row>
        <row r="851">
          <cell r="A851" t="str">
            <v>АВВГнг-п 2х  4</v>
          </cell>
          <cell r="FQ851">
            <v>5.89</v>
          </cell>
        </row>
        <row r="852">
          <cell r="A852" t="str">
            <v>АВВГнг-п 2х  6</v>
          </cell>
          <cell r="FQ852">
            <v>7.48</v>
          </cell>
        </row>
        <row r="853">
          <cell r="A853" t="str">
            <v>АВВГнг-п 2х 10</v>
          </cell>
          <cell r="FQ853">
            <v>11.57</v>
          </cell>
        </row>
        <row r="854">
          <cell r="A854" t="str">
            <v>АВВГнг-п 2х 16</v>
          </cell>
          <cell r="FQ854">
            <v>17.77</v>
          </cell>
        </row>
        <row r="855">
          <cell r="A855" t="str">
            <v>АВВГнг 2х 25</v>
          </cell>
          <cell r="FQ855">
            <v>20.059999999999999</v>
          </cell>
        </row>
        <row r="856">
          <cell r="A856" t="str">
            <v>АВВГнг 2х 35</v>
          </cell>
          <cell r="FQ856">
            <v>38.94</v>
          </cell>
        </row>
        <row r="857">
          <cell r="A857" t="str">
            <v>АВВГнг 2х 50</v>
          </cell>
          <cell r="FQ857">
            <v>51.57</v>
          </cell>
        </row>
        <row r="858">
          <cell r="A858" t="str">
            <v>АВВГнг 2х 70</v>
          </cell>
          <cell r="FQ858">
            <v>69.59</v>
          </cell>
        </row>
        <row r="859">
          <cell r="A859" t="str">
            <v>АВВГнг 2х 95</v>
          </cell>
          <cell r="FQ859">
            <v>89.62</v>
          </cell>
        </row>
        <row r="860">
          <cell r="A860" t="str">
            <v>АВВГнг 2х120</v>
          </cell>
          <cell r="FQ860">
            <v>110.33</v>
          </cell>
        </row>
        <row r="861">
          <cell r="A861" t="str">
            <v>АВВГнг 2х150</v>
          </cell>
          <cell r="FQ861">
            <v>137.69</v>
          </cell>
        </row>
        <row r="862">
          <cell r="A862" t="str">
            <v>АВВГнг 2х185</v>
          </cell>
          <cell r="FQ862">
            <v>170.07</v>
          </cell>
        </row>
        <row r="863">
          <cell r="A863" t="str">
            <v>АВВГнг 2х240</v>
          </cell>
          <cell r="FQ863">
            <v>210.06</v>
          </cell>
        </row>
        <row r="864">
          <cell r="A864" t="str">
            <v>АВВГнг-п 3х  2,5</v>
          </cell>
          <cell r="FQ864">
            <v>6.15</v>
          </cell>
        </row>
        <row r="865">
          <cell r="A865" t="str">
            <v>АВВГнг-п 3х  4</v>
          </cell>
          <cell r="FQ865">
            <v>8.3800000000000008</v>
          </cell>
        </row>
        <row r="866">
          <cell r="A866" t="str">
            <v>АВВГнг-п 3х  6</v>
          </cell>
          <cell r="FQ866">
            <v>10.61</v>
          </cell>
        </row>
        <row r="867">
          <cell r="A867" t="str">
            <v>АВВГнг 3х  2,5</v>
          </cell>
          <cell r="FQ867">
            <v>6.56</v>
          </cell>
        </row>
        <row r="868">
          <cell r="A868" t="str">
            <v>АВВГнг 3х  4</v>
          </cell>
          <cell r="FQ868">
            <v>8.2799999999999994</v>
          </cell>
        </row>
        <row r="869">
          <cell r="A869" t="str">
            <v>АВВГнг 3х  6</v>
          </cell>
          <cell r="FQ869">
            <v>11.01</v>
          </cell>
        </row>
        <row r="870">
          <cell r="A870" t="str">
            <v>АВВГнг 3х 10</v>
          </cell>
          <cell r="FQ870">
            <v>16.91</v>
          </cell>
        </row>
        <row r="871">
          <cell r="A871" t="str">
            <v>АВВГнг 3х 16</v>
          </cell>
          <cell r="FQ871">
            <v>24.6</v>
          </cell>
        </row>
        <row r="872">
          <cell r="A872" t="str">
            <v>АВВГнг 3х 25</v>
          </cell>
          <cell r="FQ872">
            <v>35.979999999999997</v>
          </cell>
        </row>
        <row r="873">
          <cell r="A873" t="str">
            <v>АВВГнг 3х 35</v>
          </cell>
          <cell r="FQ873">
            <v>45.85</v>
          </cell>
        </row>
        <row r="874">
          <cell r="A874" t="str">
            <v>АВВГнг 3х 50</v>
          </cell>
          <cell r="FQ874">
            <v>55.57</v>
          </cell>
        </row>
        <row r="875">
          <cell r="A875" t="str">
            <v>АВВГнг 3х 70</v>
          </cell>
          <cell r="FQ875">
            <v>88.42</v>
          </cell>
        </row>
        <row r="876">
          <cell r="A876" t="str">
            <v>АВВГнг 3х 95</v>
          </cell>
          <cell r="FQ876">
            <v>127.03</v>
          </cell>
        </row>
        <row r="877">
          <cell r="A877" t="str">
            <v>АВВГнг 3х120</v>
          </cell>
          <cell r="FQ877">
            <v>141.08000000000001</v>
          </cell>
        </row>
        <row r="878">
          <cell r="A878" t="str">
            <v>АВВГнг 3х150</v>
          </cell>
          <cell r="FQ878">
            <v>196.09</v>
          </cell>
        </row>
        <row r="879">
          <cell r="A879" t="str">
            <v>АВВГнг 3х185</v>
          </cell>
          <cell r="FQ879">
            <v>238.23</v>
          </cell>
        </row>
        <row r="880">
          <cell r="A880" t="str">
            <v>АВВГнг 3х240</v>
          </cell>
          <cell r="FQ880">
            <v>300.39</v>
          </cell>
        </row>
        <row r="881">
          <cell r="A881" t="str">
            <v>АВВГнг 3х  4+1х2,5</v>
          </cell>
          <cell r="FQ881">
            <v>11.66</v>
          </cell>
        </row>
        <row r="882">
          <cell r="A882" t="str">
            <v>АВВГнг 3х  6+1х4</v>
          </cell>
          <cell r="FQ882">
            <v>14.19</v>
          </cell>
        </row>
        <row r="883">
          <cell r="A883" t="str">
            <v>АВВГнг 3х 10+1х6</v>
          </cell>
          <cell r="FQ883">
            <v>22.49</v>
          </cell>
        </row>
        <row r="884">
          <cell r="A884" t="str">
            <v>АВВГнг 3х 16+1х10</v>
          </cell>
          <cell r="FQ884">
            <v>31.18</v>
          </cell>
        </row>
        <row r="885">
          <cell r="A885" t="str">
            <v>АВВГнг 3х 25+1х16</v>
          </cell>
          <cell r="FQ885">
            <v>44.25</v>
          </cell>
        </row>
        <row r="886">
          <cell r="A886" t="str">
            <v>АВВГнг 3х 35+1х16</v>
          </cell>
          <cell r="FQ886">
            <v>57.84</v>
          </cell>
        </row>
        <row r="887">
          <cell r="A887" t="str">
            <v>АВВГнг 3х 50+1х25</v>
          </cell>
          <cell r="FQ887">
            <v>77.459999999999994</v>
          </cell>
        </row>
        <row r="888">
          <cell r="A888" t="str">
            <v>АВВГнг 3х 70+1х25</v>
          </cell>
          <cell r="FQ888">
            <v>98.57</v>
          </cell>
        </row>
        <row r="889">
          <cell r="A889" t="str">
            <v>АВВГнг 3х 70+1х35</v>
          </cell>
          <cell r="FQ889">
            <v>103.85</v>
          </cell>
        </row>
        <row r="890">
          <cell r="A890" t="str">
            <v>АВВГнг 3х 95+1х35</v>
          </cell>
          <cell r="FQ890">
            <v>130.96</v>
          </cell>
        </row>
        <row r="891">
          <cell r="A891" t="str">
            <v>АВВГнг 3х 95+1х50</v>
          </cell>
          <cell r="FQ891">
            <v>148.44</v>
          </cell>
        </row>
        <row r="892">
          <cell r="A892" t="str">
            <v>АВВГнг 3х120+1х35</v>
          </cell>
          <cell r="FQ892">
            <v>156.63999999999999</v>
          </cell>
        </row>
        <row r="893">
          <cell r="A893" t="str">
            <v>АВВГнг 3х120+1х70</v>
          </cell>
          <cell r="FQ893">
            <v>163.97</v>
          </cell>
        </row>
        <row r="894">
          <cell r="A894" t="str">
            <v>АВВГнг 3х150+1х70</v>
          </cell>
          <cell r="FQ894">
            <v>222.82</v>
          </cell>
        </row>
        <row r="895">
          <cell r="A895" t="str">
            <v>АВВГнг 3х185+1х95</v>
          </cell>
          <cell r="FQ895">
            <v>262.98</v>
          </cell>
        </row>
        <row r="896">
          <cell r="A896" t="str">
            <v>АВВГнг 3х240+1х120</v>
          </cell>
          <cell r="FQ896">
            <v>342.4</v>
          </cell>
        </row>
        <row r="897">
          <cell r="A897" t="str">
            <v>АВВГнг 4х  2,5</v>
          </cell>
          <cell r="FQ897">
            <v>8.51</v>
          </cell>
        </row>
        <row r="898">
          <cell r="A898" t="str">
            <v>АВВГнг 4х  4</v>
          </cell>
          <cell r="FQ898">
            <v>11.89</v>
          </cell>
        </row>
        <row r="899">
          <cell r="A899" t="str">
            <v>АВВГнг 4х  6</v>
          </cell>
          <cell r="FQ899">
            <v>13.56</v>
          </cell>
        </row>
        <row r="900">
          <cell r="A900" t="str">
            <v>АВВГнг 4х 10</v>
          </cell>
          <cell r="FQ900">
            <v>19.920000000000002</v>
          </cell>
        </row>
        <row r="901">
          <cell r="A901" t="str">
            <v>АВВГнг 4х 16</v>
          </cell>
          <cell r="FQ901">
            <v>27.75</v>
          </cell>
        </row>
        <row r="902">
          <cell r="A902" t="str">
            <v>АВВГнг 4х 25</v>
          </cell>
          <cell r="FQ902">
            <v>39.700000000000003</v>
          </cell>
        </row>
        <row r="903">
          <cell r="A903" t="str">
            <v>АВВГнг 4х 35</v>
          </cell>
          <cell r="FQ903">
            <v>54.23</v>
          </cell>
        </row>
        <row r="904">
          <cell r="A904" t="str">
            <v>АВВГнг 4х 50</v>
          </cell>
          <cell r="FQ904">
            <v>76.900000000000006</v>
          </cell>
        </row>
        <row r="905">
          <cell r="A905" t="str">
            <v>АВВГнг 4х 70</v>
          </cell>
          <cell r="FQ905">
            <v>116.02</v>
          </cell>
        </row>
        <row r="906">
          <cell r="A906" t="str">
            <v>АВВГнг 4х 95</v>
          </cell>
          <cell r="FQ906">
            <v>157.88</v>
          </cell>
        </row>
        <row r="907">
          <cell r="A907" t="str">
            <v>АВВГнг 4х120</v>
          </cell>
          <cell r="FQ907">
            <v>189.08</v>
          </cell>
        </row>
        <row r="908">
          <cell r="A908" t="str">
            <v>АВВГнг 4х150</v>
          </cell>
          <cell r="FQ908">
            <v>226.98</v>
          </cell>
        </row>
        <row r="909">
          <cell r="A909" t="str">
            <v>АВВГнг 4х185</v>
          </cell>
          <cell r="FQ909">
            <v>273.41000000000003</v>
          </cell>
        </row>
        <row r="910">
          <cell r="A910" t="str">
            <v>АВВГнг 4х240</v>
          </cell>
          <cell r="FQ910">
            <v>349.08</v>
          </cell>
        </row>
        <row r="911">
          <cell r="A911" t="str">
            <v>АВВГнг 5х  2,5</v>
          </cell>
          <cell r="FQ911">
            <v>10.27</v>
          </cell>
        </row>
        <row r="912">
          <cell r="A912" t="str">
            <v>АВВГнг 5х  4</v>
          </cell>
          <cell r="FQ912">
            <v>13.7</v>
          </cell>
        </row>
        <row r="913">
          <cell r="A913" t="str">
            <v>АВВГнг 5х  6</v>
          </cell>
          <cell r="FQ913">
            <v>18.22</v>
          </cell>
        </row>
        <row r="914">
          <cell r="A914" t="str">
            <v>АВВГнг 5х 10</v>
          </cell>
          <cell r="FQ914">
            <v>27.57</v>
          </cell>
        </row>
        <row r="915">
          <cell r="A915" t="str">
            <v>АВВГнг 5х 16</v>
          </cell>
          <cell r="FQ915">
            <v>37.92</v>
          </cell>
        </row>
        <row r="916">
          <cell r="A916" t="str">
            <v>АВВГнг 5х 25</v>
          </cell>
          <cell r="FQ916">
            <v>53.67</v>
          </cell>
        </row>
        <row r="917">
          <cell r="A917" t="str">
            <v>АВВГнг 5х 35</v>
          </cell>
          <cell r="FQ917">
            <v>71.3</v>
          </cell>
        </row>
        <row r="918">
          <cell r="A918" t="str">
            <v>АВВГнг 5х 50</v>
          </cell>
          <cell r="FQ918">
            <v>91.73</v>
          </cell>
        </row>
        <row r="919">
          <cell r="A919" t="str">
            <v>АВВГнг 5х 70</v>
          </cell>
          <cell r="FQ919">
            <v>157.96</v>
          </cell>
        </row>
        <row r="920">
          <cell r="A920" t="str">
            <v>АВВГнг 5х 95</v>
          </cell>
          <cell r="FQ920">
            <v>208.56</v>
          </cell>
        </row>
        <row r="921">
          <cell r="A921" t="str">
            <v>АВВГнг 5х120</v>
          </cell>
          <cell r="FQ921">
            <v>276.92</v>
          </cell>
        </row>
        <row r="922">
          <cell r="A922" t="str">
            <v>АВВГнг 5х150</v>
          </cell>
          <cell r="FQ922">
            <v>356.98</v>
          </cell>
        </row>
        <row r="923">
          <cell r="A923" t="str">
            <v>АВВГнг 5х185</v>
          </cell>
          <cell r="FQ923">
            <v>346.18</v>
          </cell>
        </row>
        <row r="924">
          <cell r="A924" t="str">
            <v>АВВГнг-LS 1х  2,5</v>
          </cell>
          <cell r="FQ924">
            <v>3.94</v>
          </cell>
        </row>
        <row r="925">
          <cell r="A925" t="str">
            <v>АВВГнг-LS 1х  4</v>
          </cell>
          <cell r="FQ925">
            <v>4.99</v>
          </cell>
        </row>
        <row r="926">
          <cell r="A926" t="str">
            <v>АВВГнг-LS 1х  6</v>
          </cell>
          <cell r="FQ926">
            <v>6.11</v>
          </cell>
        </row>
        <row r="927">
          <cell r="A927" t="str">
            <v>АВВГнг-LS 1х 10</v>
          </cell>
          <cell r="FQ927">
            <v>8.4499999999999993</v>
          </cell>
        </row>
        <row r="928">
          <cell r="A928" t="str">
            <v>АВВГнг-LS 1х 16</v>
          </cell>
          <cell r="FQ928">
            <v>13.61</v>
          </cell>
        </row>
        <row r="929">
          <cell r="A929" t="str">
            <v>АВВГнг-LS 1х 25</v>
          </cell>
          <cell r="FQ929">
            <v>18.77</v>
          </cell>
        </row>
        <row r="930">
          <cell r="A930" t="str">
            <v>АВВГнг-LS 1х 35</v>
          </cell>
          <cell r="FQ930">
            <v>22.96</v>
          </cell>
        </row>
        <row r="931">
          <cell r="A931" t="str">
            <v>АВВГнг-LS 1х 50</v>
          </cell>
          <cell r="FQ931">
            <v>29.24</v>
          </cell>
        </row>
        <row r="932">
          <cell r="A932" t="str">
            <v>АВВГнг-LS 1х 70</v>
          </cell>
          <cell r="FQ932">
            <v>37.67</v>
          </cell>
        </row>
        <row r="933">
          <cell r="A933" t="str">
            <v>АВВГнг-LS 1х 95</v>
          </cell>
          <cell r="FQ933">
            <v>48.44</v>
          </cell>
        </row>
        <row r="934">
          <cell r="A934" t="str">
            <v>АВВГнг-LS 1х120</v>
          </cell>
          <cell r="FQ934">
            <v>59.95</v>
          </cell>
        </row>
        <row r="935">
          <cell r="A935" t="str">
            <v>АВВГнг-LS 1х150</v>
          </cell>
          <cell r="FQ935">
            <v>74.760000000000005</v>
          </cell>
        </row>
        <row r="936">
          <cell r="A936" t="str">
            <v>АВВГнг-LS 1х185</v>
          </cell>
          <cell r="FQ936">
            <v>92.71</v>
          </cell>
        </row>
        <row r="937">
          <cell r="A937" t="str">
            <v>АВВГнг-LS 1х240</v>
          </cell>
          <cell r="FQ937">
            <v>114.89</v>
          </cell>
        </row>
        <row r="938">
          <cell r="A938" t="str">
            <v>АВВГнг-LS-п 2х  2,5</v>
          </cell>
          <cell r="FQ938">
            <v>11.89</v>
          </cell>
        </row>
        <row r="939">
          <cell r="A939" t="str">
            <v>АВВГнг-LS-п 2х  4</v>
          </cell>
          <cell r="FQ939">
            <v>17.96</v>
          </cell>
        </row>
        <row r="940">
          <cell r="A940" t="str">
            <v>АВВГнг-LS-п 2х  6</v>
          </cell>
          <cell r="FQ940">
            <v>19.28</v>
          </cell>
        </row>
        <row r="941">
          <cell r="A941" t="str">
            <v>АВВГнг-LS-п 2х 10</v>
          </cell>
          <cell r="FQ941">
            <v>28.89</v>
          </cell>
        </row>
        <row r="942">
          <cell r="A942" t="str">
            <v>АВВГнг-LS 2х  2,5</v>
          </cell>
          <cell r="FQ942">
            <v>11.32</v>
          </cell>
        </row>
        <row r="943">
          <cell r="A943" t="str">
            <v>АВВГнг-LS 2х  4</v>
          </cell>
          <cell r="FQ943">
            <v>17.16</v>
          </cell>
        </row>
        <row r="944">
          <cell r="A944" t="str">
            <v>АВВГнг-LS 2х  6</v>
          </cell>
          <cell r="FQ944">
            <v>20.99</v>
          </cell>
        </row>
        <row r="945">
          <cell r="A945" t="str">
            <v>АВВГнг-LS 2х 10</v>
          </cell>
          <cell r="FQ945">
            <v>27.14</v>
          </cell>
        </row>
        <row r="946">
          <cell r="A946" t="str">
            <v>АВВГнг-LS 2х 16</v>
          </cell>
          <cell r="FQ946">
            <v>36.82</v>
          </cell>
        </row>
        <row r="947">
          <cell r="A947" t="str">
            <v>АВВГнг-LS 2х 25</v>
          </cell>
          <cell r="FQ947">
            <v>53.84</v>
          </cell>
        </row>
        <row r="948">
          <cell r="A948" t="str">
            <v>АВВГнг-LS 2х 35</v>
          </cell>
          <cell r="FQ948">
            <v>65.92</v>
          </cell>
        </row>
        <row r="949">
          <cell r="A949" t="str">
            <v>АВВГнг-LS 2х 50</v>
          </cell>
          <cell r="FQ949">
            <v>86.98</v>
          </cell>
        </row>
        <row r="950">
          <cell r="A950" t="str">
            <v>АВВГнг-LS 2х 70</v>
          </cell>
          <cell r="FQ950">
            <v>134.18</v>
          </cell>
        </row>
        <row r="951">
          <cell r="A951" t="str">
            <v>АВВГнг-LS 2х 95</v>
          </cell>
          <cell r="FQ951">
            <v>162.35</v>
          </cell>
        </row>
        <row r="952">
          <cell r="A952" t="str">
            <v>АВВГнг-LS 2х 120</v>
          </cell>
          <cell r="FQ952">
            <v>185.53</v>
          </cell>
        </row>
        <row r="953">
          <cell r="A953" t="str">
            <v>АВВГнг-LS 2х150</v>
          </cell>
          <cell r="FQ953">
            <v>225.57</v>
          </cell>
        </row>
        <row r="954">
          <cell r="A954" t="str">
            <v>АВВГнг-LS 2х 185</v>
          </cell>
          <cell r="FQ954">
            <v>279.33999999999997</v>
          </cell>
        </row>
        <row r="955">
          <cell r="A955" t="str">
            <v>АВВГнг-LS-п 3х  2,5</v>
          </cell>
          <cell r="FQ955">
            <v>15.03</v>
          </cell>
        </row>
        <row r="956">
          <cell r="A956" t="str">
            <v>АВВГнг-LS-п 3х  4</v>
          </cell>
          <cell r="FQ956">
            <v>19.86</v>
          </cell>
        </row>
        <row r="957">
          <cell r="A957" t="str">
            <v>АВВГнг-LS-п 3х  6</v>
          </cell>
          <cell r="FQ957">
            <v>24.14</v>
          </cell>
        </row>
        <row r="958">
          <cell r="A958" t="str">
            <v>АВВГнг-LS 3х  2,5</v>
          </cell>
          <cell r="FQ958">
            <v>13.72</v>
          </cell>
        </row>
        <row r="959">
          <cell r="A959" t="str">
            <v>АВВГнг-LS 3х  4</v>
          </cell>
          <cell r="FQ959">
            <v>17.989999999999998</v>
          </cell>
        </row>
        <row r="960">
          <cell r="A960" t="str">
            <v>АВВГнг-LS 3х  6</v>
          </cell>
          <cell r="FQ960">
            <v>22.24</v>
          </cell>
        </row>
        <row r="961">
          <cell r="A961" t="str">
            <v>АВВГнг-LS 3х 10</v>
          </cell>
          <cell r="FQ961">
            <v>31.51</v>
          </cell>
        </row>
        <row r="962">
          <cell r="A962" t="str">
            <v>АВВГнг-LS 3х 16</v>
          </cell>
          <cell r="FQ962">
            <v>44.27</v>
          </cell>
        </row>
        <row r="963">
          <cell r="A963" t="str">
            <v>АВВГнг-LS 3х 25</v>
          </cell>
          <cell r="FQ963">
            <v>63.77</v>
          </cell>
        </row>
        <row r="964">
          <cell r="A964" t="str">
            <v>АВВГнг-LS 3х 35</v>
          </cell>
          <cell r="FQ964">
            <v>81.180000000000007</v>
          </cell>
        </row>
        <row r="965">
          <cell r="A965" t="str">
            <v>АВВГнг-LS 3х 50</v>
          </cell>
          <cell r="FQ965">
            <v>104.54</v>
          </cell>
        </row>
        <row r="966">
          <cell r="A966" t="str">
            <v>АВВГнг-LS 3х 70</v>
          </cell>
          <cell r="FQ966">
            <v>121.63</v>
          </cell>
        </row>
        <row r="967">
          <cell r="A967" t="str">
            <v>АВВГнг-LS 3х 120</v>
          </cell>
          <cell r="FQ967">
            <v>188.62</v>
          </cell>
        </row>
        <row r="968">
          <cell r="A968" t="str">
            <v>АВВГнг-LS 3х 150</v>
          </cell>
          <cell r="FQ968">
            <v>257.58</v>
          </cell>
        </row>
        <row r="969">
          <cell r="A969" t="str">
            <v>АВВГнг-LS 3х 185</v>
          </cell>
          <cell r="FQ969">
            <v>294.27999999999997</v>
          </cell>
        </row>
        <row r="970">
          <cell r="A970" t="str">
            <v>АВВГнг-LS 3х 240</v>
          </cell>
          <cell r="FQ970">
            <v>378.7</v>
          </cell>
        </row>
        <row r="971">
          <cell r="A971" t="str">
            <v>АВВГнг-LS 3х  4+1х2,5</v>
          </cell>
          <cell r="FQ971">
            <v>22.21</v>
          </cell>
        </row>
        <row r="972">
          <cell r="A972" t="str">
            <v>АВВГнг-LS 3х  6+1х4</v>
          </cell>
          <cell r="FQ972">
            <v>26.78</v>
          </cell>
        </row>
        <row r="973">
          <cell r="A973" t="str">
            <v>АВВГнг-LS 3х 10+1х6</v>
          </cell>
          <cell r="FQ973">
            <v>41.81</v>
          </cell>
        </row>
        <row r="974">
          <cell r="A974" t="str">
            <v>АВВГнг-LS 3х 16+1х10</v>
          </cell>
          <cell r="FQ974">
            <v>54.21</v>
          </cell>
        </row>
        <row r="975">
          <cell r="A975" t="str">
            <v>АВВГнг-LS 3х 25+1х16</v>
          </cell>
          <cell r="FQ975">
            <v>85.19</v>
          </cell>
        </row>
        <row r="976">
          <cell r="A976" t="str">
            <v>АВВГнг-LS 3х 35+1х16</v>
          </cell>
          <cell r="FQ976">
            <v>82.74</v>
          </cell>
        </row>
        <row r="977">
          <cell r="A977" t="str">
            <v>АВВГнг-LS 3х 50+1х25</v>
          </cell>
          <cell r="FQ977">
            <v>149.9</v>
          </cell>
        </row>
        <row r="978">
          <cell r="A978" t="str">
            <v>АВВГнг-LS 3х 70+1х25</v>
          </cell>
          <cell r="FQ978">
            <v>142.21</v>
          </cell>
        </row>
        <row r="979">
          <cell r="A979" t="str">
            <v>АВВГнг-LS 3х 70+1х35</v>
          </cell>
          <cell r="FQ979">
            <v>147.25</v>
          </cell>
        </row>
        <row r="980">
          <cell r="A980" t="str">
            <v>АВВГнг-LS 3х 95+1х35</v>
          </cell>
          <cell r="FQ980">
            <v>201.09</v>
          </cell>
        </row>
        <row r="981">
          <cell r="A981" t="str">
            <v>АВВГнг-LS 3х 95+1х50</v>
          </cell>
          <cell r="FQ981">
            <v>178.03</v>
          </cell>
        </row>
        <row r="982">
          <cell r="A982" t="str">
            <v>АВВГнг-LS 3х120+1х35</v>
          </cell>
          <cell r="FQ982">
            <v>235.12</v>
          </cell>
        </row>
        <row r="983">
          <cell r="A983" t="str">
            <v>АВВГнг-LS 3х120+1х70</v>
          </cell>
          <cell r="FQ983">
            <v>234</v>
          </cell>
        </row>
        <row r="984">
          <cell r="A984" t="str">
            <v>АВВГнг-LS 3х150+1х70</v>
          </cell>
          <cell r="FQ984">
            <v>285.43</v>
          </cell>
        </row>
        <row r="985">
          <cell r="A985" t="str">
            <v>АВВГнг-LS 3х185+1х95</v>
          </cell>
          <cell r="FQ985">
            <v>349.46</v>
          </cell>
        </row>
        <row r="986">
          <cell r="A986" t="str">
            <v>АВВГнг-LS 3х240+1х120</v>
          </cell>
          <cell r="FQ986">
            <v>438.52</v>
          </cell>
        </row>
        <row r="987">
          <cell r="A987" t="str">
            <v>АВВГнг-LS 4х  2,5</v>
          </cell>
          <cell r="FQ987">
            <v>16.55</v>
          </cell>
        </row>
        <row r="988">
          <cell r="A988" t="str">
            <v>АВВГнг-LS 4х  4</v>
          </cell>
          <cell r="FQ988">
            <v>22.35</v>
          </cell>
        </row>
        <row r="989">
          <cell r="A989" t="str">
            <v>АВВГнг-LS 4х  6</v>
          </cell>
          <cell r="FQ989">
            <v>27.54</v>
          </cell>
        </row>
        <row r="990">
          <cell r="A990" t="str">
            <v>АВВГнг-LS 4х 10</v>
          </cell>
          <cell r="FQ990">
            <v>37.68</v>
          </cell>
        </row>
        <row r="991">
          <cell r="A991" t="str">
            <v>АВВГнг-LS 4х 16</v>
          </cell>
          <cell r="FQ991">
            <v>54.91</v>
          </cell>
        </row>
        <row r="992">
          <cell r="A992" t="str">
            <v>АВВГнг-LS 4х 25</v>
          </cell>
          <cell r="FQ992">
            <v>79.180000000000007</v>
          </cell>
        </row>
        <row r="993">
          <cell r="A993" t="str">
            <v>АВВГнг-LS 4х 35</v>
          </cell>
          <cell r="FQ993">
            <v>97.75</v>
          </cell>
        </row>
        <row r="994">
          <cell r="A994" t="str">
            <v>АВВГнг-LS 4х 50</v>
          </cell>
          <cell r="FQ994">
            <v>162.19</v>
          </cell>
        </row>
        <row r="995">
          <cell r="A995" t="str">
            <v>АВВГнг-LS 4х 70</v>
          </cell>
          <cell r="FQ995">
            <v>155.84</v>
          </cell>
        </row>
        <row r="996">
          <cell r="A996" t="str">
            <v>АВВГнг-LS 4х 95</v>
          </cell>
          <cell r="FQ996">
            <v>202.65</v>
          </cell>
        </row>
        <row r="997">
          <cell r="A997" t="str">
            <v>АВВГнг-LS 4х120</v>
          </cell>
          <cell r="FQ997">
            <v>234.54</v>
          </cell>
        </row>
        <row r="998">
          <cell r="A998" t="str">
            <v>АВВГнг-LS 4х150</v>
          </cell>
          <cell r="FQ998">
            <v>282.23</v>
          </cell>
        </row>
        <row r="999">
          <cell r="A999" t="str">
            <v>АВВГнг-LS 4х185</v>
          </cell>
          <cell r="FQ999">
            <v>348.58</v>
          </cell>
        </row>
        <row r="1000">
          <cell r="A1000" t="str">
            <v>АВВГнг-LS 4х240</v>
          </cell>
          <cell r="FQ1000">
            <v>439.16</v>
          </cell>
        </row>
        <row r="1001">
          <cell r="A1001" t="str">
            <v>АВВГнг-LS 5х  2,5</v>
          </cell>
          <cell r="FQ1001">
            <v>19.02</v>
          </cell>
        </row>
        <row r="1002">
          <cell r="A1002" t="str">
            <v>АВВГнг-LS 5х  4</v>
          </cell>
          <cell r="FQ1002">
            <v>25.87</v>
          </cell>
        </row>
        <row r="1003">
          <cell r="A1003" t="str">
            <v>АВВГнг-LS 5х  6</v>
          </cell>
          <cell r="FQ1003">
            <v>31</v>
          </cell>
        </row>
        <row r="1004">
          <cell r="A1004" t="str">
            <v>АВВГнг-LS 5х 10</v>
          </cell>
          <cell r="FQ1004">
            <v>49.02</v>
          </cell>
        </row>
        <row r="1005">
          <cell r="A1005" t="str">
            <v>АВВГнг-LS 5х 16</v>
          </cell>
          <cell r="FQ1005">
            <v>68.23</v>
          </cell>
        </row>
        <row r="1006">
          <cell r="A1006" t="str">
            <v>АВВГнг-LS 5х 25</v>
          </cell>
          <cell r="FQ1006">
            <v>95.68</v>
          </cell>
        </row>
        <row r="1007">
          <cell r="A1007" t="str">
            <v>АВВГнг-LS 5х 35</v>
          </cell>
          <cell r="FQ1007">
            <v>119.02</v>
          </cell>
        </row>
        <row r="1008">
          <cell r="A1008" t="str">
            <v>АВВГнг-LS 5х 50</v>
          </cell>
          <cell r="FQ1008">
            <v>152.29</v>
          </cell>
        </row>
        <row r="1009">
          <cell r="A1009" t="str">
            <v>АВВГнг-LS 5х 70</v>
          </cell>
          <cell r="FQ1009">
            <v>245.37</v>
          </cell>
        </row>
        <row r="1010">
          <cell r="A1010" t="str">
            <v>АВВГнг-LS 5х 95</v>
          </cell>
          <cell r="FQ1010">
            <v>342.46</v>
          </cell>
        </row>
        <row r="1011">
          <cell r="A1011" t="str">
            <v>АВВГнг-LS 5х120</v>
          </cell>
          <cell r="FQ1011">
            <v>504.23</v>
          </cell>
        </row>
        <row r="1012">
          <cell r="A1012" t="str">
            <v>АВВГнг-LS 5х150</v>
          </cell>
          <cell r="FQ1012">
            <v>457.89</v>
          </cell>
        </row>
        <row r="1013">
          <cell r="A1013" t="str">
            <v>АВВГнг-LS 5х185</v>
          </cell>
          <cell r="FQ1013">
            <v>727.88</v>
          </cell>
        </row>
        <row r="1014">
          <cell r="A1014" t="str">
            <v>АВВГнг-LS 5х240</v>
          </cell>
          <cell r="FQ1014">
            <v>936.47</v>
          </cell>
        </row>
        <row r="1015">
          <cell r="A1015" t="str">
            <v xml:space="preserve"> Кабель алюминиевый силовой с заполнением</v>
          </cell>
          <cell r="FQ1015">
            <v>0</v>
          </cell>
        </row>
        <row r="1016">
          <cell r="A1016" t="str">
            <v>АВВГз 2х  2,5</v>
          </cell>
          <cell r="FQ1016">
            <v>5.28</v>
          </cell>
        </row>
        <row r="1017">
          <cell r="A1017" t="str">
            <v>АВВГз 2х  4</v>
          </cell>
          <cell r="FQ1017">
            <v>7.99</v>
          </cell>
        </row>
        <row r="1018">
          <cell r="A1018" t="str">
            <v>АВВГз 2х  6</v>
          </cell>
          <cell r="FQ1018">
            <v>10.8</v>
          </cell>
        </row>
        <row r="1019">
          <cell r="A1019" t="str">
            <v>АВВГз 2х 10</v>
          </cell>
          <cell r="FQ1019">
            <v>15.5</v>
          </cell>
        </row>
        <row r="1020">
          <cell r="A1020" t="str">
            <v>АВВГз 2х 16</v>
          </cell>
          <cell r="FQ1020">
            <v>21.14</v>
          </cell>
        </row>
        <row r="1021">
          <cell r="A1021" t="str">
            <v>АВВГз 2х 25</v>
          </cell>
          <cell r="FQ1021">
            <v>35.479999999999997</v>
          </cell>
        </row>
        <row r="1022">
          <cell r="A1022" t="str">
            <v>АВВГз 2х 35</v>
          </cell>
          <cell r="FQ1022">
            <v>44.78</v>
          </cell>
        </row>
        <row r="1023">
          <cell r="A1023" t="str">
            <v>АВВГз 2х 50</v>
          </cell>
          <cell r="FQ1023">
            <v>63.86</v>
          </cell>
        </row>
        <row r="1024">
          <cell r="A1024" t="str">
            <v>АВВГз 2х 70</v>
          </cell>
          <cell r="FQ1024">
            <v>91.44</v>
          </cell>
        </row>
        <row r="1025">
          <cell r="A1025" t="str">
            <v>АВВГз 3х  2,5</v>
          </cell>
          <cell r="FQ1025">
            <v>6.92</v>
          </cell>
        </row>
        <row r="1026">
          <cell r="A1026" t="str">
            <v>АВВГз 3х  4</v>
          </cell>
          <cell r="FQ1026">
            <v>9.58</v>
          </cell>
        </row>
        <row r="1027">
          <cell r="A1027" t="str">
            <v>АВВГз 3х  6</v>
          </cell>
          <cell r="FQ1027">
            <v>12.54</v>
          </cell>
        </row>
        <row r="1028">
          <cell r="A1028" t="str">
            <v>АВВГз 3х 10</v>
          </cell>
          <cell r="FQ1028">
            <v>18.920000000000002</v>
          </cell>
        </row>
        <row r="1029">
          <cell r="A1029" t="str">
            <v>АВВГз 3х 16</v>
          </cell>
          <cell r="FQ1029">
            <v>26.46</v>
          </cell>
        </row>
        <row r="1030">
          <cell r="A1030" t="str">
            <v>АВВГз 3х 25</v>
          </cell>
          <cell r="FQ1030">
            <v>44.03</v>
          </cell>
        </row>
        <row r="1031">
          <cell r="A1031" t="str">
            <v>АВВГз 3х 35</v>
          </cell>
          <cell r="FQ1031">
            <v>52.9</v>
          </cell>
        </row>
        <row r="1032">
          <cell r="A1032" t="str">
            <v>АВВГз 3х 50</v>
          </cell>
          <cell r="FQ1032">
            <v>75.22</v>
          </cell>
        </row>
        <row r="1033">
          <cell r="A1033" t="str">
            <v>АВВГз 3х  4+1х2,5</v>
          </cell>
          <cell r="FQ1033">
            <v>11.2</v>
          </cell>
        </row>
        <row r="1034">
          <cell r="A1034" t="str">
            <v>АВВГз 3х  6+1х4</v>
          </cell>
          <cell r="FQ1034">
            <v>15.14</v>
          </cell>
        </row>
        <row r="1035">
          <cell r="A1035" t="str">
            <v>АВВГз 3х 10+1х6</v>
          </cell>
          <cell r="FQ1035">
            <v>21.68</v>
          </cell>
        </row>
        <row r="1036">
          <cell r="A1036" t="str">
            <v>АВВГз 3х 16+1х10</v>
          </cell>
          <cell r="FQ1036">
            <v>32.369999999999997</v>
          </cell>
        </row>
        <row r="1037">
          <cell r="A1037" t="str">
            <v>АВВГз 3х 25+1х16</v>
          </cell>
          <cell r="FQ1037">
            <v>47.81</v>
          </cell>
        </row>
        <row r="1038">
          <cell r="A1038" t="str">
            <v>АВВГз 3х 35+1х16</v>
          </cell>
          <cell r="FQ1038">
            <v>62.29</v>
          </cell>
        </row>
        <row r="1039">
          <cell r="A1039" t="str">
            <v>АВВГз 3х 50+1х25</v>
          </cell>
          <cell r="FQ1039">
            <v>91.35</v>
          </cell>
        </row>
        <row r="1040">
          <cell r="A1040" t="str">
            <v>АВВГз 3х 70+1х25</v>
          </cell>
          <cell r="FQ1040">
            <v>109.68</v>
          </cell>
        </row>
        <row r="1041">
          <cell r="A1041" t="str">
            <v>АВВГз 3х 95+1х35</v>
          </cell>
          <cell r="FQ1041">
            <v>146.49</v>
          </cell>
        </row>
        <row r="1042">
          <cell r="A1042" t="str">
            <v>АВВГз 3х 95+1х50</v>
          </cell>
          <cell r="FQ1042">
            <v>148.51</v>
          </cell>
        </row>
        <row r="1043">
          <cell r="A1043" t="str">
            <v>АВВГз 3х 120+1х35</v>
          </cell>
          <cell r="FQ1043">
            <v>176.83</v>
          </cell>
        </row>
        <row r="1044">
          <cell r="A1044" t="str">
            <v>АВВГз 4х  2,5</v>
          </cell>
          <cell r="FQ1044">
            <v>8.26</v>
          </cell>
        </row>
        <row r="1045">
          <cell r="A1045" t="str">
            <v>АВВГз 4х  4</v>
          </cell>
          <cell r="FQ1045">
            <v>11.97</v>
          </cell>
        </row>
        <row r="1046">
          <cell r="A1046" t="str">
            <v>АВВГз 4х  6</v>
          </cell>
          <cell r="FQ1046">
            <v>15.55</v>
          </cell>
        </row>
        <row r="1047">
          <cell r="A1047" t="str">
            <v>АВВГз 4х 10</v>
          </cell>
          <cell r="FQ1047">
            <v>23.49</v>
          </cell>
        </row>
        <row r="1048">
          <cell r="A1048" t="str">
            <v>АВВГз 4х 16</v>
          </cell>
          <cell r="FQ1048">
            <v>33.69</v>
          </cell>
        </row>
        <row r="1049">
          <cell r="A1049" t="str">
            <v>АВВГз 4х 25</v>
          </cell>
          <cell r="FQ1049">
            <v>51.54</v>
          </cell>
        </row>
        <row r="1050">
          <cell r="A1050" t="str">
            <v>АВВГз 4х 35</v>
          </cell>
          <cell r="FQ1050">
            <v>71.010000000000005</v>
          </cell>
        </row>
        <row r="1051">
          <cell r="A1051" t="str">
            <v>АВВГз 4х 50</v>
          </cell>
          <cell r="FQ1051">
            <v>93.04</v>
          </cell>
        </row>
        <row r="1052">
          <cell r="A1052" t="str">
            <v>АВВГз 4х 70</v>
          </cell>
          <cell r="FQ1052">
            <v>122.5</v>
          </cell>
        </row>
        <row r="1053">
          <cell r="A1053" t="str">
            <v>АВВГз 4х 95</v>
          </cell>
          <cell r="FQ1053">
            <v>161.86000000000001</v>
          </cell>
        </row>
        <row r="1054">
          <cell r="A1054" t="str">
            <v>АВВГз 4х120</v>
          </cell>
          <cell r="FQ1054">
            <v>207.49</v>
          </cell>
        </row>
        <row r="1055">
          <cell r="A1055" t="str">
            <v>АВВГз 4х150</v>
          </cell>
          <cell r="FQ1055">
            <v>238.53</v>
          </cell>
        </row>
        <row r="1056">
          <cell r="A1056" t="str">
            <v>АВВГз 4х185</v>
          </cell>
          <cell r="FQ1056">
            <v>297.7</v>
          </cell>
        </row>
        <row r="1057">
          <cell r="A1057" t="str">
            <v>АВВГз 4х240</v>
          </cell>
          <cell r="FQ1057">
            <v>382.54</v>
          </cell>
        </row>
        <row r="1058">
          <cell r="A1058" t="str">
            <v>АВВГз 5х  2,5</v>
          </cell>
          <cell r="FQ1058">
            <v>9.57</v>
          </cell>
        </row>
        <row r="1059">
          <cell r="A1059" t="str">
            <v>АВВГз 5х  4</v>
          </cell>
          <cell r="FQ1059">
            <v>13.54</v>
          </cell>
        </row>
        <row r="1060">
          <cell r="A1060" t="str">
            <v>АВВГз 5х  6</v>
          </cell>
          <cell r="FQ1060">
            <v>17.72</v>
          </cell>
        </row>
        <row r="1061">
          <cell r="A1061" t="str">
            <v>АВВГз 5х 10</v>
          </cell>
          <cell r="FQ1061">
            <v>29.03</v>
          </cell>
        </row>
        <row r="1062">
          <cell r="A1062" t="str">
            <v>АВВГз 5х 16</v>
          </cell>
          <cell r="FQ1062">
            <v>41.21</v>
          </cell>
        </row>
        <row r="1063">
          <cell r="A1063" t="str">
            <v>АВВГз 5х 25</v>
          </cell>
          <cell r="FQ1063">
            <v>61.97</v>
          </cell>
        </row>
        <row r="1064">
          <cell r="A1064" t="str">
            <v>АВВГз 5х 35</v>
          </cell>
          <cell r="FQ1064">
            <v>79</v>
          </cell>
        </row>
        <row r="1065">
          <cell r="A1065" t="str">
            <v>АВВГз 5х 50</v>
          </cell>
          <cell r="FQ1065">
            <v>111.62</v>
          </cell>
        </row>
        <row r="1066">
          <cell r="A1066" t="str">
            <v>АВВГз 5х 70</v>
          </cell>
          <cell r="FQ1066">
            <v>154.58000000000001</v>
          </cell>
        </row>
        <row r="1067">
          <cell r="A1067" t="str">
            <v>АВВГз 5х 95</v>
          </cell>
          <cell r="FQ1067">
            <v>207.83</v>
          </cell>
        </row>
        <row r="1068">
          <cell r="A1068" t="str">
            <v>АВВГз 5х 120</v>
          </cell>
          <cell r="FQ1068">
            <v>248.62</v>
          </cell>
        </row>
        <row r="1069">
          <cell r="A1069" t="str">
            <v>АВВГз 5х 150</v>
          </cell>
          <cell r="FQ1069">
            <v>297.82</v>
          </cell>
        </row>
        <row r="1070">
          <cell r="A1070" t="str">
            <v>АВВГз 5х 185</v>
          </cell>
          <cell r="FQ1070">
            <v>360.59</v>
          </cell>
        </row>
        <row r="1071">
          <cell r="A1071" t="str">
            <v>АВВГз 5х 240</v>
          </cell>
          <cell r="FQ1071">
            <v>450.16</v>
          </cell>
        </row>
        <row r="1072">
          <cell r="A1072" t="str">
            <v>Кабель алюминиевый бронированный</v>
          </cell>
          <cell r="FQ1072">
            <v>0</v>
          </cell>
        </row>
        <row r="1073">
          <cell r="A1073" t="str">
            <v>АВБбШв 3х 4</v>
          </cell>
          <cell r="FQ1073">
            <v>21.21</v>
          </cell>
        </row>
        <row r="1074">
          <cell r="A1074" t="str">
            <v>АВБбШв 3х 6</v>
          </cell>
          <cell r="FQ1074">
            <v>23.98</v>
          </cell>
        </row>
        <row r="1075">
          <cell r="A1075" t="str">
            <v>АВБбШв 3х 10</v>
          </cell>
          <cell r="FQ1075">
            <v>31.19</v>
          </cell>
        </row>
        <row r="1076">
          <cell r="A1076" t="str">
            <v>АВБбШв 3х 16</v>
          </cell>
          <cell r="FQ1076">
            <v>38.54</v>
          </cell>
        </row>
        <row r="1077">
          <cell r="A1077" t="str">
            <v>АВБбШв 3х 25</v>
          </cell>
          <cell r="FQ1077">
            <v>51.94</v>
          </cell>
        </row>
        <row r="1078">
          <cell r="A1078" t="str">
            <v>АВБбШв 3х 35</v>
          </cell>
          <cell r="FQ1078">
            <v>68.08</v>
          </cell>
        </row>
        <row r="1079">
          <cell r="A1079" t="str">
            <v>АВБбШв 3х 50</v>
          </cell>
          <cell r="FQ1079">
            <v>85.01</v>
          </cell>
        </row>
        <row r="1080">
          <cell r="A1080" t="str">
            <v>АВБбШв 3х 70</v>
          </cell>
          <cell r="FQ1080">
            <v>105.68</v>
          </cell>
        </row>
        <row r="1081">
          <cell r="A1081" t="str">
            <v>АВБбШв 3х 95</v>
          </cell>
          <cell r="FQ1081">
            <v>129.47</v>
          </cell>
        </row>
        <row r="1082">
          <cell r="A1082" t="str">
            <v>АВБбШв 3х120</v>
          </cell>
          <cell r="FQ1082">
            <v>155.9</v>
          </cell>
        </row>
        <row r="1083">
          <cell r="A1083" t="str">
            <v>АВБбШв 3х150</v>
          </cell>
          <cell r="FQ1083">
            <v>188.12</v>
          </cell>
        </row>
        <row r="1084">
          <cell r="A1084" t="str">
            <v>АВБбШв 3х240</v>
          </cell>
          <cell r="FQ1084">
            <v>289.77</v>
          </cell>
        </row>
        <row r="1085">
          <cell r="A1085" t="str">
            <v>АВБбШв 3х 4+1х2,5</v>
          </cell>
          <cell r="FQ1085">
            <v>23.49</v>
          </cell>
        </row>
        <row r="1086">
          <cell r="A1086" t="str">
            <v>АВБбШв 3х 6+1х4</v>
          </cell>
          <cell r="FQ1086">
            <v>26.96</v>
          </cell>
        </row>
        <row r="1087">
          <cell r="A1087" t="str">
            <v>АВБбШв 3х10+1х6</v>
          </cell>
          <cell r="FQ1087">
            <v>38.56</v>
          </cell>
        </row>
        <row r="1088">
          <cell r="A1088" t="str">
            <v>АВБбШв 3х16+1х10</v>
          </cell>
          <cell r="FQ1088">
            <v>44.24</v>
          </cell>
        </row>
        <row r="1089">
          <cell r="A1089" t="str">
            <v>АВБбШв 3х25+1х16</v>
          </cell>
          <cell r="FQ1089">
            <v>60.71</v>
          </cell>
        </row>
        <row r="1090">
          <cell r="A1090" t="str">
            <v>АВБбШв 3х35+1х16</v>
          </cell>
          <cell r="FQ1090">
            <v>84.65</v>
          </cell>
        </row>
        <row r="1091">
          <cell r="A1091" t="str">
            <v>АВБбШв 3х50+1х25</v>
          </cell>
          <cell r="FQ1091">
            <v>86.73</v>
          </cell>
        </row>
        <row r="1092">
          <cell r="A1092" t="str">
            <v>АВБбШв 3х70+1х35</v>
          </cell>
          <cell r="FQ1092">
            <v>115.7</v>
          </cell>
        </row>
        <row r="1093">
          <cell r="A1093" t="str">
            <v>АВБбШв 3х95+1х50</v>
          </cell>
          <cell r="FQ1093">
            <v>147.03</v>
          </cell>
        </row>
        <row r="1094">
          <cell r="A1094" t="str">
            <v>АВБбШв 3х120+1х70</v>
          </cell>
          <cell r="FQ1094">
            <v>189.48</v>
          </cell>
        </row>
        <row r="1095">
          <cell r="A1095" t="str">
            <v>АВБбШв 3х150+1х70</v>
          </cell>
          <cell r="FQ1095">
            <v>215.33</v>
          </cell>
        </row>
        <row r="1096">
          <cell r="A1096" t="str">
            <v>АВБбШв 3х185+1х95</v>
          </cell>
          <cell r="FQ1096">
            <v>277.55</v>
          </cell>
        </row>
        <row r="1097">
          <cell r="A1097" t="str">
            <v>АВБбШв 3х240+1х120</v>
          </cell>
          <cell r="FQ1097">
            <v>348.5</v>
          </cell>
        </row>
        <row r="1098">
          <cell r="A1098" t="str">
            <v>АВБбШв 4х 2,5</v>
          </cell>
          <cell r="FQ1098">
            <v>21.27</v>
          </cell>
        </row>
        <row r="1099">
          <cell r="A1099" t="str">
            <v>АВБбШв 4х 4</v>
          </cell>
          <cell r="FQ1099">
            <v>23.81</v>
          </cell>
        </row>
        <row r="1100">
          <cell r="A1100" t="str">
            <v>АВБбШв 4х 6</v>
          </cell>
          <cell r="FQ1100">
            <v>26.71</v>
          </cell>
        </row>
        <row r="1101">
          <cell r="A1101" t="str">
            <v>АВБбШв 4х 10</v>
          </cell>
          <cell r="FQ1101">
            <v>35.25</v>
          </cell>
        </row>
        <row r="1102">
          <cell r="A1102" t="str">
            <v>АВБбШв 4х 16</v>
          </cell>
          <cell r="FQ1102">
            <v>45.23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еречетка"/>
      <sheetName val="Списки"/>
      <sheetName val="Объемы на смету"/>
      <sheetName val="Перечетка (2)"/>
    </sheetNames>
    <sheetDataSet>
      <sheetData sheetId="0" refreshError="1"/>
      <sheetData sheetId="1">
        <row r="2">
          <cell r="B2" t="str">
            <v>Акация белая</v>
          </cell>
          <cell r="I2" t="str">
            <v>Пересадить</v>
          </cell>
          <cell r="K2" t="str">
            <v>охр. зона ком.</v>
          </cell>
        </row>
        <row r="3">
          <cell r="B3" t="str">
            <v>акация желтая куст</v>
          </cell>
          <cell r="I3" t="str">
            <v>Сохранить</v>
          </cell>
          <cell r="K3" t="str">
            <v>аварийное</v>
          </cell>
        </row>
        <row r="4">
          <cell r="B4" t="str">
            <v>барбарис куст</v>
          </cell>
          <cell r="I4" t="str">
            <v>Вырубить</v>
          </cell>
          <cell r="K4" t="str">
            <v>сухостой</v>
          </cell>
        </row>
        <row r="5">
          <cell r="B5" t="str">
            <v>Бархат амурский</v>
          </cell>
          <cell r="K5" t="str">
            <v>неудовлетв.</v>
          </cell>
        </row>
        <row r="6">
          <cell r="B6" t="str">
            <v>Береза</v>
          </cell>
          <cell r="K6" t="str">
            <v>поросль</v>
          </cell>
        </row>
        <row r="7">
          <cell r="B7" t="str">
            <v>бересклет куст</v>
          </cell>
          <cell r="K7" t="str">
            <v>самосев</v>
          </cell>
        </row>
        <row r="8">
          <cell r="B8" t="str">
            <v>бирючина куст</v>
          </cell>
          <cell r="K8" t="str">
            <v>5-ти м зона</v>
          </cell>
        </row>
        <row r="9">
          <cell r="B9" t="str">
            <v>Боярышник</v>
          </cell>
          <cell r="K9" t="str">
            <v>учтено ранее*</v>
          </cell>
        </row>
        <row r="10">
          <cell r="B10" t="str">
            <v>боярышник куст</v>
          </cell>
          <cell r="K10" t="str">
            <v>обрезка ветвей</v>
          </cell>
        </row>
        <row r="11">
          <cell r="B11" t="str">
            <v>бузина куст</v>
          </cell>
          <cell r="K11" t="str">
            <v>кронировать</v>
          </cell>
        </row>
        <row r="12">
          <cell r="B12" t="str">
            <v>Вишня</v>
          </cell>
          <cell r="K12" t="str">
            <v>не входит в пятно</v>
          </cell>
        </row>
        <row r="13">
          <cell r="B13" t="str">
            <v>вишня куст</v>
          </cell>
          <cell r="K13" t="str">
            <v>удовлетв.</v>
          </cell>
        </row>
        <row r="14">
          <cell r="B14" t="str">
            <v>Вяз</v>
          </cell>
          <cell r="K14" t="str">
            <v>усыхающее</v>
          </cell>
        </row>
        <row r="15">
          <cell r="B15" t="str">
            <v>Газон</v>
          </cell>
          <cell r="K15" t="str">
            <v>хорошее</v>
          </cell>
        </row>
        <row r="16">
          <cell r="B16" t="str">
            <v>Груша</v>
          </cell>
          <cell r="K16" t="str">
            <v>саженцы</v>
          </cell>
        </row>
        <row r="17">
          <cell r="B17" t="str">
            <v>дек.-лиственный кустарник</v>
          </cell>
          <cell r="K17" t="str">
            <v>0,5х0,5х0,4</v>
          </cell>
        </row>
        <row r="18">
          <cell r="B18" t="str">
            <v>дерен куст</v>
          </cell>
          <cell r="K18" t="str">
            <v>0,8х0,8х0,6</v>
          </cell>
        </row>
        <row r="19">
          <cell r="B19" t="str">
            <v>Дуб</v>
          </cell>
          <cell r="K19" t="str">
            <v>1,0х1,0х0,6</v>
          </cell>
        </row>
        <row r="20">
          <cell r="B20" t="str">
            <v>Ель</v>
          </cell>
          <cell r="K20" t="str">
            <v>1,3х1,3х0,6</v>
          </cell>
        </row>
        <row r="21">
          <cell r="B21" t="str">
            <v>жимолость куст</v>
          </cell>
          <cell r="K21" t="str">
            <v>1,5х1,5х0,65</v>
          </cell>
        </row>
        <row r="22">
          <cell r="B22" t="str">
            <v>Ива</v>
          </cell>
          <cell r="K22" t="str">
            <v>1,7х1,7х0,65</v>
          </cell>
        </row>
        <row r="23">
          <cell r="B23" t="str">
            <v>ива (поросль)</v>
          </cell>
          <cell r="K23" t="str">
            <v>2,0х2,0х0,8</v>
          </cell>
        </row>
        <row r="24">
          <cell r="B24" t="str">
            <v>Ива белая</v>
          </cell>
          <cell r="K24" t="str">
            <v>2,4х2,4х0,95</v>
          </cell>
        </row>
        <row r="25">
          <cell r="B25" t="str">
            <v>ирга куст</v>
          </cell>
          <cell r="K25" t="str">
            <v>Ком земли</v>
          </cell>
        </row>
        <row r="26">
          <cell r="B26" t="str">
            <v>калина куст</v>
          </cell>
        </row>
        <row r="27">
          <cell r="B27" t="str">
            <v>Каштан</v>
          </cell>
        </row>
        <row r="28">
          <cell r="B28" t="str">
            <v>кизильник куст</v>
          </cell>
        </row>
        <row r="29">
          <cell r="B29" t="str">
            <v>Клен</v>
          </cell>
        </row>
        <row r="30">
          <cell r="B30" t="str">
            <v>клен куст</v>
          </cell>
        </row>
        <row r="31">
          <cell r="B31" t="str">
            <v>Клен ясенелистный</v>
          </cell>
        </row>
        <row r="32">
          <cell r="B32" t="str">
            <v>клен ясенелистный (поросль)</v>
          </cell>
        </row>
        <row r="33">
          <cell r="B33" t="str">
            <v>крушина куст</v>
          </cell>
        </row>
        <row r="34">
          <cell r="B34" t="str">
            <v>кустарник разный</v>
          </cell>
        </row>
        <row r="35">
          <cell r="B35" t="str">
            <v>лещина куст</v>
          </cell>
        </row>
        <row r="36">
          <cell r="B36" t="str">
            <v>Лжетсуга</v>
          </cell>
        </row>
        <row r="37">
          <cell r="B37" t="str">
            <v>лиана куст</v>
          </cell>
        </row>
        <row r="38">
          <cell r="B38" t="str">
            <v>Липа</v>
          </cell>
        </row>
        <row r="39">
          <cell r="B39" t="str">
            <v>Лиственница</v>
          </cell>
        </row>
        <row r="40">
          <cell r="B40" t="str">
            <v>можжевельник куст</v>
          </cell>
        </row>
        <row r="41">
          <cell r="B41" t="str">
            <v>Ольха</v>
          </cell>
        </row>
        <row r="42">
          <cell r="B42" t="str">
            <v>Орех</v>
          </cell>
        </row>
        <row r="43">
          <cell r="B43" t="str">
            <v>Осина</v>
          </cell>
        </row>
        <row r="44">
          <cell r="B44" t="str">
            <v>Остолоп</v>
          </cell>
        </row>
        <row r="45">
          <cell r="B45" t="str">
            <v>Пень</v>
          </cell>
        </row>
        <row r="46">
          <cell r="B46" t="str">
            <v>Пихта</v>
          </cell>
        </row>
        <row r="47">
          <cell r="B47" t="str">
            <v>пл.-ягодный кустарник</v>
          </cell>
        </row>
        <row r="48">
          <cell r="B48" t="str">
            <v>Плодовое</v>
          </cell>
        </row>
        <row r="49">
          <cell r="B49" t="str">
            <v>поросль</v>
          </cell>
        </row>
        <row r="50">
          <cell r="B50" t="str">
            <v>пузыреплодник куст</v>
          </cell>
        </row>
        <row r="51">
          <cell r="B51" t="str">
            <v>ракитник куст</v>
          </cell>
        </row>
        <row r="52">
          <cell r="B52" t="str">
            <v>роза куст</v>
          </cell>
        </row>
        <row r="53">
          <cell r="B53" t="str">
            <v>Рябина</v>
          </cell>
        </row>
        <row r="54">
          <cell r="B54" t="str">
            <v>Саженцы</v>
          </cell>
        </row>
        <row r="55">
          <cell r="B55" t="str">
            <v>Самосев до 8 см.</v>
          </cell>
        </row>
        <row r="56">
          <cell r="B56" t="str">
            <v>сирень куст</v>
          </cell>
        </row>
        <row r="57">
          <cell r="B57" t="str">
            <v>Слива</v>
          </cell>
        </row>
        <row r="58">
          <cell r="B58" t="str">
            <v>слива куст</v>
          </cell>
        </row>
        <row r="59">
          <cell r="B59" t="str">
            <v>смородина куст</v>
          </cell>
        </row>
        <row r="60">
          <cell r="B60" t="str">
            <v>снежноягодник куст</v>
          </cell>
        </row>
        <row r="61">
          <cell r="B61" t="str">
            <v>Сосна</v>
          </cell>
        </row>
        <row r="62">
          <cell r="B62" t="str">
            <v>спирея куст</v>
          </cell>
        </row>
        <row r="63">
          <cell r="B63" t="str">
            <v>Сухостой</v>
          </cell>
        </row>
        <row r="64">
          <cell r="B64" t="str">
            <v>Тополь</v>
          </cell>
        </row>
        <row r="65">
          <cell r="B65" t="str">
            <v>тополь (поросль)</v>
          </cell>
        </row>
        <row r="66">
          <cell r="B66" t="str">
            <v>Тополь белый</v>
          </cell>
        </row>
        <row r="67">
          <cell r="B67" t="str">
            <v>Тополь пирамидальный</v>
          </cell>
        </row>
        <row r="68">
          <cell r="B68" t="str">
            <v>Травяной покров</v>
          </cell>
        </row>
        <row r="69">
          <cell r="B69" t="str">
            <v>Туя</v>
          </cell>
        </row>
        <row r="70">
          <cell r="B70" t="str">
            <v>туя куст</v>
          </cell>
        </row>
        <row r="71">
          <cell r="B71" t="str">
            <v>хвойный кустарник</v>
          </cell>
        </row>
        <row r="72">
          <cell r="B72" t="str">
            <v>Черемуха</v>
          </cell>
        </row>
        <row r="73">
          <cell r="B73" t="str">
            <v>черемуха куст</v>
          </cell>
        </row>
        <row r="74">
          <cell r="B74" t="str">
            <v>чубушник куст</v>
          </cell>
        </row>
        <row r="75">
          <cell r="B75" t="str">
            <v>Экзот</v>
          </cell>
        </row>
        <row r="76">
          <cell r="B76" t="str">
            <v>Яблоня</v>
          </cell>
        </row>
        <row r="77">
          <cell r="B77" t="str">
            <v>Ясень</v>
          </cell>
        </row>
        <row r="78">
          <cell r="B78" t="str">
            <v>*******************      ко/куст.</v>
          </cell>
        </row>
        <row r="79">
          <cell r="B79" t="str">
            <v>*******************    ко/трава</v>
          </cell>
        </row>
        <row r="80">
          <cell r="B80" t="str">
            <v>*******************     ко/дер.</v>
          </cell>
        </row>
      </sheetData>
      <sheetData sheetId="2" refreshError="1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л-new"/>
      <sheetName val="Эл-доп"/>
      <sheetName val="Закачка эл-авт"/>
      <sheetName val="Эл-лампы"/>
      <sheetName val="Спец_Неон"/>
      <sheetName val="Спец_Деко"/>
      <sheetName val="Пр8"/>
      <sheetName val="Пр9"/>
      <sheetName val="Пр10"/>
      <sheetName val="Пр11"/>
      <sheetName val="Пр12"/>
      <sheetName val="Пр13"/>
      <sheetName val="Пр14"/>
      <sheetName val="Пр15"/>
      <sheetName val="Спецпредложение Щиты"/>
      <sheetName val="Щиты"/>
      <sheetName val="Спецпредложение Кабель-каналы"/>
      <sheetName val="Спецпредложение Наконечники"/>
      <sheetName val="Наконечники"/>
      <sheetName val="Спецпредложение Лампы"/>
      <sheetName val="Лампы"/>
      <sheetName val="El-site"/>
      <sheetName val="Электрика"/>
      <sheetName val="Пр16"/>
    </sheetNames>
    <sheetDataSet>
      <sheetData sheetId="0"/>
      <sheetData sheetId="1">
        <row r="4">
          <cell r="U4">
            <v>29.7395</v>
          </cell>
          <cell r="Z4">
            <v>29.7395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">
          <cell r="B1" t="str">
            <v>Наименование</v>
          </cell>
          <cell r="Y1" t="str">
            <v>*</v>
          </cell>
          <cell r="AY1" t="str">
            <v>Мелкий Опт.</v>
          </cell>
          <cell r="AZ1" t="str">
            <v>Опт.</v>
          </cell>
        </row>
        <row r="2">
          <cell r="B2" t="str">
            <v>Марка, руб</v>
          </cell>
          <cell r="AZ2" t="str">
            <v>Опт.</v>
          </cell>
        </row>
        <row r="3">
          <cell r="B3" t="str">
            <v>Марка, руб</v>
          </cell>
        </row>
        <row r="4">
          <cell r="B4" t="str">
            <v xml:space="preserve"> СЧЕТЧИКИ электрические</v>
          </cell>
        </row>
        <row r="5">
          <cell r="B5" t="str">
            <v>Однофазные</v>
          </cell>
        </row>
        <row r="6">
          <cell r="A6" t="str">
            <v>Счетчик</v>
          </cell>
          <cell r="B6" t="str">
            <v>СО-505 (10-40А)</v>
          </cell>
          <cell r="AY6">
            <v>575.58000000000004</v>
          </cell>
          <cell r="AZ6">
            <v>500.52000000000004</v>
          </cell>
        </row>
        <row r="7">
          <cell r="A7" t="str">
            <v>Счетчик</v>
          </cell>
          <cell r="B7" t="str">
            <v>СО-ЭЭ6706 (10-40А)</v>
          </cell>
          <cell r="AY7">
            <v>584.4</v>
          </cell>
          <cell r="AZ7">
            <v>508.20000000000005</v>
          </cell>
        </row>
        <row r="8">
          <cell r="B8" t="str">
            <v>Трехфазные</v>
          </cell>
        </row>
        <row r="9">
          <cell r="A9" t="str">
            <v>Счетчик</v>
          </cell>
          <cell r="B9" t="str">
            <v>СА4у-И672М 3* 5А</v>
          </cell>
          <cell r="AY9">
            <v>1606.56</v>
          </cell>
          <cell r="AZ9">
            <v>1396.98</v>
          </cell>
        </row>
        <row r="10">
          <cell r="B10" t="str">
            <v>Трансф-р тока Т-0,66(20-400А)</v>
          </cell>
          <cell r="AY10">
            <v>174.9</v>
          </cell>
          <cell r="AZ10">
            <v>152.10000000000002</v>
          </cell>
        </row>
        <row r="11">
          <cell r="A11" t="str">
            <v>Счетчик</v>
          </cell>
          <cell r="B11" t="str">
            <v>СА4-И678 3*10-40А</v>
          </cell>
          <cell r="AY11">
            <v>1824.1200000000001</v>
          </cell>
          <cell r="AZ11">
            <v>1586.22</v>
          </cell>
        </row>
        <row r="12">
          <cell r="A12" t="str">
            <v>Счетчик</v>
          </cell>
          <cell r="B12" t="str">
            <v>СА4-И678 3*20-50А</v>
          </cell>
          <cell r="AY12">
            <v>2104.98</v>
          </cell>
          <cell r="AZ12">
            <v>1830.42</v>
          </cell>
        </row>
        <row r="13">
          <cell r="A13" t="str">
            <v>Счетчик</v>
          </cell>
          <cell r="B13" t="str">
            <v>СА4-И678 3*30-75А</v>
          </cell>
          <cell r="AY13">
            <v>2170.7400000000002</v>
          </cell>
          <cell r="AZ13">
            <v>1887.6000000000001</v>
          </cell>
        </row>
        <row r="14">
          <cell r="A14" t="str">
            <v>Счетчик</v>
          </cell>
          <cell r="B14" t="str">
            <v>СА4-И678 3*50-100А</v>
          </cell>
          <cell r="AY14">
            <v>2254.2599999999998</v>
          </cell>
          <cell r="AZ14">
            <v>1960.2</v>
          </cell>
        </row>
        <row r="15">
          <cell r="B15" t="str">
            <v xml:space="preserve"> СВЕТИЛЬНИКИ люминесцентные</v>
          </cell>
          <cell r="AY15">
            <v>0</v>
          </cell>
          <cell r="AZ15">
            <v>0</v>
          </cell>
        </row>
        <row r="16">
          <cell r="A16" t="str">
            <v>Светильник люмин.</v>
          </cell>
          <cell r="B16" t="str">
            <v xml:space="preserve">ЛПО 1х20 </v>
          </cell>
          <cell r="AY16">
            <v>153.54000000000002</v>
          </cell>
          <cell r="AZ16">
            <v>133.5</v>
          </cell>
        </row>
        <row r="17">
          <cell r="A17" t="str">
            <v>Светильник люмин.</v>
          </cell>
          <cell r="B17" t="str">
            <v xml:space="preserve">ЛПО 1х40 </v>
          </cell>
          <cell r="AY17">
            <v>184.8</v>
          </cell>
          <cell r="AZ17">
            <v>160.68</v>
          </cell>
        </row>
        <row r="18">
          <cell r="A18" t="str">
            <v>Светильник люмин.</v>
          </cell>
          <cell r="B18" t="str">
            <v>ЛПО 2х20</v>
          </cell>
          <cell r="AY18">
            <v>167.7</v>
          </cell>
          <cell r="AZ18">
            <v>145.86000000000001</v>
          </cell>
        </row>
        <row r="19">
          <cell r="A19" t="str">
            <v>Светильник люмин.</v>
          </cell>
          <cell r="B19" t="str">
            <v xml:space="preserve">ЛПО 2х40 </v>
          </cell>
          <cell r="AY19">
            <v>252.12</v>
          </cell>
          <cell r="AZ19">
            <v>219.24</v>
          </cell>
        </row>
        <row r="20">
          <cell r="A20" t="str">
            <v>Светильник люмин.</v>
          </cell>
          <cell r="B20" t="str">
            <v>ЛСП 2х40</v>
          </cell>
          <cell r="AY20">
            <v>560.04</v>
          </cell>
          <cell r="AZ20">
            <v>486.96</v>
          </cell>
        </row>
        <row r="21">
          <cell r="A21" t="str">
            <v>Светильник</v>
          </cell>
          <cell r="B21" t="str">
            <v>ПВЛМ 2х40,б/плаф.</v>
          </cell>
          <cell r="AY21">
            <v>776.16</v>
          </cell>
          <cell r="AZ21">
            <v>705.6</v>
          </cell>
        </row>
        <row r="22">
          <cell r="B22" t="str">
            <v xml:space="preserve"> накладные растровые (зеркальные)</v>
          </cell>
        </row>
        <row r="23">
          <cell r="A23" t="str">
            <v>Светильник</v>
          </cell>
          <cell r="B23" t="str">
            <v>ЛПО 82-2х36-001</v>
          </cell>
          <cell r="AY23">
            <v>927.36</v>
          </cell>
          <cell r="AZ23">
            <v>806.4</v>
          </cell>
        </row>
        <row r="24">
          <cell r="A24" t="str">
            <v>Светильник</v>
          </cell>
          <cell r="B24" t="str">
            <v>ЛПО 82-4х18-001</v>
          </cell>
          <cell r="AY24">
            <v>927.36</v>
          </cell>
          <cell r="AZ24">
            <v>806.4</v>
          </cell>
        </row>
        <row r="32">
          <cell r="B32" t="str">
            <v xml:space="preserve"> "таблетка"</v>
          </cell>
        </row>
        <row r="33">
          <cell r="A33" t="str">
            <v>Светильник</v>
          </cell>
          <cell r="B33" t="str">
            <v>НПО 22-2х60Вт</v>
          </cell>
        </row>
        <row r="34">
          <cell r="A34" t="str">
            <v>Светильник</v>
          </cell>
          <cell r="B34" t="str">
            <v>НПО 22-100Вт</v>
          </cell>
        </row>
        <row r="35">
          <cell r="B35" t="str">
            <v xml:space="preserve"> "желудь"</v>
          </cell>
        </row>
        <row r="36">
          <cell r="A36" t="str">
            <v>Светильник</v>
          </cell>
          <cell r="B36" t="str">
            <v>НСП 02-100-001,  б/решет.</v>
          </cell>
        </row>
        <row r="37">
          <cell r="A37" t="str">
            <v>Светильник</v>
          </cell>
          <cell r="B37" t="str">
            <v>НСП 02-100-003,  с решет.</v>
          </cell>
        </row>
        <row r="38">
          <cell r="A38" t="str">
            <v>Светильник</v>
          </cell>
          <cell r="B38" t="str">
            <v>НСП 02-200-001,  б/решет.</v>
          </cell>
        </row>
        <row r="39">
          <cell r="A39" t="str">
            <v>Светильник</v>
          </cell>
          <cell r="B39" t="str">
            <v>НСП 02-200-003,   с решет.</v>
          </cell>
        </row>
        <row r="40">
          <cell r="B40" t="str">
            <v>полугерметичный</v>
          </cell>
        </row>
        <row r="41">
          <cell r="A41" t="str">
            <v>Светильник</v>
          </cell>
          <cell r="B41" t="str">
            <v>ПСХ-60Вт,  п/г</v>
          </cell>
        </row>
        <row r="42">
          <cell r="A42" t="str">
            <v>Светильник</v>
          </cell>
          <cell r="B42" t="str">
            <v>НПП 03-100Вт, п/г</v>
          </cell>
        </row>
        <row r="43">
          <cell r="B43" t="str">
            <v xml:space="preserve"> СВЕТИЛЬНИКИ для ламп ДРЛ (Новосел.)</v>
          </cell>
        </row>
        <row r="44">
          <cell r="A44" t="str">
            <v>Светильник</v>
          </cell>
          <cell r="B44" t="str">
            <v>РКУ 06-125Вт (б/ст.)</v>
          </cell>
        </row>
        <row r="45">
          <cell r="A45" t="str">
            <v>Светильник</v>
          </cell>
          <cell r="B45" t="str">
            <v>РКУ 06-125Вт (со ст.)</v>
          </cell>
        </row>
        <row r="46">
          <cell r="A46" t="str">
            <v>Светильник</v>
          </cell>
          <cell r="B46" t="str">
            <v>РКУ 06-250Вт (б/ст.)</v>
          </cell>
        </row>
        <row r="47">
          <cell r="A47" t="str">
            <v>Светильник</v>
          </cell>
          <cell r="B47" t="str">
            <v>РКУ 24-250Вт (со ст.)</v>
          </cell>
        </row>
        <row r="48">
          <cell r="B48" t="str">
            <v xml:space="preserve"> СВЕТИЛЬНИКИ для АЗС</v>
          </cell>
        </row>
        <row r="49">
          <cell r="B49" t="str">
            <v xml:space="preserve"> для ламп ДРЛ</v>
          </cell>
        </row>
        <row r="50">
          <cell r="A50" t="str">
            <v>Светильник</v>
          </cell>
          <cell r="B50" t="str">
            <v>РВП 04-125-002</v>
          </cell>
        </row>
        <row r="51">
          <cell r="A51" t="str">
            <v>Светильник</v>
          </cell>
          <cell r="B51" t="str">
            <v>РВП 04-250-002</v>
          </cell>
        </row>
        <row r="52">
          <cell r="A52" t="str">
            <v>Светильник</v>
          </cell>
          <cell r="B52" t="str">
            <v>РВП 04-400-002</v>
          </cell>
        </row>
        <row r="53">
          <cell r="B53" t="str">
            <v xml:space="preserve"> ЛАМПЫ</v>
          </cell>
        </row>
        <row r="54">
          <cell r="A54" t="str">
            <v>Лампа</v>
          </cell>
          <cell r="B54" t="str">
            <v>ЛД(ЛБ)-20</v>
          </cell>
        </row>
        <row r="55">
          <cell r="A55" t="str">
            <v>Лампа</v>
          </cell>
          <cell r="B55" t="str">
            <v>ЛД(ЛБ)-40</v>
          </cell>
        </row>
        <row r="56">
          <cell r="A56" t="str">
            <v>Лампа</v>
          </cell>
          <cell r="B56" t="str">
            <v>ЛД(ЛБ)-80</v>
          </cell>
        </row>
        <row r="57">
          <cell r="B57" t="str">
            <v>Стартер 220 В, 127 В</v>
          </cell>
        </row>
        <row r="58">
          <cell r="A58" t="str">
            <v>Лампа</v>
          </cell>
          <cell r="B58" t="str">
            <v>ДРЛ-125</v>
          </cell>
        </row>
        <row r="59">
          <cell r="A59" t="str">
            <v>Лампа</v>
          </cell>
          <cell r="B59" t="str">
            <v>ДРЛ-250</v>
          </cell>
        </row>
        <row r="60">
          <cell r="A60" t="str">
            <v>Лампа</v>
          </cell>
          <cell r="B60" t="str">
            <v>ДРЛ-400</v>
          </cell>
        </row>
        <row r="61">
          <cell r="A61" t="str">
            <v>Лампа</v>
          </cell>
          <cell r="B61" t="str">
            <v>ЛОН-40, 60, 75, 100</v>
          </cell>
        </row>
        <row r="62">
          <cell r="A62" t="str">
            <v>Лампа</v>
          </cell>
          <cell r="B62" t="str">
            <v>ЛОН-150</v>
          </cell>
        </row>
        <row r="63">
          <cell r="A63" t="str">
            <v>Лампа</v>
          </cell>
          <cell r="B63" t="str">
            <v>ЛОН-200</v>
          </cell>
        </row>
        <row r="64">
          <cell r="A64" t="str">
            <v>Лампа</v>
          </cell>
          <cell r="B64" t="str">
            <v>ЛОН-300</v>
          </cell>
        </row>
        <row r="65">
          <cell r="A65" t="str">
            <v>Лампа</v>
          </cell>
          <cell r="B65" t="str">
            <v>ЛОН-500</v>
          </cell>
        </row>
        <row r="66">
          <cell r="B66" t="str">
            <v xml:space="preserve"> ПАТРОНЫ  Е27</v>
          </cell>
        </row>
        <row r="67">
          <cell r="A67" t="str">
            <v>Патрон эл. Е27</v>
          </cell>
          <cell r="B67" t="str">
            <v>подвесной</v>
          </cell>
        </row>
        <row r="68">
          <cell r="A68" t="str">
            <v>Патрон эл. Е27</v>
          </cell>
          <cell r="B68" t="str">
            <v>потолочный, настенный</v>
          </cell>
        </row>
        <row r="69">
          <cell r="B69" t="str">
            <v xml:space="preserve"> АКСЕССУАРЫ К КАБЕЛЬНЫМ КАНАЛАМ</v>
          </cell>
        </row>
        <row r="70">
          <cell r="B70" t="str">
            <v>внутренний угол</v>
          </cell>
        </row>
        <row r="71">
          <cell r="A71" t="str">
            <v>Внутренний угол</v>
          </cell>
          <cell r="B71" t="str">
            <v>15х10</v>
          </cell>
          <cell r="AY71">
            <v>6.4799999999999995</v>
          </cell>
          <cell r="AZ71">
            <v>5.3999999999999995</v>
          </cell>
        </row>
        <row r="72">
          <cell r="A72" t="str">
            <v>Внутренний угол</v>
          </cell>
          <cell r="B72" t="str">
            <v>16х16</v>
          </cell>
          <cell r="AY72">
            <v>6.4799999999999995</v>
          </cell>
          <cell r="AZ72">
            <v>5.3999999999999995</v>
          </cell>
        </row>
        <row r="73">
          <cell r="A73" t="str">
            <v>Внутренний угол</v>
          </cell>
          <cell r="B73" t="str">
            <v>25х16</v>
          </cell>
          <cell r="AY73">
            <v>14.459999999999999</v>
          </cell>
          <cell r="AZ73">
            <v>12.06</v>
          </cell>
        </row>
        <row r="74">
          <cell r="A74" t="str">
            <v>Внутренний угол</v>
          </cell>
          <cell r="B74" t="str">
            <v>25х25</v>
          </cell>
          <cell r="AY74">
            <v>14.459999999999999</v>
          </cell>
          <cell r="AZ74">
            <v>12.06</v>
          </cell>
        </row>
        <row r="75">
          <cell r="A75" t="str">
            <v>Внутренний угол</v>
          </cell>
          <cell r="B75" t="str">
            <v>40х16</v>
          </cell>
          <cell r="AY75">
            <v>22.98</v>
          </cell>
          <cell r="AZ75">
            <v>19.14</v>
          </cell>
        </row>
        <row r="76">
          <cell r="A76" t="str">
            <v>Внутренний угол</v>
          </cell>
          <cell r="B76" t="str">
            <v>40х25</v>
          </cell>
          <cell r="AY76">
            <v>22.98</v>
          </cell>
          <cell r="AZ76">
            <v>19.14</v>
          </cell>
        </row>
        <row r="77">
          <cell r="A77" t="str">
            <v>Внутренний угол</v>
          </cell>
          <cell r="B77" t="str">
            <v>40х40</v>
          </cell>
          <cell r="AY77">
            <v>22.98</v>
          </cell>
          <cell r="AZ77">
            <v>19.14</v>
          </cell>
        </row>
        <row r="78">
          <cell r="A78" t="str">
            <v>Внутренний угол</v>
          </cell>
          <cell r="B78" t="str">
            <v>60х40</v>
          </cell>
          <cell r="AY78">
            <v>54.42</v>
          </cell>
          <cell r="AZ78">
            <v>45.36</v>
          </cell>
        </row>
        <row r="79">
          <cell r="A79" t="str">
            <v>Внутренний угол</v>
          </cell>
          <cell r="B79" t="str">
            <v>60х60</v>
          </cell>
          <cell r="AY79">
            <v>54.42</v>
          </cell>
          <cell r="AZ79">
            <v>45.36</v>
          </cell>
        </row>
        <row r="80">
          <cell r="A80" t="str">
            <v>Внутренний угол</v>
          </cell>
          <cell r="B80" t="str">
            <v>100х40</v>
          </cell>
          <cell r="AY80">
            <v>73.38000000000001</v>
          </cell>
          <cell r="AZ80">
            <v>61.140000000000008</v>
          </cell>
        </row>
        <row r="81">
          <cell r="A81" t="str">
            <v>Внутренний угол</v>
          </cell>
          <cell r="B81" t="str">
            <v>100х60</v>
          </cell>
          <cell r="AY81">
            <v>73.38000000000001</v>
          </cell>
          <cell r="AZ81">
            <v>61.140000000000008</v>
          </cell>
        </row>
        <row r="82">
          <cell r="B82" t="str">
            <v>наружный угол</v>
          </cell>
          <cell r="AY82">
            <v>0</v>
          </cell>
          <cell r="AZ82">
            <v>0</v>
          </cell>
        </row>
        <row r="83">
          <cell r="A83" t="str">
            <v>Наружный угол</v>
          </cell>
          <cell r="B83" t="str">
            <v>15х10</v>
          </cell>
          <cell r="AY83">
            <v>6.4799999999999995</v>
          </cell>
          <cell r="AZ83">
            <v>5.3999999999999995</v>
          </cell>
        </row>
        <row r="84">
          <cell r="A84" t="str">
            <v>Наружный угол</v>
          </cell>
          <cell r="B84" t="str">
            <v>16х16</v>
          </cell>
          <cell r="AY84">
            <v>6.4799999999999995</v>
          </cell>
          <cell r="AZ84">
            <v>5.3999999999999995</v>
          </cell>
        </row>
        <row r="85">
          <cell r="A85" t="str">
            <v>Наружный угол</v>
          </cell>
          <cell r="B85" t="str">
            <v>25х16</v>
          </cell>
          <cell r="AY85">
            <v>14.459999999999999</v>
          </cell>
          <cell r="AZ85">
            <v>12.06</v>
          </cell>
        </row>
        <row r="86">
          <cell r="A86" t="str">
            <v>Наружный угол</v>
          </cell>
          <cell r="B86" t="str">
            <v>25х25</v>
          </cell>
          <cell r="AY86">
            <v>14.459999999999999</v>
          </cell>
          <cell r="AZ86">
            <v>12.06</v>
          </cell>
        </row>
        <row r="87">
          <cell r="A87" t="str">
            <v>Наружный угол</v>
          </cell>
          <cell r="B87" t="str">
            <v>40х16</v>
          </cell>
          <cell r="AY87">
            <v>22.98</v>
          </cell>
          <cell r="AZ87">
            <v>19.14</v>
          </cell>
        </row>
        <row r="88">
          <cell r="A88" t="str">
            <v>Наружный угол</v>
          </cell>
          <cell r="B88" t="str">
            <v>40х25</v>
          </cell>
          <cell r="AY88">
            <v>22.98</v>
          </cell>
          <cell r="AZ88">
            <v>19.14</v>
          </cell>
        </row>
        <row r="89">
          <cell r="A89" t="str">
            <v>Наружный угол</v>
          </cell>
          <cell r="B89" t="str">
            <v>40х40</v>
          </cell>
          <cell r="AY89">
            <v>22.98</v>
          </cell>
          <cell r="AZ89">
            <v>19.14</v>
          </cell>
        </row>
        <row r="90">
          <cell r="A90" t="str">
            <v>Наружный угол</v>
          </cell>
          <cell r="B90" t="str">
            <v>60х40</v>
          </cell>
          <cell r="AY90">
            <v>54.42</v>
          </cell>
          <cell r="AZ90">
            <v>45.36</v>
          </cell>
        </row>
        <row r="91">
          <cell r="A91" t="str">
            <v>Наружный угол</v>
          </cell>
          <cell r="B91" t="str">
            <v>60х60</v>
          </cell>
          <cell r="AY91">
            <v>54.42</v>
          </cell>
          <cell r="AZ91">
            <v>45.36</v>
          </cell>
        </row>
        <row r="92">
          <cell r="A92" t="str">
            <v>Наружный угол</v>
          </cell>
          <cell r="B92" t="str">
            <v>100х40</v>
          </cell>
          <cell r="AY92">
            <v>73.38000000000001</v>
          </cell>
          <cell r="AZ92">
            <v>61.140000000000008</v>
          </cell>
        </row>
        <row r="93">
          <cell r="A93" t="str">
            <v>Наружный угол</v>
          </cell>
          <cell r="B93" t="str">
            <v>100х60</v>
          </cell>
          <cell r="AY93">
            <v>73.38000000000001</v>
          </cell>
          <cell r="AZ93">
            <v>61.140000000000008</v>
          </cell>
        </row>
        <row r="94">
          <cell r="B94" t="str">
            <v>поворот 90 гр</v>
          </cell>
          <cell r="AY94">
            <v>0</v>
          </cell>
          <cell r="AZ94">
            <v>0</v>
          </cell>
        </row>
        <row r="95">
          <cell r="A95" t="str">
            <v>Поворот 90 гр.</v>
          </cell>
          <cell r="B95" t="str">
            <v>15х10</v>
          </cell>
          <cell r="AY95">
            <v>6.4799999999999995</v>
          </cell>
          <cell r="AZ95">
            <v>5.3999999999999995</v>
          </cell>
        </row>
        <row r="96">
          <cell r="A96" t="str">
            <v>Поворот 90 гр.</v>
          </cell>
          <cell r="B96" t="str">
            <v>16х16</v>
          </cell>
          <cell r="AY96">
            <v>6.4799999999999995</v>
          </cell>
          <cell r="AZ96">
            <v>5.3999999999999995</v>
          </cell>
        </row>
        <row r="97">
          <cell r="A97" t="str">
            <v>Поворот 90 гр.</v>
          </cell>
          <cell r="B97" t="str">
            <v>25х16</v>
          </cell>
          <cell r="AY97">
            <v>14.459999999999999</v>
          </cell>
          <cell r="AZ97">
            <v>12.06</v>
          </cell>
        </row>
        <row r="98">
          <cell r="A98" t="str">
            <v>Поворот 90 гр.</v>
          </cell>
          <cell r="B98" t="str">
            <v>25х25</v>
          </cell>
          <cell r="AY98">
            <v>14.459999999999999</v>
          </cell>
          <cell r="AZ98">
            <v>12.06</v>
          </cell>
        </row>
        <row r="99">
          <cell r="A99" t="str">
            <v>Поворот 90 гр.</v>
          </cell>
          <cell r="B99" t="str">
            <v>40х16</v>
          </cell>
          <cell r="AY99">
            <v>22.98</v>
          </cell>
          <cell r="AZ99">
            <v>19.14</v>
          </cell>
        </row>
        <row r="100">
          <cell r="A100" t="str">
            <v>Поворот 90 гр.</v>
          </cell>
          <cell r="B100" t="str">
            <v>40х25</v>
          </cell>
          <cell r="AY100">
            <v>22.98</v>
          </cell>
          <cell r="AZ100">
            <v>19.14</v>
          </cell>
        </row>
        <row r="101">
          <cell r="A101" t="str">
            <v>Поворот 90 гр.</v>
          </cell>
          <cell r="B101" t="str">
            <v>40х40</v>
          </cell>
          <cell r="AY101">
            <v>22.98</v>
          </cell>
          <cell r="AZ101">
            <v>19.14</v>
          </cell>
        </row>
        <row r="102">
          <cell r="A102" t="str">
            <v>Поворот 90 гр.</v>
          </cell>
          <cell r="B102" t="str">
            <v>60х40</v>
          </cell>
          <cell r="AY102">
            <v>54.42</v>
          </cell>
          <cell r="AZ102">
            <v>45.36</v>
          </cell>
        </row>
        <row r="103">
          <cell r="A103" t="str">
            <v>Поворот 90 гр.</v>
          </cell>
          <cell r="B103" t="str">
            <v>60х60</v>
          </cell>
          <cell r="AY103">
            <v>54.42</v>
          </cell>
          <cell r="AZ103">
            <v>45.36</v>
          </cell>
        </row>
        <row r="104">
          <cell r="A104" t="str">
            <v>Поворот 90 гр.</v>
          </cell>
          <cell r="B104" t="str">
            <v>100х40</v>
          </cell>
          <cell r="AY104">
            <v>73.38000000000001</v>
          </cell>
          <cell r="AZ104">
            <v>61.140000000000008</v>
          </cell>
        </row>
        <row r="105">
          <cell r="A105" t="str">
            <v>Поворот 90 гр.</v>
          </cell>
          <cell r="B105" t="str">
            <v>100х60</v>
          </cell>
          <cell r="AY105">
            <v>73.38000000000001</v>
          </cell>
          <cell r="AZ105">
            <v>61.140000000000008</v>
          </cell>
        </row>
        <row r="106">
          <cell r="B106" t="str">
            <v>Т-образный угол</v>
          </cell>
          <cell r="AY106">
            <v>0</v>
          </cell>
          <cell r="AZ106">
            <v>0</v>
          </cell>
        </row>
        <row r="107">
          <cell r="A107" t="str">
            <v>Т-образный угол</v>
          </cell>
          <cell r="B107" t="str">
            <v>15х10</v>
          </cell>
          <cell r="AY107">
            <v>6.4799999999999995</v>
          </cell>
          <cell r="AZ107">
            <v>5.3999999999999995</v>
          </cell>
        </row>
        <row r="108">
          <cell r="A108" t="str">
            <v>Т-образный угол</v>
          </cell>
          <cell r="B108" t="str">
            <v>16х16</v>
          </cell>
          <cell r="AY108">
            <v>6.4799999999999995</v>
          </cell>
          <cell r="AZ108">
            <v>5.3999999999999995</v>
          </cell>
        </row>
        <row r="109">
          <cell r="A109" t="str">
            <v>Т-образный угол</v>
          </cell>
          <cell r="B109" t="str">
            <v>25х16</v>
          </cell>
          <cell r="AY109">
            <v>14.459999999999999</v>
          </cell>
          <cell r="AZ109">
            <v>12.06</v>
          </cell>
        </row>
        <row r="110">
          <cell r="A110" t="str">
            <v>Т-образный угол</v>
          </cell>
          <cell r="B110" t="str">
            <v>25х25</v>
          </cell>
          <cell r="AY110">
            <v>14.459999999999999</v>
          </cell>
          <cell r="AZ110">
            <v>12.06</v>
          </cell>
        </row>
        <row r="111">
          <cell r="A111" t="str">
            <v>Т-образный угол</v>
          </cell>
          <cell r="B111" t="str">
            <v>40х16</v>
          </cell>
          <cell r="AY111">
            <v>22.98</v>
          </cell>
          <cell r="AZ111">
            <v>19.14</v>
          </cell>
        </row>
        <row r="112">
          <cell r="A112" t="str">
            <v>Т-образный угол</v>
          </cell>
          <cell r="B112" t="str">
            <v>40х25</v>
          </cell>
          <cell r="AY112">
            <v>22.98</v>
          </cell>
          <cell r="AZ112">
            <v>19.14</v>
          </cell>
        </row>
        <row r="113">
          <cell r="A113" t="str">
            <v>Т-образный угол</v>
          </cell>
          <cell r="B113" t="str">
            <v>40х40</v>
          </cell>
          <cell r="AY113">
            <v>22.98</v>
          </cell>
          <cell r="AZ113">
            <v>19.14</v>
          </cell>
        </row>
        <row r="114">
          <cell r="A114" t="str">
            <v>Т-образный угол</v>
          </cell>
          <cell r="B114" t="str">
            <v>60х40</v>
          </cell>
          <cell r="AY114">
            <v>54.42</v>
          </cell>
          <cell r="AZ114">
            <v>45.36</v>
          </cell>
        </row>
        <row r="115">
          <cell r="A115" t="str">
            <v>Т-образный угол</v>
          </cell>
          <cell r="B115" t="str">
            <v>60х60</v>
          </cell>
          <cell r="AY115">
            <v>54.42</v>
          </cell>
          <cell r="AZ115">
            <v>45.36</v>
          </cell>
        </row>
        <row r="116">
          <cell r="A116" t="str">
            <v>Т-образный угол</v>
          </cell>
          <cell r="B116" t="str">
            <v>100х40</v>
          </cell>
          <cell r="AY116">
            <v>73.38000000000001</v>
          </cell>
          <cell r="AZ116">
            <v>61.140000000000008</v>
          </cell>
        </row>
        <row r="117">
          <cell r="A117" t="str">
            <v>Т-образный угол</v>
          </cell>
          <cell r="B117" t="str">
            <v>100х60</v>
          </cell>
          <cell r="AY117">
            <v>73.38000000000001</v>
          </cell>
          <cell r="AZ117">
            <v>61.140000000000008</v>
          </cell>
        </row>
        <row r="118">
          <cell r="B118" t="str">
            <v>заглушка</v>
          </cell>
          <cell r="AY118">
            <v>0</v>
          </cell>
          <cell r="AZ118">
            <v>0</v>
          </cell>
        </row>
        <row r="119">
          <cell r="A119" t="str">
            <v>Заглушка</v>
          </cell>
          <cell r="B119" t="str">
            <v>15х10</v>
          </cell>
          <cell r="AY119">
            <v>6.4799999999999995</v>
          </cell>
          <cell r="AZ119">
            <v>5.3999999999999995</v>
          </cell>
        </row>
        <row r="120">
          <cell r="A120" t="str">
            <v>Заглушка</v>
          </cell>
          <cell r="B120" t="str">
            <v>16х16</v>
          </cell>
          <cell r="AY120">
            <v>6.4799999999999995</v>
          </cell>
          <cell r="AZ120">
            <v>5.3999999999999995</v>
          </cell>
        </row>
        <row r="121">
          <cell r="A121" t="str">
            <v>Заглушка</v>
          </cell>
          <cell r="B121" t="str">
            <v>25х16</v>
          </cell>
          <cell r="AY121">
            <v>14.459999999999999</v>
          </cell>
          <cell r="AZ121">
            <v>12.06</v>
          </cell>
        </row>
        <row r="122">
          <cell r="A122" t="str">
            <v>Заглушка</v>
          </cell>
          <cell r="B122" t="str">
            <v>25х25</v>
          </cell>
          <cell r="AY122">
            <v>14.459999999999999</v>
          </cell>
          <cell r="AZ122">
            <v>12.06</v>
          </cell>
        </row>
        <row r="123">
          <cell r="A123" t="str">
            <v>Заглушка</v>
          </cell>
          <cell r="B123" t="str">
            <v>40х16</v>
          </cell>
          <cell r="AY123">
            <v>22.98</v>
          </cell>
          <cell r="AZ123">
            <v>19.14</v>
          </cell>
        </row>
        <row r="124">
          <cell r="A124" t="str">
            <v>Заглушка</v>
          </cell>
          <cell r="B124" t="str">
            <v>40х25</v>
          </cell>
          <cell r="AY124">
            <v>22.98</v>
          </cell>
          <cell r="AZ124">
            <v>19.14</v>
          </cell>
        </row>
        <row r="125">
          <cell r="A125" t="str">
            <v>Заглушка</v>
          </cell>
          <cell r="B125" t="str">
            <v>40х40</v>
          </cell>
          <cell r="AY125">
            <v>22.98</v>
          </cell>
          <cell r="AZ125">
            <v>19.14</v>
          </cell>
        </row>
        <row r="126">
          <cell r="A126" t="str">
            <v>Заглушка</v>
          </cell>
          <cell r="B126" t="str">
            <v>60х40</v>
          </cell>
          <cell r="AY126">
            <v>54.42</v>
          </cell>
          <cell r="AZ126">
            <v>45.36</v>
          </cell>
        </row>
        <row r="127">
          <cell r="A127" t="str">
            <v>Заглушка</v>
          </cell>
          <cell r="B127" t="str">
            <v>60х60</v>
          </cell>
          <cell r="AY127">
            <v>54.42</v>
          </cell>
          <cell r="AZ127">
            <v>45.36</v>
          </cell>
        </row>
        <row r="128">
          <cell r="A128" t="str">
            <v>Заглушка</v>
          </cell>
          <cell r="B128" t="str">
            <v>100х40</v>
          </cell>
          <cell r="AY128">
            <v>73.38000000000001</v>
          </cell>
          <cell r="AZ128">
            <v>61.140000000000008</v>
          </cell>
        </row>
        <row r="129">
          <cell r="A129" t="str">
            <v>Заглушка</v>
          </cell>
          <cell r="B129" t="str">
            <v>100х60</v>
          </cell>
          <cell r="AY129">
            <v>73.38000000000001</v>
          </cell>
          <cell r="AZ129">
            <v>61.140000000000008</v>
          </cell>
        </row>
      </sheetData>
      <sheetData sheetId="2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абель"/>
      <sheetName val="ИзмененияЦен"/>
      <sheetName val="Динамика за месяц товара"/>
      <sheetName val="Италия"/>
      <sheetName val="Черный ПВС"/>
      <sheetName val="Арматура для СИП"/>
      <sheetName val="Полиэтилен и бумага"/>
      <sheetName val="Приход_полиэт_бумага"/>
      <sheetName val="железная дорога"/>
      <sheetName val="Приход"/>
      <sheetName val="Кабель вне сверки"/>
      <sheetName val="Архив"/>
      <sheetName val="Торгсервис"/>
      <sheetName val="Спец. Рапира"/>
      <sheetName val="Рапира"/>
      <sheetName val="Тула-NEW"/>
      <sheetName val="Титул"/>
      <sheetName val="Содержание"/>
      <sheetName val="Разномеры"/>
      <sheetName val="Пр1"/>
      <sheetName val="Пр2"/>
      <sheetName val="Пр3"/>
      <sheetName val="Пр4"/>
      <sheetName val="Пр5"/>
      <sheetName val="Пр6"/>
      <sheetName val="Пр7"/>
      <sheetName val="Пр8"/>
      <sheetName val="Пр9"/>
      <sheetName val="Пр10"/>
      <sheetName val="Пр11"/>
      <sheetName val="Пр12"/>
      <sheetName val="Пр13"/>
      <sheetName val="Пр14"/>
      <sheetName val="Кабель, провод"/>
      <sheetName val="cab_spec"/>
      <sheetName val="Пр7(2)"/>
      <sheetName val="Оборачиваемость"/>
      <sheetName val="Техэлектро"/>
      <sheetName val="СпецТехэлектро"/>
      <sheetName val="Закачка Техэлектро"/>
      <sheetName val="Пр11 (3)"/>
      <sheetName val="Пр11 (2)"/>
      <sheetName val="Отв. лица"/>
      <sheetName val="АСМ и РЭК"/>
      <sheetName val="АСМ и Смоленск"/>
      <sheetName val="Пр12_1"/>
      <sheetName val="Пр13_1"/>
      <sheetName val="Новые позиции_NUMнг-LS"/>
      <sheetName val="Спец. ПВС и ПУГНП"/>
      <sheetName val="NYM_RusMarket"/>
      <sheetName val="Распродажа на маркет русскейбл"/>
      <sheetName val="Спец. ЗВИ"/>
      <sheetName val="Распродажа расчет"/>
      <sheetName val="Отчет о совместимости"/>
    </sheetNames>
    <sheetDataSet>
      <sheetData sheetId="0">
        <row r="1">
          <cell r="A1" t="str">
            <v>Наименование</v>
          </cell>
          <cell r="GF1" t="str">
            <v>Мелкий Опт.</v>
          </cell>
          <cell r="GG1" t="str">
            <v>Опт.</v>
          </cell>
        </row>
        <row r="2">
          <cell r="A2" t="str">
            <v>@</v>
          </cell>
          <cell r="GF2" t="str">
            <v>@</v>
          </cell>
          <cell r="GG2" t="str">
            <v>@</v>
          </cell>
        </row>
        <row r="3">
          <cell r="A3" t="str">
            <v>&amp;</v>
          </cell>
        </row>
        <row r="4">
          <cell r="A4" t="str">
            <v>.</v>
          </cell>
          <cell r="GG4">
            <v>39580.747658912034</v>
          </cell>
        </row>
        <row r="5">
          <cell r="A5" t="str">
            <v>.</v>
          </cell>
        </row>
        <row r="6">
          <cell r="A6" t="str">
            <v>.</v>
          </cell>
        </row>
        <row r="7">
          <cell r="A7" t="str">
            <v>.</v>
          </cell>
        </row>
        <row r="8">
          <cell r="A8" t="str">
            <v>.</v>
          </cell>
        </row>
        <row r="9">
          <cell r="A9" t="str">
            <v>.</v>
          </cell>
        </row>
        <row r="10">
          <cell r="A10" t="str">
            <v xml:space="preserve"> Провод медный (ПУНП, ПВ-1, ППВ)</v>
          </cell>
        </row>
        <row r="11">
          <cell r="A11" t="str">
            <v>ПУНП 2х1,5</v>
          </cell>
          <cell r="GF11">
            <v>9.86</v>
          </cell>
          <cell r="GG11">
            <v>8.57</v>
          </cell>
        </row>
        <row r="12">
          <cell r="A12" t="str">
            <v>ПУНП 2х2,5</v>
          </cell>
          <cell r="GF12">
            <v>15.74</v>
          </cell>
          <cell r="GG12">
            <v>13.69</v>
          </cell>
        </row>
        <row r="13">
          <cell r="A13" t="str">
            <v>ПУНП 2х4</v>
          </cell>
          <cell r="GF13">
            <v>23.7</v>
          </cell>
          <cell r="GG13">
            <v>20.61</v>
          </cell>
        </row>
        <row r="14">
          <cell r="A14" t="str">
            <v>ПУНП 3х1,5</v>
          </cell>
          <cell r="GF14">
            <v>14.47</v>
          </cell>
          <cell r="GG14">
            <v>12.58</v>
          </cell>
        </row>
        <row r="15">
          <cell r="A15" t="str">
            <v>ПУНП 3х2,5</v>
          </cell>
          <cell r="GF15">
            <v>23.3</v>
          </cell>
          <cell r="GG15">
            <v>20.260000000000002</v>
          </cell>
        </row>
        <row r="16">
          <cell r="A16" t="str">
            <v>ПУНП 3х4</v>
          </cell>
          <cell r="GF16">
            <v>35.36</v>
          </cell>
          <cell r="GG16">
            <v>30.75</v>
          </cell>
        </row>
        <row r="17">
          <cell r="A17" t="str">
            <v>ПВ-1  0,5</v>
          </cell>
          <cell r="GF17">
            <v>1.83</v>
          </cell>
          <cell r="GG17">
            <v>1.66</v>
          </cell>
        </row>
        <row r="18">
          <cell r="A18" t="str">
            <v>ПВ-1  0,75</v>
          </cell>
          <cell r="GF18">
            <v>2.58</v>
          </cell>
          <cell r="GG18">
            <v>2.35</v>
          </cell>
        </row>
        <row r="19">
          <cell r="A19" t="str">
            <v>ПВ-1  1</v>
          </cell>
          <cell r="GF19">
            <v>3.22</v>
          </cell>
          <cell r="GG19">
            <v>2.93</v>
          </cell>
        </row>
        <row r="20">
          <cell r="A20" t="str">
            <v>ПВ-1  1,5</v>
          </cell>
          <cell r="GF20">
            <v>4.7300000000000004</v>
          </cell>
          <cell r="GG20">
            <v>4.1100000000000003</v>
          </cell>
        </row>
        <row r="21">
          <cell r="A21" t="str">
            <v>ПВ-1  2,5</v>
          </cell>
          <cell r="GF21">
            <v>7.66</v>
          </cell>
          <cell r="GG21">
            <v>6.75</v>
          </cell>
        </row>
        <row r="22">
          <cell r="A22" t="str">
            <v>ПВ-1  4</v>
          </cell>
          <cell r="GF22">
            <v>12.47</v>
          </cell>
          <cell r="GG22">
            <v>10.98</v>
          </cell>
        </row>
        <row r="23">
          <cell r="A23" t="str">
            <v>ПВ-1  6</v>
          </cell>
          <cell r="GF23">
            <v>18.13</v>
          </cell>
          <cell r="GG23">
            <v>16.190000000000001</v>
          </cell>
        </row>
        <row r="24">
          <cell r="A24" t="str">
            <v>ПВ-1 10</v>
          </cell>
          <cell r="GF24">
            <v>30.22</v>
          </cell>
          <cell r="GG24">
            <v>26.28</v>
          </cell>
        </row>
        <row r="25">
          <cell r="A25" t="str">
            <v>ПВ-1 16</v>
          </cell>
          <cell r="GF25">
            <v>48.35</v>
          </cell>
          <cell r="GG25">
            <v>42.04</v>
          </cell>
        </row>
        <row r="26">
          <cell r="A26" t="str">
            <v>ПВ-1 25</v>
          </cell>
          <cell r="GF26">
            <v>76.34</v>
          </cell>
          <cell r="GG26">
            <v>69.400000000000006</v>
          </cell>
        </row>
        <row r="27">
          <cell r="A27" t="str">
            <v>ПВ-1 35</v>
          </cell>
          <cell r="GF27">
            <v>105.25</v>
          </cell>
          <cell r="GG27">
            <v>95.69</v>
          </cell>
        </row>
        <row r="28">
          <cell r="A28" t="str">
            <v>ПВ-1 50</v>
          </cell>
          <cell r="GF28">
            <v>151.79</v>
          </cell>
          <cell r="GG28">
            <v>137.99</v>
          </cell>
        </row>
        <row r="29">
          <cell r="A29" t="str">
            <v>ПВ-1 70</v>
          </cell>
          <cell r="GF29">
            <v>218.1</v>
          </cell>
          <cell r="GG29">
            <v>198.27</v>
          </cell>
        </row>
        <row r="30">
          <cell r="A30" t="str">
            <v>ПВ-1 95</v>
          </cell>
          <cell r="GF30">
            <v>299.14999999999998</v>
          </cell>
          <cell r="GG30">
            <v>271.95999999999998</v>
          </cell>
        </row>
        <row r="31">
          <cell r="A31" t="str">
            <v>ПВ-1 120</v>
          </cell>
          <cell r="GF31">
            <v>383.8</v>
          </cell>
          <cell r="GG31">
            <v>348.91</v>
          </cell>
        </row>
        <row r="32">
          <cell r="A32" t="str">
            <v>ППВ 2х1,5</v>
          </cell>
          <cell r="GF32">
            <v>9.84</v>
          </cell>
          <cell r="GG32">
            <v>8.5500000000000007</v>
          </cell>
        </row>
        <row r="33">
          <cell r="A33" t="str">
            <v>ППВ 2х2,5</v>
          </cell>
          <cell r="GF33">
            <v>14.9</v>
          </cell>
          <cell r="GG33">
            <v>12.95</v>
          </cell>
        </row>
        <row r="34">
          <cell r="A34" t="str">
            <v>ППВ 2х4</v>
          </cell>
          <cell r="GF34">
            <v>23.98</v>
          </cell>
          <cell r="GG34">
            <v>21.03</v>
          </cell>
        </row>
        <row r="35">
          <cell r="A35" t="str">
            <v>ППВ 3х1,5</v>
          </cell>
          <cell r="GF35">
            <v>14.61</v>
          </cell>
          <cell r="GG35">
            <v>12.7</v>
          </cell>
        </row>
        <row r="36">
          <cell r="A36" t="str">
            <v>ППВ 3х2,5</v>
          </cell>
          <cell r="GF36">
            <v>23.25</v>
          </cell>
          <cell r="GG36">
            <v>20.22</v>
          </cell>
        </row>
        <row r="37">
          <cell r="A37" t="str">
            <v>ППВ 3х4</v>
          </cell>
          <cell r="GF37">
            <v>34.68</v>
          </cell>
          <cell r="GG37">
            <v>31.53</v>
          </cell>
        </row>
        <row r="38">
          <cell r="A38" t="str">
            <v xml:space="preserve"> Провод медный гибкий (ШВП-2, ШВВП, ПУГНП, ПВС, ПВ-3)</v>
          </cell>
          <cell r="GF38">
            <v>0</v>
          </cell>
        </row>
        <row r="39">
          <cell r="A39" t="str">
            <v>ШВП-2 2х0,2</v>
          </cell>
          <cell r="GF39">
            <v>2.6</v>
          </cell>
          <cell r="GG39">
            <v>2.2599999999999998</v>
          </cell>
        </row>
        <row r="40">
          <cell r="A40" t="str">
            <v>ШВП-2 2х0,35</v>
          </cell>
          <cell r="GF40">
            <v>3.8</v>
          </cell>
          <cell r="GG40">
            <v>3.3</v>
          </cell>
        </row>
        <row r="41">
          <cell r="A41" t="str">
            <v>ШВП-2 2х0,5</v>
          </cell>
          <cell r="GF41">
            <v>5.09</v>
          </cell>
          <cell r="GG41">
            <v>4.43</v>
          </cell>
        </row>
        <row r="42">
          <cell r="A42" t="str">
            <v>ШВП-2 2х0,75</v>
          </cell>
          <cell r="GF42">
            <v>6.98</v>
          </cell>
          <cell r="GG42">
            <v>6.07</v>
          </cell>
        </row>
        <row r="43">
          <cell r="A43" t="str">
            <v>ШВВП 2х0,35</v>
          </cell>
          <cell r="GF43">
            <v>3.74</v>
          </cell>
          <cell r="GG43">
            <v>3.25</v>
          </cell>
        </row>
        <row r="44">
          <cell r="A44" t="str">
            <v>ШВВП 2х0,5</v>
          </cell>
          <cell r="GF44">
            <v>4.8499999999999996</v>
          </cell>
          <cell r="GG44">
            <v>4.22</v>
          </cell>
        </row>
        <row r="45">
          <cell r="A45" t="str">
            <v>ШВВП 2х0,75</v>
          </cell>
          <cell r="GF45">
            <v>6.46</v>
          </cell>
          <cell r="GG45">
            <v>5.62</v>
          </cell>
        </row>
        <row r="46">
          <cell r="A46" t="str">
            <v>ШВВП 3х0,5</v>
          </cell>
          <cell r="GF46">
            <v>7.26</v>
          </cell>
          <cell r="GG46">
            <v>6.32</v>
          </cell>
        </row>
        <row r="47">
          <cell r="A47" t="str">
            <v>ШВВП 3х0,75</v>
          </cell>
          <cell r="GF47">
            <v>9.6199999999999992</v>
          </cell>
          <cell r="GG47">
            <v>8.3699999999999992</v>
          </cell>
        </row>
        <row r="48">
          <cell r="A48" t="str">
            <v>ПУГНП 2х1,5</v>
          </cell>
          <cell r="GF48">
            <v>9.8699999999999992</v>
          </cell>
          <cell r="GG48">
            <v>8.58</v>
          </cell>
        </row>
        <row r="49">
          <cell r="A49" t="str">
            <v>ПУГНП 2х2,5</v>
          </cell>
          <cell r="GF49">
            <v>16.21</v>
          </cell>
          <cell r="GG49">
            <v>14.1</v>
          </cell>
        </row>
        <row r="50">
          <cell r="A50" t="str">
            <v>ПУГНП 2х4</v>
          </cell>
          <cell r="GF50">
            <v>25.2</v>
          </cell>
          <cell r="GG50">
            <v>21.91</v>
          </cell>
        </row>
        <row r="51">
          <cell r="A51" t="str">
            <v>ПУГНП 3х1,5</v>
          </cell>
          <cell r="GF51">
            <v>14.67</v>
          </cell>
          <cell r="GG51">
            <v>12.76</v>
          </cell>
        </row>
        <row r="52">
          <cell r="A52" t="str">
            <v>ПУГНП 3х2,5</v>
          </cell>
          <cell r="GF52">
            <v>24.16</v>
          </cell>
          <cell r="GG52">
            <v>21.01</v>
          </cell>
        </row>
        <row r="53">
          <cell r="A53" t="str">
            <v>ПУГНП 3х4</v>
          </cell>
          <cell r="GF53">
            <v>37.71</v>
          </cell>
          <cell r="GG53">
            <v>32.79</v>
          </cell>
        </row>
        <row r="54">
          <cell r="A54" t="str">
            <v>ПВС 2х0,75</v>
          </cell>
          <cell r="GF54">
            <v>7.94</v>
          </cell>
          <cell r="GG54">
            <v>6.9</v>
          </cell>
        </row>
        <row r="55">
          <cell r="A55" t="str">
            <v>ПВС 2х1</v>
          </cell>
          <cell r="GF55">
            <v>10.02</v>
          </cell>
          <cell r="GG55">
            <v>8.7100000000000009</v>
          </cell>
        </row>
        <row r="56">
          <cell r="A56" t="str">
            <v>ПВС 2х1,5</v>
          </cell>
          <cell r="GF56">
            <v>13.11</v>
          </cell>
          <cell r="GG56">
            <v>11.4</v>
          </cell>
        </row>
        <row r="57">
          <cell r="A57" t="str">
            <v>ПВС 2х2,5</v>
          </cell>
          <cell r="GF57">
            <v>20.86</v>
          </cell>
          <cell r="GG57">
            <v>18.14</v>
          </cell>
        </row>
        <row r="58">
          <cell r="A58" t="str">
            <v>ПВС 2х4</v>
          </cell>
          <cell r="GF58">
            <v>31.85</v>
          </cell>
          <cell r="GG58">
            <v>27.69</v>
          </cell>
        </row>
        <row r="59">
          <cell r="A59" t="str">
            <v>ПВС 2х6</v>
          </cell>
          <cell r="GF59">
            <v>46.09</v>
          </cell>
          <cell r="GG59">
            <v>40.08</v>
          </cell>
        </row>
        <row r="60">
          <cell r="A60" t="str">
            <v>ПВС 2х10</v>
          </cell>
          <cell r="GF60">
            <v>73.19</v>
          </cell>
          <cell r="GG60">
            <v>63.64</v>
          </cell>
        </row>
        <row r="61">
          <cell r="A61" t="str">
            <v>ПВС 2х16</v>
          </cell>
          <cell r="GF61">
            <v>124.07</v>
          </cell>
          <cell r="GG61">
            <v>107.89</v>
          </cell>
        </row>
        <row r="62">
          <cell r="A62" t="str">
            <v>ПВС 3х0,75</v>
          </cell>
          <cell r="GF62">
            <v>10.78</v>
          </cell>
          <cell r="GG62">
            <v>9.3800000000000008</v>
          </cell>
        </row>
        <row r="63">
          <cell r="A63" t="str">
            <v>ПВС 3х1</v>
          </cell>
          <cell r="GF63">
            <v>13.43</v>
          </cell>
          <cell r="GG63">
            <v>11.68</v>
          </cell>
        </row>
        <row r="64">
          <cell r="A64" t="str">
            <v>ПВС 3х1,5</v>
          </cell>
          <cell r="GF64">
            <v>18.059999999999999</v>
          </cell>
          <cell r="GG64">
            <v>15.7</v>
          </cell>
        </row>
        <row r="65">
          <cell r="A65" t="str">
            <v>ПВС 3х2,5</v>
          </cell>
          <cell r="GF65">
            <v>28.92</v>
          </cell>
          <cell r="GG65">
            <v>25.15</v>
          </cell>
        </row>
        <row r="66">
          <cell r="A66" t="str">
            <v>ПВС 3х4</v>
          </cell>
          <cell r="GF66">
            <v>45.19</v>
          </cell>
          <cell r="GG66">
            <v>39.299999999999997</v>
          </cell>
        </row>
        <row r="67">
          <cell r="A67" t="str">
            <v>ПВС 3х6</v>
          </cell>
          <cell r="GF67">
            <v>66.02</v>
          </cell>
          <cell r="GG67">
            <v>57.41</v>
          </cell>
        </row>
        <row r="68">
          <cell r="A68" t="str">
            <v>ПВС 3х10</v>
          </cell>
          <cell r="GF68">
            <v>107.35</v>
          </cell>
          <cell r="GG68">
            <v>93.35</v>
          </cell>
        </row>
        <row r="69">
          <cell r="A69" t="str">
            <v>ПВС 3х16</v>
          </cell>
          <cell r="GF69">
            <v>184.01</v>
          </cell>
          <cell r="GG69">
            <v>160</v>
          </cell>
        </row>
        <row r="70">
          <cell r="A70" t="str">
            <v>ПВС 4х0,75</v>
          </cell>
          <cell r="GF70">
            <v>13.6</v>
          </cell>
          <cell r="GG70">
            <v>11.82</v>
          </cell>
        </row>
        <row r="71">
          <cell r="A71" t="str">
            <v>ПВС 4х1</v>
          </cell>
          <cell r="GF71">
            <v>17.79</v>
          </cell>
          <cell r="GG71">
            <v>15.47</v>
          </cell>
        </row>
        <row r="72">
          <cell r="A72" t="str">
            <v>ПВС 4х1,5</v>
          </cell>
          <cell r="GF72">
            <v>24.41</v>
          </cell>
          <cell r="GG72">
            <v>21.22</v>
          </cell>
        </row>
        <row r="73">
          <cell r="A73" t="str">
            <v>ПВС 4х2,5</v>
          </cell>
          <cell r="GF73">
            <v>38.15</v>
          </cell>
          <cell r="GG73">
            <v>33.18</v>
          </cell>
        </row>
        <row r="74">
          <cell r="A74" t="str">
            <v>ПВС 4х4</v>
          </cell>
          <cell r="GF74">
            <v>60.07</v>
          </cell>
          <cell r="GG74">
            <v>52.23</v>
          </cell>
        </row>
        <row r="75">
          <cell r="A75" t="str">
            <v>ПВС 4х6</v>
          </cell>
          <cell r="GF75">
            <v>87.2</v>
          </cell>
          <cell r="GG75">
            <v>75.83</v>
          </cell>
        </row>
        <row r="76">
          <cell r="A76" t="str">
            <v>ПВС 4х10</v>
          </cell>
          <cell r="GF76">
            <v>141.34</v>
          </cell>
          <cell r="GG76">
            <v>122.91</v>
          </cell>
        </row>
        <row r="77">
          <cell r="A77" t="str">
            <v>ПВС 4х16</v>
          </cell>
          <cell r="GF77">
            <v>243.56</v>
          </cell>
          <cell r="GG77">
            <v>211.79</v>
          </cell>
        </row>
        <row r="78">
          <cell r="A78" t="str">
            <v>ПВС 5х0,75</v>
          </cell>
          <cell r="GF78">
            <v>17.350000000000001</v>
          </cell>
          <cell r="GG78">
            <v>15.08</v>
          </cell>
        </row>
        <row r="79">
          <cell r="A79" t="str">
            <v>ПВС 5х1</v>
          </cell>
          <cell r="GF79">
            <v>21.76</v>
          </cell>
          <cell r="GG79">
            <v>18.920000000000002</v>
          </cell>
        </row>
        <row r="80">
          <cell r="A80" t="str">
            <v>ПВС 5х1,5</v>
          </cell>
          <cell r="GF80">
            <v>30.45</v>
          </cell>
          <cell r="GG80">
            <v>26.48</v>
          </cell>
        </row>
        <row r="81">
          <cell r="A81" t="str">
            <v>ПВС 5х2,5</v>
          </cell>
          <cell r="GF81">
            <v>47.77</v>
          </cell>
          <cell r="GG81">
            <v>41.54</v>
          </cell>
        </row>
        <row r="82">
          <cell r="A82" t="str">
            <v>ПВС 5х4</v>
          </cell>
          <cell r="GF82">
            <v>75.62</v>
          </cell>
          <cell r="GG82">
            <v>65.760000000000005</v>
          </cell>
        </row>
        <row r="83">
          <cell r="A83" t="str">
            <v>ПВС 5х6</v>
          </cell>
          <cell r="GF83">
            <v>109.18</v>
          </cell>
          <cell r="GG83">
            <v>94.94</v>
          </cell>
        </row>
        <row r="84">
          <cell r="A84" t="str">
            <v>ПВС 5х10</v>
          </cell>
          <cell r="GF84">
            <v>177.12</v>
          </cell>
          <cell r="GG84">
            <v>154.02000000000001</v>
          </cell>
        </row>
        <row r="85">
          <cell r="A85" t="str">
            <v>ПВС 5х16</v>
          </cell>
          <cell r="GF85">
            <v>309.11</v>
          </cell>
          <cell r="GG85">
            <v>268.79000000000002</v>
          </cell>
        </row>
        <row r="86">
          <cell r="A86" t="str">
            <v>ПВ-3  0,5</v>
          </cell>
          <cell r="GF86">
            <v>2</v>
          </cell>
          <cell r="GG86">
            <v>1.82</v>
          </cell>
        </row>
        <row r="87">
          <cell r="A87" t="str">
            <v>ПВ-3  0,75</v>
          </cell>
          <cell r="GF87">
            <v>2.7</v>
          </cell>
          <cell r="GG87">
            <v>2.4500000000000002</v>
          </cell>
        </row>
        <row r="88">
          <cell r="A88" t="str">
            <v>ПВ-3  1</v>
          </cell>
          <cell r="GF88">
            <v>3.26</v>
          </cell>
          <cell r="GG88">
            <v>2.96</v>
          </cell>
        </row>
        <row r="89">
          <cell r="A89" t="str">
            <v>ПВ-3  1,5</v>
          </cell>
          <cell r="GF89">
            <v>4.5999999999999996</v>
          </cell>
          <cell r="GG89">
            <v>4.18</v>
          </cell>
        </row>
        <row r="90">
          <cell r="A90" t="str">
            <v>ПВ-3  2,5</v>
          </cell>
          <cell r="GF90">
            <v>7.69</v>
          </cell>
          <cell r="GG90">
            <v>6.99</v>
          </cell>
        </row>
        <row r="91">
          <cell r="A91" t="str">
            <v>ПВ-3  4</v>
          </cell>
          <cell r="GF91">
            <v>12.99</v>
          </cell>
          <cell r="GG91">
            <v>11.3</v>
          </cell>
        </row>
        <row r="92">
          <cell r="A92" t="str">
            <v>ПВ-3  6</v>
          </cell>
          <cell r="GF92">
            <v>19.45</v>
          </cell>
          <cell r="GG92">
            <v>16.91</v>
          </cell>
        </row>
        <row r="93">
          <cell r="A93" t="str">
            <v>ПВ-3 10</v>
          </cell>
          <cell r="GF93">
            <v>30.58</v>
          </cell>
          <cell r="GG93">
            <v>26.59</v>
          </cell>
        </row>
        <row r="94">
          <cell r="A94" t="str">
            <v>ПВ-3 16</v>
          </cell>
          <cell r="GF94">
            <v>50.13</v>
          </cell>
          <cell r="GG94">
            <v>45.57</v>
          </cell>
        </row>
        <row r="95">
          <cell r="A95" t="str">
            <v>ПВ-3 25</v>
          </cell>
          <cell r="GF95">
            <v>77.12</v>
          </cell>
          <cell r="GG95">
            <v>67.239999999999995</v>
          </cell>
        </row>
        <row r="96">
          <cell r="A96" t="str">
            <v>ПВ-3 35</v>
          </cell>
          <cell r="GF96">
            <v>109.54</v>
          </cell>
          <cell r="GG96">
            <v>95.42</v>
          </cell>
        </row>
        <row r="97">
          <cell r="A97" t="str">
            <v>ПВ-3 50</v>
          </cell>
          <cell r="GF97">
            <v>153.55000000000001</v>
          </cell>
          <cell r="GG97">
            <v>133.75</v>
          </cell>
        </row>
        <row r="98">
          <cell r="A98" t="str">
            <v>ПВ-3 70</v>
          </cell>
          <cell r="GF98">
            <v>214.5</v>
          </cell>
          <cell r="GG98">
            <v>187.01</v>
          </cell>
        </row>
        <row r="99">
          <cell r="A99" t="str">
            <v>ПВ-3 95</v>
          </cell>
          <cell r="GF99">
            <v>296.47000000000003</v>
          </cell>
          <cell r="GG99">
            <v>258.25</v>
          </cell>
        </row>
        <row r="100">
          <cell r="A100" t="str">
            <v>ПВ-3 120</v>
          </cell>
          <cell r="GF100">
            <v>364.88</v>
          </cell>
          <cell r="GG100">
            <v>331.71</v>
          </cell>
        </row>
        <row r="101">
          <cell r="A101" t="str">
            <v>ПВ-3 150</v>
          </cell>
          <cell r="GF101">
            <v>521.46</v>
          </cell>
          <cell r="GG101">
            <v>474.05</v>
          </cell>
        </row>
        <row r="102">
          <cell r="A102" t="str">
            <v>ПВ-3 185</v>
          </cell>
          <cell r="GF102">
            <v>658.77</v>
          </cell>
          <cell r="GG102">
            <v>598.88</v>
          </cell>
        </row>
        <row r="103">
          <cell r="A103" t="str">
            <v>ПВ-3 240</v>
          </cell>
          <cell r="GF103">
            <v>876.82</v>
          </cell>
          <cell r="GG103">
            <v>797.11</v>
          </cell>
        </row>
        <row r="104">
          <cell r="A104" t="str">
            <v xml:space="preserve"> Провод алюминиевый (АПВ, АППВ, АПУНП)</v>
          </cell>
          <cell r="GF104">
            <v>0</v>
          </cell>
        </row>
        <row r="105">
          <cell r="A105" t="str">
            <v>АПВ 2,5</v>
          </cell>
          <cell r="GF105">
            <v>1.5</v>
          </cell>
          <cell r="GG105">
            <v>1.34</v>
          </cell>
        </row>
        <row r="106">
          <cell r="A106" t="str">
            <v>АПВ 4</v>
          </cell>
          <cell r="GF106">
            <v>2.13</v>
          </cell>
          <cell r="GG106">
            <v>1.92</v>
          </cell>
        </row>
        <row r="107">
          <cell r="A107" t="str">
            <v>АПВ 6</v>
          </cell>
          <cell r="GF107">
            <v>2.9</v>
          </cell>
          <cell r="GG107">
            <v>2.59</v>
          </cell>
        </row>
        <row r="108">
          <cell r="A108" t="str">
            <v>АПВ 10</v>
          </cell>
          <cell r="GF108">
            <v>4.78</v>
          </cell>
          <cell r="GG108">
            <v>4.2699999999999996</v>
          </cell>
        </row>
        <row r="109">
          <cell r="A109" t="str">
            <v>АПВ 16</v>
          </cell>
          <cell r="GF109">
            <v>7.28</v>
          </cell>
          <cell r="GG109">
            <v>6.38</v>
          </cell>
        </row>
        <row r="110">
          <cell r="A110" t="str">
            <v>АПВ 25</v>
          </cell>
          <cell r="GF110">
            <v>11.54</v>
          </cell>
          <cell r="GG110">
            <v>10.49</v>
          </cell>
        </row>
        <row r="111">
          <cell r="A111" t="str">
            <v>АПВ 35</v>
          </cell>
          <cell r="GF111">
            <v>17.59</v>
          </cell>
          <cell r="GG111">
            <v>15.3</v>
          </cell>
        </row>
        <row r="112">
          <cell r="A112" t="str">
            <v>АПВ 50</v>
          </cell>
          <cell r="GF112">
            <v>22.75</v>
          </cell>
          <cell r="GG112">
            <v>20.5</v>
          </cell>
        </row>
        <row r="113">
          <cell r="A113" t="str">
            <v>АПВ 70</v>
          </cell>
          <cell r="GF113">
            <v>33.6</v>
          </cell>
          <cell r="GG113">
            <v>29.65</v>
          </cell>
        </row>
        <row r="114">
          <cell r="A114" t="str">
            <v>АПВ 95</v>
          </cell>
          <cell r="GF114">
            <v>43.13</v>
          </cell>
          <cell r="GG114">
            <v>38.96</v>
          </cell>
        </row>
        <row r="115">
          <cell r="A115" t="str">
            <v>АПВ 120</v>
          </cell>
          <cell r="GF115">
            <v>61.66</v>
          </cell>
          <cell r="GG115">
            <v>55.75</v>
          </cell>
        </row>
        <row r="116">
          <cell r="A116" t="str">
            <v>АППВ 2х2,5</v>
          </cell>
          <cell r="GF116">
            <v>3.05</v>
          </cell>
          <cell r="GG116">
            <v>2.65</v>
          </cell>
        </row>
        <row r="117">
          <cell r="A117" t="str">
            <v>АППВ 2х4</v>
          </cell>
          <cell r="GF117">
            <v>4.51</v>
          </cell>
          <cell r="GG117">
            <v>4.0999999999999996</v>
          </cell>
        </row>
        <row r="118">
          <cell r="A118" t="str">
            <v>АППВ 3х2,5</v>
          </cell>
          <cell r="GF118">
            <v>5.01</v>
          </cell>
          <cell r="GG118">
            <v>4.3600000000000003</v>
          </cell>
        </row>
        <row r="119">
          <cell r="A119" t="str">
            <v>АППВ 3х4</v>
          </cell>
          <cell r="GF119">
            <v>7.06</v>
          </cell>
          <cell r="GG119">
            <v>6.14</v>
          </cell>
        </row>
        <row r="120">
          <cell r="A120" t="str">
            <v>АПУНП 2х2,5</v>
          </cell>
          <cell r="GF120">
            <v>3.65</v>
          </cell>
          <cell r="GG120">
            <v>3.26</v>
          </cell>
        </row>
        <row r="121">
          <cell r="A121" t="str">
            <v>АПУНП 2х4</v>
          </cell>
          <cell r="GF121">
            <v>5.23</v>
          </cell>
          <cell r="GG121">
            <v>4.75</v>
          </cell>
        </row>
        <row r="122">
          <cell r="A122" t="str">
            <v>АПУНП 3х2,5</v>
          </cell>
          <cell r="GF122">
            <v>5.41</v>
          </cell>
          <cell r="GG122">
            <v>4.83</v>
          </cell>
        </row>
        <row r="123">
          <cell r="A123" t="str">
            <v>АПУНП 3х4</v>
          </cell>
          <cell r="GF123">
            <v>7.78</v>
          </cell>
          <cell r="GG123">
            <v>7.08</v>
          </cell>
        </row>
        <row r="423">
          <cell r="A423" t="str">
            <v>NYM 3х4</v>
          </cell>
          <cell r="GF423">
            <v>41.08</v>
          </cell>
          <cell r="GG423">
            <v>37.340000000000003</v>
          </cell>
        </row>
        <row r="424">
          <cell r="A424" t="str">
            <v>NYM 3х6</v>
          </cell>
          <cell r="GF424">
            <v>59.94</v>
          </cell>
          <cell r="GG424">
            <v>54.49</v>
          </cell>
        </row>
        <row r="425">
          <cell r="A425" t="str">
            <v>NYM 3х10</v>
          </cell>
          <cell r="GF425">
            <v>108.13</v>
          </cell>
          <cell r="GG425">
            <v>98.3</v>
          </cell>
        </row>
        <row r="426">
          <cell r="A426" t="str">
            <v>NYM 3х16</v>
          </cell>
          <cell r="GF426">
            <v>163.07</v>
          </cell>
          <cell r="GG426">
            <v>148.25</v>
          </cell>
        </row>
        <row r="427">
          <cell r="A427" t="str">
            <v>NYM 4х1,5</v>
          </cell>
          <cell r="GF427">
            <v>22.85</v>
          </cell>
          <cell r="GG427">
            <v>20.77</v>
          </cell>
        </row>
        <row r="428">
          <cell r="A428" t="str">
            <v>NYM 4х2,5</v>
          </cell>
          <cell r="GF428">
            <v>35.31</v>
          </cell>
          <cell r="GG428">
            <v>32.1</v>
          </cell>
        </row>
        <row r="429">
          <cell r="A429" t="str">
            <v>NYM 4х4</v>
          </cell>
          <cell r="GF429">
            <v>55.16</v>
          </cell>
          <cell r="GG429">
            <v>49.69</v>
          </cell>
        </row>
        <row r="430">
          <cell r="A430" t="str">
            <v>NYM 4х6</v>
          </cell>
          <cell r="GF430">
            <v>85.76</v>
          </cell>
          <cell r="GG430">
            <v>74.569999999999993</v>
          </cell>
        </row>
        <row r="431">
          <cell r="A431" t="str">
            <v>NYM 4х10</v>
          </cell>
          <cell r="GF431">
            <v>144.76</v>
          </cell>
          <cell r="GG431">
            <v>125.88</v>
          </cell>
        </row>
        <row r="432">
          <cell r="A432" t="str">
            <v>NYM 4х16</v>
          </cell>
          <cell r="GF432">
            <v>229.16</v>
          </cell>
          <cell r="GG432">
            <v>199.27</v>
          </cell>
        </row>
        <row r="433">
          <cell r="A433" t="str">
            <v>NYM 4х25</v>
          </cell>
          <cell r="GF433">
            <v>354.26</v>
          </cell>
          <cell r="GG433">
            <v>308.05</v>
          </cell>
        </row>
        <row r="434">
          <cell r="A434" t="str">
            <v>NYM 4х35</v>
          </cell>
          <cell r="GF434">
            <v>485.99</v>
          </cell>
          <cell r="GG434">
            <v>422.6</v>
          </cell>
        </row>
        <row r="435">
          <cell r="A435" t="str">
            <v>NYM 5х1,5</v>
          </cell>
          <cell r="GF435">
            <v>27.2</v>
          </cell>
          <cell r="GG435">
            <v>24.73</v>
          </cell>
        </row>
        <row r="436">
          <cell r="A436" t="str">
            <v>NYM 5х2,5</v>
          </cell>
          <cell r="GF436">
            <v>43.59</v>
          </cell>
          <cell r="GG436">
            <v>39.630000000000003</v>
          </cell>
        </row>
        <row r="437">
          <cell r="A437" t="str">
            <v>NYM 5х4</v>
          </cell>
          <cell r="GF437">
            <v>66.13</v>
          </cell>
          <cell r="GG437">
            <v>60.11</v>
          </cell>
        </row>
        <row r="438">
          <cell r="A438" t="str">
            <v>NYM 5х6</v>
          </cell>
          <cell r="GF438">
            <v>100.1</v>
          </cell>
          <cell r="GG438">
            <v>89.78</v>
          </cell>
        </row>
        <row r="439">
          <cell r="A439" t="str">
            <v>NYM 5х10</v>
          </cell>
          <cell r="GF439">
            <v>171.14</v>
          </cell>
          <cell r="GG439">
            <v>155.58000000000001</v>
          </cell>
        </row>
        <row r="440">
          <cell r="A440" t="str">
            <v>NYM 5х16</v>
          </cell>
          <cell r="GF440">
            <v>271.20999999999998</v>
          </cell>
          <cell r="GG440">
            <v>246.55</v>
          </cell>
        </row>
        <row r="441">
          <cell r="A441" t="str">
            <v>NYM 5х25</v>
          </cell>
          <cell r="GF441">
            <v>423.49</v>
          </cell>
          <cell r="GG441">
            <v>384.99</v>
          </cell>
        </row>
        <row r="442">
          <cell r="A442" t="str">
            <v>NYM 5х35</v>
          </cell>
          <cell r="GF442">
            <v>601.66999999999996</v>
          </cell>
          <cell r="GG442">
            <v>546.97</v>
          </cell>
        </row>
        <row r="443">
          <cell r="A443" t="str">
            <v>Пр-во "Севкабель"</v>
          </cell>
          <cell r="GF443">
            <v>0</v>
          </cell>
        </row>
        <row r="444">
          <cell r="A444" t="str">
            <v>NYM 2х1,5 (Севкабель)</v>
          </cell>
          <cell r="GF444">
            <v>14.12</v>
          </cell>
          <cell r="GG444">
            <v>12.83</v>
          </cell>
        </row>
        <row r="445">
          <cell r="A445" t="str">
            <v>NYM 2х2,5 (Севкабель)</v>
          </cell>
          <cell r="GF445">
            <v>21.42</v>
          </cell>
          <cell r="GG445">
            <v>19.47</v>
          </cell>
        </row>
        <row r="446">
          <cell r="A446" t="str">
            <v>NYM 3х1,5 (Севкабель)</v>
          </cell>
          <cell r="GF446">
            <v>19.079999999999998</v>
          </cell>
          <cell r="GG446">
            <v>17.350000000000001</v>
          </cell>
        </row>
        <row r="447">
          <cell r="A447" t="str">
            <v>NYM 3х2,5 (Севкабель)</v>
          </cell>
          <cell r="GF447">
            <v>29.24</v>
          </cell>
          <cell r="GG447">
            <v>26.58</v>
          </cell>
        </row>
        <row r="448">
          <cell r="A448" t="str">
            <v>NYM 4х1,5 (Севкабель)</v>
          </cell>
          <cell r="GF448">
            <v>24.42</v>
          </cell>
          <cell r="GG448">
            <v>22.2</v>
          </cell>
        </row>
        <row r="449">
          <cell r="A449" t="str">
            <v>NYM 4х2,5 (Севкабель)</v>
          </cell>
          <cell r="GF449">
            <v>38.229999999999997</v>
          </cell>
          <cell r="GG449">
            <v>34.76</v>
          </cell>
        </row>
        <row r="450">
          <cell r="A450" t="str">
            <v>NYM 5х1,5 (Севкабель)</v>
          </cell>
          <cell r="GF450">
            <v>29.98</v>
          </cell>
          <cell r="GG450">
            <v>27.25</v>
          </cell>
        </row>
        <row r="451">
          <cell r="A451" t="str">
            <v>NYM 5х2,5 (Севкабель)</v>
          </cell>
          <cell r="GF451">
            <v>47.12</v>
          </cell>
          <cell r="GG451">
            <v>42.83</v>
          </cell>
        </row>
        <row r="452">
          <cell r="A452" t="str">
            <v>NYMнг-LS 2х1,5</v>
          </cell>
          <cell r="GF452">
            <v>15.76</v>
          </cell>
          <cell r="GG452">
            <v>14.32</v>
          </cell>
        </row>
        <row r="453">
          <cell r="A453" t="str">
            <v>NYMнг-LS 2х2,5</v>
          </cell>
          <cell r="GF453">
            <v>22.92</v>
          </cell>
          <cell r="GG453">
            <v>20.84</v>
          </cell>
        </row>
        <row r="454">
          <cell r="A454" t="str">
            <v>NYMнг-LS 3х1,5</v>
          </cell>
          <cell r="GF454">
            <v>21.49</v>
          </cell>
          <cell r="GG454">
            <v>19.54</v>
          </cell>
        </row>
        <row r="455">
          <cell r="A455" t="str">
            <v>NYMнг-LS 3х2,5</v>
          </cell>
          <cell r="GF455">
            <v>31.65</v>
          </cell>
          <cell r="GG455">
            <v>28.77</v>
          </cell>
        </row>
        <row r="456">
          <cell r="A456" t="str">
            <v>NYMнг-LS 3х4</v>
          </cell>
          <cell r="GF456">
            <v>48.1</v>
          </cell>
          <cell r="GG456">
            <v>43.73</v>
          </cell>
        </row>
        <row r="457">
          <cell r="A457" t="str">
            <v>NYMнг-LS 3х6</v>
          </cell>
          <cell r="GF457">
            <v>69.06</v>
          </cell>
          <cell r="GG457">
            <v>62.79</v>
          </cell>
        </row>
        <row r="458">
          <cell r="A458" t="str">
            <v>NYMнг-LS 3х10</v>
          </cell>
          <cell r="GF458">
            <v>120.48</v>
          </cell>
          <cell r="GG458">
            <v>109.53</v>
          </cell>
        </row>
        <row r="459">
          <cell r="A459" t="str">
            <v>NYMнг-LS 4х1,5</v>
          </cell>
          <cell r="GF459">
            <v>28.96</v>
          </cell>
          <cell r="GG459">
            <v>26.33</v>
          </cell>
        </row>
        <row r="460">
          <cell r="A460" t="str">
            <v>NYMнг-LS 4х2,5</v>
          </cell>
          <cell r="GF460">
            <v>41.47</v>
          </cell>
          <cell r="GG460">
            <v>37.700000000000003</v>
          </cell>
        </row>
        <row r="461">
          <cell r="A461" t="str">
            <v>NYMнг-LS 4х4</v>
          </cell>
          <cell r="GF461">
            <v>61.74</v>
          </cell>
          <cell r="GG461">
            <v>56.12</v>
          </cell>
        </row>
        <row r="462">
          <cell r="A462" t="str">
            <v>NYMнг-LS 4х6</v>
          </cell>
          <cell r="GF462">
            <v>87.41</v>
          </cell>
          <cell r="GG462">
            <v>79.459999999999994</v>
          </cell>
        </row>
        <row r="463">
          <cell r="A463" t="str">
            <v>NYMнг-LS 4х10</v>
          </cell>
          <cell r="GF463">
            <v>155.4</v>
          </cell>
          <cell r="GG463">
            <v>141.27000000000001</v>
          </cell>
        </row>
        <row r="464">
          <cell r="A464" t="str">
            <v>NYMнг-LS 4х16</v>
          </cell>
          <cell r="GF464">
            <v>238.26</v>
          </cell>
          <cell r="GG464">
            <v>216.6</v>
          </cell>
        </row>
        <row r="465">
          <cell r="A465" t="str">
            <v>NYMнг-LS 4х25</v>
          </cell>
          <cell r="GF465">
            <v>369.75</v>
          </cell>
          <cell r="GG465">
            <v>336.14</v>
          </cell>
        </row>
        <row r="466">
          <cell r="A466" t="str">
            <v>NYMнг-LS 4х35</v>
          </cell>
          <cell r="GF466">
            <v>508.69</v>
          </cell>
          <cell r="GG466">
            <v>462.45</v>
          </cell>
        </row>
        <row r="467">
          <cell r="A467" t="str">
            <v>NYMнг-LS 5х1,5</v>
          </cell>
          <cell r="GF467">
            <v>34.299999999999997</v>
          </cell>
          <cell r="GG467">
            <v>31.18</v>
          </cell>
        </row>
        <row r="468">
          <cell r="A468" t="str">
            <v>NYMнг-LS 5х2,5</v>
          </cell>
          <cell r="GF468">
            <v>50.29</v>
          </cell>
          <cell r="GG468">
            <v>45.72</v>
          </cell>
        </row>
        <row r="469">
          <cell r="A469" t="str">
            <v>NYMнг-LS 5х4</v>
          </cell>
          <cell r="GF469">
            <v>74.760000000000005</v>
          </cell>
          <cell r="GG469">
            <v>67.97</v>
          </cell>
        </row>
        <row r="470">
          <cell r="A470" t="str">
            <v>NYMнг-LS 5х6</v>
          </cell>
          <cell r="GF470">
            <v>107.59</v>
          </cell>
          <cell r="GG470">
            <v>97.81</v>
          </cell>
        </row>
        <row r="471">
          <cell r="A471" t="str">
            <v>NYMнг-LS 5х10</v>
          </cell>
          <cell r="GF471">
            <v>190.71</v>
          </cell>
          <cell r="GG471">
            <v>173.37</v>
          </cell>
        </row>
        <row r="472">
          <cell r="A472" t="str">
            <v>NYMнг-LS 5х16</v>
          </cell>
          <cell r="GF472">
            <v>296.45999999999998</v>
          </cell>
          <cell r="GG472">
            <v>269.51</v>
          </cell>
        </row>
        <row r="473">
          <cell r="A473" t="str">
            <v>NYMнг-LS 5х25</v>
          </cell>
          <cell r="GF473">
            <v>456.44</v>
          </cell>
          <cell r="GG473">
            <v>414.94</v>
          </cell>
        </row>
        <row r="474">
          <cell r="A474" t="str">
            <v xml:space="preserve"> Кабель медный силовой негорючий (ВВГнг, ВВГнг-п, ВВГнг-LS)</v>
          </cell>
          <cell r="GF474">
            <v>0</v>
          </cell>
        </row>
        <row r="475">
          <cell r="A475" t="str">
            <v>ВВГнг 1х  1,5</v>
          </cell>
          <cell r="GF475">
            <v>6.24</v>
          </cell>
          <cell r="GG475">
            <v>5.67</v>
          </cell>
        </row>
        <row r="476">
          <cell r="A476" t="str">
            <v>ВВГнг 1х  2,5</v>
          </cell>
          <cell r="GF476">
            <v>9.5</v>
          </cell>
          <cell r="GG476">
            <v>8.64</v>
          </cell>
        </row>
        <row r="477">
          <cell r="A477" t="str">
            <v>ВВГнг 1х  4</v>
          </cell>
          <cell r="GF477">
            <v>14.75</v>
          </cell>
          <cell r="GG477">
            <v>13.41</v>
          </cell>
        </row>
        <row r="478">
          <cell r="A478" t="str">
            <v>ВВГнг 1х  6</v>
          </cell>
          <cell r="GF478">
            <v>21.95</v>
          </cell>
          <cell r="GG478">
            <v>19.96</v>
          </cell>
        </row>
        <row r="479">
          <cell r="A479" t="str">
            <v>ВВГнг 1х 10</v>
          </cell>
          <cell r="GF479">
            <v>35.71</v>
          </cell>
          <cell r="GG479">
            <v>32.46</v>
          </cell>
        </row>
        <row r="480">
          <cell r="A480" t="str">
            <v>ВВГнг 1х 16</v>
          </cell>
          <cell r="GF480">
            <v>56.04</v>
          </cell>
          <cell r="GG480">
            <v>50.94</v>
          </cell>
        </row>
        <row r="481">
          <cell r="A481" t="str">
            <v>ВВГнг 1х 25</v>
          </cell>
          <cell r="GF481">
            <v>84.66</v>
          </cell>
          <cell r="GG481">
            <v>76.959999999999994</v>
          </cell>
        </row>
        <row r="482">
          <cell r="A482" t="str">
            <v>ВВГнг 1х 35</v>
          </cell>
          <cell r="GF482">
            <v>116.35</v>
          </cell>
          <cell r="GG482">
            <v>105.78</v>
          </cell>
        </row>
        <row r="483">
          <cell r="A483" t="str">
            <v>ВВГнг 1х 50</v>
          </cell>
          <cell r="GF483">
            <v>152.34</v>
          </cell>
          <cell r="GG483">
            <v>138.49</v>
          </cell>
        </row>
        <row r="484">
          <cell r="A484" t="str">
            <v>ВВГнг 1х 70</v>
          </cell>
          <cell r="GF484">
            <v>234.52</v>
          </cell>
          <cell r="GG484">
            <v>213.2</v>
          </cell>
        </row>
        <row r="485">
          <cell r="A485" t="str">
            <v>ВВГнг 1х 95</v>
          </cell>
          <cell r="GF485">
            <v>320.44</v>
          </cell>
          <cell r="GG485">
            <v>291.3</v>
          </cell>
        </row>
        <row r="486">
          <cell r="A486" t="str">
            <v>ВВГнг 1х120</v>
          </cell>
          <cell r="GF486">
            <v>410.53</v>
          </cell>
          <cell r="GG486">
            <v>373.21</v>
          </cell>
        </row>
        <row r="487">
          <cell r="A487" t="str">
            <v>ВВГнг 1х150</v>
          </cell>
          <cell r="GF487">
            <v>504.16</v>
          </cell>
          <cell r="GG487">
            <v>458.32</v>
          </cell>
        </row>
        <row r="488">
          <cell r="A488" t="str">
            <v>ВВГнг 1х185</v>
          </cell>
          <cell r="GF488">
            <v>612.78</v>
          </cell>
          <cell r="GG488">
            <v>557.07000000000005</v>
          </cell>
        </row>
        <row r="489">
          <cell r="A489" t="str">
            <v>ВВГнг 1х240</v>
          </cell>
          <cell r="GF489">
            <v>803.78</v>
          </cell>
          <cell r="GG489">
            <v>730.71</v>
          </cell>
        </row>
        <row r="490">
          <cell r="A490" t="str">
            <v>ВВГнг-п 2х  1,5</v>
          </cell>
          <cell r="GF490">
            <v>10.99</v>
          </cell>
          <cell r="GG490">
            <v>9.56</v>
          </cell>
        </row>
        <row r="491">
          <cell r="A491" t="str">
            <v>ВВГнг-п 2х  2,5</v>
          </cell>
          <cell r="GF491">
            <v>17.600000000000001</v>
          </cell>
          <cell r="GG491">
            <v>15.3</v>
          </cell>
        </row>
        <row r="492">
          <cell r="A492" t="str">
            <v>ВВГнг-п 2х  4</v>
          </cell>
          <cell r="GF492">
            <v>28.17</v>
          </cell>
          <cell r="GG492">
            <v>24.49</v>
          </cell>
        </row>
        <row r="493">
          <cell r="A493" t="str">
            <v>ВВГнг-п 2х  6</v>
          </cell>
          <cell r="GF493">
            <v>40.82</v>
          </cell>
          <cell r="GG493">
            <v>35.5</v>
          </cell>
        </row>
        <row r="494">
          <cell r="A494" t="str">
            <v>ВВГнг-п 2х 10</v>
          </cell>
          <cell r="GF494">
            <v>64.28</v>
          </cell>
          <cell r="GG494">
            <v>55.9</v>
          </cell>
        </row>
        <row r="495">
          <cell r="A495" t="str">
            <v>ВВГнг-п 2х 16</v>
          </cell>
          <cell r="GF495">
            <v>101.65</v>
          </cell>
          <cell r="GG495">
            <v>88.39</v>
          </cell>
        </row>
        <row r="496">
          <cell r="A496" t="str">
            <v>ВВГнг 2х 25</v>
          </cell>
          <cell r="GF496">
            <v>199.83</v>
          </cell>
          <cell r="GG496">
            <v>173.77</v>
          </cell>
        </row>
        <row r="497">
          <cell r="A497" t="str">
            <v>ВВГнг 2х 35</v>
          </cell>
          <cell r="GF497">
            <v>260.37</v>
          </cell>
          <cell r="GG497">
            <v>226.41</v>
          </cell>
        </row>
        <row r="498">
          <cell r="A498" t="str">
            <v>ВВГнг-п 3х  1,5</v>
          </cell>
          <cell r="GF498">
            <v>16.010000000000002</v>
          </cell>
          <cell r="GG498">
            <v>13.92</v>
          </cell>
        </row>
        <row r="499">
          <cell r="A499" t="str">
            <v>ВВГнг-п 3х  2,5</v>
          </cell>
          <cell r="GF499">
            <v>25.33</v>
          </cell>
          <cell r="GG499">
            <v>22.03</v>
          </cell>
        </row>
        <row r="500">
          <cell r="A500" t="str">
            <v>ВВГнг-п 3х  4</v>
          </cell>
          <cell r="GF500">
            <v>40.9</v>
          </cell>
          <cell r="GG500">
            <v>35.56</v>
          </cell>
        </row>
        <row r="501">
          <cell r="A501" t="str">
            <v>ВВГнг-п 3х  6</v>
          </cell>
          <cell r="GF501">
            <v>60.17</v>
          </cell>
          <cell r="GG501">
            <v>52.55</v>
          </cell>
        </row>
        <row r="502">
          <cell r="A502" t="str">
            <v>ВВГнг 3х  1,5</v>
          </cell>
          <cell r="GF502">
            <v>17.329999999999998</v>
          </cell>
          <cell r="GG502">
            <v>15.13</v>
          </cell>
        </row>
        <row r="503">
          <cell r="A503" t="str">
            <v>ВВГнг 3х  2,5</v>
          </cell>
          <cell r="GF503">
            <v>26.61</v>
          </cell>
          <cell r="GG503">
            <v>23.24</v>
          </cell>
        </row>
        <row r="504">
          <cell r="A504" t="str">
            <v>ВВГнг 3х  4</v>
          </cell>
          <cell r="GF504">
            <v>42.7</v>
          </cell>
          <cell r="GG504">
            <v>37.299999999999997</v>
          </cell>
        </row>
        <row r="505">
          <cell r="A505" t="str">
            <v>ВВГнг 3х  6</v>
          </cell>
          <cell r="GF505">
            <v>60.67</v>
          </cell>
          <cell r="GG505">
            <v>52.98</v>
          </cell>
        </row>
        <row r="506">
          <cell r="A506" t="str">
            <v>ВВГнг 3х 10</v>
          </cell>
          <cell r="GF506">
            <v>96.83</v>
          </cell>
          <cell r="GG506">
            <v>84.56</v>
          </cell>
        </row>
        <row r="507">
          <cell r="A507" t="str">
            <v>ВВГнг 3х 16</v>
          </cell>
          <cell r="GF507">
            <v>153.22999999999999</v>
          </cell>
          <cell r="GG507">
            <v>133.82</v>
          </cell>
        </row>
        <row r="508">
          <cell r="A508" t="str">
            <v>ВВГнг 3х 25</v>
          </cell>
          <cell r="GF508">
            <v>268.33999999999997</v>
          </cell>
          <cell r="GG508">
            <v>234.36</v>
          </cell>
        </row>
        <row r="509">
          <cell r="A509" t="str">
            <v>ВВГнг 3х 35</v>
          </cell>
          <cell r="GF509">
            <v>365.83</v>
          </cell>
          <cell r="GG509">
            <v>319.51</v>
          </cell>
        </row>
        <row r="510">
          <cell r="A510" t="str">
            <v>ВВГнг 3х 50</v>
          </cell>
          <cell r="GF510">
            <v>496.03</v>
          </cell>
          <cell r="GG510">
            <v>433.21</v>
          </cell>
        </row>
        <row r="511">
          <cell r="A511" t="str">
            <v>ВВГнг 3х  2,5+1х1,5</v>
          </cell>
          <cell r="GF511">
            <v>39.200000000000003</v>
          </cell>
          <cell r="GG511">
            <v>34.24</v>
          </cell>
        </row>
        <row r="512">
          <cell r="A512" t="str">
            <v>ВВГнг 3х  4+1х2,5</v>
          </cell>
          <cell r="GF512">
            <v>52.29</v>
          </cell>
          <cell r="GG512">
            <v>45.67</v>
          </cell>
        </row>
        <row r="513">
          <cell r="A513" t="str">
            <v>ВВГнг 3х  6+1х4</v>
          </cell>
          <cell r="GF513">
            <v>78.010000000000005</v>
          </cell>
          <cell r="GG513">
            <v>68.13</v>
          </cell>
        </row>
        <row r="514">
          <cell r="A514" t="str">
            <v>ВВГнг 3х 10+1х6</v>
          </cell>
          <cell r="GF514">
            <v>131.47999999999999</v>
          </cell>
          <cell r="GG514">
            <v>114.83</v>
          </cell>
        </row>
        <row r="515">
          <cell r="A515" t="str">
            <v>ВВГнг 3х 16+1х10</v>
          </cell>
          <cell r="GF515">
            <v>208.89</v>
          </cell>
          <cell r="GG515">
            <v>182.44</v>
          </cell>
        </row>
        <row r="516">
          <cell r="A516" t="str">
            <v>ВВГнг 3х 25+1х16</v>
          </cell>
          <cell r="GF516">
            <v>325.24</v>
          </cell>
          <cell r="GG516">
            <v>284.05</v>
          </cell>
        </row>
        <row r="517">
          <cell r="A517" t="str">
            <v>ВВГнг 3х 35+1х16</v>
          </cell>
          <cell r="GF517">
            <v>433.6</v>
          </cell>
          <cell r="GG517">
            <v>378.69</v>
          </cell>
        </row>
        <row r="518">
          <cell r="A518" t="str">
            <v>ВВГнг 3х 50+1х25</v>
          </cell>
          <cell r="GF518">
            <v>625.15</v>
          </cell>
          <cell r="GG518">
            <v>545.98</v>
          </cell>
        </row>
        <row r="519">
          <cell r="A519" t="str">
            <v>ВВГнг 3х 70+1х35</v>
          </cell>
          <cell r="GF519">
            <v>864.61</v>
          </cell>
          <cell r="GG519">
            <v>755.12</v>
          </cell>
        </row>
        <row r="520">
          <cell r="A520" t="str">
            <v>ВВГнг 3х 95+1х50</v>
          </cell>
          <cell r="GF520">
            <v>1176.77</v>
          </cell>
          <cell r="GG520">
            <v>1027.74</v>
          </cell>
        </row>
        <row r="521">
          <cell r="A521" t="str">
            <v>ВВГнг 3х120+1х70</v>
          </cell>
          <cell r="GF521">
            <v>1520.16</v>
          </cell>
          <cell r="GG521">
            <v>1327.65</v>
          </cell>
        </row>
        <row r="522">
          <cell r="A522" t="str">
            <v>ВВГнг 3х150+1х70</v>
          </cell>
          <cell r="GF522">
            <v>1808.18</v>
          </cell>
          <cell r="GG522">
            <v>1579.2</v>
          </cell>
        </row>
        <row r="523">
          <cell r="A523" t="str">
            <v>ВВГнг 3х185+1х95</v>
          </cell>
          <cell r="GF523">
            <v>2292.42</v>
          </cell>
          <cell r="GG523">
            <v>2002.11</v>
          </cell>
        </row>
        <row r="524">
          <cell r="A524" t="str">
            <v>ВВГнг 3х240+1х120</v>
          </cell>
          <cell r="GF524">
            <v>2985.13</v>
          </cell>
          <cell r="GG524">
            <v>2607.1</v>
          </cell>
        </row>
        <row r="525">
          <cell r="A525" t="str">
            <v>ВВГнг 4х  1,5</v>
          </cell>
          <cell r="GF525">
            <v>21.42</v>
          </cell>
          <cell r="GG525">
            <v>19.04</v>
          </cell>
        </row>
        <row r="526">
          <cell r="A526" t="str">
            <v>ВВГнг 4х  2,5</v>
          </cell>
          <cell r="GF526">
            <v>34.15</v>
          </cell>
          <cell r="GG526">
            <v>29.69</v>
          </cell>
        </row>
        <row r="527">
          <cell r="A527" t="str">
            <v>ВВГнг 4х  4</v>
          </cell>
          <cell r="GF527">
            <v>55.08</v>
          </cell>
          <cell r="GG527">
            <v>47.9</v>
          </cell>
        </row>
        <row r="528">
          <cell r="A528" t="str">
            <v>ВВГнг 4х  6</v>
          </cell>
          <cell r="GF528">
            <v>80.48</v>
          </cell>
          <cell r="GG528">
            <v>69.98</v>
          </cell>
        </row>
        <row r="529">
          <cell r="A529" t="str">
            <v>ВВГнг 4х 10</v>
          </cell>
          <cell r="GF529">
            <v>129.88</v>
          </cell>
          <cell r="GG529">
            <v>112.94</v>
          </cell>
        </row>
        <row r="530">
          <cell r="A530" t="str">
            <v>ВВГнг 4х 16</v>
          </cell>
          <cell r="GF530">
            <v>209.66</v>
          </cell>
          <cell r="GG530">
            <v>182.63</v>
          </cell>
        </row>
        <row r="531">
          <cell r="A531" t="str">
            <v>ВВГнг 4х 25</v>
          </cell>
          <cell r="GF531">
            <v>326.55</v>
          </cell>
          <cell r="GG531">
            <v>284.57</v>
          </cell>
        </row>
        <row r="532">
          <cell r="A532" t="str">
            <v>ВВГнг 4х 35</v>
          </cell>
          <cell r="GF532">
            <v>448.14</v>
          </cell>
          <cell r="GG532">
            <v>390.36</v>
          </cell>
        </row>
        <row r="533">
          <cell r="A533" t="str">
            <v>ВВГнг 4х 50</v>
          </cell>
          <cell r="GF533">
            <v>658.02</v>
          </cell>
          <cell r="GG533">
            <v>572.19000000000005</v>
          </cell>
        </row>
        <row r="534">
          <cell r="A534" t="str">
            <v>ВВГнг 4х 70</v>
          </cell>
          <cell r="GF534">
            <v>955.96</v>
          </cell>
          <cell r="GG534">
            <v>831.27</v>
          </cell>
        </row>
        <row r="535">
          <cell r="A535" t="str">
            <v>ВВГнг 4х 95</v>
          </cell>
          <cell r="GF535">
            <v>1311.81</v>
          </cell>
          <cell r="GG535">
            <v>1142.69</v>
          </cell>
        </row>
        <row r="536">
          <cell r="A536" t="str">
            <v>ВВГнг 4х120</v>
          </cell>
          <cell r="GF536">
            <v>1648.63</v>
          </cell>
          <cell r="GG536">
            <v>1436.71</v>
          </cell>
        </row>
        <row r="537">
          <cell r="A537" t="str">
            <v>ВВГнг 4х150</v>
          </cell>
          <cell r="GF537">
            <v>2021.05</v>
          </cell>
          <cell r="GG537">
            <v>1760.5</v>
          </cell>
        </row>
        <row r="538">
          <cell r="A538" t="str">
            <v>ВВГнг 4х185</v>
          </cell>
          <cell r="GF538">
            <v>2528.2800000000002</v>
          </cell>
          <cell r="GG538">
            <v>2203.29</v>
          </cell>
        </row>
        <row r="539">
          <cell r="A539" t="str">
            <v>ВВГнг 4х240</v>
          </cell>
          <cell r="GF539">
            <v>3312.03</v>
          </cell>
          <cell r="GG539">
            <v>2886.3</v>
          </cell>
        </row>
        <row r="540">
          <cell r="A540" t="str">
            <v>ВВГнг 5х  1,5</v>
          </cell>
          <cell r="GF540">
            <v>26.81</v>
          </cell>
          <cell r="GG540">
            <v>23.62</v>
          </cell>
        </row>
        <row r="541">
          <cell r="A541" t="str">
            <v>ВВГнг 5х  2,5</v>
          </cell>
          <cell r="GF541">
            <v>42.91</v>
          </cell>
          <cell r="GG541">
            <v>37.31</v>
          </cell>
        </row>
        <row r="542">
          <cell r="A542" t="str">
            <v>ВВГнг 5х  4</v>
          </cell>
          <cell r="GF542">
            <v>67.959999999999994</v>
          </cell>
          <cell r="GG542">
            <v>59.09</v>
          </cell>
        </row>
        <row r="543">
          <cell r="A543" t="str">
            <v>ВВГнг 5х  6</v>
          </cell>
          <cell r="GF543">
            <v>98.32</v>
          </cell>
          <cell r="GG543">
            <v>86.47</v>
          </cell>
        </row>
        <row r="544">
          <cell r="A544" t="str">
            <v>ВВГнг 5х 10</v>
          </cell>
          <cell r="GF544">
            <v>154.03</v>
          </cell>
          <cell r="GG544">
            <v>140.03</v>
          </cell>
        </row>
        <row r="545">
          <cell r="A545" t="str">
            <v>ВВГнг 5х 16</v>
          </cell>
          <cell r="GF545">
            <v>240.77</v>
          </cell>
          <cell r="GG545">
            <v>218.88</v>
          </cell>
        </row>
        <row r="546">
          <cell r="A546" t="str">
            <v>ВВГнг 5х 25</v>
          </cell>
          <cell r="GF546">
            <v>392.55</v>
          </cell>
          <cell r="GG546">
            <v>356.86</v>
          </cell>
        </row>
        <row r="547">
          <cell r="A547" t="str">
            <v>ВВГнг 5х 35</v>
          </cell>
          <cell r="GF547">
            <v>540.54999999999995</v>
          </cell>
          <cell r="GG547">
            <v>491.41</v>
          </cell>
        </row>
        <row r="548">
          <cell r="A548" t="str">
            <v>ВВГнг 5х 50</v>
          </cell>
          <cell r="GF548">
            <v>783.66</v>
          </cell>
          <cell r="GG548">
            <v>712.42</v>
          </cell>
        </row>
        <row r="549">
          <cell r="A549" t="str">
            <v>ВВГнг 5х 70</v>
          </cell>
          <cell r="GF549">
            <v>1148.57</v>
          </cell>
          <cell r="GG549">
            <v>1044.1500000000001</v>
          </cell>
        </row>
        <row r="550">
          <cell r="A550" t="str">
            <v>ВВГнг 5х 95</v>
          </cell>
          <cell r="GF550">
            <v>1582.63</v>
          </cell>
          <cell r="GG550">
            <v>1438.75</v>
          </cell>
        </row>
        <row r="551">
          <cell r="A551" t="str">
            <v>ВВГнг 5х120</v>
          </cell>
          <cell r="GF551">
            <v>1987.06</v>
          </cell>
          <cell r="GG551">
            <v>1806.42</v>
          </cell>
        </row>
        <row r="552">
          <cell r="A552" t="str">
            <v>ВВГнг 5х150</v>
          </cell>
          <cell r="GF552">
            <v>2439.59</v>
          </cell>
          <cell r="GG552">
            <v>2217.81</v>
          </cell>
        </row>
        <row r="553">
          <cell r="A553" t="str">
            <v>ВВГнг 5х185</v>
          </cell>
          <cell r="GF553">
            <v>3069.5</v>
          </cell>
          <cell r="GG553">
            <v>2790.46</v>
          </cell>
        </row>
        <row r="554">
          <cell r="A554" t="str">
            <v>ВВГнг-LS 1х  1,5</v>
          </cell>
          <cell r="GF554">
            <v>8.31</v>
          </cell>
          <cell r="GG554">
            <v>7.55</v>
          </cell>
        </row>
        <row r="555">
          <cell r="A555" t="str">
            <v>ВВГнг-LS 1х  2,5</v>
          </cell>
          <cell r="GF555">
            <v>12.02</v>
          </cell>
          <cell r="GG555">
            <v>10.93</v>
          </cell>
        </row>
        <row r="556">
          <cell r="A556" t="str">
            <v>ВВГнг-LS 1х  4</v>
          </cell>
          <cell r="GF556">
            <v>17.670000000000002</v>
          </cell>
          <cell r="GG556">
            <v>16.059999999999999</v>
          </cell>
        </row>
        <row r="557">
          <cell r="A557" t="str">
            <v>ВВГнг-LS 1х  6</v>
          </cell>
          <cell r="GF557">
            <v>24.68</v>
          </cell>
          <cell r="GG557">
            <v>22.43</v>
          </cell>
        </row>
        <row r="558">
          <cell r="A558" t="str">
            <v>ВВГнг-LS 1х 10</v>
          </cell>
          <cell r="GF558">
            <v>39.93</v>
          </cell>
          <cell r="GG558">
            <v>36.299999999999997</v>
          </cell>
        </row>
        <row r="559">
          <cell r="A559" t="str">
            <v>ВВГнг-LS 1х 16</v>
          </cell>
          <cell r="GF559">
            <v>61.5</v>
          </cell>
          <cell r="GG559">
            <v>55.91</v>
          </cell>
        </row>
        <row r="560">
          <cell r="A560" t="str">
            <v>ВВГнг-LS 1х 25</v>
          </cell>
          <cell r="GF560">
            <v>95.7</v>
          </cell>
          <cell r="GG560">
            <v>87</v>
          </cell>
        </row>
        <row r="561">
          <cell r="A561" t="str">
            <v>ВВГнг-LS 1х 35</v>
          </cell>
          <cell r="GF561">
            <v>130.16</v>
          </cell>
          <cell r="GG561">
            <v>118.32</v>
          </cell>
        </row>
        <row r="562">
          <cell r="A562" t="str">
            <v>ВВГнг-LS 1х 50</v>
          </cell>
          <cell r="GF562">
            <v>168.48</v>
          </cell>
          <cell r="GG562">
            <v>153.16</v>
          </cell>
        </row>
        <row r="563">
          <cell r="A563" t="str">
            <v>ВВГнг-LS 1х 70</v>
          </cell>
          <cell r="GF563">
            <v>257.60000000000002</v>
          </cell>
          <cell r="GG563">
            <v>234.18</v>
          </cell>
        </row>
        <row r="564">
          <cell r="A564" t="str">
            <v>ВВГнг-LS 1х 95</v>
          </cell>
          <cell r="GF564">
            <v>343.75</v>
          </cell>
          <cell r="GG564">
            <v>312.5</v>
          </cell>
        </row>
        <row r="565">
          <cell r="A565" t="str">
            <v>ВВГнг-LS 1х120</v>
          </cell>
          <cell r="GF565">
            <v>430.34</v>
          </cell>
          <cell r="GG565">
            <v>391.22</v>
          </cell>
        </row>
        <row r="566">
          <cell r="A566" t="str">
            <v>ВВГнг-LS 1х150</v>
          </cell>
          <cell r="GF566">
            <v>534.72</v>
          </cell>
          <cell r="GG566">
            <v>486.11</v>
          </cell>
        </row>
        <row r="567">
          <cell r="A567" t="str">
            <v>ВВГнг-LS 1х185</v>
          </cell>
          <cell r="GF567">
            <v>660.57</v>
          </cell>
          <cell r="GG567">
            <v>600.52</v>
          </cell>
        </row>
        <row r="568">
          <cell r="A568" t="str">
            <v>ВВГнг-LS 1х240</v>
          </cell>
          <cell r="GF568">
            <v>846.27</v>
          </cell>
          <cell r="GG568">
            <v>769.33</v>
          </cell>
        </row>
        <row r="569">
          <cell r="A569" t="str">
            <v>ВВГнг-LS-п 2х1,5</v>
          </cell>
          <cell r="GF569">
            <v>14.85</v>
          </cell>
          <cell r="GG569">
            <v>13.5</v>
          </cell>
        </row>
        <row r="570">
          <cell r="A570" t="str">
            <v>ВВГнг-LS-п 2х2,5</v>
          </cell>
          <cell r="GF570">
            <v>21.5</v>
          </cell>
          <cell r="GG570">
            <v>19.55</v>
          </cell>
        </row>
        <row r="571">
          <cell r="A571" t="str">
            <v>ВВГнг-LS-п 2х4</v>
          </cell>
          <cell r="GF571">
            <v>34.25</v>
          </cell>
          <cell r="GG571">
            <v>31.14</v>
          </cell>
        </row>
        <row r="572">
          <cell r="A572" t="str">
            <v>ВВГнг-LS-п 2х6</v>
          </cell>
          <cell r="GF572">
            <v>48.93</v>
          </cell>
          <cell r="GG572">
            <v>44.48</v>
          </cell>
        </row>
        <row r="573">
          <cell r="A573" t="str">
            <v>ВВГнг-LS 2х  1,5</v>
          </cell>
          <cell r="GF573">
            <v>15.9</v>
          </cell>
          <cell r="GG573">
            <v>14.46</v>
          </cell>
        </row>
        <row r="574">
          <cell r="A574" t="str">
            <v>ВВГнг-LS 2х  2,5</v>
          </cell>
          <cell r="GF574">
            <v>23.14</v>
          </cell>
          <cell r="GG574">
            <v>21.04</v>
          </cell>
        </row>
        <row r="575">
          <cell r="A575" t="str">
            <v>ВВГнг-LS 2х  4</v>
          </cell>
          <cell r="GF575">
            <v>38.15</v>
          </cell>
          <cell r="GG575">
            <v>34.68</v>
          </cell>
        </row>
        <row r="576">
          <cell r="A576" t="str">
            <v>ВВГнг-LS 2х  6</v>
          </cell>
          <cell r="GF576">
            <v>53.26</v>
          </cell>
          <cell r="GG576">
            <v>48.41</v>
          </cell>
        </row>
        <row r="577">
          <cell r="A577" t="str">
            <v>ВВГнг-LS 2х 10</v>
          </cell>
          <cell r="GF577">
            <v>96.45</v>
          </cell>
          <cell r="GG577">
            <v>87.68</v>
          </cell>
        </row>
        <row r="578">
          <cell r="A578" t="str">
            <v>ВВГнг-LS 2х 16</v>
          </cell>
          <cell r="GF578">
            <v>150.31</v>
          </cell>
          <cell r="GG578">
            <v>136.65</v>
          </cell>
        </row>
        <row r="579">
          <cell r="A579" t="str">
            <v>ВВГнг-LS-п 3х1,5</v>
          </cell>
          <cell r="GF579">
            <v>21.25</v>
          </cell>
          <cell r="GG579">
            <v>19.32</v>
          </cell>
        </row>
        <row r="580">
          <cell r="A580" t="str">
            <v>ВВГнг-LS-п 3х2,5</v>
          </cell>
          <cell r="GF580">
            <v>31.73</v>
          </cell>
          <cell r="GG580">
            <v>28.85</v>
          </cell>
        </row>
        <row r="581">
          <cell r="A581" t="str">
            <v>ВВГнг-LS-п 3х4</v>
          </cell>
          <cell r="GF581">
            <v>46.45</v>
          </cell>
          <cell r="GG581">
            <v>42.22</v>
          </cell>
        </row>
        <row r="582">
          <cell r="A582" t="str">
            <v>ВВГнг-LS-п 3х6</v>
          </cell>
          <cell r="GF582">
            <v>68.02</v>
          </cell>
          <cell r="GG582">
            <v>61.84</v>
          </cell>
        </row>
        <row r="583">
          <cell r="A583" t="str">
            <v>ВВГнг-LS 3х  1,5</v>
          </cell>
          <cell r="GF583">
            <v>21.6</v>
          </cell>
          <cell r="GG583">
            <v>19.64</v>
          </cell>
        </row>
        <row r="584">
          <cell r="A584" t="str">
            <v>ВВГнг-LS 3х  2,5</v>
          </cell>
          <cell r="GF584">
            <v>31.81</v>
          </cell>
          <cell r="GG584">
            <v>28.91</v>
          </cell>
        </row>
        <row r="585">
          <cell r="A585" t="str">
            <v>ВВГнг-LS 3х  4</v>
          </cell>
          <cell r="GF585">
            <v>48.6</v>
          </cell>
          <cell r="GG585">
            <v>44.18</v>
          </cell>
        </row>
        <row r="586">
          <cell r="A586" t="str">
            <v>ВВГнг-LS 3х  6</v>
          </cell>
          <cell r="GF586">
            <v>69.77</v>
          </cell>
          <cell r="GG586">
            <v>63.43</v>
          </cell>
        </row>
        <row r="587">
          <cell r="A587" t="str">
            <v>ВВГнг-LS 3х 10</v>
          </cell>
          <cell r="GF587">
            <v>121.63</v>
          </cell>
          <cell r="GG587">
            <v>110.57</v>
          </cell>
        </row>
        <row r="588">
          <cell r="A588" t="str">
            <v>ВВГнг-LS 3х 16</v>
          </cell>
          <cell r="GF588">
            <v>190.62</v>
          </cell>
          <cell r="GG588">
            <v>173.29</v>
          </cell>
        </row>
        <row r="589">
          <cell r="A589" t="str">
            <v>ВВГнг-LS 3х 25</v>
          </cell>
          <cell r="GF589">
            <v>293.64</v>
          </cell>
          <cell r="GG589">
            <v>266.95</v>
          </cell>
        </row>
        <row r="590">
          <cell r="A590" t="str">
            <v>ВВГнг-LS 3х 35</v>
          </cell>
          <cell r="GF590">
            <v>403.3</v>
          </cell>
          <cell r="GG590">
            <v>366.64</v>
          </cell>
        </row>
        <row r="591">
          <cell r="A591" t="str">
            <v>ВВГнг-LS 3х 50</v>
          </cell>
          <cell r="GF591">
            <v>643.23</v>
          </cell>
          <cell r="GG591">
            <v>584.75</v>
          </cell>
        </row>
        <row r="592">
          <cell r="A592" t="str">
            <v>ВВГнг-LS 3х  2,5+1х1,5</v>
          </cell>
          <cell r="GF592">
            <v>45.22</v>
          </cell>
          <cell r="GG592">
            <v>41.11</v>
          </cell>
        </row>
        <row r="593">
          <cell r="A593" t="str">
            <v>ВВГнг-LS 3х  4+1х2,5</v>
          </cell>
          <cell r="GF593">
            <v>69.739999999999995</v>
          </cell>
          <cell r="GG593">
            <v>63.4</v>
          </cell>
        </row>
        <row r="594">
          <cell r="A594" t="str">
            <v>ВВГнг-LS 3х  6+1х4</v>
          </cell>
          <cell r="GF594">
            <v>101.26</v>
          </cell>
          <cell r="GG594">
            <v>92.05</v>
          </cell>
        </row>
        <row r="595">
          <cell r="A595" t="str">
            <v>ВВГнг-LS 3х 10+1х6</v>
          </cell>
          <cell r="GF595">
            <v>155.97</v>
          </cell>
          <cell r="GG595">
            <v>141.79</v>
          </cell>
        </row>
        <row r="596">
          <cell r="A596" t="str">
            <v>ВВГнг-LS 3х 16+1х10</v>
          </cell>
          <cell r="GF596">
            <v>242.71</v>
          </cell>
          <cell r="GG596">
            <v>220.65</v>
          </cell>
        </row>
        <row r="597">
          <cell r="A597" t="str">
            <v>ВВГнг-LS 3х 25+1х16</v>
          </cell>
          <cell r="GF597">
            <v>365.86</v>
          </cell>
          <cell r="GG597">
            <v>332.6</v>
          </cell>
        </row>
        <row r="598">
          <cell r="A598" t="str">
            <v>ВВГнг-LS 3х 35+1х16</v>
          </cell>
          <cell r="GF598">
            <v>456.64</v>
          </cell>
          <cell r="GG598">
            <v>415.13</v>
          </cell>
        </row>
        <row r="599">
          <cell r="A599" t="str">
            <v>ВВГнг-LS 3х 50+1х25</v>
          </cell>
          <cell r="GF599">
            <v>675.19</v>
          </cell>
          <cell r="GG599">
            <v>613.80999999999995</v>
          </cell>
        </row>
        <row r="600">
          <cell r="A600" t="str">
            <v>ВВГнг-LS 3х 70+1х35</v>
          </cell>
          <cell r="GF600">
            <v>884.38</v>
          </cell>
          <cell r="GG600">
            <v>803.98</v>
          </cell>
        </row>
        <row r="601">
          <cell r="A601" t="str">
            <v>ВВГнг-LS 3х 95+1х50</v>
          </cell>
          <cell r="GF601">
            <v>1213.8399999999999</v>
          </cell>
          <cell r="GG601">
            <v>1103.49</v>
          </cell>
        </row>
        <row r="602">
          <cell r="A602" t="str">
            <v>ВВГнг-LS 3х120+1х70</v>
          </cell>
          <cell r="GF602">
            <v>1506.75</v>
          </cell>
          <cell r="GG602">
            <v>1369.78</v>
          </cell>
        </row>
        <row r="603">
          <cell r="A603" t="str">
            <v>ВВГнг-LS 3х150+1х70</v>
          </cell>
          <cell r="GF603">
            <v>1814.25</v>
          </cell>
          <cell r="GG603">
            <v>1649.32</v>
          </cell>
        </row>
        <row r="604">
          <cell r="A604" t="str">
            <v>ВВГнг-LS 3х185+1х95</v>
          </cell>
          <cell r="GF604">
            <v>2274.25</v>
          </cell>
          <cell r="GG604">
            <v>2067.5</v>
          </cell>
        </row>
        <row r="605">
          <cell r="A605" t="str">
            <v>ВВГнг-LS 3х240+1х120</v>
          </cell>
          <cell r="GF605">
            <v>3364.36</v>
          </cell>
          <cell r="GG605">
            <v>3058.51</v>
          </cell>
        </row>
        <row r="606">
          <cell r="A606" t="str">
            <v>ВВГнг-LS 4х  1,5</v>
          </cell>
          <cell r="GF606">
            <v>29.13</v>
          </cell>
          <cell r="GG606">
            <v>26.48</v>
          </cell>
        </row>
        <row r="607">
          <cell r="A607" t="str">
            <v>ВВГнг-LS 4х  2,5</v>
          </cell>
          <cell r="GF607">
            <v>41.71</v>
          </cell>
          <cell r="GG607">
            <v>37.92</v>
          </cell>
        </row>
        <row r="608">
          <cell r="A608" t="str">
            <v>ВВГнг-LS 4х  4</v>
          </cell>
          <cell r="GF608">
            <v>62.09</v>
          </cell>
          <cell r="GG608">
            <v>56.45</v>
          </cell>
        </row>
        <row r="609">
          <cell r="A609" t="str">
            <v>ВВГнг-LS 4х  6</v>
          </cell>
          <cell r="GF609">
            <v>88.24</v>
          </cell>
          <cell r="GG609">
            <v>80.209999999999994</v>
          </cell>
        </row>
        <row r="610">
          <cell r="A610" t="str">
            <v>ВВГнг-LS 4х 10</v>
          </cell>
          <cell r="GF610">
            <v>156.16999999999999</v>
          </cell>
          <cell r="GG610">
            <v>141.97</v>
          </cell>
        </row>
        <row r="611">
          <cell r="A611" t="str">
            <v>ВВГнг-LS 4х 16</v>
          </cell>
          <cell r="GF611">
            <v>243.73</v>
          </cell>
          <cell r="GG611">
            <v>221.58</v>
          </cell>
        </row>
        <row r="612">
          <cell r="A612" t="str">
            <v>ВВГнг-LS 4х 25</v>
          </cell>
          <cell r="GF612">
            <v>378.25</v>
          </cell>
          <cell r="GG612">
            <v>343.86</v>
          </cell>
        </row>
        <row r="613">
          <cell r="A613" t="str">
            <v>ВВГнг-LS 4х 35</v>
          </cell>
          <cell r="GF613">
            <v>520.39</v>
          </cell>
          <cell r="GG613">
            <v>473.08</v>
          </cell>
        </row>
        <row r="614">
          <cell r="A614" t="str">
            <v>ВВГнг-LS 4х 50</v>
          </cell>
          <cell r="GF614">
            <v>731.62</v>
          </cell>
          <cell r="GG614">
            <v>665.11</v>
          </cell>
        </row>
        <row r="615">
          <cell r="A615" t="str">
            <v>ВВГнг-LS 4х 70</v>
          </cell>
          <cell r="GF615">
            <v>1009.31</v>
          </cell>
          <cell r="GG615">
            <v>917.56</v>
          </cell>
        </row>
        <row r="616">
          <cell r="A616" t="str">
            <v>ВВГнг-LS 4х 95</v>
          </cell>
          <cell r="GF616">
            <v>1390.51</v>
          </cell>
          <cell r="GG616">
            <v>1264.0999999999999</v>
          </cell>
        </row>
        <row r="617">
          <cell r="A617" t="str">
            <v>ВВГнг-LS 4х120</v>
          </cell>
          <cell r="GF617">
            <v>1713.31</v>
          </cell>
          <cell r="GG617">
            <v>1557.56</v>
          </cell>
        </row>
        <row r="618">
          <cell r="A618" t="str">
            <v>ВВГнг-LS 4х150</v>
          </cell>
          <cell r="GF618">
            <v>2085.37</v>
          </cell>
          <cell r="GG618">
            <v>1895.8</v>
          </cell>
        </row>
        <row r="619">
          <cell r="A619" t="str">
            <v>ВВГнг-LS 4х185</v>
          </cell>
          <cell r="GF619">
            <v>2644.05</v>
          </cell>
          <cell r="GG619">
            <v>2403.6799999999998</v>
          </cell>
        </row>
        <row r="620">
          <cell r="A620" t="str">
            <v>ВВГнг-LS 4х240</v>
          </cell>
          <cell r="GF620">
            <v>3449.34</v>
          </cell>
          <cell r="GG620">
            <v>3135.76</v>
          </cell>
        </row>
        <row r="621">
          <cell r="A621" t="str">
            <v>ВВГнг-LS 5х  1,5</v>
          </cell>
          <cell r="GF621">
            <v>34.49</v>
          </cell>
          <cell r="GG621">
            <v>31.36</v>
          </cell>
        </row>
        <row r="622">
          <cell r="A622" t="str">
            <v>ВВГнг-LS 5х  2,5</v>
          </cell>
          <cell r="GF622">
            <v>50.58</v>
          </cell>
          <cell r="GG622">
            <v>45.98</v>
          </cell>
        </row>
        <row r="623">
          <cell r="A623" t="str">
            <v>ВВГнг-LS 5х  4</v>
          </cell>
          <cell r="GF623">
            <v>75.19</v>
          </cell>
          <cell r="GG623">
            <v>68.36</v>
          </cell>
        </row>
        <row r="624">
          <cell r="A624" t="str">
            <v>ВВГнг-LS 5х  6</v>
          </cell>
          <cell r="GF624">
            <v>108.21</v>
          </cell>
          <cell r="GG624">
            <v>98.37</v>
          </cell>
        </row>
        <row r="625">
          <cell r="A625" t="str">
            <v>ВВГнг-LS 5х 10</v>
          </cell>
          <cell r="GF625">
            <v>191.55</v>
          </cell>
          <cell r="GG625">
            <v>174.14</v>
          </cell>
        </row>
        <row r="626">
          <cell r="A626" t="str">
            <v>ВВГнг-LS 5х 16</v>
          </cell>
          <cell r="GF626">
            <v>300.60000000000002</v>
          </cell>
          <cell r="GG626">
            <v>273.27999999999997</v>
          </cell>
        </row>
        <row r="627">
          <cell r="A627" t="str">
            <v>ВВГнг-LS 5х 25</v>
          </cell>
          <cell r="GF627">
            <v>462.82</v>
          </cell>
          <cell r="GG627">
            <v>420.74</v>
          </cell>
        </row>
        <row r="628">
          <cell r="A628" t="str">
            <v>ВВГнг-LS 5х 35</v>
          </cell>
          <cell r="GF628">
            <v>643.30999999999995</v>
          </cell>
          <cell r="GG628">
            <v>584.83000000000004</v>
          </cell>
        </row>
        <row r="629">
          <cell r="A629" t="str">
            <v>ВВГнг-LS 5х 50</v>
          </cell>
          <cell r="GF629">
            <v>869.37</v>
          </cell>
          <cell r="GG629">
            <v>790.33</v>
          </cell>
        </row>
        <row r="630">
          <cell r="A630" t="str">
            <v>ВВГнг-LS 5х 70</v>
          </cell>
          <cell r="GF630">
            <v>1269.45</v>
          </cell>
          <cell r="GG630">
            <v>1154.05</v>
          </cell>
        </row>
        <row r="631">
          <cell r="A631" t="str">
            <v>ВВГнг-LS 5х 95</v>
          </cell>
          <cell r="GF631">
            <v>1726.4</v>
          </cell>
          <cell r="GG631">
            <v>1569.45</v>
          </cell>
        </row>
        <row r="632">
          <cell r="A632" t="str">
            <v>ВВГнг-LS 5х120</v>
          </cell>
          <cell r="GF632">
            <v>2159.3000000000002</v>
          </cell>
          <cell r="GG632">
            <v>1963</v>
          </cell>
        </row>
        <row r="633">
          <cell r="A633" t="str">
            <v>ВВГнг-LS 5х150</v>
          </cell>
          <cell r="GF633">
            <v>2642.36</v>
          </cell>
          <cell r="GG633">
            <v>2402.15</v>
          </cell>
        </row>
        <row r="634">
          <cell r="A634" t="str">
            <v>ВВГнг-LS 5х185</v>
          </cell>
          <cell r="GF634">
            <v>3151.01</v>
          </cell>
          <cell r="GG634">
            <v>2864.55</v>
          </cell>
        </row>
        <row r="635">
          <cell r="A635" t="str">
            <v xml:space="preserve"> Кабель медный силовой с заполнением (ВВГз)</v>
          </cell>
          <cell r="GF635">
            <v>0</v>
          </cell>
        </row>
        <row r="636">
          <cell r="A636" t="str">
            <v>ВВГз 2х  1,5</v>
          </cell>
          <cell r="GF636">
            <v>15.02</v>
          </cell>
          <cell r="GG636">
            <v>13.65</v>
          </cell>
        </row>
        <row r="637">
          <cell r="A637" t="str">
            <v>ВВГз 2х  2,5</v>
          </cell>
          <cell r="GF637">
            <v>22.07</v>
          </cell>
          <cell r="GG637">
            <v>20.059999999999999</v>
          </cell>
        </row>
        <row r="638">
          <cell r="A638" t="str">
            <v>ВВГз 2х  4</v>
          </cell>
          <cell r="GF638">
            <v>34.42</v>
          </cell>
          <cell r="GG638">
            <v>31.29</v>
          </cell>
        </row>
        <row r="639">
          <cell r="A639" t="str">
            <v>ВВГз 2х  6</v>
          </cell>
          <cell r="GF639">
            <v>48.49</v>
          </cell>
          <cell r="GG639">
            <v>44.08</v>
          </cell>
        </row>
        <row r="640">
          <cell r="A640" t="str">
            <v>ВВГз 2х 10</v>
          </cell>
          <cell r="GF640">
            <v>82.45</v>
          </cell>
          <cell r="GG640">
            <v>74.959999999999994</v>
          </cell>
        </row>
        <row r="641">
          <cell r="A641" t="str">
            <v>ВВГз 3х  1,5</v>
          </cell>
          <cell r="GF641">
            <v>20.350000000000001</v>
          </cell>
          <cell r="GG641">
            <v>18.5</v>
          </cell>
        </row>
        <row r="642">
          <cell r="A642" t="str">
            <v>ВВГз 3х  2,5</v>
          </cell>
          <cell r="GF642">
            <v>31.21</v>
          </cell>
          <cell r="GG642">
            <v>28.38</v>
          </cell>
        </row>
        <row r="643">
          <cell r="A643" t="str">
            <v>ВВГз 3х  4</v>
          </cell>
          <cell r="GF643">
            <v>47.56</v>
          </cell>
          <cell r="GG643">
            <v>43.24</v>
          </cell>
        </row>
        <row r="644">
          <cell r="A644" t="str">
            <v>ВВГз 3х  6</v>
          </cell>
          <cell r="GF644">
            <v>68.319999999999993</v>
          </cell>
          <cell r="GG644">
            <v>62.11</v>
          </cell>
        </row>
        <row r="645">
          <cell r="A645" t="str">
            <v>ВВГз 3х 10</v>
          </cell>
          <cell r="GF645">
            <v>114.56</v>
          </cell>
          <cell r="GG645">
            <v>104.15</v>
          </cell>
        </row>
        <row r="646">
          <cell r="A646" t="str">
            <v>ВВГз 3х 16</v>
          </cell>
          <cell r="GF646">
            <v>171.75</v>
          </cell>
          <cell r="GG646">
            <v>156.13999999999999</v>
          </cell>
        </row>
        <row r="647">
          <cell r="A647" t="str">
            <v>ВВГз 3х  2,5+1х1,5</v>
          </cell>
          <cell r="GF647">
            <v>36.9</v>
          </cell>
          <cell r="GG647">
            <v>33.54</v>
          </cell>
        </row>
        <row r="648">
          <cell r="A648" t="str">
            <v>ВВГз 3х  4+1х2,5</v>
          </cell>
          <cell r="GF648">
            <v>56.91</v>
          </cell>
          <cell r="GG648">
            <v>51.74</v>
          </cell>
        </row>
        <row r="649">
          <cell r="A649" t="str">
            <v>ВВГз 3х  6+1х4</v>
          </cell>
          <cell r="GF649">
            <v>93.24</v>
          </cell>
          <cell r="GG649">
            <v>84.76</v>
          </cell>
        </row>
        <row r="650">
          <cell r="A650" t="str">
            <v>ВВГз 3х 10+1х6</v>
          </cell>
          <cell r="GF650">
            <v>133.94</v>
          </cell>
          <cell r="GG650">
            <v>121.76</v>
          </cell>
        </row>
        <row r="651">
          <cell r="A651" t="str">
            <v>ВВГз 3х 16+1х10</v>
          </cell>
          <cell r="GF651">
            <v>204.94</v>
          </cell>
          <cell r="GG651">
            <v>186.31</v>
          </cell>
        </row>
        <row r="652">
          <cell r="A652" t="str">
            <v>ВВГз 4х  1,5</v>
          </cell>
          <cell r="GF652">
            <v>26.07</v>
          </cell>
          <cell r="GG652">
            <v>23.7</v>
          </cell>
        </row>
        <row r="653">
          <cell r="A653" t="str">
            <v>ВВГз 4х  2,5</v>
          </cell>
          <cell r="GF653">
            <v>40.159999999999997</v>
          </cell>
          <cell r="GG653">
            <v>36.51</v>
          </cell>
        </row>
        <row r="654">
          <cell r="A654" t="str">
            <v>ВВГз 4х  4</v>
          </cell>
          <cell r="GF654">
            <v>61.57</v>
          </cell>
          <cell r="GG654">
            <v>55.98</v>
          </cell>
        </row>
        <row r="655">
          <cell r="A655" t="str">
            <v>ВВГз 4х  6</v>
          </cell>
          <cell r="GF655">
            <v>88.91</v>
          </cell>
          <cell r="GG655">
            <v>80.83</v>
          </cell>
        </row>
        <row r="656">
          <cell r="A656" t="str">
            <v>ВВГз 4х 10</v>
          </cell>
          <cell r="GF656">
            <v>147.43</v>
          </cell>
          <cell r="GG656">
            <v>134.03</v>
          </cell>
        </row>
        <row r="657">
          <cell r="A657" t="str">
            <v>ВВГз 4х 16</v>
          </cell>
          <cell r="GF657">
            <v>225.39</v>
          </cell>
          <cell r="GG657">
            <v>204.9</v>
          </cell>
        </row>
        <row r="658">
          <cell r="A658" t="str">
            <v>ВВГз 4х 25</v>
          </cell>
          <cell r="GF658">
            <v>356.84</v>
          </cell>
          <cell r="GG658">
            <v>324.39999999999998</v>
          </cell>
        </row>
        <row r="659">
          <cell r="A659" t="str">
            <v>ВВГз 4х 35</v>
          </cell>
          <cell r="GF659">
            <v>490.19</v>
          </cell>
          <cell r="GG659">
            <v>445.63</v>
          </cell>
        </row>
        <row r="660">
          <cell r="A660" t="str">
            <v>ВВГз 4х 50</v>
          </cell>
          <cell r="GF660">
            <v>713.8</v>
          </cell>
          <cell r="GG660">
            <v>648.91</v>
          </cell>
        </row>
        <row r="661">
          <cell r="A661" t="str">
            <v>ВВГз 4х 70</v>
          </cell>
          <cell r="GF661">
            <v>1075.95</v>
          </cell>
          <cell r="GG661">
            <v>978.13</v>
          </cell>
        </row>
        <row r="662">
          <cell r="A662" t="str">
            <v>ВВГз 4х 95</v>
          </cell>
          <cell r="GF662">
            <v>1389.68</v>
          </cell>
          <cell r="GG662">
            <v>1263.3499999999999</v>
          </cell>
        </row>
        <row r="663">
          <cell r="A663" t="str">
            <v>ВВГз 4х120</v>
          </cell>
          <cell r="GF663">
            <v>1750.42</v>
          </cell>
          <cell r="GG663">
            <v>1591.29</v>
          </cell>
        </row>
        <row r="664">
          <cell r="A664" t="str">
            <v>ВВГз 5х  1,5</v>
          </cell>
          <cell r="GF664">
            <v>34.39</v>
          </cell>
          <cell r="GG664">
            <v>31.27</v>
          </cell>
        </row>
        <row r="665">
          <cell r="A665" t="str">
            <v>ВВГз 5х  2,5</v>
          </cell>
          <cell r="GF665">
            <v>50.78</v>
          </cell>
          <cell r="GG665">
            <v>46.17</v>
          </cell>
        </row>
        <row r="666">
          <cell r="A666" t="str">
            <v>ВВГз 5х  4</v>
          </cell>
          <cell r="GF666">
            <v>77.78</v>
          </cell>
          <cell r="GG666">
            <v>70.7</v>
          </cell>
        </row>
        <row r="667">
          <cell r="A667" t="str">
            <v>ВВГз 5х  6</v>
          </cell>
          <cell r="GF667">
            <v>109.75</v>
          </cell>
          <cell r="GG667">
            <v>99.77</v>
          </cell>
        </row>
        <row r="668">
          <cell r="A668" t="str">
            <v>ВВГз 5х 10</v>
          </cell>
          <cell r="GF668">
            <v>185.13</v>
          </cell>
          <cell r="GG668">
            <v>168.3</v>
          </cell>
        </row>
        <row r="669">
          <cell r="A669" t="str">
            <v>ВВГз 5х 16</v>
          </cell>
          <cell r="GF669">
            <v>313.32</v>
          </cell>
          <cell r="GG669">
            <v>284.83999999999997</v>
          </cell>
        </row>
        <row r="670">
          <cell r="A670" t="str">
            <v>ВВГз 5х 25</v>
          </cell>
          <cell r="GF670">
            <v>496.78</v>
          </cell>
          <cell r="GG670">
            <v>451.62</v>
          </cell>
        </row>
        <row r="671">
          <cell r="A671" t="str">
            <v>ВВГз 5х 35</v>
          </cell>
          <cell r="GF671">
            <v>669.48</v>
          </cell>
          <cell r="GG671">
            <v>608.62</v>
          </cell>
        </row>
        <row r="672">
          <cell r="A672" t="str">
            <v xml:space="preserve"> Кабель медный бронированный (ВБбШв, ВБбШнг)</v>
          </cell>
          <cell r="GF672">
            <v>0</v>
          </cell>
        </row>
        <row r="673">
          <cell r="A673" t="str">
            <v>ВБбШв 3х 1,5</v>
          </cell>
          <cell r="GF673">
            <v>36.380000000000003</v>
          </cell>
          <cell r="GG673">
            <v>33.08</v>
          </cell>
        </row>
        <row r="674">
          <cell r="A674" t="str">
            <v>ВБбШв 3х 2,5</v>
          </cell>
          <cell r="GF674">
            <v>51.23</v>
          </cell>
          <cell r="GG674">
            <v>46.57</v>
          </cell>
        </row>
        <row r="675">
          <cell r="A675" t="str">
            <v>ВБбШв 3х 4</v>
          </cell>
          <cell r="GF675">
            <v>56.26</v>
          </cell>
          <cell r="GG675">
            <v>51.14</v>
          </cell>
        </row>
        <row r="676">
          <cell r="A676" t="str">
            <v>ВБбШв 3х 6</v>
          </cell>
          <cell r="GF676">
            <v>76.510000000000005</v>
          </cell>
          <cell r="GG676">
            <v>69.56</v>
          </cell>
        </row>
        <row r="677">
          <cell r="A677" t="str">
            <v>ВБбШв 3х 10</v>
          </cell>
          <cell r="GF677">
            <v>120.69</v>
          </cell>
          <cell r="GG677">
            <v>109.72</v>
          </cell>
        </row>
        <row r="678">
          <cell r="A678" t="str">
            <v>ВБбШв 3х 16</v>
          </cell>
          <cell r="GF678">
            <v>178.5</v>
          </cell>
          <cell r="GG678">
            <v>162.27000000000001</v>
          </cell>
        </row>
        <row r="679">
          <cell r="A679" t="str">
            <v>ВБбШв 3х 25</v>
          </cell>
          <cell r="GF679">
            <v>276.43</v>
          </cell>
          <cell r="GG679">
            <v>251.3</v>
          </cell>
        </row>
        <row r="680">
          <cell r="A680" t="str">
            <v>ВБбШв 3х 35</v>
          </cell>
          <cell r="GF680">
            <v>373.08</v>
          </cell>
          <cell r="GG680">
            <v>339.16</v>
          </cell>
        </row>
        <row r="681">
          <cell r="A681" t="str">
            <v>ВБбШв 3х 50</v>
          </cell>
          <cell r="GF681">
            <v>516.72</v>
          </cell>
          <cell r="GG681">
            <v>469.75</v>
          </cell>
        </row>
        <row r="682">
          <cell r="A682" t="str">
            <v>ВБбШв 3х 70</v>
          </cell>
          <cell r="GF682">
            <v>754.1</v>
          </cell>
          <cell r="GG682">
            <v>685.55</v>
          </cell>
        </row>
        <row r="683">
          <cell r="A683" t="str">
            <v>ВБбШв 3х 95</v>
          </cell>
          <cell r="GF683">
            <v>1002.43</v>
          </cell>
          <cell r="GG683">
            <v>911.3</v>
          </cell>
        </row>
        <row r="684">
          <cell r="A684" t="str">
            <v>ВБбШв 3х120</v>
          </cell>
          <cell r="GF684">
            <v>1241.43</v>
          </cell>
          <cell r="GG684">
            <v>1128.57</v>
          </cell>
        </row>
        <row r="685">
          <cell r="A685" t="str">
            <v>ВБбШв 3х185</v>
          </cell>
          <cell r="GF685">
            <v>1902.56</v>
          </cell>
          <cell r="GG685">
            <v>1729.6</v>
          </cell>
        </row>
        <row r="686">
          <cell r="A686" t="str">
            <v>ВБбШв 3х240</v>
          </cell>
          <cell r="GF686">
            <v>2483.85</v>
          </cell>
          <cell r="GG686">
            <v>2258.0500000000002</v>
          </cell>
        </row>
        <row r="687">
          <cell r="A687" t="str">
            <v>ВБбШв 3х 4+1х2,5</v>
          </cell>
          <cell r="GF687">
            <v>77.290000000000006</v>
          </cell>
          <cell r="GG687">
            <v>70.27</v>
          </cell>
        </row>
        <row r="688">
          <cell r="A688" t="str">
            <v>ВБбШв 3х 6+1х4</v>
          </cell>
          <cell r="GF688">
            <v>102.67</v>
          </cell>
          <cell r="GG688">
            <v>93.33</v>
          </cell>
        </row>
        <row r="689">
          <cell r="A689" t="str">
            <v>ВБбШв 3х10+1х6</v>
          </cell>
          <cell r="GF689">
            <v>153.93</v>
          </cell>
          <cell r="GG689">
            <v>139.94</v>
          </cell>
        </row>
        <row r="690">
          <cell r="A690" t="str">
            <v>ВБбШв 3х16+1х10</v>
          </cell>
          <cell r="GF690">
            <v>223.53</v>
          </cell>
          <cell r="GG690">
            <v>203.21</v>
          </cell>
        </row>
        <row r="691">
          <cell r="A691" t="str">
            <v>ВБбШв 3х25+1х16</v>
          </cell>
          <cell r="GF691">
            <v>335.71</v>
          </cell>
          <cell r="GG691">
            <v>305.19</v>
          </cell>
        </row>
        <row r="692">
          <cell r="A692" t="str">
            <v>ВБбШв 3х35+1х16</v>
          </cell>
          <cell r="GF692">
            <v>440.46</v>
          </cell>
          <cell r="GG692">
            <v>400.41</v>
          </cell>
        </row>
        <row r="693">
          <cell r="A693" t="str">
            <v>ВБбШв 3х50+1х25</v>
          </cell>
          <cell r="GF693">
            <v>601.28</v>
          </cell>
          <cell r="GG693">
            <v>546.62</v>
          </cell>
        </row>
        <row r="694">
          <cell r="A694" t="str">
            <v>ВБбШв 3х70+1х35</v>
          </cell>
          <cell r="GF694">
            <v>874.06</v>
          </cell>
          <cell r="GG694">
            <v>794.6</v>
          </cell>
        </row>
        <row r="695">
          <cell r="A695" t="str">
            <v>ВБбШв 3х95+1х50</v>
          </cell>
          <cell r="GF695">
            <v>1175.99</v>
          </cell>
          <cell r="GG695">
            <v>1069.08</v>
          </cell>
        </row>
        <row r="696">
          <cell r="A696" t="str">
            <v>ВБбШв 3х120+1х70</v>
          </cell>
          <cell r="GF696">
            <v>1486.12</v>
          </cell>
          <cell r="GG696">
            <v>1351.02</v>
          </cell>
        </row>
        <row r="697">
          <cell r="A697" t="str">
            <v>ВБбШв 3х150+1х70</v>
          </cell>
          <cell r="GF697">
            <v>1784.4</v>
          </cell>
          <cell r="GG697">
            <v>1622.18</v>
          </cell>
        </row>
        <row r="698">
          <cell r="A698" t="str">
            <v>ВБбШв 3х185+1х95</v>
          </cell>
          <cell r="GF698">
            <v>2236.08</v>
          </cell>
          <cell r="GG698">
            <v>2032.8</v>
          </cell>
        </row>
        <row r="699">
          <cell r="A699" t="str">
            <v>ВБбШв 4х 2,5</v>
          </cell>
          <cell r="GF699">
            <v>51.29</v>
          </cell>
          <cell r="GG699">
            <v>46.62</v>
          </cell>
        </row>
        <row r="700">
          <cell r="A700" t="str">
            <v>ВБбШв 4х 4</v>
          </cell>
          <cell r="GF700">
            <v>72.459999999999994</v>
          </cell>
          <cell r="GG700">
            <v>65.88</v>
          </cell>
        </row>
        <row r="701">
          <cell r="A701" t="str">
            <v>ВБбШв 4х 6</v>
          </cell>
          <cell r="GF701">
            <v>101.32</v>
          </cell>
          <cell r="GG701">
            <v>92.11</v>
          </cell>
        </row>
        <row r="702">
          <cell r="A702" t="str">
            <v>ВБбШв 4х 10</v>
          </cell>
          <cell r="GF702">
            <v>158.13</v>
          </cell>
          <cell r="GG702">
            <v>143.76</v>
          </cell>
        </row>
        <row r="703">
          <cell r="A703" t="str">
            <v>ВБбШв 4х 16</v>
          </cell>
          <cell r="GF703">
            <v>230.23</v>
          </cell>
          <cell r="GG703">
            <v>209.3</v>
          </cell>
        </row>
        <row r="704">
          <cell r="A704" t="str">
            <v>ВБбШв 4х 25</v>
          </cell>
          <cell r="GF704">
            <v>367.54</v>
          </cell>
          <cell r="GG704">
            <v>334.13</v>
          </cell>
        </row>
        <row r="705">
          <cell r="A705" t="str">
            <v>ВБбШв 4х 35</v>
          </cell>
          <cell r="GF705">
            <v>511.13</v>
          </cell>
          <cell r="GG705">
            <v>464.66</v>
          </cell>
        </row>
        <row r="706">
          <cell r="A706" t="str">
            <v>ВБбШв 4х 50</v>
          </cell>
          <cell r="GF706">
            <v>707.25</v>
          </cell>
          <cell r="GG706">
            <v>642.96</v>
          </cell>
        </row>
        <row r="707">
          <cell r="A707" t="str">
            <v>ВБбШв 4х 70</v>
          </cell>
          <cell r="GF707">
            <v>948.54</v>
          </cell>
          <cell r="GG707">
            <v>862.31</v>
          </cell>
        </row>
        <row r="708">
          <cell r="A708" t="str">
            <v>ВБбШв 4х 95</v>
          </cell>
          <cell r="GF708">
            <v>1298.4100000000001</v>
          </cell>
          <cell r="GG708">
            <v>1180.3699999999999</v>
          </cell>
        </row>
        <row r="709">
          <cell r="A709" t="str">
            <v>ВБбШв 4х120</v>
          </cell>
          <cell r="GF709">
            <v>1623.2</v>
          </cell>
          <cell r="GG709">
            <v>1475.64</v>
          </cell>
        </row>
        <row r="710">
          <cell r="A710" t="str">
            <v>ВБбШв 4х150</v>
          </cell>
          <cell r="GF710">
            <v>1986.87</v>
          </cell>
          <cell r="GG710">
            <v>1806.25</v>
          </cell>
        </row>
        <row r="711">
          <cell r="A711" t="str">
            <v>ВБбШв 4х185</v>
          </cell>
          <cell r="GF711">
            <v>2479.73</v>
          </cell>
          <cell r="GG711">
            <v>2254.3000000000002</v>
          </cell>
        </row>
        <row r="712">
          <cell r="A712" t="str">
            <v>ВБбШв 4х240</v>
          </cell>
          <cell r="GF712">
            <v>3235.16</v>
          </cell>
          <cell r="GG712">
            <v>2941.05</v>
          </cell>
        </row>
        <row r="713">
          <cell r="A713" t="str">
            <v>ВБбШв 5х2,5</v>
          </cell>
          <cell r="GF713">
            <v>61.76</v>
          </cell>
          <cell r="GG713">
            <v>56.15</v>
          </cell>
        </row>
        <row r="714">
          <cell r="A714" t="str">
            <v>ВБбШв 5х4</v>
          </cell>
          <cell r="GF714">
            <v>90.29</v>
          </cell>
          <cell r="GG714">
            <v>82.08</v>
          </cell>
        </row>
        <row r="715">
          <cell r="A715" t="str">
            <v>ВБбШв 5х6</v>
          </cell>
          <cell r="GF715">
            <v>124.04</v>
          </cell>
          <cell r="GG715">
            <v>112.76</v>
          </cell>
        </row>
        <row r="716">
          <cell r="A716" t="str">
            <v>ВБбШв 5х10</v>
          </cell>
          <cell r="GF716">
            <v>195.55</v>
          </cell>
          <cell r="GG716">
            <v>177.77</v>
          </cell>
        </row>
        <row r="717">
          <cell r="A717" t="str">
            <v>ВБбШв 5х16</v>
          </cell>
          <cell r="GF717">
            <v>301.41000000000003</v>
          </cell>
          <cell r="GG717">
            <v>274</v>
          </cell>
        </row>
        <row r="718">
          <cell r="A718" t="str">
            <v>ВБбШв 5х25</v>
          </cell>
          <cell r="GF718">
            <v>461.49</v>
          </cell>
          <cell r="GG718">
            <v>419.54</v>
          </cell>
        </row>
        <row r="719">
          <cell r="A719" t="str">
            <v>ВБбШв 5х35</v>
          </cell>
          <cell r="GF719">
            <v>637.59</v>
          </cell>
          <cell r="GG719">
            <v>579.62</v>
          </cell>
        </row>
        <row r="720">
          <cell r="A720" t="str">
            <v>ВБбШв 5х50</v>
          </cell>
          <cell r="GF720">
            <v>885.01</v>
          </cell>
          <cell r="GG720">
            <v>804.55</v>
          </cell>
        </row>
        <row r="721">
          <cell r="A721" t="str">
            <v>ВБбШв 5х70</v>
          </cell>
          <cell r="GF721">
            <v>1197.93</v>
          </cell>
          <cell r="GG721">
            <v>1089.03</v>
          </cell>
        </row>
        <row r="722">
          <cell r="A722" t="str">
            <v>ВБбШв 5х95</v>
          </cell>
          <cell r="GF722">
            <v>1638.87</v>
          </cell>
          <cell r="GG722">
            <v>1489.88</v>
          </cell>
        </row>
        <row r="723">
          <cell r="A723" t="str">
            <v>ВБбШв 5х120</v>
          </cell>
          <cell r="GF723">
            <v>2054.48</v>
          </cell>
          <cell r="GG723">
            <v>1867.71</v>
          </cell>
        </row>
        <row r="724">
          <cell r="A724" t="str">
            <v>ВБбШв 5х150</v>
          </cell>
          <cell r="GF724">
            <v>2513.58</v>
          </cell>
          <cell r="GG724">
            <v>2285.0700000000002</v>
          </cell>
        </row>
        <row r="725">
          <cell r="A725" t="str">
            <v>ВБбШв 5х185</v>
          </cell>
          <cell r="GF725">
            <v>3235.08</v>
          </cell>
          <cell r="GG725">
            <v>2940.98</v>
          </cell>
        </row>
        <row r="726">
          <cell r="A726" t="str">
            <v>ВБбШв 5х240</v>
          </cell>
          <cell r="GF726">
            <v>3903.97</v>
          </cell>
          <cell r="GG726">
            <v>3549.07</v>
          </cell>
        </row>
        <row r="727">
          <cell r="A727" t="str">
            <v>ВБбШнг 3х 2,5</v>
          </cell>
          <cell r="GF727">
            <v>52.7</v>
          </cell>
          <cell r="GG727">
            <v>47.9</v>
          </cell>
        </row>
        <row r="728">
          <cell r="A728" t="str">
            <v>ВБбШнг 3х 4</v>
          </cell>
          <cell r="GF728">
            <v>70.33</v>
          </cell>
          <cell r="GG728">
            <v>63.93</v>
          </cell>
        </row>
        <row r="729">
          <cell r="A729" t="str">
            <v>ВБбШнг 3х 6</v>
          </cell>
          <cell r="GF729">
            <v>89.88</v>
          </cell>
          <cell r="GG729">
            <v>81.709999999999994</v>
          </cell>
        </row>
        <row r="730">
          <cell r="A730" t="str">
            <v>ВБбШнг 3х 10</v>
          </cell>
          <cell r="GF730">
            <v>134.91999999999999</v>
          </cell>
          <cell r="GG730">
            <v>122.66</v>
          </cell>
        </row>
        <row r="731">
          <cell r="A731" t="str">
            <v>ВБбШнг 3х 16</v>
          </cell>
          <cell r="GF731">
            <v>195.26</v>
          </cell>
          <cell r="GG731">
            <v>177.51</v>
          </cell>
        </row>
        <row r="732">
          <cell r="A732" t="str">
            <v>ВБбШнг 3х 25</v>
          </cell>
          <cell r="GF732">
            <v>290.10000000000002</v>
          </cell>
          <cell r="GG732">
            <v>263.72000000000003</v>
          </cell>
        </row>
        <row r="733">
          <cell r="A733" t="str">
            <v>ВБбШнг 3х 35</v>
          </cell>
          <cell r="GF733">
            <v>389.27</v>
          </cell>
          <cell r="GG733">
            <v>353.88</v>
          </cell>
        </row>
        <row r="734">
          <cell r="A734" t="str">
            <v>ВБбШнг 3х 50</v>
          </cell>
          <cell r="GF734">
            <v>523.80999999999995</v>
          </cell>
          <cell r="GG734">
            <v>476.19</v>
          </cell>
        </row>
        <row r="735">
          <cell r="A735" t="str">
            <v>ВБбШнг 3х 70</v>
          </cell>
          <cell r="GF735">
            <v>761.68</v>
          </cell>
          <cell r="GG735">
            <v>692.44</v>
          </cell>
        </row>
        <row r="736">
          <cell r="A736" t="str">
            <v>ВБбШнг 3х 95</v>
          </cell>
          <cell r="GF736">
            <v>1010.11</v>
          </cell>
          <cell r="GG736">
            <v>918.28</v>
          </cell>
        </row>
        <row r="737">
          <cell r="A737" t="str">
            <v>ВБбШнг 3х120</v>
          </cell>
          <cell r="GF737">
            <v>1251.4100000000001</v>
          </cell>
          <cell r="GG737">
            <v>1137.6500000000001</v>
          </cell>
        </row>
        <row r="738">
          <cell r="A738" t="str">
            <v>ВБбШнг 3х150</v>
          </cell>
          <cell r="GF738">
            <v>1545.96</v>
          </cell>
          <cell r="GG738">
            <v>1405.42</v>
          </cell>
        </row>
        <row r="739">
          <cell r="A739" t="str">
            <v>ВБбШнг 3х185</v>
          </cell>
          <cell r="GF739">
            <v>1913.46</v>
          </cell>
          <cell r="GG739">
            <v>1739.51</v>
          </cell>
        </row>
        <row r="740">
          <cell r="A740" t="str">
            <v>ВБбШнг 3х240</v>
          </cell>
          <cell r="GF740">
            <v>2496.2600000000002</v>
          </cell>
          <cell r="GG740">
            <v>2269.3200000000002</v>
          </cell>
        </row>
        <row r="741">
          <cell r="A741" t="str">
            <v>ВБбШнг 3х 4+1х2,5</v>
          </cell>
          <cell r="GF741">
            <v>94.45</v>
          </cell>
          <cell r="GG741">
            <v>85.86</v>
          </cell>
        </row>
        <row r="742">
          <cell r="A742" t="str">
            <v>ВБбШнг 3х 6+1х4</v>
          </cell>
          <cell r="GF742">
            <v>120.88</v>
          </cell>
          <cell r="GG742">
            <v>109.89</v>
          </cell>
        </row>
        <row r="743">
          <cell r="A743" t="str">
            <v>ВБбШнг 3х10+1х6</v>
          </cell>
          <cell r="GF743">
            <v>160.13999999999999</v>
          </cell>
          <cell r="GG743">
            <v>145.59</v>
          </cell>
        </row>
        <row r="744">
          <cell r="A744" t="str">
            <v>ВБбШнг 3х16+1х10</v>
          </cell>
          <cell r="GF744">
            <v>229.05</v>
          </cell>
          <cell r="GG744">
            <v>208.23</v>
          </cell>
        </row>
        <row r="745">
          <cell r="A745" t="str">
            <v>ВБбШнг 3х25+1х16</v>
          </cell>
          <cell r="GF745">
            <v>343.97</v>
          </cell>
          <cell r="GG745">
            <v>312.7</v>
          </cell>
        </row>
        <row r="746">
          <cell r="A746" t="str">
            <v>ВБбШнг 3х35+1х16</v>
          </cell>
          <cell r="GF746">
            <v>445.16</v>
          </cell>
          <cell r="GG746">
            <v>404.69</v>
          </cell>
        </row>
        <row r="747">
          <cell r="A747" t="str">
            <v>ВБбШнг 3х50+1х25</v>
          </cell>
          <cell r="GF747">
            <v>608.19000000000005</v>
          </cell>
          <cell r="GG747">
            <v>552.9</v>
          </cell>
        </row>
        <row r="748">
          <cell r="A748" t="str">
            <v>ВБбШнг 3х70+1х35</v>
          </cell>
          <cell r="GF748">
            <v>881.71</v>
          </cell>
          <cell r="GG748">
            <v>801.55</v>
          </cell>
        </row>
        <row r="749">
          <cell r="A749" t="str">
            <v>ВБбШнг 3х95+1х50</v>
          </cell>
          <cell r="GF749">
            <v>1187.08</v>
          </cell>
          <cell r="GG749">
            <v>1079.1600000000001</v>
          </cell>
        </row>
        <row r="750">
          <cell r="A750" t="str">
            <v>ВБбШнг 3х120+1х70</v>
          </cell>
          <cell r="GF750">
            <v>1499.24</v>
          </cell>
          <cell r="GG750">
            <v>1362.95</v>
          </cell>
        </row>
        <row r="751">
          <cell r="A751" t="str">
            <v>ВБбШнг 3х150+1х70</v>
          </cell>
          <cell r="GF751">
            <v>1795.77</v>
          </cell>
          <cell r="GG751">
            <v>1632.52</v>
          </cell>
        </row>
        <row r="752">
          <cell r="A752" t="str">
            <v>ВБбШнг 3х185+1х95</v>
          </cell>
          <cell r="GF752">
            <v>2248.2800000000002</v>
          </cell>
          <cell r="GG752">
            <v>2043.89</v>
          </cell>
        </row>
        <row r="753">
          <cell r="A753" t="str">
            <v>ВБбШнг 4х 2,5</v>
          </cell>
          <cell r="GF753">
            <v>63.67</v>
          </cell>
          <cell r="GG753">
            <v>57.88</v>
          </cell>
        </row>
        <row r="754">
          <cell r="A754" t="str">
            <v>ВБбШнг 4х 4</v>
          </cell>
          <cell r="GF754">
            <v>84.97</v>
          </cell>
          <cell r="GG754">
            <v>77.25</v>
          </cell>
        </row>
        <row r="755">
          <cell r="A755" t="str">
            <v>ВБбШнг 4х 6</v>
          </cell>
          <cell r="GF755">
            <v>110.94</v>
          </cell>
          <cell r="GG755">
            <v>100.85</v>
          </cell>
        </row>
        <row r="756">
          <cell r="A756" t="str">
            <v>ВБбШнг 4х 10</v>
          </cell>
          <cell r="GF756">
            <v>170.72</v>
          </cell>
          <cell r="GG756">
            <v>155.19999999999999</v>
          </cell>
        </row>
        <row r="757">
          <cell r="A757" t="str">
            <v>ВБбШнг 4х 16</v>
          </cell>
          <cell r="GF757">
            <v>244.91</v>
          </cell>
          <cell r="GG757">
            <v>222.64</v>
          </cell>
        </row>
        <row r="758">
          <cell r="A758" t="str">
            <v>ВБбШнг 4х 25</v>
          </cell>
          <cell r="GF758">
            <v>370.44</v>
          </cell>
          <cell r="GG758">
            <v>336.76</v>
          </cell>
        </row>
        <row r="759">
          <cell r="A759" t="str">
            <v>ВБбШнг 4х 35</v>
          </cell>
          <cell r="GF759">
            <v>505.88</v>
          </cell>
          <cell r="GG759">
            <v>459.89</v>
          </cell>
        </row>
        <row r="760">
          <cell r="A760" t="str">
            <v>ВБбШнг 4х 50</v>
          </cell>
          <cell r="GF760">
            <v>678.93</v>
          </cell>
          <cell r="GG760">
            <v>617.20000000000005</v>
          </cell>
        </row>
        <row r="761">
          <cell r="A761" t="str">
            <v>ВБбШнг 4х 70</v>
          </cell>
          <cell r="GF761">
            <v>1001.2</v>
          </cell>
          <cell r="GG761">
            <v>910.19</v>
          </cell>
        </row>
        <row r="762">
          <cell r="A762" t="str">
            <v>ВБбШнг 4х 95</v>
          </cell>
          <cell r="GF762">
            <v>1333.14</v>
          </cell>
          <cell r="GG762">
            <v>1211.95</v>
          </cell>
        </row>
        <row r="763">
          <cell r="A763" t="str">
            <v>ВБбШнг 4х120</v>
          </cell>
          <cell r="GF763">
            <v>1652.67</v>
          </cell>
          <cell r="GG763">
            <v>1502.43</v>
          </cell>
        </row>
        <row r="764">
          <cell r="A764" t="str">
            <v>ВБбШнг 4х150</v>
          </cell>
          <cell r="GF764">
            <v>2045.38</v>
          </cell>
          <cell r="GG764">
            <v>1859.44</v>
          </cell>
        </row>
        <row r="765">
          <cell r="A765" t="str">
            <v>ВБбШнг 4х185</v>
          </cell>
          <cell r="GF765">
            <v>2531.62</v>
          </cell>
          <cell r="GG765">
            <v>2301.4699999999998</v>
          </cell>
        </row>
        <row r="766">
          <cell r="A766" t="str">
            <v>ВБбШнг 4х240</v>
          </cell>
          <cell r="GF766">
            <v>3405.71</v>
          </cell>
          <cell r="GG766">
            <v>3096.1</v>
          </cell>
        </row>
        <row r="767">
          <cell r="A767" t="str">
            <v>ВБбШнг 5х6</v>
          </cell>
          <cell r="GF767">
            <v>135.55000000000001</v>
          </cell>
          <cell r="GG767">
            <v>123.23</v>
          </cell>
        </row>
        <row r="768">
          <cell r="A768" t="str">
            <v>ВБбШнг 5х10</v>
          </cell>
          <cell r="GF768">
            <v>212.7</v>
          </cell>
          <cell r="GG768">
            <v>193.36</v>
          </cell>
        </row>
        <row r="769">
          <cell r="A769" t="str">
            <v>ВБбШнг 5х16</v>
          </cell>
          <cell r="GF769">
            <v>307.87</v>
          </cell>
          <cell r="GG769">
            <v>279.88</v>
          </cell>
        </row>
        <row r="770">
          <cell r="A770" t="str">
            <v>ВБбШнг 5х25</v>
          </cell>
          <cell r="GF770">
            <v>464.15</v>
          </cell>
          <cell r="GG770">
            <v>421.95</v>
          </cell>
        </row>
        <row r="771">
          <cell r="A771" t="str">
            <v>ВБбШнг 5х35</v>
          </cell>
          <cell r="GF771">
            <v>621.63</v>
          </cell>
          <cell r="GG771">
            <v>565.12</v>
          </cell>
        </row>
        <row r="772">
          <cell r="A772" t="str">
            <v>ВБбШнг 5х50</v>
          </cell>
          <cell r="GF772">
            <v>932.14</v>
          </cell>
          <cell r="GG772">
            <v>847.4</v>
          </cell>
        </row>
        <row r="773">
          <cell r="A773" t="str">
            <v>ВБбШнг 5х70</v>
          </cell>
          <cell r="GF773">
            <v>1262.8800000000001</v>
          </cell>
          <cell r="GG773">
            <v>1148.07</v>
          </cell>
        </row>
        <row r="774">
          <cell r="A774" t="str">
            <v>ВБбШнг 5х95</v>
          </cell>
          <cell r="GF774">
            <v>1686.84</v>
          </cell>
          <cell r="GG774">
            <v>1533.49</v>
          </cell>
        </row>
        <row r="775">
          <cell r="A775" t="str">
            <v>ВБбШнг 5х120</v>
          </cell>
          <cell r="GF775">
            <v>2094.63</v>
          </cell>
          <cell r="GG775">
            <v>1904.21</v>
          </cell>
        </row>
        <row r="776">
          <cell r="A776" t="str">
            <v xml:space="preserve"> Кабель алюминиевый силовой (АВВГ, АВВГп, АВВГнг, АВВГнг-п, АВВГнг-LS)</v>
          </cell>
        </row>
        <row r="777">
          <cell r="A777" t="str">
            <v>АВВГ 1х  2,5</v>
          </cell>
          <cell r="GF777">
            <v>2.94</v>
          </cell>
          <cell r="GG777">
            <v>2.67</v>
          </cell>
        </row>
        <row r="778">
          <cell r="A778" t="str">
            <v>АВВГ 1х  4</v>
          </cell>
          <cell r="GF778">
            <v>4</v>
          </cell>
          <cell r="GG778">
            <v>3.64</v>
          </cell>
        </row>
        <row r="779">
          <cell r="A779" t="str">
            <v>АВВГ 1х  6</v>
          </cell>
          <cell r="GF779">
            <v>5.53</v>
          </cell>
          <cell r="GG779">
            <v>5.03</v>
          </cell>
        </row>
        <row r="780">
          <cell r="A780" t="str">
            <v>АВВГ 1х 10</v>
          </cell>
          <cell r="GF780">
            <v>7.74</v>
          </cell>
          <cell r="GG780">
            <v>7.03</v>
          </cell>
        </row>
        <row r="781">
          <cell r="A781" t="str">
            <v>АВВГ 1х 16</v>
          </cell>
          <cell r="GF781">
            <v>11.49</v>
          </cell>
          <cell r="GG781">
            <v>10.45</v>
          </cell>
        </row>
        <row r="782">
          <cell r="A782" t="str">
            <v>АВВГ 1х 25</v>
          </cell>
          <cell r="GF782">
            <v>16.79</v>
          </cell>
          <cell r="GG782">
            <v>15.27</v>
          </cell>
        </row>
        <row r="783">
          <cell r="A783" t="str">
            <v>АВВГ 1х 35</v>
          </cell>
          <cell r="GF783">
            <v>21.46</v>
          </cell>
          <cell r="GG783">
            <v>19.510000000000002</v>
          </cell>
        </row>
        <row r="784">
          <cell r="A784" t="str">
            <v>АВВГ 1х 50</v>
          </cell>
          <cell r="GF784">
            <v>29.48</v>
          </cell>
          <cell r="GG784">
            <v>26.8</v>
          </cell>
        </row>
        <row r="785">
          <cell r="A785" t="str">
            <v>АВВГ 1х 70</v>
          </cell>
          <cell r="GF785">
            <v>39.6</v>
          </cell>
          <cell r="GG785">
            <v>36</v>
          </cell>
        </row>
        <row r="786">
          <cell r="A786" t="str">
            <v>АВВГ 1х 95</v>
          </cell>
          <cell r="GF786">
            <v>47.88</v>
          </cell>
          <cell r="GG786">
            <v>43.53</v>
          </cell>
        </row>
        <row r="787">
          <cell r="A787" t="str">
            <v>АВВГ 1х120</v>
          </cell>
          <cell r="GF787">
            <v>63.07</v>
          </cell>
          <cell r="GG787">
            <v>57.34</v>
          </cell>
        </row>
        <row r="788">
          <cell r="A788" t="str">
            <v>АВВГ 1х150</v>
          </cell>
          <cell r="GF788">
            <v>76.66</v>
          </cell>
          <cell r="GG788">
            <v>69.69</v>
          </cell>
        </row>
        <row r="789">
          <cell r="A789" t="str">
            <v>АВВГ 1х185</v>
          </cell>
          <cell r="GF789">
            <v>111.6</v>
          </cell>
          <cell r="GG789">
            <v>101.46</v>
          </cell>
        </row>
        <row r="790">
          <cell r="A790" t="str">
            <v>АВВГ 1х240</v>
          </cell>
          <cell r="GF790">
            <v>139.47999999999999</v>
          </cell>
          <cell r="GG790">
            <v>126.8</v>
          </cell>
        </row>
        <row r="791">
          <cell r="A791" t="str">
            <v>АВВГп 2х 2,5</v>
          </cell>
          <cell r="GF791">
            <v>4.53</v>
          </cell>
          <cell r="GG791">
            <v>4.04</v>
          </cell>
        </row>
        <row r="792">
          <cell r="A792" t="str">
            <v>АВВГп 2х 4</v>
          </cell>
          <cell r="GF792">
            <v>6.3</v>
          </cell>
          <cell r="GG792">
            <v>5.53</v>
          </cell>
        </row>
        <row r="793">
          <cell r="A793" t="str">
            <v>АВВГп 2х 6</v>
          </cell>
          <cell r="GF793">
            <v>8.1999999999999993</v>
          </cell>
          <cell r="GG793">
            <v>7.45</v>
          </cell>
        </row>
        <row r="794">
          <cell r="A794" t="str">
            <v>АВВГп 2х10</v>
          </cell>
          <cell r="GF794">
            <v>12.83</v>
          </cell>
          <cell r="GG794">
            <v>11.56</v>
          </cell>
        </row>
        <row r="795">
          <cell r="A795" t="str">
            <v>АВВГп 2х 16</v>
          </cell>
          <cell r="GF795">
            <v>18.98</v>
          </cell>
          <cell r="GG795">
            <v>17.260000000000002</v>
          </cell>
        </row>
        <row r="796">
          <cell r="A796" t="str">
            <v>АВВГ 2х 25</v>
          </cell>
          <cell r="GF796">
            <v>34.22</v>
          </cell>
          <cell r="GG796">
            <v>31.11</v>
          </cell>
        </row>
        <row r="797">
          <cell r="A797" t="str">
            <v>АВВГ 2х 35</v>
          </cell>
          <cell r="GF797">
            <v>43.41</v>
          </cell>
          <cell r="GG797">
            <v>39.46</v>
          </cell>
        </row>
        <row r="798">
          <cell r="A798" t="str">
            <v>АВВГ 2х 50</v>
          </cell>
          <cell r="GF798">
            <v>65.33</v>
          </cell>
          <cell r="GG798">
            <v>59.39</v>
          </cell>
        </row>
        <row r="799">
          <cell r="A799" t="str">
            <v>АВВГ 2х 70</v>
          </cell>
          <cell r="GF799">
            <v>93.23</v>
          </cell>
          <cell r="GG799">
            <v>84.76</v>
          </cell>
        </row>
        <row r="800">
          <cell r="A800" t="str">
            <v>АВВГ 2х 95</v>
          </cell>
          <cell r="GF800">
            <v>102.55</v>
          </cell>
          <cell r="GG800">
            <v>93.23</v>
          </cell>
        </row>
        <row r="801">
          <cell r="A801" t="str">
            <v>АВВГ 2х120</v>
          </cell>
          <cell r="GF801">
            <v>136.38</v>
          </cell>
          <cell r="GG801">
            <v>123.98</v>
          </cell>
        </row>
        <row r="802">
          <cell r="A802" t="str">
            <v>АВВГ 2х150</v>
          </cell>
          <cell r="GF802">
            <v>164.99</v>
          </cell>
          <cell r="GG802">
            <v>149.99</v>
          </cell>
        </row>
        <row r="803">
          <cell r="A803" t="str">
            <v>АВВГ 2х185</v>
          </cell>
          <cell r="GF803">
            <v>234.74</v>
          </cell>
          <cell r="GG803">
            <v>213.4</v>
          </cell>
        </row>
        <row r="804">
          <cell r="A804" t="str">
            <v>АВВГ 2х240</v>
          </cell>
          <cell r="GF804">
            <v>292.95999999999998</v>
          </cell>
          <cell r="GG804">
            <v>266.33</v>
          </cell>
        </row>
        <row r="805">
          <cell r="A805" t="str">
            <v>АВВГп 3х2,5</v>
          </cell>
          <cell r="GF805">
            <v>6.65</v>
          </cell>
          <cell r="GG805">
            <v>5.79</v>
          </cell>
        </row>
        <row r="806">
          <cell r="A806" t="str">
            <v>АВВГп 3х4</v>
          </cell>
          <cell r="GF806">
            <v>9.17</v>
          </cell>
          <cell r="GG806">
            <v>7.97</v>
          </cell>
        </row>
        <row r="807">
          <cell r="A807" t="str">
            <v>АВВГп 3х6</v>
          </cell>
          <cell r="GF807">
            <v>11.91</v>
          </cell>
          <cell r="GG807">
            <v>10.83</v>
          </cell>
        </row>
        <row r="808">
          <cell r="A808" t="str">
            <v>АВВГ 3х6</v>
          </cell>
          <cell r="GF808">
            <v>12.55</v>
          </cell>
          <cell r="GG808">
            <v>11.41</v>
          </cell>
        </row>
        <row r="809">
          <cell r="A809" t="str">
            <v>АВВГ 3х10</v>
          </cell>
          <cell r="GF809">
            <v>19.010000000000002</v>
          </cell>
          <cell r="GG809">
            <v>17.29</v>
          </cell>
        </row>
        <row r="810">
          <cell r="A810" t="str">
            <v>АВВГ 3х 16</v>
          </cell>
          <cell r="GF810">
            <v>26.8</v>
          </cell>
          <cell r="GG810">
            <v>24.36</v>
          </cell>
        </row>
        <row r="811">
          <cell r="A811" t="str">
            <v>АВВГ 3х 25</v>
          </cell>
          <cell r="GF811">
            <v>47.18</v>
          </cell>
          <cell r="GG811">
            <v>42.89</v>
          </cell>
        </row>
        <row r="812">
          <cell r="A812" t="str">
            <v>АВВГ 3х 35</v>
          </cell>
          <cell r="GF812">
            <v>60.43</v>
          </cell>
          <cell r="GG812">
            <v>54.94</v>
          </cell>
        </row>
        <row r="813">
          <cell r="A813" t="str">
            <v>АВВГ 3х 50</v>
          </cell>
          <cell r="GF813">
            <v>82.58</v>
          </cell>
          <cell r="GG813">
            <v>75.069999999999993</v>
          </cell>
        </row>
        <row r="814">
          <cell r="A814" t="str">
            <v>АВВГ 3х 70</v>
          </cell>
          <cell r="GF814">
            <v>131.91999999999999</v>
          </cell>
          <cell r="GG814">
            <v>119.93</v>
          </cell>
        </row>
        <row r="815">
          <cell r="A815" t="str">
            <v>АВВГ 3х 95</v>
          </cell>
          <cell r="GF815">
            <v>177.54</v>
          </cell>
          <cell r="GG815">
            <v>161.4</v>
          </cell>
        </row>
        <row r="816">
          <cell r="A816" t="str">
            <v>АВВГ 3х120</v>
          </cell>
          <cell r="GF816">
            <v>216.23</v>
          </cell>
          <cell r="GG816">
            <v>196.58</v>
          </cell>
        </row>
        <row r="817">
          <cell r="A817" t="str">
            <v>АВВГ 3х150</v>
          </cell>
          <cell r="GF817">
            <v>222.8</v>
          </cell>
          <cell r="GG817">
            <v>202.54</v>
          </cell>
        </row>
        <row r="818">
          <cell r="A818" t="str">
            <v>АВВГ 3х185</v>
          </cell>
          <cell r="GF818">
            <v>337.3</v>
          </cell>
          <cell r="GG818">
            <v>306.63</v>
          </cell>
        </row>
        <row r="819">
          <cell r="A819" t="str">
            <v>АВВГ 3х240</v>
          </cell>
          <cell r="GF819">
            <v>426.38</v>
          </cell>
          <cell r="GG819">
            <v>387.62</v>
          </cell>
        </row>
        <row r="820">
          <cell r="A820" t="str">
            <v>АВВГ 3х  4+1х2,5</v>
          </cell>
          <cell r="GF820">
            <v>11.27</v>
          </cell>
          <cell r="GG820">
            <v>10.25</v>
          </cell>
        </row>
        <row r="821">
          <cell r="A821" t="str">
            <v>АВВГ 3х  6+1х4</v>
          </cell>
          <cell r="GF821">
            <v>14.31</v>
          </cell>
          <cell r="GG821">
            <v>13.01</v>
          </cell>
        </row>
        <row r="822">
          <cell r="A822" t="str">
            <v>АВВГ 3х 10+1х6</v>
          </cell>
          <cell r="GF822">
            <v>22.13</v>
          </cell>
          <cell r="GG822">
            <v>20.12</v>
          </cell>
        </row>
        <row r="823">
          <cell r="A823" t="str">
            <v>АВВГ 3х 16+1х6</v>
          </cell>
          <cell r="GF823">
            <v>32.880000000000003</v>
          </cell>
          <cell r="GG823">
            <v>29.89</v>
          </cell>
        </row>
        <row r="824">
          <cell r="A824" t="str">
            <v>АВВГ 3х 16+1х10</v>
          </cell>
          <cell r="GF824">
            <v>32.880000000000003</v>
          </cell>
          <cell r="GG824">
            <v>29.89</v>
          </cell>
        </row>
        <row r="825">
          <cell r="A825" t="str">
            <v>АВВГ 3х 25+1х16</v>
          </cell>
          <cell r="GF825">
            <v>49.77</v>
          </cell>
          <cell r="GG825">
            <v>45.24</v>
          </cell>
        </row>
        <row r="826">
          <cell r="A826" t="str">
            <v>АВВГ 3х 35+1х16</v>
          </cell>
          <cell r="GF826">
            <v>63.75</v>
          </cell>
          <cell r="GG826">
            <v>57.95</v>
          </cell>
        </row>
        <row r="827">
          <cell r="A827" t="str">
            <v>АВВГ 3х 50+1х25</v>
          </cell>
          <cell r="GF827">
            <v>87.39</v>
          </cell>
          <cell r="GG827">
            <v>79.45</v>
          </cell>
        </row>
        <row r="828">
          <cell r="A828" t="str">
            <v>АВВГ 3х 70+1х25</v>
          </cell>
          <cell r="GF828">
            <v>131.46</v>
          </cell>
          <cell r="GG828">
            <v>119.5</v>
          </cell>
        </row>
        <row r="829">
          <cell r="A829" t="str">
            <v>АВВГ 3х 70+1х35</v>
          </cell>
          <cell r="GF829">
            <v>132.29</v>
          </cell>
          <cell r="GG829">
            <v>120.26</v>
          </cell>
        </row>
        <row r="830">
          <cell r="A830" t="str">
            <v>АВВГ 3х 95+1х35</v>
          </cell>
          <cell r="GF830">
            <v>166.05</v>
          </cell>
          <cell r="GG830">
            <v>150.94999999999999</v>
          </cell>
        </row>
        <row r="831">
          <cell r="A831" t="str">
            <v>АВВГ 3х 95+1х50</v>
          </cell>
          <cell r="GF831">
            <v>169.55</v>
          </cell>
          <cell r="GG831">
            <v>154.13999999999999</v>
          </cell>
        </row>
        <row r="832">
          <cell r="A832" t="str">
            <v>АВВГ 3х120+1х35</v>
          </cell>
          <cell r="GF832">
            <v>204.93</v>
          </cell>
          <cell r="GG832">
            <v>186.3</v>
          </cell>
        </row>
        <row r="833">
          <cell r="A833" t="str">
            <v>АВВГ 3х120+1х70</v>
          </cell>
          <cell r="GF833">
            <v>219.33</v>
          </cell>
          <cell r="GG833">
            <v>199.39</v>
          </cell>
        </row>
        <row r="834">
          <cell r="A834" t="str">
            <v>АВВГ 3х150+1х70</v>
          </cell>
          <cell r="GF834">
            <v>264.67</v>
          </cell>
          <cell r="GG834">
            <v>240.61</v>
          </cell>
        </row>
        <row r="835">
          <cell r="A835" t="str">
            <v>АВВГ 3х185+1х95</v>
          </cell>
          <cell r="GF835">
            <v>380.77</v>
          </cell>
          <cell r="GG835">
            <v>346.15</v>
          </cell>
        </row>
        <row r="836">
          <cell r="A836" t="str">
            <v>АВВГ 3х240+1х120</v>
          </cell>
          <cell r="GF836">
            <v>480.92</v>
          </cell>
          <cell r="GG836">
            <v>437.2</v>
          </cell>
        </row>
        <row r="837">
          <cell r="A837" t="str">
            <v>АВВГ 4х  2,5</v>
          </cell>
          <cell r="GF837">
            <v>8.1999999999999993</v>
          </cell>
          <cell r="GG837">
            <v>7.45</v>
          </cell>
        </row>
        <row r="838">
          <cell r="A838" t="str">
            <v>АВВГ 4х  4</v>
          </cell>
          <cell r="GF838">
            <v>12.09</v>
          </cell>
          <cell r="GG838">
            <v>10.99</v>
          </cell>
        </row>
        <row r="839">
          <cell r="A839" t="str">
            <v>АВВГ 4х  6</v>
          </cell>
          <cell r="GF839">
            <v>15.84</v>
          </cell>
          <cell r="GG839">
            <v>14.4</v>
          </cell>
        </row>
        <row r="840">
          <cell r="A840" t="str">
            <v>АВВГ 4х 10</v>
          </cell>
          <cell r="GF840">
            <v>24.31</v>
          </cell>
          <cell r="GG840">
            <v>22.1</v>
          </cell>
        </row>
        <row r="841">
          <cell r="A841" t="str">
            <v>АВВГ 4х 16</v>
          </cell>
          <cell r="GF841">
            <v>35.5</v>
          </cell>
          <cell r="GG841">
            <v>32.270000000000003</v>
          </cell>
        </row>
        <row r="842">
          <cell r="A842" t="str">
            <v>АВВГ 4х 25</v>
          </cell>
          <cell r="GF842">
            <v>54.69</v>
          </cell>
          <cell r="GG842">
            <v>49.72</v>
          </cell>
        </row>
        <row r="843">
          <cell r="A843" t="str">
            <v>АВВГ 4х 35</v>
          </cell>
          <cell r="GF843">
            <v>70.98</v>
          </cell>
          <cell r="GG843">
            <v>64.53</v>
          </cell>
        </row>
        <row r="844">
          <cell r="A844" t="str">
            <v>АВВГ 4х 50</v>
          </cell>
          <cell r="GF844">
            <v>97.42</v>
          </cell>
          <cell r="GG844">
            <v>88.56</v>
          </cell>
        </row>
        <row r="845">
          <cell r="A845" t="str">
            <v>АВВГ 4х 70</v>
          </cell>
          <cell r="GF845">
            <v>153.68</v>
          </cell>
          <cell r="GG845">
            <v>139.71</v>
          </cell>
        </row>
        <row r="846">
          <cell r="A846" t="str">
            <v>АВВГ 4х 95</v>
          </cell>
          <cell r="GF846">
            <v>204.51</v>
          </cell>
          <cell r="GG846">
            <v>185.91</v>
          </cell>
        </row>
        <row r="847">
          <cell r="A847" t="str">
            <v>АВВГ 4х120</v>
          </cell>
          <cell r="GF847">
            <v>252.18</v>
          </cell>
          <cell r="GG847">
            <v>229.25</v>
          </cell>
        </row>
        <row r="848">
          <cell r="A848" t="str">
            <v>АВВГ 4х150</v>
          </cell>
          <cell r="GF848">
            <v>305.49</v>
          </cell>
          <cell r="GG848">
            <v>277.72000000000003</v>
          </cell>
        </row>
        <row r="849">
          <cell r="A849" t="str">
            <v>АВВГ 4х185</v>
          </cell>
          <cell r="GF849">
            <v>376.26</v>
          </cell>
          <cell r="GG849">
            <v>342.05</v>
          </cell>
        </row>
        <row r="850">
          <cell r="A850" t="str">
            <v>АВВГ 4х240</v>
          </cell>
          <cell r="GF850">
            <v>488.27</v>
          </cell>
          <cell r="GG850">
            <v>443.88</v>
          </cell>
        </row>
        <row r="851">
          <cell r="A851" t="str">
            <v>АВВГ 5х  2,5</v>
          </cell>
          <cell r="GF851">
            <v>10.41</v>
          </cell>
          <cell r="GG851">
            <v>9.4600000000000009</v>
          </cell>
        </row>
        <row r="852">
          <cell r="A852" t="str">
            <v>АВВГ 5х  4</v>
          </cell>
          <cell r="GF852">
            <v>14.69</v>
          </cell>
          <cell r="GG852">
            <v>13.35</v>
          </cell>
        </row>
        <row r="853">
          <cell r="A853" t="str">
            <v>АВВГ 5х  6</v>
          </cell>
          <cell r="GF853">
            <v>19.510000000000002</v>
          </cell>
          <cell r="GG853">
            <v>17.73</v>
          </cell>
        </row>
        <row r="854">
          <cell r="A854" t="str">
            <v>АВВГ 5х 10</v>
          </cell>
          <cell r="GF854">
            <v>29.96</v>
          </cell>
          <cell r="GG854">
            <v>27.24</v>
          </cell>
        </row>
        <row r="855">
          <cell r="A855" t="str">
            <v>АВВГ 5х 16</v>
          </cell>
          <cell r="GF855">
            <v>44.35</v>
          </cell>
          <cell r="GG855">
            <v>40.31</v>
          </cell>
        </row>
        <row r="856">
          <cell r="A856" t="str">
            <v>АВВГ 5х 25</v>
          </cell>
          <cell r="GF856">
            <v>67.27</v>
          </cell>
          <cell r="GG856">
            <v>61.15</v>
          </cell>
        </row>
        <row r="857">
          <cell r="A857" t="str">
            <v>АВВГ 5х 35</v>
          </cell>
          <cell r="GF857">
            <v>90.98</v>
          </cell>
          <cell r="GG857">
            <v>82.71</v>
          </cell>
        </row>
        <row r="858">
          <cell r="A858" t="str">
            <v>АВВГ 5х 50</v>
          </cell>
          <cell r="GF858">
            <v>124.34</v>
          </cell>
          <cell r="GG858">
            <v>113.04</v>
          </cell>
        </row>
        <row r="859">
          <cell r="A859" t="str">
            <v>АВВГ 5х 70</v>
          </cell>
          <cell r="GF859">
            <v>197.73</v>
          </cell>
          <cell r="GG859">
            <v>179.76</v>
          </cell>
        </row>
        <row r="860">
          <cell r="A860" t="str">
            <v>АВВГ 5х 95</v>
          </cell>
          <cell r="GF860">
            <v>278.06</v>
          </cell>
          <cell r="GG860">
            <v>252.78</v>
          </cell>
        </row>
        <row r="861">
          <cell r="A861" t="str">
            <v>АВВГ 5х120</v>
          </cell>
          <cell r="GF861">
            <v>341.67</v>
          </cell>
          <cell r="GG861">
            <v>310.61</v>
          </cell>
        </row>
        <row r="862">
          <cell r="A862" t="str">
            <v>АВВГ 5х150</v>
          </cell>
          <cell r="GF862">
            <v>413.8</v>
          </cell>
          <cell r="GG862">
            <v>376.18</v>
          </cell>
        </row>
        <row r="863">
          <cell r="A863" t="str">
            <v>АВВГ 5х185</v>
          </cell>
          <cell r="GF863">
            <v>464.04</v>
          </cell>
          <cell r="GG863">
            <v>421.86</v>
          </cell>
        </row>
        <row r="864">
          <cell r="A864" t="str">
            <v>АВВГнг 1х  2,5</v>
          </cell>
          <cell r="GF864">
            <v>3.99</v>
          </cell>
          <cell r="GG864">
            <v>3.63</v>
          </cell>
        </row>
        <row r="865">
          <cell r="A865" t="str">
            <v>АВВГнг 1х  4</v>
          </cell>
          <cell r="GF865">
            <v>5.28</v>
          </cell>
          <cell r="GG865">
            <v>4.8</v>
          </cell>
        </row>
        <row r="866">
          <cell r="A866" t="str">
            <v>АВВГнг 1х  6</v>
          </cell>
          <cell r="GF866">
            <v>6.23</v>
          </cell>
          <cell r="GG866">
            <v>5.66</v>
          </cell>
        </row>
        <row r="867">
          <cell r="A867" t="str">
            <v>АВВГнг 1х 10</v>
          </cell>
          <cell r="GF867">
            <v>9.41</v>
          </cell>
          <cell r="GG867">
            <v>8.56</v>
          </cell>
        </row>
        <row r="868">
          <cell r="A868" t="str">
            <v>АВВГнг 1х 16</v>
          </cell>
          <cell r="GF868">
            <v>13.63</v>
          </cell>
          <cell r="GG868">
            <v>12.39</v>
          </cell>
        </row>
        <row r="869">
          <cell r="A869" t="str">
            <v>АВВГнг 1х 25</v>
          </cell>
          <cell r="GF869">
            <v>19.350000000000001</v>
          </cell>
          <cell r="GG869">
            <v>17.59</v>
          </cell>
        </row>
        <row r="870">
          <cell r="A870" t="str">
            <v>АВВГнг 1х 35</v>
          </cell>
          <cell r="GF870">
            <v>23.81</v>
          </cell>
          <cell r="GG870">
            <v>21.64</v>
          </cell>
        </row>
        <row r="871">
          <cell r="A871" t="str">
            <v>АВВГнг 1х 50</v>
          </cell>
          <cell r="GF871">
            <v>30.79</v>
          </cell>
          <cell r="GG871">
            <v>27.99</v>
          </cell>
        </row>
        <row r="872">
          <cell r="A872" t="str">
            <v>АВВГнг 1х 70</v>
          </cell>
          <cell r="GF872">
            <v>41.23</v>
          </cell>
          <cell r="GG872">
            <v>37.479999999999997</v>
          </cell>
        </row>
        <row r="873">
          <cell r="A873" t="str">
            <v>АВВГнг 1х 95</v>
          </cell>
          <cell r="GF873">
            <v>53.22</v>
          </cell>
          <cell r="GG873">
            <v>48.38</v>
          </cell>
        </row>
        <row r="874">
          <cell r="A874" t="str">
            <v>АВВГнг 1х120</v>
          </cell>
          <cell r="GF874">
            <v>64.23</v>
          </cell>
          <cell r="GG874">
            <v>58.39</v>
          </cell>
        </row>
        <row r="875">
          <cell r="A875" t="str">
            <v>АВВГнг 1х150</v>
          </cell>
          <cell r="GF875">
            <v>77.61</v>
          </cell>
          <cell r="GG875">
            <v>70.56</v>
          </cell>
        </row>
        <row r="876">
          <cell r="A876" t="str">
            <v>АВВГнг 1х185</v>
          </cell>
          <cell r="GF876">
            <v>93.51</v>
          </cell>
          <cell r="GG876">
            <v>85.01</v>
          </cell>
        </row>
        <row r="877">
          <cell r="A877" t="str">
            <v>АВВГнг 1х240</v>
          </cell>
          <cell r="GF877">
            <v>138.11000000000001</v>
          </cell>
          <cell r="GG877">
            <v>125.56</v>
          </cell>
        </row>
        <row r="878">
          <cell r="A878" t="str">
            <v>АВВГнг-п 2х  2,5</v>
          </cell>
          <cell r="GF878">
            <v>5.73</v>
          </cell>
          <cell r="GG878">
            <v>5.21</v>
          </cell>
        </row>
        <row r="879">
          <cell r="A879" t="str">
            <v>АВВГнг-п 2х  4</v>
          </cell>
          <cell r="GF879">
            <v>7.83</v>
          </cell>
          <cell r="GG879">
            <v>7.12</v>
          </cell>
        </row>
        <row r="880">
          <cell r="A880" t="str">
            <v>АВВГнг-п 2х  6</v>
          </cell>
          <cell r="GF880">
            <v>9.98</v>
          </cell>
          <cell r="GG880">
            <v>9.07</v>
          </cell>
        </row>
        <row r="881">
          <cell r="A881" t="str">
            <v>АВВГнг-п 2х 10</v>
          </cell>
          <cell r="GF881">
            <v>15.45</v>
          </cell>
          <cell r="GG881">
            <v>14.05</v>
          </cell>
        </row>
        <row r="882">
          <cell r="A882" t="str">
            <v>АВВГнг-п 2х 16</v>
          </cell>
          <cell r="GF882">
            <v>23.09</v>
          </cell>
          <cell r="GG882">
            <v>20.99</v>
          </cell>
        </row>
        <row r="883">
          <cell r="A883" t="str">
            <v>АВВГнг 2х 25</v>
          </cell>
          <cell r="GF883">
            <v>37.25</v>
          </cell>
          <cell r="GG883">
            <v>33.86</v>
          </cell>
        </row>
        <row r="884">
          <cell r="A884" t="str">
            <v>АВВГнг 2х 35</v>
          </cell>
          <cell r="GF884">
            <v>53.9</v>
          </cell>
          <cell r="GG884">
            <v>49</v>
          </cell>
        </row>
        <row r="885">
          <cell r="A885" t="str">
            <v>АВВГнг 2х 50</v>
          </cell>
          <cell r="GF885">
            <v>70.47</v>
          </cell>
          <cell r="GG885">
            <v>64.06</v>
          </cell>
        </row>
        <row r="886">
          <cell r="A886" t="str">
            <v>АВВГнг 2х 70</v>
          </cell>
          <cell r="GF886">
            <v>99.59</v>
          </cell>
          <cell r="GG886">
            <v>90.54</v>
          </cell>
        </row>
        <row r="887">
          <cell r="A887" t="str">
            <v>АВВГнг 2х 95</v>
          </cell>
          <cell r="GF887">
            <v>130.16999999999999</v>
          </cell>
          <cell r="GG887">
            <v>118.34</v>
          </cell>
        </row>
        <row r="888">
          <cell r="A888" t="str">
            <v>АВВГнг 2х120</v>
          </cell>
          <cell r="GF888">
            <v>160.32</v>
          </cell>
          <cell r="GG888">
            <v>145.75</v>
          </cell>
        </row>
        <row r="889">
          <cell r="A889" t="str">
            <v>АВВГнг 2х150</v>
          </cell>
          <cell r="GF889">
            <v>195.47</v>
          </cell>
          <cell r="GG889">
            <v>177.7</v>
          </cell>
        </row>
        <row r="890">
          <cell r="A890" t="str">
            <v>АВВГнг 2х185</v>
          </cell>
          <cell r="GF890">
            <v>247.24</v>
          </cell>
          <cell r="GG890">
            <v>224.77</v>
          </cell>
        </row>
        <row r="891">
          <cell r="A891" t="str">
            <v>АВВГнг 2х240</v>
          </cell>
          <cell r="GF891">
            <v>306.99</v>
          </cell>
          <cell r="GG891">
            <v>279.08999999999997</v>
          </cell>
        </row>
        <row r="892">
          <cell r="A892" t="str">
            <v>АВВГнг-п 3х  2,5</v>
          </cell>
          <cell r="GF892">
            <v>8.5500000000000007</v>
          </cell>
          <cell r="GG892">
            <v>7.77</v>
          </cell>
        </row>
        <row r="893">
          <cell r="A893" t="str">
            <v>АВВГнг-п 3х  4</v>
          </cell>
          <cell r="GF893">
            <v>11.62</v>
          </cell>
          <cell r="GG893">
            <v>10.57</v>
          </cell>
        </row>
        <row r="894">
          <cell r="A894" t="str">
            <v>АВВГнг-п 3х  6</v>
          </cell>
          <cell r="GF894">
            <v>16.899999999999999</v>
          </cell>
          <cell r="GG894">
            <v>15.37</v>
          </cell>
        </row>
        <row r="895">
          <cell r="A895" t="str">
            <v>АВВГнг 3х  2,5</v>
          </cell>
          <cell r="GF895">
            <v>9.52</v>
          </cell>
          <cell r="GG895">
            <v>8.65</v>
          </cell>
        </row>
        <row r="896">
          <cell r="A896" t="str">
            <v>АВВГнг 3х  4</v>
          </cell>
          <cell r="GF896">
            <v>11.82</v>
          </cell>
          <cell r="GG896">
            <v>10.75</v>
          </cell>
        </row>
        <row r="897">
          <cell r="A897" t="str">
            <v>АВВГнг 3х  6</v>
          </cell>
          <cell r="GF897">
            <v>15.33</v>
          </cell>
          <cell r="GG897">
            <v>13.93</v>
          </cell>
        </row>
        <row r="898">
          <cell r="A898" t="str">
            <v>АВВГнг 3х 10</v>
          </cell>
          <cell r="GF898">
            <v>24.28</v>
          </cell>
          <cell r="GG898">
            <v>22.07</v>
          </cell>
        </row>
        <row r="899">
          <cell r="A899" t="str">
            <v>АВВГнг 3х 16</v>
          </cell>
          <cell r="GF899">
            <v>34.29</v>
          </cell>
          <cell r="GG899">
            <v>31.17</v>
          </cell>
        </row>
        <row r="900">
          <cell r="A900" t="str">
            <v>АВВГнг 3х 25</v>
          </cell>
          <cell r="GF900">
            <v>50.17</v>
          </cell>
          <cell r="GG900">
            <v>45.61</v>
          </cell>
        </row>
        <row r="901">
          <cell r="A901" t="str">
            <v>АВВГнг 3х 35</v>
          </cell>
          <cell r="GF901">
            <v>63.61</v>
          </cell>
          <cell r="GG901">
            <v>57.83</v>
          </cell>
        </row>
        <row r="902">
          <cell r="A902" t="str">
            <v>АВВГнг 3х 50</v>
          </cell>
          <cell r="GF902">
            <v>87.68</v>
          </cell>
          <cell r="GG902">
            <v>79.709999999999994</v>
          </cell>
        </row>
        <row r="903">
          <cell r="A903" t="str">
            <v>АВВГнг 3х 70</v>
          </cell>
          <cell r="GF903">
            <v>120.36</v>
          </cell>
          <cell r="GG903">
            <v>109.42</v>
          </cell>
        </row>
        <row r="904">
          <cell r="A904" t="str">
            <v>АВВГнг 3х 95</v>
          </cell>
          <cell r="GF904">
            <v>186.05</v>
          </cell>
          <cell r="GG904">
            <v>169.14</v>
          </cell>
        </row>
        <row r="905">
          <cell r="A905" t="str">
            <v>АВВГнг 3х120</v>
          </cell>
          <cell r="GF905">
            <v>188.98</v>
          </cell>
          <cell r="GG905">
            <v>171.8</v>
          </cell>
        </row>
        <row r="906">
          <cell r="A906" t="str">
            <v>АВВГнг 3х150</v>
          </cell>
          <cell r="GF906">
            <v>280.64</v>
          </cell>
          <cell r="GG906">
            <v>255.13</v>
          </cell>
        </row>
        <row r="907">
          <cell r="A907" t="str">
            <v>АВВГнг 3х185</v>
          </cell>
          <cell r="GF907">
            <v>350.71</v>
          </cell>
          <cell r="GG907">
            <v>318.83</v>
          </cell>
        </row>
        <row r="908">
          <cell r="A908" t="str">
            <v>АВВГнг 3х240</v>
          </cell>
          <cell r="GF908">
            <v>446.55</v>
          </cell>
          <cell r="GG908">
            <v>405.95</v>
          </cell>
        </row>
        <row r="909">
          <cell r="A909" t="str">
            <v>АВВГнг 3х  4+1х2,5</v>
          </cell>
          <cell r="GF909">
            <v>15.83</v>
          </cell>
          <cell r="GG909">
            <v>14.39</v>
          </cell>
        </row>
        <row r="910">
          <cell r="A910" t="str">
            <v>АВВГнг 3х  6+1х4</v>
          </cell>
          <cell r="GF910">
            <v>19.7</v>
          </cell>
          <cell r="GG910">
            <v>17.91</v>
          </cell>
        </row>
        <row r="911">
          <cell r="A911" t="str">
            <v>АВВГнг 3х 10+1х6</v>
          </cell>
          <cell r="GF911">
            <v>30.34</v>
          </cell>
          <cell r="GG911">
            <v>27.59</v>
          </cell>
        </row>
        <row r="912">
          <cell r="A912" t="str">
            <v>АВВГнг 3х 16+1х10</v>
          </cell>
          <cell r="GF912">
            <v>40.19</v>
          </cell>
          <cell r="GG912">
            <v>36.54</v>
          </cell>
        </row>
        <row r="913">
          <cell r="A913" t="str">
            <v>АВВГнг 3х 25+1х16</v>
          </cell>
          <cell r="GF913">
            <v>58.76</v>
          </cell>
          <cell r="GG913">
            <v>53.42</v>
          </cell>
        </row>
        <row r="914">
          <cell r="A914" t="str">
            <v>АВВГнг 3х 35+1х16</v>
          </cell>
          <cell r="GF914">
            <v>84.33</v>
          </cell>
          <cell r="GG914">
            <v>76.67</v>
          </cell>
        </row>
        <row r="915">
          <cell r="A915" t="str">
            <v>АВВГнг 3х 50+1х25</v>
          </cell>
          <cell r="GF915">
            <v>111.98</v>
          </cell>
          <cell r="GG915">
            <v>101.8</v>
          </cell>
        </row>
        <row r="916">
          <cell r="A916" t="str">
            <v>АВВГнг 3х 70+1х25</v>
          </cell>
          <cell r="GF916">
            <v>149.76</v>
          </cell>
          <cell r="GG916">
            <v>136.13999999999999</v>
          </cell>
        </row>
        <row r="917">
          <cell r="A917" t="str">
            <v>АВВГнг 3х 70+1х35</v>
          </cell>
          <cell r="GF917">
            <v>139.15</v>
          </cell>
          <cell r="GG917">
            <v>126.5</v>
          </cell>
        </row>
        <row r="918">
          <cell r="A918" t="str">
            <v>АВВГнг 3х 95+1х35</v>
          </cell>
          <cell r="GF918">
            <v>179.36</v>
          </cell>
          <cell r="GG918">
            <v>163.06</v>
          </cell>
        </row>
        <row r="919">
          <cell r="A919" t="str">
            <v>АВВГнг 3х 95+1х50</v>
          </cell>
          <cell r="GF919">
            <v>188.05</v>
          </cell>
          <cell r="GG919">
            <v>170.95</v>
          </cell>
        </row>
        <row r="920">
          <cell r="A920" t="str">
            <v>АВВГнг 3х120+1х35</v>
          </cell>
          <cell r="GF920">
            <v>230.56</v>
          </cell>
          <cell r="GG920">
            <v>209.6</v>
          </cell>
        </row>
        <row r="921">
          <cell r="A921" t="str">
            <v>АВВГнг 3х120+1х70</v>
          </cell>
          <cell r="GF921">
            <v>266.36</v>
          </cell>
          <cell r="GG921">
            <v>242.15</v>
          </cell>
        </row>
        <row r="922">
          <cell r="A922" t="str">
            <v>АВВГнг 3х150+1х70</v>
          </cell>
          <cell r="GF922">
            <v>285.25</v>
          </cell>
          <cell r="GG922">
            <v>259.32</v>
          </cell>
        </row>
        <row r="923">
          <cell r="A923" t="str">
            <v>АВВГнг 3х185+1х95</v>
          </cell>
          <cell r="GF923">
            <v>393.58</v>
          </cell>
          <cell r="GG923">
            <v>357.8</v>
          </cell>
        </row>
        <row r="924">
          <cell r="A924" t="str">
            <v>АВВГнг 3х240+1х120</v>
          </cell>
          <cell r="GF924">
            <v>473.03</v>
          </cell>
          <cell r="GG924">
            <v>430.03</v>
          </cell>
        </row>
        <row r="925">
          <cell r="A925" t="str">
            <v>АВВГнг 4х  2,5</v>
          </cell>
          <cell r="GF925">
            <v>12.65</v>
          </cell>
          <cell r="GG925">
            <v>11.5</v>
          </cell>
        </row>
        <row r="926">
          <cell r="A926" t="str">
            <v>АВВГнг 4х  4</v>
          </cell>
          <cell r="GF926">
            <v>15.8</v>
          </cell>
          <cell r="GG926">
            <v>14.37</v>
          </cell>
        </row>
        <row r="927">
          <cell r="A927" t="str">
            <v>АВВГнг 4х  6</v>
          </cell>
          <cell r="GF927">
            <v>20.100000000000001</v>
          </cell>
          <cell r="GG927">
            <v>18.28</v>
          </cell>
        </row>
        <row r="928">
          <cell r="A928" t="str">
            <v>АВВГнг 4х 10</v>
          </cell>
          <cell r="GF928">
            <v>30.53</v>
          </cell>
          <cell r="GG928">
            <v>27.76</v>
          </cell>
        </row>
        <row r="929">
          <cell r="A929" t="str">
            <v>АВВГнг 4х 16</v>
          </cell>
          <cell r="GF929">
            <v>43.17</v>
          </cell>
          <cell r="GG929">
            <v>39.24</v>
          </cell>
        </row>
        <row r="930">
          <cell r="A930" t="str">
            <v>АВВГнг 4х 25</v>
          </cell>
          <cell r="GF930">
            <v>63.98</v>
          </cell>
          <cell r="GG930">
            <v>58.17</v>
          </cell>
        </row>
        <row r="931">
          <cell r="A931" t="str">
            <v>АВВГнг 4х 35</v>
          </cell>
          <cell r="GF931">
            <v>83.3</v>
          </cell>
          <cell r="GG931">
            <v>75.73</v>
          </cell>
        </row>
        <row r="932">
          <cell r="A932" t="str">
            <v>АВВГнг 4х 50</v>
          </cell>
          <cell r="GF932">
            <v>110.67</v>
          </cell>
          <cell r="GG932">
            <v>100.61</v>
          </cell>
        </row>
        <row r="933">
          <cell r="A933" t="str">
            <v>АВВГнг 4х 70</v>
          </cell>
          <cell r="GF933">
            <v>175.82</v>
          </cell>
          <cell r="GG933">
            <v>159.83000000000001</v>
          </cell>
        </row>
        <row r="934">
          <cell r="A934" t="str">
            <v>АВВГнг 4х 95</v>
          </cell>
          <cell r="GF934">
            <v>229.93</v>
          </cell>
          <cell r="GG934">
            <v>209.03</v>
          </cell>
        </row>
        <row r="935">
          <cell r="A935" t="str">
            <v>АВВГнг 4х120</v>
          </cell>
          <cell r="GF935">
            <v>274.38</v>
          </cell>
          <cell r="GG935">
            <v>249.44</v>
          </cell>
        </row>
        <row r="936">
          <cell r="A936" t="str">
            <v>АВВГнг 4х150</v>
          </cell>
          <cell r="GF936">
            <v>332.8</v>
          </cell>
          <cell r="GG936">
            <v>302.54000000000002</v>
          </cell>
        </row>
        <row r="937">
          <cell r="A937" t="str">
            <v>АВВГнг 4х185</v>
          </cell>
          <cell r="GF937">
            <v>409.91</v>
          </cell>
          <cell r="GG937">
            <v>372.64</v>
          </cell>
        </row>
        <row r="938">
          <cell r="A938" t="str">
            <v>АВВГнг 4х240</v>
          </cell>
          <cell r="GF938">
            <v>512.85</v>
          </cell>
          <cell r="GG938">
            <v>466.23</v>
          </cell>
        </row>
        <row r="939">
          <cell r="A939" t="str">
            <v>АВВГнг 5х  2,5</v>
          </cell>
          <cell r="GF939">
            <v>13.56</v>
          </cell>
          <cell r="GG939">
            <v>12.33</v>
          </cell>
        </row>
        <row r="940">
          <cell r="A940" t="str">
            <v>АВВГнг 5х  4</v>
          </cell>
          <cell r="GF940">
            <v>18.66</v>
          </cell>
          <cell r="GG940">
            <v>16.96</v>
          </cell>
        </row>
        <row r="941">
          <cell r="A941" t="str">
            <v>АВВГнг 5х  6</v>
          </cell>
          <cell r="GF941">
            <v>24.61</v>
          </cell>
          <cell r="GG941">
            <v>22.38</v>
          </cell>
        </row>
        <row r="942">
          <cell r="A942" t="str">
            <v>АВВГнг 5х 10</v>
          </cell>
          <cell r="GF942">
            <v>39.97</v>
          </cell>
          <cell r="GG942">
            <v>36.340000000000003</v>
          </cell>
        </row>
        <row r="943">
          <cell r="A943" t="str">
            <v>АВВГнг 5х 16</v>
          </cell>
          <cell r="GF943">
            <v>60.27</v>
          </cell>
          <cell r="GG943">
            <v>54.79</v>
          </cell>
        </row>
        <row r="944">
          <cell r="A944" t="str">
            <v>АВВГнг 5х 25</v>
          </cell>
          <cell r="GF944">
            <v>90.21</v>
          </cell>
          <cell r="GG944">
            <v>82.01</v>
          </cell>
        </row>
        <row r="945">
          <cell r="A945" t="str">
            <v>АВВГнг 5х 35</v>
          </cell>
          <cell r="GF945">
            <v>114.66</v>
          </cell>
          <cell r="GG945">
            <v>104.24</v>
          </cell>
        </row>
        <row r="946">
          <cell r="A946" t="str">
            <v>АВВГнг 5х 50</v>
          </cell>
          <cell r="GF946">
            <v>129.03</v>
          </cell>
          <cell r="GG946">
            <v>117.3</v>
          </cell>
        </row>
        <row r="947">
          <cell r="A947" t="str">
            <v>АВВГнг 5х 70</v>
          </cell>
          <cell r="GF947">
            <v>229.44</v>
          </cell>
          <cell r="GG947">
            <v>208.58</v>
          </cell>
        </row>
        <row r="948">
          <cell r="A948" t="str">
            <v>АВВГнг 5х 95</v>
          </cell>
          <cell r="GF948">
            <v>289.97000000000003</v>
          </cell>
          <cell r="GG948">
            <v>263.61</v>
          </cell>
        </row>
        <row r="949">
          <cell r="A949" t="str">
            <v>АВВГнг 5х120</v>
          </cell>
          <cell r="GF949">
            <v>355.9</v>
          </cell>
          <cell r="GG949">
            <v>323.55</v>
          </cell>
        </row>
        <row r="950">
          <cell r="A950" t="str">
            <v>АВВГнг 5х150</v>
          </cell>
          <cell r="GF950">
            <v>429.47</v>
          </cell>
          <cell r="GG950">
            <v>390.43</v>
          </cell>
        </row>
        <row r="951">
          <cell r="A951" t="str">
            <v>АВВГнг 5х185</v>
          </cell>
          <cell r="GF951">
            <v>514.87</v>
          </cell>
          <cell r="GG951">
            <v>468.06</v>
          </cell>
        </row>
        <row r="952">
          <cell r="A952" t="str">
            <v>АВВГнг-LS 1х  2,5</v>
          </cell>
          <cell r="GF952">
            <v>5.77</v>
          </cell>
          <cell r="GG952">
            <v>5.24</v>
          </cell>
        </row>
        <row r="953">
          <cell r="A953" t="str">
            <v>АВВГнг-LS 1х  4</v>
          </cell>
          <cell r="GF953">
            <v>7.34</v>
          </cell>
          <cell r="GG953">
            <v>6.67</v>
          </cell>
        </row>
        <row r="954">
          <cell r="A954" t="str">
            <v>АВВГнг-LS 1х  6</v>
          </cell>
          <cell r="GF954">
            <v>8.85</v>
          </cell>
          <cell r="GG954">
            <v>8.0500000000000007</v>
          </cell>
        </row>
        <row r="955">
          <cell r="A955" t="str">
            <v>АВВГнг-LS 1х 10</v>
          </cell>
          <cell r="GF955">
            <v>12.58</v>
          </cell>
          <cell r="GG955">
            <v>11.44</v>
          </cell>
        </row>
        <row r="956">
          <cell r="A956" t="str">
            <v>АВВГнг-LS 1х 16</v>
          </cell>
          <cell r="GF956">
            <v>19.670000000000002</v>
          </cell>
          <cell r="GG956">
            <v>17.88</v>
          </cell>
        </row>
        <row r="957">
          <cell r="A957" t="str">
            <v>АВВГнг-LS 1х 25</v>
          </cell>
          <cell r="GF957">
            <v>27.14</v>
          </cell>
          <cell r="GG957">
            <v>24.68</v>
          </cell>
        </row>
        <row r="958">
          <cell r="A958" t="str">
            <v>АВВГнг-LS 1х 35</v>
          </cell>
          <cell r="GF958">
            <v>33.53</v>
          </cell>
          <cell r="GG958">
            <v>30.48</v>
          </cell>
        </row>
        <row r="959">
          <cell r="A959" t="str">
            <v>АВВГнг-LS 1х 50</v>
          </cell>
          <cell r="GF959">
            <v>43.2</v>
          </cell>
          <cell r="GG959">
            <v>39.28</v>
          </cell>
        </row>
        <row r="960">
          <cell r="A960" t="str">
            <v>АВВГнг-LS 1х 70</v>
          </cell>
          <cell r="GF960">
            <v>59.54</v>
          </cell>
          <cell r="GG960">
            <v>54.12</v>
          </cell>
        </row>
        <row r="961">
          <cell r="A961" t="str">
            <v>АВВГнг-LS 1х 95</v>
          </cell>
          <cell r="GF961">
            <v>77.540000000000006</v>
          </cell>
          <cell r="GG961">
            <v>70.489999999999995</v>
          </cell>
        </row>
        <row r="962">
          <cell r="A962" t="str">
            <v>АВВГнг-LS 1х120</v>
          </cell>
          <cell r="GF962">
            <v>95.88</v>
          </cell>
          <cell r="GG962">
            <v>87.16</v>
          </cell>
        </row>
        <row r="963">
          <cell r="A963" t="str">
            <v>АВВГнг-LS 1х150</v>
          </cell>
          <cell r="GF963">
            <v>116.28</v>
          </cell>
          <cell r="GG963">
            <v>105.7</v>
          </cell>
        </row>
        <row r="964">
          <cell r="A964" t="str">
            <v>АВВГнг-LS 1х185</v>
          </cell>
          <cell r="GF964">
            <v>148.19999999999999</v>
          </cell>
          <cell r="GG964">
            <v>134.72999999999999</v>
          </cell>
        </row>
        <row r="965">
          <cell r="A965" t="str">
            <v>АВВГнг-LS 1х240</v>
          </cell>
          <cell r="GF965">
            <v>183.5</v>
          </cell>
          <cell r="GG965">
            <v>166.82</v>
          </cell>
        </row>
        <row r="966">
          <cell r="A966" t="str">
            <v>АВВГнг-LS-п 2х  2,5</v>
          </cell>
          <cell r="GF966">
            <v>9</v>
          </cell>
          <cell r="GG966">
            <v>8.19</v>
          </cell>
        </row>
        <row r="967">
          <cell r="A967" t="str">
            <v>АВВГнг-LS-п 2х  4</v>
          </cell>
          <cell r="GF967">
            <v>12.01</v>
          </cell>
          <cell r="GG967">
            <v>10.92</v>
          </cell>
        </row>
        <row r="968">
          <cell r="A968" t="str">
            <v>АВВГнг-LS-п 2х  6</v>
          </cell>
          <cell r="GF968">
            <v>14.94</v>
          </cell>
          <cell r="GG968">
            <v>13.58</v>
          </cell>
        </row>
        <row r="969">
          <cell r="A969" t="str">
            <v>АВВГнг-LS-п 2х 10</v>
          </cell>
          <cell r="GF969">
            <v>22.17</v>
          </cell>
          <cell r="GG969">
            <v>20.16</v>
          </cell>
        </row>
        <row r="970">
          <cell r="A970" t="str">
            <v>АВВГнг-LS 2х  2,5</v>
          </cell>
          <cell r="GF970">
            <v>12.32</v>
          </cell>
          <cell r="GG970">
            <v>11.2</v>
          </cell>
        </row>
        <row r="971">
          <cell r="A971" t="str">
            <v>АВВГнг-LS 2х  4</v>
          </cell>
          <cell r="GF971">
            <v>19.09</v>
          </cell>
          <cell r="GG971">
            <v>17.350000000000001</v>
          </cell>
        </row>
        <row r="972">
          <cell r="A972" t="str">
            <v>АВВГнг-LS 2х  6</v>
          </cell>
          <cell r="GF972">
            <v>23.47</v>
          </cell>
          <cell r="GG972">
            <v>21.33</v>
          </cell>
        </row>
        <row r="973">
          <cell r="A973" t="str">
            <v>АВВГнг-LS 2х 10</v>
          </cell>
          <cell r="GF973">
            <v>34.24</v>
          </cell>
          <cell r="GG973">
            <v>31.13</v>
          </cell>
        </row>
        <row r="974">
          <cell r="A974" t="str">
            <v>АВВГнг-LS 2х 16</v>
          </cell>
          <cell r="GF974">
            <v>44.03</v>
          </cell>
          <cell r="GG974">
            <v>40.03</v>
          </cell>
        </row>
        <row r="975">
          <cell r="A975" t="str">
            <v>АВВГнг-LS 2х 25</v>
          </cell>
          <cell r="GF975">
            <v>45.98</v>
          </cell>
          <cell r="GG975">
            <v>41.8</v>
          </cell>
        </row>
        <row r="976">
          <cell r="A976" t="str">
            <v>АВВГнг-LS 2х 35</v>
          </cell>
          <cell r="GF976">
            <v>57.74</v>
          </cell>
          <cell r="GG976">
            <v>52.49</v>
          </cell>
        </row>
        <row r="977">
          <cell r="A977" t="str">
            <v>АВВГнг-LS 2х 50</v>
          </cell>
          <cell r="GF977">
            <v>132.12</v>
          </cell>
          <cell r="GG977">
            <v>120.11</v>
          </cell>
        </row>
        <row r="978">
          <cell r="A978" t="str">
            <v>АВВГнг-LS 2х 70</v>
          </cell>
          <cell r="GF978">
            <v>171.55</v>
          </cell>
          <cell r="GG978">
            <v>155.94999999999999</v>
          </cell>
        </row>
        <row r="979">
          <cell r="A979" t="str">
            <v>АВВГнг-LS 2х 95</v>
          </cell>
          <cell r="GF979">
            <v>217.67</v>
          </cell>
          <cell r="GG979">
            <v>197.88</v>
          </cell>
        </row>
        <row r="980">
          <cell r="A980" t="str">
            <v>АВВГнг-LS 2х 120</v>
          </cell>
          <cell r="GF980">
            <v>265.70999999999998</v>
          </cell>
          <cell r="GG980">
            <v>241.56</v>
          </cell>
        </row>
        <row r="981">
          <cell r="A981" t="str">
            <v>АВВГнг-LS-п 3х  2,5</v>
          </cell>
          <cell r="GF981">
            <v>17.579999999999998</v>
          </cell>
          <cell r="GG981">
            <v>15.98</v>
          </cell>
        </row>
        <row r="982">
          <cell r="A982" t="str">
            <v>АВВГнг-LS-п 3х  4</v>
          </cell>
          <cell r="GF982">
            <v>23.62</v>
          </cell>
          <cell r="GG982">
            <v>21.47</v>
          </cell>
        </row>
        <row r="983">
          <cell r="A983" t="str">
            <v>АВВГнг-LS-п 3х  6</v>
          </cell>
          <cell r="GF983">
            <v>29.33</v>
          </cell>
          <cell r="GG983">
            <v>26.66</v>
          </cell>
        </row>
        <row r="984">
          <cell r="A984" t="str">
            <v>АВВГнг-LS 3х  2,5</v>
          </cell>
          <cell r="GF984">
            <v>17.579999999999998</v>
          </cell>
          <cell r="GG984">
            <v>15.98</v>
          </cell>
        </row>
        <row r="985">
          <cell r="A985" t="str">
            <v>АВВГнг-LS 3х  4</v>
          </cell>
          <cell r="GF985">
            <v>23.62</v>
          </cell>
          <cell r="GG985">
            <v>21.47</v>
          </cell>
        </row>
        <row r="986">
          <cell r="A986" t="str">
            <v>АВВГнг-LS 3х  6</v>
          </cell>
          <cell r="GF986">
            <v>29.33</v>
          </cell>
          <cell r="GG986">
            <v>26.66</v>
          </cell>
        </row>
        <row r="987">
          <cell r="A987" t="str">
            <v>АВВГнг-LS 3х 10</v>
          </cell>
          <cell r="GF987">
            <v>47</v>
          </cell>
          <cell r="GG987">
            <v>42.73</v>
          </cell>
        </row>
        <row r="988">
          <cell r="A988" t="str">
            <v>АВВГнг-LS 3х 16</v>
          </cell>
          <cell r="GF988">
            <v>65.64</v>
          </cell>
          <cell r="GG988">
            <v>59.67</v>
          </cell>
        </row>
        <row r="989">
          <cell r="A989" t="str">
            <v>АВВГнг-LS 3х 25</v>
          </cell>
          <cell r="GF989">
            <v>95.92</v>
          </cell>
          <cell r="GG989">
            <v>87.2</v>
          </cell>
        </row>
        <row r="990">
          <cell r="A990" t="str">
            <v>АВВГнг-LS 3х 35</v>
          </cell>
          <cell r="GF990">
            <v>119.91</v>
          </cell>
          <cell r="GG990">
            <v>109.01</v>
          </cell>
        </row>
        <row r="991">
          <cell r="A991" t="str">
            <v>АВВГнг-LS 3х 50</v>
          </cell>
          <cell r="GF991">
            <v>160.4</v>
          </cell>
          <cell r="GG991">
            <v>145.82</v>
          </cell>
        </row>
        <row r="992">
          <cell r="A992" t="str">
            <v>АВВГнг-LS 3х 70</v>
          </cell>
          <cell r="GF992">
            <v>145.6</v>
          </cell>
          <cell r="GG992">
            <v>132.36000000000001</v>
          </cell>
        </row>
        <row r="993">
          <cell r="A993" t="str">
            <v>АВВГнг-LS 3х 120</v>
          </cell>
          <cell r="GF993">
            <v>234.1</v>
          </cell>
          <cell r="GG993">
            <v>212.82</v>
          </cell>
        </row>
        <row r="994">
          <cell r="A994" t="str">
            <v>АВВГнг-LS 3х 150</v>
          </cell>
          <cell r="GF994">
            <v>281.43</v>
          </cell>
          <cell r="GG994">
            <v>255.85</v>
          </cell>
        </row>
        <row r="995">
          <cell r="A995" t="str">
            <v>АВВГнг-LS 3х 185</v>
          </cell>
          <cell r="GF995">
            <v>345.1</v>
          </cell>
          <cell r="GG995">
            <v>313.73</v>
          </cell>
        </row>
        <row r="996">
          <cell r="A996" t="str">
            <v>АВВГнг-LS 3х 240</v>
          </cell>
          <cell r="GF996">
            <v>501.05</v>
          </cell>
          <cell r="GG996">
            <v>455.5</v>
          </cell>
        </row>
        <row r="997">
          <cell r="A997" t="str">
            <v>АВВГнг-LS 3х  4+1х2,5</v>
          </cell>
          <cell r="GF997">
            <v>23.8</v>
          </cell>
          <cell r="GG997">
            <v>21.63</v>
          </cell>
        </row>
        <row r="998">
          <cell r="A998" t="str">
            <v>АВВГнг-LS 3х  6+1х4</v>
          </cell>
          <cell r="GF998">
            <v>31.63</v>
          </cell>
          <cell r="GG998">
            <v>28.76</v>
          </cell>
        </row>
        <row r="999">
          <cell r="A999" t="str">
            <v>АВВГнг-LS 3х 10+1х6</v>
          </cell>
          <cell r="GF999">
            <v>45.14</v>
          </cell>
          <cell r="GG999">
            <v>41.04</v>
          </cell>
        </row>
        <row r="1000">
          <cell r="A1000" t="str">
            <v>АВВГнг-LS 3х 16+1х10</v>
          </cell>
          <cell r="GF1000">
            <v>61.62</v>
          </cell>
          <cell r="GG1000">
            <v>56.02</v>
          </cell>
        </row>
        <row r="1001">
          <cell r="A1001" t="str">
            <v>АВВГнг-LS 3х 25+1х16</v>
          </cell>
          <cell r="GF1001">
            <v>80.349999999999994</v>
          </cell>
          <cell r="GG1001">
            <v>73.05</v>
          </cell>
        </row>
        <row r="1002">
          <cell r="A1002" t="str">
            <v>АВВГнг-LS 3х 35+1х16</v>
          </cell>
          <cell r="GF1002">
            <v>95.15</v>
          </cell>
          <cell r="GG1002">
            <v>86.5</v>
          </cell>
        </row>
        <row r="1003">
          <cell r="A1003" t="str">
            <v>АВВГнг-LS 3х 50+1х25</v>
          </cell>
          <cell r="GF1003">
            <v>130.55000000000001</v>
          </cell>
          <cell r="GG1003">
            <v>118.69</v>
          </cell>
        </row>
        <row r="1004">
          <cell r="A1004" t="str">
            <v>АВВГнг-LS 3х 70+1х25</v>
          </cell>
          <cell r="GF1004">
            <v>171.72</v>
          </cell>
          <cell r="GG1004">
            <v>156.11000000000001</v>
          </cell>
        </row>
        <row r="1005">
          <cell r="A1005" t="str">
            <v>АВВГнг-LS 3х 70+1х35</v>
          </cell>
          <cell r="GF1005">
            <v>167.55</v>
          </cell>
          <cell r="GG1005">
            <v>152.32</v>
          </cell>
        </row>
        <row r="1006">
          <cell r="A1006" t="str">
            <v>АВВГнг-LS 3х 95+1х35</v>
          </cell>
          <cell r="GF1006">
            <v>214.19</v>
          </cell>
          <cell r="GG1006">
            <v>194.72</v>
          </cell>
        </row>
        <row r="1007">
          <cell r="A1007" t="str">
            <v>АВВГнг-LS 3х 95+1х50</v>
          </cell>
          <cell r="GF1007">
            <v>249.41</v>
          </cell>
          <cell r="GG1007">
            <v>226.74</v>
          </cell>
        </row>
        <row r="1008">
          <cell r="A1008" t="str">
            <v>АВВГнг-LS 3х120+1х35</v>
          </cell>
          <cell r="GF1008">
            <v>258.26</v>
          </cell>
          <cell r="GG1008">
            <v>234.78</v>
          </cell>
        </row>
        <row r="1009">
          <cell r="A1009" t="str">
            <v>АВВГнг-LS 3х120+1х70</v>
          </cell>
          <cell r="GF1009">
            <v>280.2</v>
          </cell>
          <cell r="GG1009">
            <v>254.72</v>
          </cell>
        </row>
        <row r="1010">
          <cell r="A1010" t="str">
            <v>АВВГнг-LS 3х150+1х70</v>
          </cell>
          <cell r="GF1010">
            <v>378.26</v>
          </cell>
          <cell r="GG1010">
            <v>343.87</v>
          </cell>
        </row>
        <row r="1011">
          <cell r="A1011" t="str">
            <v>АВВГнг-LS 3х185+1х95</v>
          </cell>
          <cell r="GF1011">
            <v>460.1</v>
          </cell>
          <cell r="GG1011">
            <v>418.27</v>
          </cell>
        </row>
        <row r="1012">
          <cell r="A1012" t="str">
            <v>АВВГнг-LS 3х240+1х120</v>
          </cell>
          <cell r="GF1012">
            <v>513.59</v>
          </cell>
          <cell r="GG1012">
            <v>466.9</v>
          </cell>
        </row>
        <row r="1013">
          <cell r="A1013" t="str">
            <v>АВВГнг-LS 4х  2,5</v>
          </cell>
          <cell r="GF1013">
            <v>20.440000000000001</v>
          </cell>
          <cell r="GG1013">
            <v>18.579999999999998</v>
          </cell>
        </row>
        <row r="1014">
          <cell r="A1014" t="str">
            <v>АВВГнг-LS 4х  4</v>
          </cell>
          <cell r="GF1014">
            <v>27.75</v>
          </cell>
          <cell r="GG1014">
            <v>25.22</v>
          </cell>
        </row>
        <row r="1015">
          <cell r="A1015" t="str">
            <v>АВВГнг-LS 4х  6</v>
          </cell>
          <cell r="GF1015">
            <v>34.75</v>
          </cell>
          <cell r="GG1015">
            <v>31.59</v>
          </cell>
        </row>
        <row r="1016">
          <cell r="A1016" t="str">
            <v>АВВГнг-LS 4х 10</v>
          </cell>
          <cell r="GF1016">
            <v>56.47</v>
          </cell>
          <cell r="GG1016">
            <v>51.33</v>
          </cell>
        </row>
        <row r="1017">
          <cell r="A1017" t="str">
            <v>АВВГнг-LS 4х 16</v>
          </cell>
          <cell r="GF1017">
            <v>81.99</v>
          </cell>
          <cell r="GG1017">
            <v>74.540000000000006</v>
          </cell>
        </row>
        <row r="1018">
          <cell r="A1018" t="str">
            <v>АВВГнг-LS 4х 25</v>
          </cell>
          <cell r="GF1018">
            <v>116.34</v>
          </cell>
          <cell r="GG1018">
            <v>105.76</v>
          </cell>
        </row>
        <row r="1019">
          <cell r="A1019" t="str">
            <v>АВВГнг-LS 4х 35</v>
          </cell>
          <cell r="GF1019">
            <v>148.74</v>
          </cell>
          <cell r="GG1019">
            <v>135.22</v>
          </cell>
        </row>
        <row r="1020">
          <cell r="A1020" t="str">
            <v>АВВГнг-LS 4х 50</v>
          </cell>
          <cell r="GF1020">
            <v>181.16</v>
          </cell>
          <cell r="GG1020">
            <v>164.69</v>
          </cell>
        </row>
        <row r="1021">
          <cell r="A1021" t="str">
            <v>АВВГнг-LS 4х 70</v>
          </cell>
          <cell r="GF1021">
            <v>239.7</v>
          </cell>
          <cell r="GG1021">
            <v>217.91</v>
          </cell>
        </row>
        <row r="1022">
          <cell r="A1022" t="str">
            <v>АВВГнг-LS 4х 95</v>
          </cell>
          <cell r="GF1022">
            <v>313.39</v>
          </cell>
          <cell r="GG1022">
            <v>284.89999999999998</v>
          </cell>
        </row>
        <row r="1023">
          <cell r="A1023" t="str">
            <v>АВВГнг-LS 4х120</v>
          </cell>
          <cell r="GF1023">
            <v>373.19</v>
          </cell>
          <cell r="GG1023">
            <v>339.26</v>
          </cell>
        </row>
        <row r="1024">
          <cell r="A1024" t="str">
            <v>АВВГнг-LS 4х150</v>
          </cell>
          <cell r="GF1024">
            <v>451.88</v>
          </cell>
          <cell r="GG1024">
            <v>410.8</v>
          </cell>
        </row>
        <row r="1025">
          <cell r="A1025" t="str">
            <v>АВВГнг-LS 4х185</v>
          </cell>
          <cell r="GF1025">
            <v>557.01</v>
          </cell>
          <cell r="GG1025">
            <v>506.37</v>
          </cell>
        </row>
        <row r="1026">
          <cell r="A1026" t="str">
            <v>АВВГнг-LS 4х240</v>
          </cell>
          <cell r="GF1026">
            <v>702.45</v>
          </cell>
          <cell r="GG1026">
            <v>638.59</v>
          </cell>
        </row>
        <row r="1027">
          <cell r="A1027" t="str">
            <v>АВВГнг-LS 5х  2,5</v>
          </cell>
          <cell r="GF1027">
            <v>24.09</v>
          </cell>
          <cell r="GG1027">
            <v>21.9</v>
          </cell>
        </row>
        <row r="1028">
          <cell r="A1028" t="str">
            <v>АВВГнг-LS 5х  4</v>
          </cell>
          <cell r="GF1028">
            <v>32.770000000000003</v>
          </cell>
          <cell r="GG1028">
            <v>29.79</v>
          </cell>
        </row>
        <row r="1029">
          <cell r="A1029" t="str">
            <v>АВВГнг-LS 5х  6</v>
          </cell>
          <cell r="GF1029">
            <v>41.46</v>
          </cell>
          <cell r="GG1029">
            <v>37.69</v>
          </cell>
        </row>
        <row r="1030">
          <cell r="A1030" t="str">
            <v>АВВГнг-LS 5х 10</v>
          </cell>
          <cell r="GF1030">
            <v>72.37</v>
          </cell>
          <cell r="GG1030">
            <v>65.790000000000006</v>
          </cell>
        </row>
        <row r="1031">
          <cell r="A1031" t="str">
            <v>АВВГнг-LS 5х 16</v>
          </cell>
          <cell r="GF1031">
            <v>97.8</v>
          </cell>
          <cell r="GG1031">
            <v>88.91</v>
          </cell>
        </row>
        <row r="1032">
          <cell r="A1032" t="str">
            <v>АВВГнг-LS 5х 25</v>
          </cell>
          <cell r="GF1032">
            <v>144.78</v>
          </cell>
          <cell r="GG1032">
            <v>131.61000000000001</v>
          </cell>
        </row>
        <row r="1033">
          <cell r="A1033" t="str">
            <v>АВВГнг-LS 5х 35</v>
          </cell>
          <cell r="GF1033">
            <v>181.98</v>
          </cell>
          <cell r="GG1033">
            <v>165.43</v>
          </cell>
        </row>
        <row r="1034">
          <cell r="A1034" t="str">
            <v>АВВГнг-LS 5х 50</v>
          </cell>
          <cell r="GF1034">
            <v>232.76</v>
          </cell>
          <cell r="GG1034">
            <v>211.6</v>
          </cell>
        </row>
        <row r="1035">
          <cell r="A1035" t="str">
            <v>АВВГнг-LS 5х 70</v>
          </cell>
          <cell r="GF1035">
            <v>214.31</v>
          </cell>
          <cell r="GG1035">
            <v>194.82</v>
          </cell>
        </row>
        <row r="1036">
          <cell r="A1036" t="str">
            <v>АВВГнг-LS 5х 95</v>
          </cell>
          <cell r="GF1036">
            <v>399.63</v>
          </cell>
          <cell r="GG1036">
            <v>363.3</v>
          </cell>
        </row>
        <row r="1037">
          <cell r="A1037" t="str">
            <v>АВВГнг-LS 5х120</v>
          </cell>
          <cell r="GF1037">
            <v>327.76</v>
          </cell>
          <cell r="GG1037">
            <v>297.95999999999998</v>
          </cell>
        </row>
        <row r="1038">
          <cell r="A1038" t="str">
            <v>АВВГнг-LS 5х150</v>
          </cell>
          <cell r="GF1038">
            <v>409.5</v>
          </cell>
          <cell r="GG1038">
            <v>372.27</v>
          </cell>
        </row>
        <row r="1039">
          <cell r="A1039" t="str">
            <v xml:space="preserve"> Кабель алюминиевый силовой с заполнением (АВВГз)</v>
          </cell>
          <cell r="GF1039">
            <v>0</v>
          </cell>
        </row>
        <row r="1040">
          <cell r="A1040" t="str">
            <v>АВВГз 2х  2,5</v>
          </cell>
          <cell r="GF1040">
            <v>10.63</v>
          </cell>
          <cell r="GG1040">
            <v>9.66</v>
          </cell>
        </row>
        <row r="1041">
          <cell r="A1041" t="str">
            <v>АВВГз 2х  4</v>
          </cell>
          <cell r="GF1041">
            <v>12.54</v>
          </cell>
          <cell r="GG1041">
            <v>11.4</v>
          </cell>
        </row>
        <row r="1042">
          <cell r="A1042" t="str">
            <v>АВВГз 2х 10</v>
          </cell>
          <cell r="GF1042">
            <v>26.7</v>
          </cell>
          <cell r="GG1042">
            <v>24.27</v>
          </cell>
        </row>
        <row r="1043">
          <cell r="A1043" t="str">
            <v>АВВГз 2х 16</v>
          </cell>
          <cell r="GF1043">
            <v>33.89</v>
          </cell>
          <cell r="GG1043">
            <v>30.81</v>
          </cell>
        </row>
        <row r="1044">
          <cell r="A1044" t="str">
            <v>АВВГз 2х 25</v>
          </cell>
          <cell r="GF1044">
            <v>50.48</v>
          </cell>
          <cell r="GG1044">
            <v>45.89</v>
          </cell>
        </row>
        <row r="1045">
          <cell r="A1045" t="str">
            <v>АВВГз 2х 35</v>
          </cell>
          <cell r="GF1045">
            <v>65.41</v>
          </cell>
          <cell r="GG1045">
            <v>59.46</v>
          </cell>
        </row>
        <row r="1046">
          <cell r="A1046" t="str">
            <v>АВВГз 2х 50</v>
          </cell>
          <cell r="GF1046">
            <v>84.05</v>
          </cell>
          <cell r="GG1046">
            <v>76.41</v>
          </cell>
        </row>
        <row r="1047">
          <cell r="A1047" t="str">
            <v>АВВГз 3х  2,5</v>
          </cell>
          <cell r="GF1047">
            <v>10.17</v>
          </cell>
          <cell r="GG1047">
            <v>9.25</v>
          </cell>
        </row>
        <row r="1048">
          <cell r="A1048" t="str">
            <v>АВВГз 3х  4</v>
          </cell>
          <cell r="GF1048">
            <v>14.13</v>
          </cell>
          <cell r="GG1048">
            <v>12.85</v>
          </cell>
        </row>
        <row r="1049">
          <cell r="A1049" t="str">
            <v>АВВГз 3х  6</v>
          </cell>
          <cell r="GF1049">
            <v>18.21</v>
          </cell>
          <cell r="GG1049">
            <v>16.559999999999999</v>
          </cell>
        </row>
        <row r="1050">
          <cell r="A1050" t="str">
            <v>АВВГз 3х 10</v>
          </cell>
          <cell r="GF1050">
            <v>35.83</v>
          </cell>
          <cell r="GG1050">
            <v>32.58</v>
          </cell>
        </row>
        <row r="1051">
          <cell r="A1051" t="str">
            <v>АВВГз 3х 16</v>
          </cell>
          <cell r="GF1051">
            <v>40.76</v>
          </cell>
          <cell r="GG1051">
            <v>37.049999999999997</v>
          </cell>
        </row>
        <row r="1052">
          <cell r="A1052" t="str">
            <v>АВВГз 3х 25</v>
          </cell>
          <cell r="GF1052">
            <v>61.4</v>
          </cell>
          <cell r="GG1052">
            <v>55.82</v>
          </cell>
        </row>
        <row r="1053">
          <cell r="A1053" t="str">
            <v>АВВГз 3х 35</v>
          </cell>
          <cell r="GF1053">
            <v>80.02</v>
          </cell>
          <cell r="GG1053">
            <v>72.739999999999995</v>
          </cell>
        </row>
        <row r="1054">
          <cell r="A1054" t="str">
            <v>АВВГз 3х 50</v>
          </cell>
          <cell r="GF1054">
            <v>104.11</v>
          </cell>
          <cell r="GG1054">
            <v>94.65</v>
          </cell>
        </row>
        <row r="1055">
          <cell r="A1055" t="str">
            <v>АВВГз 3х  4+1х2,5</v>
          </cell>
          <cell r="GF1055">
            <v>15.66</v>
          </cell>
          <cell r="GG1055">
            <v>14.23</v>
          </cell>
        </row>
        <row r="1056">
          <cell r="A1056" t="str">
            <v>АВВГз 3х 10+1х6</v>
          </cell>
          <cell r="GF1056">
            <v>34.51</v>
          </cell>
          <cell r="GG1056">
            <v>31.37</v>
          </cell>
        </row>
        <row r="1057">
          <cell r="A1057" t="str">
            <v>АВВГз 3х 16+1х10</v>
          </cell>
          <cell r="GF1057">
            <v>46.51</v>
          </cell>
          <cell r="GG1057">
            <v>42.28</v>
          </cell>
        </row>
        <row r="1058">
          <cell r="A1058" t="str">
            <v>АВВГз 3х 25+1х16</v>
          </cell>
          <cell r="GF1058">
            <v>70.209999999999994</v>
          </cell>
          <cell r="GG1058">
            <v>63.83</v>
          </cell>
        </row>
        <row r="1059">
          <cell r="A1059" t="str">
            <v>АВВГз 3х 35+1х16</v>
          </cell>
          <cell r="GF1059">
            <v>89.66</v>
          </cell>
          <cell r="GG1059">
            <v>81.510000000000005</v>
          </cell>
        </row>
        <row r="1060">
          <cell r="A1060" t="str">
            <v>АВВГз 3х 50+1х25</v>
          </cell>
          <cell r="GF1060">
            <v>116.46</v>
          </cell>
          <cell r="GG1060">
            <v>105.87</v>
          </cell>
        </row>
        <row r="1061">
          <cell r="A1061" t="str">
            <v>АВВГз 4х  2,5</v>
          </cell>
          <cell r="GF1061">
            <v>11.75</v>
          </cell>
          <cell r="GG1061">
            <v>10.69</v>
          </cell>
        </row>
        <row r="1062">
          <cell r="A1062" t="str">
            <v>АВВГз 4х  4</v>
          </cell>
          <cell r="GF1062">
            <v>16.5</v>
          </cell>
          <cell r="GG1062">
            <v>15</v>
          </cell>
        </row>
        <row r="1063">
          <cell r="A1063" t="str">
            <v>АВВГз 4х  6</v>
          </cell>
          <cell r="GF1063">
            <v>21.47</v>
          </cell>
          <cell r="GG1063">
            <v>19.510000000000002</v>
          </cell>
        </row>
        <row r="1064">
          <cell r="A1064" t="str">
            <v>АВВГз 4х 10</v>
          </cell>
          <cell r="GF1064">
            <v>36.950000000000003</v>
          </cell>
          <cell r="GG1064">
            <v>33.590000000000003</v>
          </cell>
        </row>
        <row r="1065">
          <cell r="A1065" t="str">
            <v>АВВГз 4х 16</v>
          </cell>
          <cell r="GF1065">
            <v>48.41</v>
          </cell>
          <cell r="GG1065">
            <v>44.01</v>
          </cell>
        </row>
        <row r="1066">
          <cell r="A1066" t="str">
            <v>АВВГз 4х 25</v>
          </cell>
          <cell r="GF1066">
            <v>71.7</v>
          </cell>
          <cell r="GG1066">
            <v>65.180000000000007</v>
          </cell>
        </row>
        <row r="1067">
          <cell r="A1067" t="str">
            <v>АВВГз 4х 35</v>
          </cell>
          <cell r="GF1067">
            <v>96.82</v>
          </cell>
          <cell r="GG1067">
            <v>88.01</v>
          </cell>
        </row>
        <row r="1068">
          <cell r="A1068" t="str">
            <v>АВВГз 4х 50</v>
          </cell>
          <cell r="GF1068">
            <v>127.15</v>
          </cell>
          <cell r="GG1068">
            <v>115.59</v>
          </cell>
        </row>
        <row r="1069">
          <cell r="A1069" t="str">
            <v>АВВГз 4х 95</v>
          </cell>
          <cell r="GF1069">
            <v>202.95</v>
          </cell>
          <cell r="GG1069">
            <v>184.5</v>
          </cell>
        </row>
        <row r="1070">
          <cell r="A1070" t="str">
            <v>АВВГз 5х  2,5</v>
          </cell>
          <cell r="GF1070">
            <v>19.91</v>
          </cell>
          <cell r="GG1070">
            <v>18.100000000000001</v>
          </cell>
        </row>
        <row r="1071">
          <cell r="A1071" t="str">
            <v>АВВГз 5х  4</v>
          </cell>
          <cell r="GF1071">
            <v>26.37</v>
          </cell>
          <cell r="GG1071">
            <v>23.97</v>
          </cell>
        </row>
        <row r="1072">
          <cell r="A1072" t="str">
            <v>Кабель алюминиевый бронированный (АВБбШв, АВБбШнг)</v>
          </cell>
          <cell r="GF1072">
            <v>0</v>
          </cell>
        </row>
        <row r="1073">
          <cell r="A1073" t="str">
            <v>АВБбШв 3х 4</v>
          </cell>
          <cell r="GF1073">
            <v>23.63</v>
          </cell>
          <cell r="GG1073">
            <v>21.48</v>
          </cell>
        </row>
        <row r="1074">
          <cell r="A1074" t="str">
            <v>АВБбШв 3х 6</v>
          </cell>
          <cell r="GF1074">
            <v>28.69</v>
          </cell>
          <cell r="GG1074">
            <v>26.09</v>
          </cell>
        </row>
        <row r="1075">
          <cell r="A1075" t="str">
            <v>АВБбШв 3х 10</v>
          </cell>
          <cell r="GF1075">
            <v>33.71</v>
          </cell>
          <cell r="GG1075">
            <v>30.65</v>
          </cell>
        </row>
        <row r="1076">
          <cell r="A1076" t="str">
            <v>АВБбШв 3х 16</v>
          </cell>
          <cell r="GF1076">
            <v>42.99</v>
          </cell>
          <cell r="GG1076">
            <v>39.08</v>
          </cell>
        </row>
        <row r="1077">
          <cell r="A1077" t="str">
            <v>АВБбШв 3х 25</v>
          </cell>
          <cell r="GF1077">
            <v>73.819999999999993</v>
          </cell>
          <cell r="GG1077">
            <v>67.11</v>
          </cell>
        </row>
        <row r="1078">
          <cell r="A1078" t="str">
            <v>АВБбШв 3х 35</v>
          </cell>
          <cell r="GF1078">
            <v>90.65</v>
          </cell>
          <cell r="GG1078">
            <v>82.41</v>
          </cell>
        </row>
        <row r="1079">
          <cell r="A1079" t="str">
            <v>АВБбШв 3х 50</v>
          </cell>
          <cell r="GF1079">
            <v>114.83</v>
          </cell>
          <cell r="GG1079">
            <v>104.39</v>
          </cell>
        </row>
        <row r="1080">
          <cell r="A1080" t="str">
            <v>АВБбШв 3х 70</v>
          </cell>
          <cell r="GF1080">
            <v>144.66</v>
          </cell>
          <cell r="GG1080">
            <v>131.51</v>
          </cell>
        </row>
        <row r="1081">
          <cell r="A1081" t="str">
            <v>АВБбШв 3х 95</v>
          </cell>
          <cell r="GF1081">
            <v>181.62</v>
          </cell>
          <cell r="GG1081">
            <v>165.11</v>
          </cell>
        </row>
        <row r="1082">
          <cell r="A1082" t="str">
            <v>АВБбШв 3х120</v>
          </cell>
          <cell r="GF1082">
            <v>219.86</v>
          </cell>
          <cell r="GG1082">
            <v>199.87</v>
          </cell>
        </row>
        <row r="1083">
          <cell r="A1083" t="str">
            <v>АВБбШв 3х150</v>
          </cell>
          <cell r="GF1083">
            <v>260.56</v>
          </cell>
          <cell r="GG1083">
            <v>236.87</v>
          </cell>
        </row>
        <row r="1084">
          <cell r="A1084" t="str">
            <v>АВБбШв 3х240</v>
          </cell>
          <cell r="GF1084">
            <v>460.51</v>
          </cell>
          <cell r="GG1084">
            <v>418.64</v>
          </cell>
        </row>
        <row r="1085">
          <cell r="A1085" t="str">
            <v>АВБбШв 3х 4+1х2,5</v>
          </cell>
          <cell r="GF1085">
            <v>40.79</v>
          </cell>
          <cell r="GG1085">
            <v>37.08</v>
          </cell>
        </row>
        <row r="1086">
          <cell r="A1086" t="str">
            <v>АВБбШв 3х 6+1х4</v>
          </cell>
          <cell r="GF1086">
            <v>46.03</v>
          </cell>
          <cell r="GG1086">
            <v>41.85</v>
          </cell>
        </row>
        <row r="1087">
          <cell r="A1087" t="str">
            <v>АВБбШв 3х10+1х6</v>
          </cell>
          <cell r="GF1087">
            <v>57.47</v>
          </cell>
          <cell r="GG1087">
            <v>52.25</v>
          </cell>
        </row>
        <row r="1088">
          <cell r="A1088" t="str">
            <v>АВБбШв 3х16+1х10</v>
          </cell>
          <cell r="GF1088">
            <v>48.87</v>
          </cell>
          <cell r="GG1088">
            <v>44.43</v>
          </cell>
        </row>
        <row r="1089">
          <cell r="A1089" t="str">
            <v>АВБбШв 3х25+1х16</v>
          </cell>
          <cell r="GF1089">
            <v>63.52</v>
          </cell>
          <cell r="GG1089">
            <v>57.75</v>
          </cell>
        </row>
        <row r="1090">
          <cell r="A1090" t="str">
            <v>АВБбШв 3х35+1х16</v>
          </cell>
          <cell r="GF1090">
            <v>102.01</v>
          </cell>
          <cell r="GG1090">
            <v>92.74</v>
          </cell>
        </row>
        <row r="1091">
          <cell r="A1091" t="str">
            <v>АВБбШв 3х50+1х25</v>
          </cell>
          <cell r="GF1091">
            <v>112.75</v>
          </cell>
          <cell r="GG1091">
            <v>102.5</v>
          </cell>
        </row>
        <row r="1092">
          <cell r="A1092" t="str">
            <v>АВБбШв 3х70+1х35</v>
          </cell>
          <cell r="GF1092">
            <v>176.29</v>
          </cell>
          <cell r="GG1092">
            <v>160.27000000000001</v>
          </cell>
        </row>
        <row r="1093">
          <cell r="A1093" t="str">
            <v>АВБбШв 3х95+1х50</v>
          </cell>
          <cell r="GF1093">
            <v>219.03</v>
          </cell>
          <cell r="GG1093">
            <v>199.12</v>
          </cell>
        </row>
        <row r="1094">
          <cell r="A1094" t="str">
            <v>АВБбШв 3х120+1х70</v>
          </cell>
          <cell r="GF1094">
            <v>262.08999999999997</v>
          </cell>
          <cell r="GG1094">
            <v>238.26</v>
          </cell>
        </row>
        <row r="1095">
          <cell r="A1095" t="str">
            <v>АВБбШв 3х150+1х70</v>
          </cell>
          <cell r="GF1095">
            <v>301.77</v>
          </cell>
          <cell r="GG1095">
            <v>274.33999999999997</v>
          </cell>
        </row>
        <row r="1096">
          <cell r="A1096" t="str">
            <v>АВБбШв 3х185+1х95</v>
          </cell>
          <cell r="GF1096">
            <v>369.59</v>
          </cell>
          <cell r="GG1096">
            <v>335.99</v>
          </cell>
        </row>
        <row r="1097">
          <cell r="A1097" t="str">
            <v>АВБбШв 3х240+1х120</v>
          </cell>
          <cell r="GF1097">
            <v>474.02</v>
          </cell>
          <cell r="GG1097">
            <v>430.93</v>
          </cell>
        </row>
        <row r="1098">
          <cell r="A1098" t="str">
            <v>АВБбШв 4х 2,5</v>
          </cell>
          <cell r="GF1098">
            <v>26.77</v>
          </cell>
          <cell r="GG1098">
            <v>24.34</v>
          </cell>
        </row>
        <row r="1099">
          <cell r="A1099" t="str">
            <v>АВБбШв 4х 4</v>
          </cell>
          <cell r="GF1099">
            <v>33.06</v>
          </cell>
          <cell r="GG1099">
            <v>30.05</v>
          </cell>
        </row>
        <row r="1100">
          <cell r="A1100" t="str">
            <v>АВБбШв 4х 6</v>
          </cell>
          <cell r="GF1100">
            <v>38.94</v>
          </cell>
          <cell r="GG1100">
            <v>35.4</v>
          </cell>
        </row>
        <row r="1101">
          <cell r="A1101" t="str">
            <v>АВБбШв 4х 10</v>
          </cell>
          <cell r="GF1101">
            <v>49.94</v>
          </cell>
          <cell r="GG1101">
            <v>45.4</v>
          </cell>
        </row>
        <row r="1102">
          <cell r="A1102" t="str">
            <v>АВБбШв 4х 16</v>
          </cell>
          <cell r="GF1102">
            <v>64.97</v>
          </cell>
          <cell r="GG1102">
            <v>59.06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копительная"/>
      <sheetName val="14"/>
      <sheetName val="14_Реестр"/>
      <sheetName val="13"/>
      <sheetName val="13_Реестр"/>
      <sheetName val="12"/>
      <sheetName val="12_Реестр"/>
      <sheetName val="11"/>
      <sheetName val="11_Реестр"/>
      <sheetName val="10"/>
      <sheetName val="10_Реестр"/>
      <sheetName val="9"/>
      <sheetName val="9_Реестр"/>
      <sheetName val="8"/>
      <sheetName val="8_Реестр"/>
      <sheetName val="7"/>
      <sheetName val="7_Реестр"/>
      <sheetName val="6"/>
      <sheetName val="6_Реестр"/>
      <sheetName val="5"/>
      <sheetName val="5_Реестр"/>
      <sheetName val="4"/>
      <sheetName val="4_Реестр"/>
      <sheetName val="3"/>
      <sheetName val="3_Реестр"/>
      <sheetName val="2"/>
      <sheetName val="2_Реестр"/>
      <sheetName val="1"/>
      <sheetName val="1_Реестр"/>
      <sheetName val="Справочник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">
          <cell r="A1" t="str">
            <v>Номер_сметы</v>
          </cell>
        </row>
        <row r="2">
          <cell r="A2" t="str">
            <v xml:space="preserve">288-15К/ПИР-1-10-ТМ1.ЛС69 </v>
          </cell>
        </row>
        <row r="3">
          <cell r="A3" t="str">
            <v xml:space="preserve">288-15К/ПИР-1-7002-001/17-ППР.ЛС811 </v>
          </cell>
        </row>
        <row r="4">
          <cell r="A4" t="str">
            <v xml:space="preserve">288-15К/ПИР-1-7002-001/18-ППР.ЛС1180   </v>
          </cell>
        </row>
        <row r="5">
          <cell r="A5" t="str">
            <v xml:space="preserve">288-15К/ПИР-1-7002-001/19-ППР.ЛС1179  </v>
          </cell>
        </row>
        <row r="6">
          <cell r="A6" t="str">
            <v xml:space="preserve">288-15К/ПИР-1-8-(ТМ)КМ/ППР7002-002/19.1.ЛС1105 </v>
          </cell>
        </row>
        <row r="7">
          <cell r="A7" t="str">
            <v>288-15К/ПИР-2-8-(ТМ)КМ/ППР7002-002/18.1.ЛС1106</v>
          </cell>
        </row>
        <row r="8">
          <cell r="A8" t="str">
            <v xml:space="preserve">288-15К/ПИР-2-8-(ТМ)КМ/ППР7002-002/18.2.ЛС1107 </v>
          </cell>
        </row>
        <row r="9">
          <cell r="A9" t="str">
            <v>288-15К/ПИР-1-8-(ТМ)КМ/ППР7002-002/19.2.ЛС1108</v>
          </cell>
        </row>
        <row r="10">
          <cell r="A10" t="str">
            <v>288-15К/ПИР-2-10-ТМ-СО1.ЛС264.1</v>
          </cell>
        </row>
        <row r="11">
          <cell r="A11" t="str">
            <v>288-15К/ПИР-3-10-ТМ-СО1.ЛС265.1</v>
          </cell>
        </row>
        <row r="12">
          <cell r="A12" t="str">
            <v>288-15К/ПИР-2-10-ТМ-СО1.ЛС264.2</v>
          </cell>
        </row>
        <row r="13">
          <cell r="A13" t="str">
            <v>288-15К/ПИР-3-10-ТМ-СО1.ЛС265.2</v>
          </cell>
        </row>
        <row r="14">
          <cell r="A14" t="str">
            <v>288-15К/ПИР-3-10-ТМ.ЛС264</v>
          </cell>
        </row>
        <row r="15">
          <cell r="A15" t="str">
            <v>288-15К/ПИР-3-10-ТМ.ЛС265</v>
          </cell>
        </row>
        <row r="16">
          <cell r="A16" t="str">
            <v>288-15К/ПИР-3-8-(ТМ)КМ/ППР7002-002/17.1.ЛС994</v>
          </cell>
        </row>
        <row r="17">
          <cell r="A17" t="str">
            <v>288-15К/ПИР-3-8-(ТМ)КМ/ППР7002-002/17.2.ЛС993</v>
          </cell>
        </row>
        <row r="18">
          <cell r="A18" t="str">
            <v>288-15К/ПИР-ТМ-7002-001/17 ППР</v>
          </cell>
        </row>
        <row r="19">
          <cell r="A19" t="str">
            <v>288-15К/ПИР-1-10-ТМ1.ЛС69.2</v>
          </cell>
        </row>
        <row r="20">
          <cell r="A20" t="str">
            <v>88-15К/ПИР-1-10-ТМ1.ЛС69.1</v>
          </cell>
        </row>
        <row r="21">
          <cell r="A21" t="str">
            <v>288-15К/ПИР-3-10-ТМ-СО1.ЛС265.3</v>
          </cell>
        </row>
        <row r="22">
          <cell r="A22" t="str">
            <v>288-15К/ПИР-2-10-ТМ-СО1.ЛС264.3</v>
          </cell>
        </row>
        <row r="23">
          <cell r="A23" t="str">
            <v>288-15К/ПИР-1-10-ТХ3.ЛС154</v>
          </cell>
        </row>
        <row r="24">
          <cell r="A24" t="str">
            <v>№288-15К/ПИР-3-8-(ТМ)-КМ/ППР7002-004/18.ЛС 1202</v>
          </cell>
        </row>
        <row r="25">
          <cell r="A25" t="str">
            <v>288-15К/ПИР-2-8-(ТМ)-КМ/ППР7002-005/18.ЛС 1203</v>
          </cell>
        </row>
        <row r="26">
          <cell r="A26" t="str">
            <v>288-15К/ПИР-1-8-(ТМ)-КМ/ППР7002-006/18.ЛС 1204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4FB18-1433-48F9-A0B0-E3A035BD7C30}">
  <sheetPr>
    <pageSetUpPr fitToPage="1"/>
  </sheetPr>
  <dimension ref="A1:H147"/>
  <sheetViews>
    <sheetView topLeftCell="A91" zoomScale="115" zoomScaleNormal="115" workbookViewId="0">
      <selection activeCell="B165" sqref="B165"/>
    </sheetView>
  </sheetViews>
  <sheetFormatPr defaultColWidth="8" defaultRowHeight="15.75" x14ac:dyDescent="0.25"/>
  <cols>
    <col min="1" max="1" width="7.5" style="1" customWidth="1"/>
    <col min="2" max="2" width="103.25" style="1" customWidth="1"/>
    <col min="3" max="3" width="8.125" style="13" hidden="1" customWidth="1"/>
    <col min="4" max="4" width="11.125" style="13" hidden="1" customWidth="1"/>
    <col min="5" max="5" width="18" style="1" customWidth="1"/>
    <col min="6" max="6" width="11.125" style="14" bestFit="1" customWidth="1"/>
    <col min="7" max="7" width="5.125" style="1" customWidth="1"/>
    <col min="8" max="8" width="59.625" style="1" customWidth="1"/>
    <col min="9" max="16384" width="8" style="1"/>
  </cols>
  <sheetData>
    <row r="1" spans="1:6" x14ac:dyDescent="0.25">
      <c r="A1" s="184" t="s">
        <v>6</v>
      </c>
      <c r="B1" s="184"/>
      <c r="C1" s="184"/>
      <c r="D1" s="184"/>
      <c r="E1" s="184"/>
      <c r="F1" s="184"/>
    </row>
    <row r="2" spans="1:6" x14ac:dyDescent="0.25">
      <c r="A2" s="2" t="s">
        <v>7</v>
      </c>
      <c r="B2" s="185" t="s">
        <v>8</v>
      </c>
      <c r="C2" s="185"/>
      <c r="D2" s="185"/>
      <c r="E2" s="185"/>
      <c r="F2" s="185"/>
    </row>
    <row r="3" spans="1:6" x14ac:dyDescent="0.25">
      <c r="A3" s="1" t="s">
        <v>9</v>
      </c>
      <c r="B3" s="3"/>
      <c r="C3" s="4"/>
      <c r="D3" s="4"/>
      <c r="E3" s="5"/>
      <c r="F3" s="6"/>
    </row>
    <row r="4" spans="1:6" ht="47.25" x14ac:dyDescent="0.25">
      <c r="A4" s="7" t="s">
        <v>10</v>
      </c>
      <c r="B4" s="7" t="s">
        <v>11</v>
      </c>
      <c r="C4" s="7" t="s">
        <v>12</v>
      </c>
      <c r="D4" s="7" t="s">
        <v>13</v>
      </c>
      <c r="E4" s="186" t="s">
        <v>14</v>
      </c>
      <c r="F4" s="186"/>
    </row>
    <row r="5" spans="1:6" s="10" customFormat="1" x14ac:dyDescent="0.25">
      <c r="A5" s="187" t="s">
        <v>15</v>
      </c>
      <c r="B5" s="8" t="s">
        <v>16</v>
      </c>
      <c r="C5" s="9">
        <v>1</v>
      </c>
      <c r="D5" s="9"/>
      <c r="E5" s="187" t="s">
        <v>17</v>
      </c>
      <c r="F5" s="188" t="s">
        <v>18</v>
      </c>
    </row>
    <row r="6" spans="1:6" s="10" customFormat="1" x14ac:dyDescent="0.25">
      <c r="A6" s="187"/>
      <c r="B6" s="11" t="s">
        <v>19</v>
      </c>
      <c r="C6" s="9">
        <v>1</v>
      </c>
      <c r="D6" s="9"/>
      <c r="E6" s="187"/>
      <c r="F6" s="188"/>
    </row>
    <row r="7" spans="1:6" s="10" customFormat="1" x14ac:dyDescent="0.25">
      <c r="A7" s="187"/>
      <c r="B7" s="11" t="s">
        <v>20</v>
      </c>
      <c r="C7" s="9">
        <v>1</v>
      </c>
      <c r="D7" s="9"/>
      <c r="E7" s="187"/>
      <c r="F7" s="188"/>
    </row>
    <row r="8" spans="1:6" s="10" customFormat="1" x14ac:dyDescent="0.25">
      <c r="A8" s="187"/>
      <c r="B8" s="12" t="s">
        <v>21</v>
      </c>
      <c r="C8" s="9">
        <v>1</v>
      </c>
      <c r="D8" s="9"/>
      <c r="E8" s="187"/>
      <c r="F8" s="188"/>
    </row>
    <row r="9" spans="1:6" s="10" customFormat="1" x14ac:dyDescent="0.25">
      <c r="A9" s="187"/>
      <c r="B9" s="12" t="s">
        <v>22</v>
      </c>
      <c r="C9" s="9">
        <v>1</v>
      </c>
      <c r="D9" s="9"/>
      <c r="E9" s="187"/>
      <c r="F9" s="188"/>
    </row>
    <row r="10" spans="1:6" s="10" customFormat="1" x14ac:dyDescent="0.25">
      <c r="A10" s="187" t="s">
        <v>15</v>
      </c>
      <c r="B10" s="8" t="s">
        <v>23</v>
      </c>
      <c r="C10" s="9">
        <v>1</v>
      </c>
      <c r="D10" s="9"/>
      <c r="E10" s="187" t="s">
        <v>24</v>
      </c>
      <c r="F10" s="188" t="s">
        <v>25</v>
      </c>
    </row>
    <row r="11" spans="1:6" s="10" customFormat="1" x14ac:dyDescent="0.25">
      <c r="A11" s="187"/>
      <c r="B11" s="10" t="s">
        <v>26</v>
      </c>
      <c r="C11" s="9">
        <v>1</v>
      </c>
      <c r="D11" s="9"/>
      <c r="E11" s="187"/>
      <c r="F11" s="188"/>
    </row>
    <row r="12" spans="1:6" s="10" customFormat="1" x14ac:dyDescent="0.25">
      <c r="A12" s="187"/>
      <c r="B12" s="11" t="s">
        <v>27</v>
      </c>
      <c r="C12" s="9">
        <v>1</v>
      </c>
      <c r="D12" s="9"/>
      <c r="E12" s="187"/>
      <c r="F12" s="188"/>
    </row>
    <row r="13" spans="1:6" s="10" customFormat="1" x14ac:dyDescent="0.25">
      <c r="A13" s="187"/>
      <c r="B13" s="11" t="s">
        <v>28</v>
      </c>
      <c r="C13" s="9">
        <v>1</v>
      </c>
      <c r="D13" s="9"/>
      <c r="E13" s="187"/>
      <c r="F13" s="188"/>
    </row>
    <row r="14" spans="1:6" s="10" customFormat="1" x14ac:dyDescent="0.25">
      <c r="A14" s="187"/>
      <c r="B14" s="11" t="s">
        <v>29</v>
      </c>
      <c r="C14" s="9">
        <v>1</v>
      </c>
      <c r="D14" s="9"/>
      <c r="E14" s="187"/>
      <c r="F14" s="188"/>
    </row>
    <row r="15" spans="1:6" s="10" customFormat="1" x14ac:dyDescent="0.25">
      <c r="A15" s="187" t="s">
        <v>15</v>
      </c>
      <c r="B15" s="8" t="s">
        <v>30</v>
      </c>
      <c r="C15" s="9">
        <v>1</v>
      </c>
      <c r="D15" s="9"/>
      <c r="E15" s="187" t="s">
        <v>31</v>
      </c>
      <c r="F15" s="188" t="s">
        <v>32</v>
      </c>
    </row>
    <row r="16" spans="1:6" s="10" customFormat="1" x14ac:dyDescent="0.25">
      <c r="A16" s="187"/>
      <c r="B16" s="11" t="s">
        <v>33</v>
      </c>
      <c r="C16" s="9">
        <v>1</v>
      </c>
      <c r="D16" s="9"/>
      <c r="E16" s="187"/>
      <c r="F16" s="188"/>
    </row>
    <row r="17" spans="1:6" s="10" customFormat="1" x14ac:dyDescent="0.25">
      <c r="A17" s="187"/>
      <c r="B17" s="11" t="s">
        <v>34</v>
      </c>
      <c r="C17" s="9">
        <v>30</v>
      </c>
      <c r="D17" s="9"/>
      <c r="E17" s="187"/>
      <c r="F17" s="188"/>
    </row>
    <row r="18" spans="1:6" s="10" customFormat="1" x14ac:dyDescent="0.25">
      <c r="A18" s="187" t="s">
        <v>15</v>
      </c>
      <c r="B18" s="8" t="s">
        <v>35</v>
      </c>
      <c r="C18" s="9">
        <v>1</v>
      </c>
      <c r="D18" s="9"/>
      <c r="E18" s="187" t="s">
        <v>36</v>
      </c>
      <c r="F18" s="188" t="s">
        <v>37</v>
      </c>
    </row>
    <row r="19" spans="1:6" s="10" customFormat="1" x14ac:dyDescent="0.25">
      <c r="A19" s="187"/>
      <c r="B19" s="11" t="s">
        <v>38</v>
      </c>
      <c r="C19" s="9">
        <v>1</v>
      </c>
      <c r="D19" s="9"/>
      <c r="E19" s="187"/>
      <c r="F19" s="188"/>
    </row>
    <row r="20" spans="1:6" s="10" customFormat="1" x14ac:dyDescent="0.25">
      <c r="A20" s="187"/>
      <c r="B20" s="11" t="s">
        <v>39</v>
      </c>
      <c r="C20" s="9">
        <v>1</v>
      </c>
      <c r="D20" s="9"/>
      <c r="E20" s="187"/>
      <c r="F20" s="188"/>
    </row>
    <row r="21" spans="1:6" s="10" customFormat="1" x14ac:dyDescent="0.25">
      <c r="A21" s="187"/>
      <c r="B21" s="12" t="s">
        <v>40</v>
      </c>
      <c r="C21" s="9">
        <v>1</v>
      </c>
      <c r="D21" s="9"/>
      <c r="E21" s="187"/>
      <c r="F21" s="188"/>
    </row>
    <row r="22" spans="1:6" s="10" customFormat="1" x14ac:dyDescent="0.25">
      <c r="A22" s="187" t="s">
        <v>15</v>
      </c>
      <c r="B22" s="8" t="s">
        <v>41</v>
      </c>
      <c r="C22" s="9">
        <v>1</v>
      </c>
      <c r="D22" s="9"/>
      <c r="E22" s="187" t="s">
        <v>42</v>
      </c>
      <c r="F22" s="188" t="s">
        <v>37</v>
      </c>
    </row>
    <row r="23" spans="1:6" s="10" customFormat="1" x14ac:dyDescent="0.25">
      <c r="A23" s="187"/>
      <c r="B23" s="11" t="s">
        <v>43</v>
      </c>
      <c r="C23" s="9">
        <v>1</v>
      </c>
      <c r="D23" s="9"/>
      <c r="E23" s="187"/>
      <c r="F23" s="188"/>
    </row>
    <row r="24" spans="1:6" s="10" customFormat="1" x14ac:dyDescent="0.25">
      <c r="A24" s="187"/>
      <c r="B24" s="11" t="s">
        <v>20</v>
      </c>
      <c r="C24" s="9">
        <v>1</v>
      </c>
      <c r="D24" s="9"/>
      <c r="E24" s="187"/>
      <c r="F24" s="188"/>
    </row>
    <row r="25" spans="1:6" s="10" customFormat="1" x14ac:dyDescent="0.25">
      <c r="A25" s="187"/>
      <c r="B25" s="12" t="s">
        <v>21</v>
      </c>
      <c r="C25" s="9">
        <v>1</v>
      </c>
      <c r="D25" s="9"/>
      <c r="E25" s="187"/>
      <c r="F25" s="188"/>
    </row>
    <row r="26" spans="1:6" s="10" customFormat="1" x14ac:dyDescent="0.25">
      <c r="A26" s="187"/>
      <c r="B26" s="12" t="s">
        <v>44</v>
      </c>
      <c r="C26" s="9">
        <v>1</v>
      </c>
      <c r="D26" s="9"/>
      <c r="E26" s="187"/>
      <c r="F26" s="188"/>
    </row>
    <row r="27" spans="1:6" s="10" customFormat="1" x14ac:dyDescent="0.25">
      <c r="A27" s="187" t="s">
        <v>15</v>
      </c>
      <c r="B27" s="8" t="s">
        <v>45</v>
      </c>
      <c r="C27" s="9">
        <v>1</v>
      </c>
      <c r="D27" s="9"/>
      <c r="E27" s="187" t="s">
        <v>46</v>
      </c>
      <c r="F27" s="188" t="s">
        <v>47</v>
      </c>
    </row>
    <row r="28" spans="1:6" s="10" customFormat="1" x14ac:dyDescent="0.25">
      <c r="A28" s="187"/>
      <c r="B28" s="10" t="s">
        <v>48</v>
      </c>
      <c r="C28" s="9">
        <v>1</v>
      </c>
      <c r="D28" s="9"/>
      <c r="E28" s="187"/>
      <c r="F28" s="188"/>
    </row>
    <row r="29" spans="1:6" s="10" customFormat="1" x14ac:dyDescent="0.25">
      <c r="A29" s="187"/>
      <c r="B29" s="11" t="s">
        <v>27</v>
      </c>
      <c r="C29" s="9">
        <v>1</v>
      </c>
      <c r="D29" s="9"/>
      <c r="E29" s="187"/>
      <c r="F29" s="188"/>
    </row>
    <row r="30" spans="1:6" s="10" customFormat="1" x14ac:dyDescent="0.25">
      <c r="A30" s="187"/>
      <c r="B30" s="11" t="s">
        <v>28</v>
      </c>
      <c r="C30" s="9">
        <v>1</v>
      </c>
      <c r="D30" s="9"/>
      <c r="E30" s="187"/>
      <c r="F30" s="188"/>
    </row>
    <row r="31" spans="1:6" s="10" customFormat="1" x14ac:dyDescent="0.25">
      <c r="A31" s="187"/>
      <c r="B31" s="11" t="s">
        <v>49</v>
      </c>
      <c r="C31" s="9">
        <v>1</v>
      </c>
      <c r="D31" s="9"/>
      <c r="E31" s="187"/>
      <c r="F31" s="188"/>
    </row>
    <row r="32" spans="1:6" s="10" customFormat="1" x14ac:dyDescent="0.25">
      <c r="A32" s="187" t="s">
        <v>15</v>
      </c>
      <c r="B32" s="8" t="s">
        <v>50</v>
      </c>
      <c r="C32" s="9">
        <v>1</v>
      </c>
      <c r="D32" s="9"/>
      <c r="E32" s="187" t="s">
        <v>51</v>
      </c>
      <c r="F32" s="188" t="s">
        <v>52</v>
      </c>
    </row>
    <row r="33" spans="1:6" s="10" customFormat="1" x14ac:dyDescent="0.25">
      <c r="A33" s="187"/>
      <c r="B33" s="11" t="s">
        <v>53</v>
      </c>
      <c r="C33" s="9">
        <v>1</v>
      </c>
      <c r="D33" s="9"/>
      <c r="E33" s="187"/>
      <c r="F33" s="188"/>
    </row>
    <row r="34" spans="1:6" s="10" customFormat="1" x14ac:dyDescent="0.25">
      <c r="A34" s="187"/>
      <c r="B34" s="11" t="s">
        <v>54</v>
      </c>
      <c r="C34" s="9">
        <v>30</v>
      </c>
      <c r="D34" s="9"/>
      <c r="E34" s="187"/>
      <c r="F34" s="188"/>
    </row>
    <row r="35" spans="1:6" s="10" customFormat="1" x14ac:dyDescent="0.25">
      <c r="A35" s="187" t="s">
        <v>15</v>
      </c>
      <c r="B35" s="8" t="s">
        <v>55</v>
      </c>
      <c r="C35" s="9">
        <v>1</v>
      </c>
      <c r="D35" s="9"/>
      <c r="E35" s="187" t="s">
        <v>56</v>
      </c>
      <c r="F35" s="188" t="s">
        <v>57</v>
      </c>
    </row>
    <row r="36" spans="1:6" s="10" customFormat="1" x14ac:dyDescent="0.25">
      <c r="A36" s="187"/>
      <c r="B36" s="11" t="s">
        <v>58</v>
      </c>
      <c r="C36" s="9">
        <v>1</v>
      </c>
      <c r="D36" s="9"/>
      <c r="E36" s="187"/>
      <c r="F36" s="188"/>
    </row>
    <row r="37" spans="1:6" s="10" customFormat="1" x14ac:dyDescent="0.25">
      <c r="A37" s="187" t="s">
        <v>15</v>
      </c>
      <c r="B37" s="8" t="s">
        <v>59</v>
      </c>
      <c r="C37" s="9">
        <v>1</v>
      </c>
      <c r="D37" s="9"/>
      <c r="E37" s="187" t="s">
        <v>60</v>
      </c>
      <c r="F37" s="188" t="s">
        <v>61</v>
      </c>
    </row>
    <row r="38" spans="1:6" s="10" customFormat="1" x14ac:dyDescent="0.25">
      <c r="A38" s="187"/>
      <c r="B38" s="11" t="s">
        <v>62</v>
      </c>
      <c r="C38" s="9">
        <v>1</v>
      </c>
      <c r="D38" s="9"/>
      <c r="E38" s="187"/>
      <c r="F38" s="188"/>
    </row>
    <row r="39" spans="1:6" s="10" customFormat="1" x14ac:dyDescent="0.25">
      <c r="A39" s="187"/>
      <c r="B39" s="11" t="s">
        <v>39</v>
      </c>
      <c r="C39" s="9">
        <v>1</v>
      </c>
      <c r="D39" s="9"/>
      <c r="E39" s="187"/>
      <c r="F39" s="188"/>
    </row>
    <row r="40" spans="1:6" s="10" customFormat="1" x14ac:dyDescent="0.25">
      <c r="A40" s="187"/>
      <c r="B40" s="12" t="s">
        <v>40</v>
      </c>
      <c r="C40" s="9">
        <v>1</v>
      </c>
      <c r="D40" s="9"/>
      <c r="E40" s="187"/>
      <c r="F40" s="188"/>
    </row>
    <row r="41" spans="1:6" s="10" customFormat="1" x14ac:dyDescent="0.25">
      <c r="A41" s="187" t="s">
        <v>15</v>
      </c>
      <c r="B41" s="8" t="s">
        <v>63</v>
      </c>
      <c r="C41" s="9">
        <v>1</v>
      </c>
      <c r="D41" s="9"/>
      <c r="E41" s="187" t="s">
        <v>64</v>
      </c>
      <c r="F41" s="188" t="s">
        <v>61</v>
      </c>
    </row>
    <row r="42" spans="1:6" s="10" customFormat="1" x14ac:dyDescent="0.25">
      <c r="A42" s="187"/>
      <c r="B42" s="11" t="s">
        <v>65</v>
      </c>
      <c r="C42" s="9">
        <v>1</v>
      </c>
      <c r="D42" s="9"/>
      <c r="E42" s="187"/>
      <c r="F42" s="188"/>
    </row>
    <row r="43" spans="1:6" s="10" customFormat="1" x14ac:dyDescent="0.25">
      <c r="A43" s="187"/>
      <c r="B43" s="11" t="s">
        <v>20</v>
      </c>
      <c r="C43" s="9">
        <v>1</v>
      </c>
      <c r="D43" s="9"/>
      <c r="E43" s="187"/>
      <c r="F43" s="188"/>
    </row>
    <row r="44" spans="1:6" s="10" customFormat="1" x14ac:dyDescent="0.25">
      <c r="A44" s="187"/>
      <c r="B44" s="12" t="s">
        <v>21</v>
      </c>
      <c r="C44" s="9">
        <v>1</v>
      </c>
      <c r="D44" s="9"/>
      <c r="E44" s="187"/>
      <c r="F44" s="188"/>
    </row>
    <row r="45" spans="1:6" s="10" customFormat="1" x14ac:dyDescent="0.25">
      <c r="A45" s="187"/>
      <c r="B45" s="12" t="s">
        <v>66</v>
      </c>
      <c r="C45" s="9">
        <v>1</v>
      </c>
      <c r="D45" s="9"/>
      <c r="E45" s="187"/>
      <c r="F45" s="188"/>
    </row>
    <row r="46" spans="1:6" s="10" customFormat="1" x14ac:dyDescent="0.25">
      <c r="A46" s="187" t="s">
        <v>15</v>
      </c>
      <c r="B46" s="8" t="s">
        <v>67</v>
      </c>
      <c r="C46" s="9">
        <v>1</v>
      </c>
      <c r="D46" s="9"/>
      <c r="E46" s="187" t="s">
        <v>68</v>
      </c>
      <c r="F46" s="188" t="s">
        <v>61</v>
      </c>
    </row>
    <row r="47" spans="1:6" s="10" customFormat="1" x14ac:dyDescent="0.25">
      <c r="A47" s="187"/>
      <c r="B47" s="10" t="s">
        <v>69</v>
      </c>
      <c r="C47" s="9">
        <v>1</v>
      </c>
      <c r="D47" s="9"/>
      <c r="E47" s="187"/>
      <c r="F47" s="188"/>
    </row>
    <row r="48" spans="1:6" s="10" customFormat="1" x14ac:dyDescent="0.25">
      <c r="A48" s="187"/>
      <c r="B48" s="11" t="s">
        <v>27</v>
      </c>
      <c r="C48" s="9">
        <v>1</v>
      </c>
      <c r="D48" s="9"/>
      <c r="E48" s="187"/>
      <c r="F48" s="188"/>
    </row>
    <row r="49" spans="1:6" s="10" customFormat="1" x14ac:dyDescent="0.25">
      <c r="A49" s="187"/>
      <c r="B49" s="11" t="s">
        <v>28</v>
      </c>
      <c r="C49" s="9">
        <v>1</v>
      </c>
      <c r="D49" s="9"/>
      <c r="E49" s="187"/>
      <c r="F49" s="188"/>
    </row>
    <row r="50" spans="1:6" s="10" customFormat="1" x14ac:dyDescent="0.25">
      <c r="A50" s="187"/>
      <c r="B50" s="11" t="s">
        <v>70</v>
      </c>
      <c r="C50" s="9">
        <v>1</v>
      </c>
      <c r="D50" s="9"/>
      <c r="E50" s="187"/>
      <c r="F50" s="188"/>
    </row>
    <row r="51" spans="1:6" s="10" customFormat="1" x14ac:dyDescent="0.25">
      <c r="A51" s="187" t="s">
        <v>15</v>
      </c>
      <c r="B51" s="8" t="s">
        <v>71</v>
      </c>
      <c r="C51" s="9">
        <v>1</v>
      </c>
      <c r="D51" s="9"/>
      <c r="E51" s="187" t="s">
        <v>72</v>
      </c>
      <c r="F51" s="188" t="s">
        <v>73</v>
      </c>
    </row>
    <row r="52" spans="1:6" s="10" customFormat="1" x14ac:dyDescent="0.25">
      <c r="A52" s="187"/>
      <c r="B52" s="11" t="s">
        <v>74</v>
      </c>
      <c r="C52" s="9">
        <v>1</v>
      </c>
      <c r="D52" s="9"/>
      <c r="E52" s="187"/>
      <c r="F52" s="188"/>
    </row>
    <row r="53" spans="1:6" s="10" customFormat="1" x14ac:dyDescent="0.25">
      <c r="A53" s="187"/>
      <c r="B53" s="11" t="s">
        <v>75</v>
      </c>
      <c r="C53" s="9">
        <v>24</v>
      </c>
      <c r="D53" s="9"/>
      <c r="E53" s="187"/>
      <c r="F53" s="188"/>
    </row>
    <row r="54" spans="1:6" s="10" customFormat="1" x14ac:dyDescent="0.25">
      <c r="A54" s="187" t="s">
        <v>15</v>
      </c>
      <c r="B54" s="8" t="s">
        <v>76</v>
      </c>
      <c r="C54" s="9">
        <v>1</v>
      </c>
      <c r="D54" s="9"/>
      <c r="E54" s="187" t="s">
        <v>77</v>
      </c>
      <c r="F54" s="188" t="s">
        <v>73</v>
      </c>
    </row>
    <row r="55" spans="1:6" s="10" customFormat="1" x14ac:dyDescent="0.25">
      <c r="A55" s="187"/>
      <c r="B55" s="10" t="s">
        <v>78</v>
      </c>
      <c r="C55" s="9">
        <v>1</v>
      </c>
      <c r="D55" s="9"/>
      <c r="E55" s="187"/>
      <c r="F55" s="188"/>
    </row>
    <row r="56" spans="1:6" s="10" customFormat="1" x14ac:dyDescent="0.25">
      <c r="A56" s="187"/>
      <c r="B56" s="11" t="s">
        <v>27</v>
      </c>
      <c r="C56" s="9">
        <v>1</v>
      </c>
      <c r="D56" s="9"/>
      <c r="E56" s="187"/>
      <c r="F56" s="188"/>
    </row>
    <row r="57" spans="1:6" s="10" customFormat="1" x14ac:dyDescent="0.25">
      <c r="A57" s="187"/>
      <c r="B57" s="11" t="s">
        <v>28</v>
      </c>
      <c r="C57" s="9">
        <v>1</v>
      </c>
      <c r="D57" s="9"/>
      <c r="E57" s="187"/>
      <c r="F57" s="188"/>
    </row>
    <row r="58" spans="1:6" s="10" customFormat="1" x14ac:dyDescent="0.25">
      <c r="A58" s="187" t="s">
        <v>15</v>
      </c>
      <c r="B58" s="8" t="s">
        <v>79</v>
      </c>
      <c r="C58" s="9">
        <v>1</v>
      </c>
      <c r="D58" s="9"/>
      <c r="E58" s="187" t="s">
        <v>80</v>
      </c>
      <c r="F58" s="188" t="s">
        <v>73</v>
      </c>
    </row>
    <row r="59" spans="1:6" s="10" customFormat="1" x14ac:dyDescent="0.25">
      <c r="A59" s="187"/>
      <c r="B59" s="12" t="s">
        <v>81</v>
      </c>
      <c r="C59" s="9">
        <v>1</v>
      </c>
      <c r="D59" s="9"/>
      <c r="E59" s="187"/>
      <c r="F59" s="188"/>
    </row>
    <row r="60" spans="1:6" s="10" customFormat="1" x14ac:dyDescent="0.25">
      <c r="A60" s="187" t="s">
        <v>15</v>
      </c>
      <c r="B60" s="8" t="s">
        <v>82</v>
      </c>
      <c r="C60" s="9">
        <v>1</v>
      </c>
      <c r="D60" s="9"/>
      <c r="E60" s="187" t="s">
        <v>83</v>
      </c>
      <c r="F60" s="188" t="s">
        <v>84</v>
      </c>
    </row>
    <row r="61" spans="1:6" s="10" customFormat="1" x14ac:dyDescent="0.25">
      <c r="A61" s="187"/>
      <c r="B61" s="11" t="s">
        <v>85</v>
      </c>
      <c r="C61" s="9">
        <v>1</v>
      </c>
      <c r="D61" s="9"/>
      <c r="E61" s="187"/>
      <c r="F61" s="188"/>
    </row>
    <row r="62" spans="1:6" s="10" customFormat="1" x14ac:dyDescent="0.25">
      <c r="A62" s="187"/>
      <c r="B62" s="11" t="s">
        <v>86</v>
      </c>
      <c r="C62" s="9">
        <v>1</v>
      </c>
      <c r="D62" s="9"/>
      <c r="E62" s="187"/>
      <c r="F62" s="188"/>
    </row>
    <row r="63" spans="1:6" s="10" customFormat="1" x14ac:dyDescent="0.25">
      <c r="A63" s="187"/>
      <c r="B63" s="12" t="s">
        <v>40</v>
      </c>
      <c r="C63" s="9">
        <v>1</v>
      </c>
      <c r="D63" s="9"/>
      <c r="E63" s="187"/>
      <c r="F63" s="188"/>
    </row>
    <row r="64" spans="1:6" s="10" customFormat="1" x14ac:dyDescent="0.25">
      <c r="A64" s="187" t="s">
        <v>15</v>
      </c>
      <c r="B64" s="8" t="s">
        <v>87</v>
      </c>
      <c r="C64" s="9">
        <v>1</v>
      </c>
      <c r="D64" s="9"/>
      <c r="E64" s="187" t="s">
        <v>88</v>
      </c>
      <c r="F64" s="188" t="s">
        <v>84</v>
      </c>
    </row>
    <row r="65" spans="1:6" s="10" customFormat="1" x14ac:dyDescent="0.25">
      <c r="A65" s="187"/>
      <c r="B65" s="11" t="s">
        <v>89</v>
      </c>
      <c r="C65" s="9">
        <v>1</v>
      </c>
      <c r="D65" s="9"/>
      <c r="E65" s="187"/>
      <c r="F65" s="188"/>
    </row>
    <row r="66" spans="1:6" s="10" customFormat="1" x14ac:dyDescent="0.25">
      <c r="A66" s="187"/>
      <c r="B66" s="11" t="s">
        <v>20</v>
      </c>
      <c r="C66" s="9">
        <v>1</v>
      </c>
      <c r="D66" s="9"/>
      <c r="E66" s="187"/>
      <c r="F66" s="188"/>
    </row>
    <row r="67" spans="1:6" s="10" customFormat="1" x14ac:dyDescent="0.25">
      <c r="A67" s="187"/>
      <c r="B67" s="12" t="s">
        <v>21</v>
      </c>
      <c r="C67" s="9">
        <v>1</v>
      </c>
      <c r="D67" s="9"/>
      <c r="E67" s="187"/>
      <c r="F67" s="188"/>
    </row>
    <row r="68" spans="1:6" s="10" customFormat="1" x14ac:dyDescent="0.25">
      <c r="A68" s="187"/>
      <c r="B68" s="12" t="s">
        <v>90</v>
      </c>
      <c r="C68" s="9">
        <v>1</v>
      </c>
      <c r="D68" s="9"/>
      <c r="E68" s="187"/>
      <c r="F68" s="188"/>
    </row>
    <row r="69" spans="1:6" s="10" customFormat="1" x14ac:dyDescent="0.25">
      <c r="A69" s="187" t="s">
        <v>15</v>
      </c>
      <c r="B69" s="8" t="s">
        <v>91</v>
      </c>
      <c r="C69" s="9">
        <v>1</v>
      </c>
      <c r="D69" s="9"/>
      <c r="E69" s="187" t="s">
        <v>92</v>
      </c>
      <c r="F69" s="188" t="s">
        <v>84</v>
      </c>
    </row>
    <row r="70" spans="1:6" s="10" customFormat="1" x14ac:dyDescent="0.25">
      <c r="A70" s="187"/>
      <c r="B70" s="10" t="s">
        <v>93</v>
      </c>
      <c r="C70" s="9">
        <v>1</v>
      </c>
      <c r="D70" s="9"/>
      <c r="E70" s="187"/>
      <c r="F70" s="188"/>
    </row>
    <row r="71" spans="1:6" s="10" customFormat="1" x14ac:dyDescent="0.25">
      <c r="A71" s="187"/>
      <c r="B71" s="11" t="s">
        <v>27</v>
      </c>
      <c r="C71" s="9">
        <v>1</v>
      </c>
      <c r="D71" s="9"/>
      <c r="E71" s="187"/>
      <c r="F71" s="188"/>
    </row>
    <row r="72" spans="1:6" s="10" customFormat="1" x14ac:dyDescent="0.25">
      <c r="A72" s="187"/>
      <c r="B72" s="11" t="s">
        <v>28</v>
      </c>
      <c r="C72" s="9">
        <v>1</v>
      </c>
      <c r="D72" s="9"/>
      <c r="E72" s="187"/>
      <c r="F72" s="188"/>
    </row>
    <row r="73" spans="1:6" s="10" customFormat="1" x14ac:dyDescent="0.25">
      <c r="A73" s="187"/>
      <c r="B73" s="12" t="s">
        <v>94</v>
      </c>
      <c r="C73" s="9">
        <v>1</v>
      </c>
      <c r="D73" s="9"/>
      <c r="E73" s="187"/>
      <c r="F73" s="188"/>
    </row>
    <row r="74" spans="1:6" s="10" customFormat="1" x14ac:dyDescent="0.25">
      <c r="A74" s="187" t="s">
        <v>15</v>
      </c>
      <c r="B74" s="8" t="s">
        <v>95</v>
      </c>
      <c r="C74" s="9">
        <v>1</v>
      </c>
      <c r="D74" s="9"/>
      <c r="E74" s="187" t="s">
        <v>96</v>
      </c>
      <c r="F74" s="188" t="s">
        <v>97</v>
      </c>
    </row>
    <row r="75" spans="1:6" s="10" customFormat="1" x14ac:dyDescent="0.25">
      <c r="A75" s="187"/>
      <c r="B75" s="11" t="s">
        <v>98</v>
      </c>
      <c r="C75" s="9">
        <v>1</v>
      </c>
      <c r="D75" s="9"/>
      <c r="E75" s="187"/>
      <c r="F75" s="188"/>
    </row>
    <row r="76" spans="1:6" s="10" customFormat="1" x14ac:dyDescent="0.25">
      <c r="A76" s="187"/>
      <c r="B76" s="11" t="s">
        <v>99</v>
      </c>
      <c r="C76" s="9">
        <v>23</v>
      </c>
      <c r="D76" s="9"/>
      <c r="E76" s="187"/>
      <c r="F76" s="188"/>
    </row>
    <row r="77" spans="1:6" s="10" customFormat="1" x14ac:dyDescent="0.25">
      <c r="A77" s="187" t="s">
        <v>15</v>
      </c>
      <c r="B77" s="8" t="s">
        <v>100</v>
      </c>
      <c r="C77" s="9">
        <v>1</v>
      </c>
      <c r="D77" s="9"/>
      <c r="E77" s="187" t="s">
        <v>101</v>
      </c>
      <c r="F77" s="188" t="s">
        <v>97</v>
      </c>
    </row>
    <row r="78" spans="1:6" s="10" customFormat="1" x14ac:dyDescent="0.25">
      <c r="A78" s="187"/>
      <c r="B78" s="12" t="s">
        <v>102</v>
      </c>
      <c r="C78" s="9">
        <v>1</v>
      </c>
      <c r="D78" s="9"/>
      <c r="E78" s="187"/>
      <c r="F78" s="188"/>
    </row>
    <row r="79" spans="1:6" s="10" customFormat="1" x14ac:dyDescent="0.25">
      <c r="A79" s="187" t="s">
        <v>15</v>
      </c>
      <c r="B79" s="8" t="s">
        <v>103</v>
      </c>
      <c r="C79" s="9">
        <v>1</v>
      </c>
      <c r="D79" s="9"/>
      <c r="E79" s="187" t="s">
        <v>104</v>
      </c>
      <c r="F79" s="188" t="s">
        <v>97</v>
      </c>
    </row>
    <row r="80" spans="1:6" s="10" customFormat="1" x14ac:dyDescent="0.25">
      <c r="A80" s="187"/>
      <c r="B80" s="11" t="s">
        <v>105</v>
      </c>
      <c r="C80" s="9">
        <v>1</v>
      </c>
      <c r="D80" s="9"/>
      <c r="E80" s="187"/>
      <c r="F80" s="188"/>
    </row>
    <row r="81" spans="1:6" s="10" customFormat="1" x14ac:dyDescent="0.25">
      <c r="A81" s="187"/>
      <c r="B81" s="11" t="s">
        <v>39</v>
      </c>
      <c r="C81" s="9">
        <v>1</v>
      </c>
      <c r="D81" s="9"/>
      <c r="E81" s="187"/>
      <c r="F81" s="188"/>
    </row>
    <row r="82" spans="1:6" s="10" customFormat="1" x14ac:dyDescent="0.25">
      <c r="A82" s="187"/>
      <c r="B82" s="12" t="s">
        <v>40</v>
      </c>
      <c r="C82" s="9">
        <v>1</v>
      </c>
      <c r="D82" s="9"/>
      <c r="E82" s="187"/>
      <c r="F82" s="188"/>
    </row>
    <row r="83" spans="1:6" s="10" customFormat="1" x14ac:dyDescent="0.25">
      <c r="A83" s="187" t="s">
        <v>15</v>
      </c>
      <c r="B83" s="8" t="s">
        <v>106</v>
      </c>
      <c r="C83" s="9">
        <v>1</v>
      </c>
      <c r="D83" s="9"/>
      <c r="E83" s="187" t="s">
        <v>107</v>
      </c>
      <c r="F83" s="188" t="s">
        <v>108</v>
      </c>
    </row>
    <row r="84" spans="1:6" s="10" customFormat="1" x14ac:dyDescent="0.25">
      <c r="A84" s="187"/>
      <c r="B84" s="11" t="s">
        <v>109</v>
      </c>
      <c r="C84" s="9">
        <v>1</v>
      </c>
      <c r="D84" s="9"/>
      <c r="E84" s="187"/>
      <c r="F84" s="188"/>
    </row>
    <row r="85" spans="1:6" s="10" customFormat="1" x14ac:dyDescent="0.25">
      <c r="A85" s="187"/>
      <c r="B85" s="11" t="s">
        <v>39</v>
      </c>
      <c r="C85" s="9">
        <v>1</v>
      </c>
      <c r="D85" s="9"/>
      <c r="E85" s="187"/>
      <c r="F85" s="188"/>
    </row>
    <row r="86" spans="1:6" s="10" customFormat="1" x14ac:dyDescent="0.25">
      <c r="A86" s="187"/>
      <c r="B86" s="12" t="s">
        <v>40</v>
      </c>
      <c r="C86" s="9">
        <v>1</v>
      </c>
      <c r="D86" s="9"/>
      <c r="E86" s="187"/>
      <c r="F86" s="188"/>
    </row>
    <row r="87" spans="1:6" s="10" customFormat="1" x14ac:dyDescent="0.25">
      <c r="A87" s="187" t="s">
        <v>15</v>
      </c>
      <c r="B87" s="8" t="s">
        <v>110</v>
      </c>
      <c r="C87" s="9">
        <v>1</v>
      </c>
      <c r="D87" s="9"/>
      <c r="E87" s="187" t="s">
        <v>111</v>
      </c>
      <c r="F87" s="188" t="s">
        <v>108</v>
      </c>
    </row>
    <row r="88" spans="1:6" s="10" customFormat="1" x14ac:dyDescent="0.25">
      <c r="A88" s="187"/>
      <c r="B88" s="11" t="s">
        <v>112</v>
      </c>
      <c r="C88" s="9">
        <v>1</v>
      </c>
      <c r="D88" s="9"/>
      <c r="E88" s="187"/>
      <c r="F88" s="188"/>
    </row>
    <row r="89" spans="1:6" s="10" customFormat="1" x14ac:dyDescent="0.25">
      <c r="A89" s="187"/>
      <c r="B89" s="11" t="s">
        <v>39</v>
      </c>
      <c r="C89" s="9">
        <v>1</v>
      </c>
      <c r="D89" s="9"/>
      <c r="E89" s="187"/>
      <c r="F89" s="188"/>
    </row>
    <row r="90" spans="1:6" s="10" customFormat="1" x14ac:dyDescent="0.25">
      <c r="A90" s="187"/>
      <c r="B90" s="12" t="s">
        <v>40</v>
      </c>
      <c r="C90" s="9">
        <v>1</v>
      </c>
      <c r="D90" s="9"/>
      <c r="E90" s="187"/>
      <c r="F90" s="188"/>
    </row>
    <row r="91" spans="1:6" s="10" customFormat="1" x14ac:dyDescent="0.25">
      <c r="A91" s="187" t="s">
        <v>15</v>
      </c>
      <c r="B91" s="8" t="s">
        <v>113</v>
      </c>
      <c r="C91" s="9">
        <v>1</v>
      </c>
      <c r="D91" s="9"/>
      <c r="E91" s="187" t="s">
        <v>114</v>
      </c>
      <c r="F91" s="188" t="s">
        <v>108</v>
      </c>
    </row>
    <row r="92" spans="1:6" s="10" customFormat="1" x14ac:dyDescent="0.25">
      <c r="A92" s="187"/>
      <c r="B92" s="11" t="s">
        <v>115</v>
      </c>
      <c r="C92" s="9">
        <v>1</v>
      </c>
      <c r="D92" s="9"/>
      <c r="E92" s="187"/>
      <c r="F92" s="188"/>
    </row>
    <row r="93" spans="1:6" s="10" customFormat="1" x14ac:dyDescent="0.25">
      <c r="A93" s="187"/>
      <c r="B93" s="11" t="s">
        <v>39</v>
      </c>
      <c r="C93" s="9">
        <v>1</v>
      </c>
      <c r="D93" s="9"/>
      <c r="E93" s="187"/>
      <c r="F93" s="188"/>
    </row>
    <row r="94" spans="1:6" s="10" customFormat="1" x14ac:dyDescent="0.25">
      <c r="A94" s="187"/>
      <c r="B94" s="12" t="s">
        <v>40</v>
      </c>
      <c r="C94" s="9">
        <v>1</v>
      </c>
      <c r="D94" s="9"/>
      <c r="E94" s="187"/>
      <c r="F94" s="188"/>
    </row>
    <row r="95" spans="1:6" s="10" customFormat="1" x14ac:dyDescent="0.25">
      <c r="A95" s="187" t="s">
        <v>15</v>
      </c>
      <c r="B95" s="8" t="s">
        <v>116</v>
      </c>
      <c r="C95" s="9">
        <v>1</v>
      </c>
      <c r="D95" s="9"/>
      <c r="E95" s="187" t="s">
        <v>117</v>
      </c>
      <c r="F95" s="188" t="s">
        <v>118</v>
      </c>
    </row>
    <row r="96" spans="1:6" s="10" customFormat="1" x14ac:dyDescent="0.25">
      <c r="A96" s="187"/>
      <c r="B96" s="11" t="s">
        <v>119</v>
      </c>
      <c r="C96" s="9">
        <v>1</v>
      </c>
      <c r="D96" s="9"/>
      <c r="E96" s="187"/>
      <c r="F96" s="188"/>
    </row>
    <row r="97" spans="1:8" s="10" customFormat="1" x14ac:dyDescent="0.25">
      <c r="A97" s="187"/>
      <c r="B97" s="11" t="s">
        <v>39</v>
      </c>
      <c r="C97" s="9">
        <v>1</v>
      </c>
      <c r="D97" s="9"/>
      <c r="E97" s="187"/>
      <c r="F97" s="188"/>
    </row>
    <row r="98" spans="1:8" s="10" customFormat="1" x14ac:dyDescent="0.25">
      <c r="A98" s="187"/>
      <c r="B98" s="12" t="s">
        <v>40</v>
      </c>
      <c r="C98" s="9">
        <v>1</v>
      </c>
      <c r="D98" s="9"/>
      <c r="E98" s="187"/>
      <c r="F98" s="188"/>
    </row>
    <row r="99" spans="1:8" s="10" customFormat="1" ht="15" customHeight="1" x14ac:dyDescent="0.25">
      <c r="A99" s="1"/>
      <c r="B99" s="1"/>
      <c r="C99" s="13"/>
      <c r="D99" s="13"/>
      <c r="E99" s="1"/>
      <c r="F99" s="14"/>
    </row>
    <row r="100" spans="1:8" s="10" customFormat="1" ht="15" customHeight="1" x14ac:dyDescent="0.25">
      <c r="A100" s="1"/>
      <c r="B100" s="1"/>
      <c r="C100" s="13"/>
      <c r="D100" s="13"/>
      <c r="E100" s="1"/>
      <c r="F100" s="14"/>
    </row>
    <row r="101" spans="1:8" s="10" customFormat="1" ht="15" customHeight="1" x14ac:dyDescent="0.25">
      <c r="A101" s="1"/>
      <c r="B101" s="1"/>
      <c r="C101" s="13"/>
      <c r="D101" s="13"/>
      <c r="E101" s="1"/>
      <c r="F101" s="14"/>
    </row>
    <row r="102" spans="1:8" s="10" customFormat="1" ht="15" customHeight="1" x14ac:dyDescent="0.25">
      <c r="A102" s="15" t="s">
        <v>120</v>
      </c>
      <c r="B102" s="16"/>
      <c r="C102" s="13"/>
      <c r="D102" s="13"/>
      <c r="E102" s="1"/>
      <c r="F102" s="14"/>
    </row>
    <row r="103" spans="1:8" s="10" customFormat="1" ht="15" customHeight="1" x14ac:dyDescent="0.25">
      <c r="A103" s="15"/>
      <c r="B103" s="17"/>
      <c r="C103" s="13"/>
      <c r="D103" s="13"/>
      <c r="E103" s="1"/>
      <c r="F103" s="14"/>
    </row>
    <row r="104" spans="1:8" s="10" customFormat="1" ht="15" customHeight="1" x14ac:dyDescent="0.25">
      <c r="A104" s="18" t="s">
        <v>121</v>
      </c>
      <c r="B104" s="17"/>
      <c r="C104" s="13"/>
      <c r="D104" s="13"/>
      <c r="E104" s="1"/>
      <c r="F104" s="14"/>
    </row>
    <row r="105" spans="1:8" s="10" customFormat="1" ht="15" customHeight="1" x14ac:dyDescent="0.25">
      <c r="A105" s="1"/>
      <c r="B105" s="1"/>
      <c r="C105" s="13"/>
      <c r="D105" s="13"/>
      <c r="E105" s="1"/>
      <c r="F105" s="14"/>
    </row>
    <row r="106" spans="1:8" s="10" customFormat="1" ht="15" customHeight="1" x14ac:dyDescent="0.25">
      <c r="A106" s="1"/>
      <c r="B106" s="11" t="s">
        <v>103</v>
      </c>
      <c r="C106" s="13"/>
      <c r="D106" s="13"/>
      <c r="E106" s="12" t="s">
        <v>104</v>
      </c>
      <c r="F106" s="19" t="s">
        <v>97</v>
      </c>
      <c r="H106" s="10" t="s">
        <v>122</v>
      </c>
    </row>
    <row r="107" spans="1:8" s="10" customFormat="1" ht="13.5" customHeight="1" x14ac:dyDescent="0.25">
      <c r="A107" s="1"/>
      <c r="B107" s="11" t="s">
        <v>106</v>
      </c>
      <c r="C107" s="13"/>
      <c r="D107" s="13"/>
      <c r="E107" s="12" t="s">
        <v>107</v>
      </c>
      <c r="F107" s="19" t="s">
        <v>108</v>
      </c>
    </row>
    <row r="108" spans="1:8" s="10" customFormat="1" ht="13.5" customHeight="1" x14ac:dyDescent="0.25">
      <c r="A108" s="1"/>
      <c r="B108" s="11" t="s">
        <v>110</v>
      </c>
      <c r="C108" s="13"/>
      <c r="D108" s="13"/>
      <c r="E108" s="12" t="s">
        <v>107</v>
      </c>
      <c r="F108" s="19" t="s">
        <v>108</v>
      </c>
    </row>
    <row r="109" spans="1:8" s="10" customFormat="1" ht="13.5" customHeight="1" x14ac:dyDescent="0.25">
      <c r="A109" s="1"/>
      <c r="B109" s="11" t="s">
        <v>113</v>
      </c>
      <c r="C109" s="13"/>
      <c r="D109" s="13"/>
      <c r="E109" s="12" t="s">
        <v>107</v>
      </c>
      <c r="F109" s="19" t="s">
        <v>108</v>
      </c>
    </row>
    <row r="110" spans="1:8" s="10" customFormat="1" ht="13.5" customHeight="1" x14ac:dyDescent="0.25">
      <c r="A110" s="1"/>
      <c r="B110" s="11" t="s">
        <v>116</v>
      </c>
      <c r="C110" s="13"/>
      <c r="D110" s="13"/>
      <c r="E110" s="12" t="s">
        <v>107</v>
      </c>
      <c r="F110" s="19" t="s">
        <v>108</v>
      </c>
    </row>
    <row r="111" spans="1:8" s="10" customFormat="1" ht="13.5" customHeight="1" x14ac:dyDescent="0.25">
      <c r="A111" s="1"/>
      <c r="B111" s="11" t="s">
        <v>123</v>
      </c>
      <c r="C111" s="13"/>
      <c r="D111" s="13"/>
      <c r="E111" s="12" t="s">
        <v>107</v>
      </c>
      <c r="F111" s="19" t="s">
        <v>108</v>
      </c>
    </row>
    <row r="112" spans="1:8" s="10" customFormat="1" ht="13.5" customHeight="1" x14ac:dyDescent="0.25">
      <c r="A112" s="1"/>
      <c r="B112" s="11" t="s">
        <v>124</v>
      </c>
      <c r="C112" s="13"/>
      <c r="D112" s="13"/>
      <c r="E112" s="12" t="s">
        <v>125</v>
      </c>
      <c r="F112" s="19" t="s">
        <v>118</v>
      </c>
    </row>
    <row r="113" spans="1:8" s="10" customFormat="1" ht="13.5" customHeight="1" x14ac:dyDescent="0.25">
      <c r="A113" s="1"/>
      <c r="B113" s="11" t="s">
        <v>126</v>
      </c>
      <c r="C113" s="13"/>
      <c r="D113" s="13"/>
      <c r="E113" s="12" t="s">
        <v>125</v>
      </c>
      <c r="F113" s="19" t="s">
        <v>118</v>
      </c>
    </row>
    <row r="114" spans="1:8" s="10" customFormat="1" ht="13.5" customHeight="1" x14ac:dyDescent="0.25">
      <c r="A114" s="1"/>
      <c r="B114" s="11" t="s">
        <v>127</v>
      </c>
      <c r="C114" s="13"/>
      <c r="D114" s="13"/>
      <c r="E114" s="12" t="s">
        <v>128</v>
      </c>
      <c r="F114" s="19" t="s">
        <v>129</v>
      </c>
    </row>
    <row r="115" spans="1:8" s="10" customFormat="1" ht="13.5" customHeight="1" x14ac:dyDescent="0.25">
      <c r="A115" s="1"/>
      <c r="B115" s="11" t="s">
        <v>130</v>
      </c>
      <c r="C115" s="13"/>
      <c r="D115" s="13"/>
      <c r="E115" s="12" t="s">
        <v>128</v>
      </c>
      <c r="F115" s="19" t="s">
        <v>129</v>
      </c>
    </row>
    <row r="116" spans="1:8" s="10" customFormat="1" ht="13.5" customHeight="1" x14ac:dyDescent="0.25">
      <c r="A116" s="1"/>
      <c r="B116" s="1"/>
      <c r="C116" s="13"/>
      <c r="D116" s="13"/>
      <c r="E116" s="1"/>
      <c r="F116" s="14"/>
    </row>
    <row r="117" spans="1:8" s="10" customFormat="1" ht="13.5" customHeight="1" x14ac:dyDescent="0.25">
      <c r="A117" s="1"/>
      <c r="B117" s="1"/>
      <c r="C117" s="13"/>
      <c r="D117" s="13"/>
      <c r="E117" s="1"/>
      <c r="F117" s="14"/>
    </row>
    <row r="118" spans="1:8" s="10" customFormat="1" ht="13.5" customHeight="1" x14ac:dyDescent="0.25">
      <c r="A118" s="1"/>
      <c r="B118" s="1"/>
      <c r="C118" s="13"/>
      <c r="D118" s="13"/>
      <c r="E118" s="1"/>
      <c r="F118" s="14"/>
    </row>
    <row r="119" spans="1:8" s="10" customFormat="1" ht="13.5" customHeight="1" x14ac:dyDescent="0.25">
      <c r="A119" s="1"/>
      <c r="B119" s="1"/>
      <c r="C119" s="13"/>
      <c r="D119" s="13"/>
      <c r="E119" s="1"/>
      <c r="F119" s="14"/>
    </row>
    <row r="120" spans="1:8" s="10" customFormat="1" ht="13.5" customHeight="1" x14ac:dyDescent="0.25">
      <c r="A120" s="1"/>
      <c r="B120" s="1"/>
      <c r="C120" s="13"/>
      <c r="D120" s="13"/>
      <c r="E120" s="1"/>
      <c r="F120" s="14"/>
    </row>
    <row r="121" spans="1:8" s="10" customFormat="1" ht="13.5" customHeight="1" x14ac:dyDescent="0.25">
      <c r="A121" s="1"/>
      <c r="B121" s="1"/>
      <c r="C121" s="13"/>
      <c r="D121" s="13"/>
      <c r="E121" s="1"/>
      <c r="F121" s="14"/>
    </row>
    <row r="122" spans="1:8" s="10" customFormat="1" ht="13.5" customHeight="1" x14ac:dyDescent="0.25">
      <c r="A122" s="1"/>
      <c r="B122" s="1"/>
      <c r="C122" s="13"/>
      <c r="D122" s="13"/>
      <c r="E122" s="1"/>
      <c r="F122" s="14"/>
    </row>
    <row r="123" spans="1:8" s="10" customFormat="1" ht="13.5" customHeight="1" x14ac:dyDescent="0.25">
      <c r="A123" s="1"/>
      <c r="B123" s="1"/>
      <c r="C123" s="13"/>
      <c r="D123" s="13"/>
      <c r="E123" s="1"/>
      <c r="F123" s="14"/>
    </row>
    <row r="124" spans="1:8" s="10" customFormat="1" ht="13.5" customHeight="1" x14ac:dyDescent="0.25">
      <c r="A124" s="1"/>
      <c r="B124" s="1"/>
      <c r="C124" s="13"/>
      <c r="D124" s="13"/>
      <c r="E124" s="1"/>
      <c r="F124" s="14"/>
    </row>
    <row r="125" spans="1:8" s="10" customFormat="1" ht="13.5" customHeight="1" x14ac:dyDescent="0.25">
      <c r="A125" s="20">
        <v>1</v>
      </c>
      <c r="B125" s="21" t="s">
        <v>131</v>
      </c>
      <c r="C125" s="22"/>
      <c r="D125" s="22"/>
      <c r="E125" s="23" t="s">
        <v>132</v>
      </c>
      <c r="F125" s="24" t="s">
        <v>133</v>
      </c>
      <c r="H125" s="189" t="s">
        <v>134</v>
      </c>
    </row>
    <row r="126" spans="1:8" s="10" customFormat="1" ht="13.5" customHeight="1" x14ac:dyDescent="0.25">
      <c r="A126" s="20">
        <v>2</v>
      </c>
      <c r="B126" s="21" t="s">
        <v>135</v>
      </c>
      <c r="C126" s="22"/>
      <c r="D126" s="22"/>
      <c r="E126" s="23" t="s">
        <v>136</v>
      </c>
      <c r="F126" s="24" t="s">
        <v>133</v>
      </c>
      <c r="H126" s="189"/>
    </row>
    <row r="127" spans="1:8" s="10" customFormat="1" ht="13.5" customHeight="1" x14ac:dyDescent="0.25">
      <c r="A127" s="20">
        <v>3</v>
      </c>
      <c r="B127" s="21" t="s">
        <v>137</v>
      </c>
      <c r="C127" s="22"/>
      <c r="D127" s="22"/>
      <c r="E127" s="23" t="s">
        <v>138</v>
      </c>
      <c r="F127" s="24" t="s">
        <v>139</v>
      </c>
      <c r="H127" s="189"/>
    </row>
    <row r="128" spans="1:8" x14ac:dyDescent="0.25">
      <c r="A128" s="20">
        <v>4</v>
      </c>
      <c r="B128" s="25" t="s">
        <v>140</v>
      </c>
      <c r="C128" s="26"/>
      <c r="D128" s="26"/>
      <c r="E128" s="27" t="s">
        <v>141</v>
      </c>
      <c r="F128" s="28" t="s">
        <v>139</v>
      </c>
      <c r="H128" s="189" t="s">
        <v>142</v>
      </c>
    </row>
    <row r="129" spans="1:8" s="29" customFormat="1" ht="13.5" customHeight="1" x14ac:dyDescent="0.25">
      <c r="A129" s="20">
        <v>5</v>
      </c>
      <c r="B129" s="25" t="s">
        <v>143</v>
      </c>
      <c r="C129" s="26"/>
      <c r="D129" s="26"/>
      <c r="E129" s="27" t="s">
        <v>144</v>
      </c>
      <c r="F129" s="28" t="s">
        <v>139</v>
      </c>
      <c r="H129" s="189"/>
    </row>
    <row r="130" spans="1:8" x14ac:dyDescent="0.25">
      <c r="A130" s="20">
        <v>6</v>
      </c>
      <c r="B130" s="25" t="s">
        <v>145</v>
      </c>
      <c r="C130" s="26"/>
      <c r="D130" s="26"/>
      <c r="E130" s="27" t="s">
        <v>146</v>
      </c>
      <c r="F130" s="28" t="s">
        <v>139</v>
      </c>
      <c r="H130" s="189"/>
    </row>
    <row r="131" spans="1:8" x14ac:dyDescent="0.25">
      <c r="A131" s="20">
        <v>7</v>
      </c>
      <c r="B131" s="30" t="s">
        <v>147</v>
      </c>
      <c r="C131" s="31"/>
      <c r="D131" s="31"/>
      <c r="E131" s="32" t="s">
        <v>148</v>
      </c>
      <c r="F131" s="33" t="s">
        <v>139</v>
      </c>
      <c r="H131" s="189" t="s">
        <v>149</v>
      </c>
    </row>
    <row r="132" spans="1:8" x14ac:dyDescent="0.25">
      <c r="A132" s="20">
        <v>8</v>
      </c>
      <c r="B132" s="30" t="s">
        <v>150</v>
      </c>
      <c r="C132" s="31"/>
      <c r="D132" s="31"/>
      <c r="E132" s="32" t="s">
        <v>151</v>
      </c>
      <c r="F132" s="33" t="s">
        <v>139</v>
      </c>
      <c r="H132" s="189"/>
    </row>
    <row r="133" spans="1:8" x14ac:dyDescent="0.25">
      <c r="A133" s="20">
        <v>9</v>
      </c>
      <c r="B133" s="30" t="s">
        <v>152</v>
      </c>
      <c r="C133" s="31"/>
      <c r="D133" s="31"/>
      <c r="E133" s="32" t="s">
        <v>153</v>
      </c>
      <c r="F133" s="33" t="s">
        <v>139</v>
      </c>
      <c r="H133" s="189"/>
    </row>
    <row r="134" spans="1:8" x14ac:dyDescent="0.25">
      <c r="A134" s="20">
        <v>10</v>
      </c>
      <c r="B134" s="34" t="s">
        <v>154</v>
      </c>
      <c r="C134" s="35"/>
      <c r="D134" s="35"/>
      <c r="E134" s="36" t="s">
        <v>155</v>
      </c>
      <c r="F134" s="37" t="s">
        <v>139</v>
      </c>
      <c r="H134" s="189" t="s">
        <v>156</v>
      </c>
    </row>
    <row r="135" spans="1:8" x14ac:dyDescent="0.25">
      <c r="A135" s="20">
        <v>11</v>
      </c>
      <c r="B135" s="34" t="s">
        <v>157</v>
      </c>
      <c r="C135" s="35"/>
      <c r="D135" s="35"/>
      <c r="E135" s="36" t="s">
        <v>158</v>
      </c>
      <c r="F135" s="37" t="s">
        <v>139</v>
      </c>
      <c r="H135" s="189"/>
    </row>
    <row r="136" spans="1:8" x14ac:dyDescent="0.25">
      <c r="A136" s="20">
        <v>12</v>
      </c>
      <c r="B136" s="34" t="s">
        <v>159</v>
      </c>
      <c r="C136" s="35"/>
      <c r="D136" s="35"/>
      <c r="E136" s="36" t="s">
        <v>160</v>
      </c>
      <c r="F136" s="37" t="s">
        <v>139</v>
      </c>
      <c r="H136" s="189"/>
    </row>
    <row r="137" spans="1:8" x14ac:dyDescent="0.25">
      <c r="A137" s="20"/>
    </row>
    <row r="138" spans="1:8" x14ac:dyDescent="0.25">
      <c r="A138" s="20">
        <v>13</v>
      </c>
      <c r="B138" s="38" t="s">
        <v>103</v>
      </c>
      <c r="E138" s="12" t="s">
        <v>104</v>
      </c>
      <c r="F138" s="19" t="s">
        <v>97</v>
      </c>
      <c r="G138" s="10"/>
      <c r="H138" s="189" t="s">
        <v>122</v>
      </c>
    </row>
    <row r="139" spans="1:8" x14ac:dyDescent="0.25">
      <c r="A139" s="20">
        <v>14</v>
      </c>
      <c r="B139" s="38" t="s">
        <v>106</v>
      </c>
      <c r="E139" s="12" t="s">
        <v>107</v>
      </c>
      <c r="F139" s="19" t="s">
        <v>108</v>
      </c>
      <c r="G139" s="10"/>
      <c r="H139" s="189"/>
    </row>
    <row r="140" spans="1:8" x14ac:dyDescent="0.25">
      <c r="A140" s="20">
        <v>15</v>
      </c>
      <c r="B140" s="38" t="s">
        <v>110</v>
      </c>
      <c r="E140" s="12" t="s">
        <v>107</v>
      </c>
      <c r="F140" s="19" t="s">
        <v>108</v>
      </c>
      <c r="G140" s="10"/>
      <c r="H140" s="189"/>
    </row>
    <row r="141" spans="1:8" x14ac:dyDescent="0.25">
      <c r="A141" s="20">
        <v>16</v>
      </c>
      <c r="B141" s="38" t="s">
        <v>113</v>
      </c>
      <c r="E141" s="12" t="s">
        <v>107</v>
      </c>
      <c r="F141" s="19" t="s">
        <v>108</v>
      </c>
      <c r="G141" s="10"/>
      <c r="H141" s="189"/>
    </row>
    <row r="142" spans="1:8" x14ac:dyDescent="0.25">
      <c r="A142" s="20">
        <v>17</v>
      </c>
      <c r="B142" s="38" t="s">
        <v>116</v>
      </c>
      <c r="E142" s="12" t="s">
        <v>107</v>
      </c>
      <c r="F142" s="19" t="s">
        <v>108</v>
      </c>
      <c r="G142" s="10"/>
      <c r="H142" s="189"/>
    </row>
    <row r="143" spans="1:8" x14ac:dyDescent="0.25">
      <c r="A143" s="20">
        <v>18</v>
      </c>
      <c r="B143" s="38" t="s">
        <v>123</v>
      </c>
      <c r="E143" s="12" t="s">
        <v>107</v>
      </c>
      <c r="F143" s="19" t="s">
        <v>108</v>
      </c>
      <c r="G143" s="10"/>
      <c r="H143" s="189"/>
    </row>
    <row r="144" spans="1:8" x14ac:dyDescent="0.25">
      <c r="A144" s="20">
        <v>19</v>
      </c>
      <c r="B144" s="38" t="s">
        <v>124</v>
      </c>
      <c r="E144" s="12" t="s">
        <v>125</v>
      </c>
      <c r="F144" s="19" t="s">
        <v>118</v>
      </c>
      <c r="G144" s="10"/>
      <c r="H144" s="189"/>
    </row>
    <row r="145" spans="1:8" x14ac:dyDescent="0.25">
      <c r="A145" s="20">
        <v>20</v>
      </c>
      <c r="B145" s="38" t="s">
        <v>126</v>
      </c>
      <c r="E145" s="12" t="s">
        <v>125</v>
      </c>
      <c r="F145" s="19" t="s">
        <v>118</v>
      </c>
      <c r="G145" s="10"/>
      <c r="H145" s="189"/>
    </row>
    <row r="146" spans="1:8" x14ac:dyDescent="0.25">
      <c r="A146" s="20">
        <v>21</v>
      </c>
      <c r="B146" s="38" t="s">
        <v>127</v>
      </c>
      <c r="E146" s="12" t="s">
        <v>128</v>
      </c>
      <c r="F146" s="19" t="s">
        <v>129</v>
      </c>
      <c r="G146" s="10"/>
      <c r="H146" s="189"/>
    </row>
    <row r="147" spans="1:8" x14ac:dyDescent="0.25">
      <c r="A147" s="20">
        <v>22</v>
      </c>
      <c r="B147" s="38" t="s">
        <v>130</v>
      </c>
      <c r="E147" s="12" t="s">
        <v>128</v>
      </c>
      <c r="F147" s="19" t="s">
        <v>129</v>
      </c>
      <c r="G147" s="10"/>
      <c r="H147" s="189"/>
    </row>
  </sheetData>
  <mergeCells count="80">
    <mergeCell ref="H134:H136"/>
    <mergeCell ref="H138:H147"/>
    <mergeCell ref="A95:A98"/>
    <mergeCell ref="E95:E98"/>
    <mergeCell ref="F95:F98"/>
    <mergeCell ref="H125:H127"/>
    <mergeCell ref="H128:H130"/>
    <mergeCell ref="H131:H133"/>
    <mergeCell ref="A87:A90"/>
    <mergeCell ref="E87:E90"/>
    <mergeCell ref="F87:F90"/>
    <mergeCell ref="A91:A94"/>
    <mergeCell ref="E91:E94"/>
    <mergeCell ref="F91:F94"/>
    <mergeCell ref="A79:A82"/>
    <mergeCell ref="E79:E82"/>
    <mergeCell ref="F79:F82"/>
    <mergeCell ref="A83:A86"/>
    <mergeCell ref="E83:E86"/>
    <mergeCell ref="F83:F86"/>
    <mergeCell ref="A74:A76"/>
    <mergeCell ref="E74:E76"/>
    <mergeCell ref="F74:F76"/>
    <mergeCell ref="A77:A78"/>
    <mergeCell ref="E77:E78"/>
    <mergeCell ref="F77:F78"/>
    <mergeCell ref="A64:A68"/>
    <mergeCell ref="E64:E68"/>
    <mergeCell ref="F64:F68"/>
    <mergeCell ref="A69:A73"/>
    <mergeCell ref="E69:E73"/>
    <mergeCell ref="F69:F73"/>
    <mergeCell ref="A58:A59"/>
    <mergeCell ref="E58:E59"/>
    <mergeCell ref="F58:F59"/>
    <mergeCell ref="A60:A63"/>
    <mergeCell ref="E60:E63"/>
    <mergeCell ref="F60:F63"/>
    <mergeCell ref="A51:A53"/>
    <mergeCell ref="E51:E53"/>
    <mergeCell ref="F51:F53"/>
    <mergeCell ref="A54:A57"/>
    <mergeCell ref="E54:E57"/>
    <mergeCell ref="F54:F57"/>
    <mergeCell ref="A41:A45"/>
    <mergeCell ref="E41:E45"/>
    <mergeCell ref="F41:F45"/>
    <mergeCell ref="A46:A50"/>
    <mergeCell ref="E46:E50"/>
    <mergeCell ref="F46:F50"/>
    <mergeCell ref="A35:A36"/>
    <mergeCell ref="E35:E36"/>
    <mergeCell ref="F35:F36"/>
    <mergeCell ref="A37:A40"/>
    <mergeCell ref="E37:E40"/>
    <mergeCell ref="F37:F40"/>
    <mergeCell ref="A27:A31"/>
    <mergeCell ref="E27:E31"/>
    <mergeCell ref="F27:F31"/>
    <mergeCell ref="A32:A34"/>
    <mergeCell ref="E32:E34"/>
    <mergeCell ref="F32:F34"/>
    <mergeCell ref="A18:A21"/>
    <mergeCell ref="E18:E21"/>
    <mergeCell ref="F18:F21"/>
    <mergeCell ref="A22:A26"/>
    <mergeCell ref="E22:E26"/>
    <mergeCell ref="F22:F26"/>
    <mergeCell ref="A10:A14"/>
    <mergeCell ref="E10:E14"/>
    <mergeCell ref="F10:F14"/>
    <mergeCell ref="A15:A17"/>
    <mergeCell ref="E15:E17"/>
    <mergeCell ref="F15:F17"/>
    <mergeCell ref="A1:F1"/>
    <mergeCell ref="B2:F2"/>
    <mergeCell ref="E4:F4"/>
    <mergeCell ref="A5:A9"/>
    <mergeCell ref="E5:E9"/>
    <mergeCell ref="F5:F9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A7A68-1B81-4DE1-8B9D-732C7C2B5A59}">
  <sheetPr>
    <tabColor rgb="FFFFFF00"/>
    <pageSetUpPr fitToPage="1"/>
  </sheetPr>
  <dimension ref="A1:K149"/>
  <sheetViews>
    <sheetView tabSelected="1" view="pageBreakPreview" zoomScale="80" zoomScaleNormal="80" zoomScaleSheetLayoutView="80" workbookViewId="0">
      <selection activeCell="A2" sqref="A2"/>
    </sheetView>
  </sheetViews>
  <sheetFormatPr defaultRowHeight="12.75" x14ac:dyDescent="0.25"/>
  <cols>
    <col min="1" max="1" width="4.25" style="131" bestFit="1" customWidth="1"/>
    <col min="2" max="2" width="50" style="132" customWidth="1"/>
    <col min="3" max="3" width="9" style="131"/>
    <col min="4" max="4" width="12.25" style="133" customWidth="1"/>
    <col min="5" max="5" width="14.125" style="147" customWidth="1"/>
    <col min="6" max="6" width="12.25" style="131" customWidth="1"/>
    <col min="7" max="7" width="18.625" style="131" customWidth="1"/>
    <col min="8" max="8" width="18.75" style="131" customWidth="1"/>
    <col min="9" max="9" width="49.125" style="131" customWidth="1"/>
    <col min="10" max="10" width="29.875" style="132" bestFit="1" customWidth="1"/>
    <col min="11" max="11" width="21.75" style="131" customWidth="1"/>
    <col min="12" max="16384" width="9" style="132"/>
  </cols>
  <sheetData>
    <row r="1" spans="1:11" ht="15" x14ac:dyDescent="0.25">
      <c r="E1" s="174"/>
      <c r="I1" s="135"/>
      <c r="J1" s="135"/>
    </row>
    <row r="2" spans="1:11" ht="19.5" customHeight="1" x14ac:dyDescent="0.25">
      <c r="E2" s="174"/>
      <c r="H2" s="149" t="s">
        <v>748</v>
      </c>
      <c r="I2" s="197"/>
      <c r="J2" s="148"/>
    </row>
    <row r="3" spans="1:11" ht="14.25" x14ac:dyDescent="0.25">
      <c r="B3" s="193" t="s">
        <v>705</v>
      </c>
      <c r="C3" s="193"/>
      <c r="D3" s="193"/>
      <c r="E3" s="193"/>
      <c r="F3" s="193"/>
      <c r="G3" s="193"/>
      <c r="H3" s="193"/>
      <c r="I3" s="193"/>
      <c r="J3" s="140"/>
    </row>
    <row r="4" spans="1:11" ht="44.25" customHeight="1" x14ac:dyDescent="0.25">
      <c r="B4" s="193" t="s">
        <v>706</v>
      </c>
      <c r="C4" s="193"/>
      <c r="D4" s="193"/>
      <c r="E4" s="193"/>
      <c r="F4" s="193"/>
      <c r="G4" s="193"/>
      <c r="H4" s="193"/>
      <c r="I4" s="193"/>
      <c r="J4" s="140"/>
    </row>
    <row r="6" spans="1:11" ht="42.75" customHeight="1" x14ac:dyDescent="0.25">
      <c r="A6" s="190" t="s">
        <v>556</v>
      </c>
      <c r="B6" s="198" t="s">
        <v>558</v>
      </c>
      <c r="C6" s="190" t="s">
        <v>559</v>
      </c>
      <c r="D6" s="190" t="s">
        <v>560</v>
      </c>
      <c r="E6" s="190"/>
      <c r="F6" s="190"/>
      <c r="G6" s="190"/>
      <c r="H6" s="190" t="s">
        <v>561</v>
      </c>
      <c r="I6" s="190" t="s">
        <v>562</v>
      </c>
      <c r="J6" s="149"/>
    </row>
    <row r="7" spans="1:11" ht="28.5" customHeight="1" x14ac:dyDescent="0.25">
      <c r="A7" s="190"/>
      <c r="B7" s="198"/>
      <c r="C7" s="190"/>
      <c r="D7" s="144" t="s">
        <v>563</v>
      </c>
      <c r="E7" s="144" t="s">
        <v>564</v>
      </c>
      <c r="F7" s="144" t="s">
        <v>565</v>
      </c>
      <c r="G7" s="144" t="s">
        <v>566</v>
      </c>
      <c r="H7" s="190"/>
      <c r="I7" s="190"/>
      <c r="J7" s="149"/>
    </row>
    <row r="8" spans="1:11" x14ac:dyDescent="0.25">
      <c r="A8" s="166">
        <v>1</v>
      </c>
      <c r="B8" s="183">
        <v>2</v>
      </c>
      <c r="C8" s="166">
        <v>3</v>
      </c>
      <c r="D8" s="145" t="s">
        <v>567</v>
      </c>
      <c r="E8" s="145" t="s">
        <v>568</v>
      </c>
      <c r="F8" s="145" t="s">
        <v>569</v>
      </c>
      <c r="G8" s="145" t="s">
        <v>570</v>
      </c>
      <c r="H8" s="177" t="s">
        <v>324</v>
      </c>
      <c r="I8" s="177" t="s">
        <v>326</v>
      </c>
      <c r="J8" s="150"/>
    </row>
    <row r="9" spans="1:11" s="134" customFormat="1" ht="17.25" customHeight="1" x14ac:dyDescent="0.25">
      <c r="A9" s="146"/>
      <c r="B9" s="178" t="s">
        <v>743</v>
      </c>
      <c r="C9" s="146"/>
      <c r="D9" s="146"/>
      <c r="E9" s="146"/>
      <c r="F9" s="146"/>
      <c r="G9" s="146"/>
      <c r="H9" s="146"/>
      <c r="I9" s="146"/>
      <c r="J9" s="151"/>
      <c r="K9" s="139"/>
    </row>
    <row r="10" spans="1:11" s="134" customFormat="1" ht="21" customHeight="1" x14ac:dyDescent="0.25">
      <c r="A10" s="146"/>
      <c r="B10" s="178" t="s">
        <v>291</v>
      </c>
      <c r="C10" s="146"/>
      <c r="D10" s="146"/>
      <c r="E10" s="146"/>
      <c r="F10" s="146"/>
      <c r="G10" s="146"/>
      <c r="H10" s="146"/>
      <c r="I10" s="146"/>
      <c r="J10" s="151"/>
      <c r="K10" s="139"/>
    </row>
    <row r="11" spans="1:11" ht="123.75" customHeight="1" x14ac:dyDescent="0.25">
      <c r="A11" s="166">
        <v>1</v>
      </c>
      <c r="B11" s="183" t="s">
        <v>571</v>
      </c>
      <c r="C11" s="166" t="s">
        <v>1</v>
      </c>
      <c r="D11" s="144">
        <v>8747.7900000000009</v>
      </c>
      <c r="E11" s="144">
        <v>7421</v>
      </c>
      <c r="F11" s="173">
        <v>7421</v>
      </c>
      <c r="G11" s="173">
        <f>D11-E11</f>
        <v>1326.7900000000009</v>
      </c>
      <c r="H11" s="166" t="s">
        <v>573</v>
      </c>
      <c r="I11" s="166" t="s">
        <v>574</v>
      </c>
      <c r="J11" s="148"/>
    </row>
    <row r="12" spans="1:11" ht="122.25" customHeight="1" x14ac:dyDescent="0.25">
      <c r="A12" s="166">
        <v>2</v>
      </c>
      <c r="B12" s="183" t="s">
        <v>575</v>
      </c>
      <c r="C12" s="166" t="s">
        <v>1</v>
      </c>
      <c r="D12" s="144">
        <v>449.45</v>
      </c>
      <c r="E12" s="144">
        <v>441</v>
      </c>
      <c r="F12" s="173">
        <v>534.4</v>
      </c>
      <c r="G12" s="173">
        <f t="shared" ref="G12:G62" si="0">D12-E12</f>
        <v>8.4499999999999886</v>
      </c>
      <c r="H12" s="166" t="s">
        <v>573</v>
      </c>
      <c r="I12" s="166" t="s">
        <v>576</v>
      </c>
      <c r="J12" s="148"/>
    </row>
    <row r="13" spans="1:11" ht="27" customHeight="1" x14ac:dyDescent="0.25">
      <c r="A13" s="166">
        <v>3</v>
      </c>
      <c r="B13" s="183" t="s">
        <v>577</v>
      </c>
      <c r="C13" s="166" t="s">
        <v>1</v>
      </c>
      <c r="D13" s="144">
        <v>449.45</v>
      </c>
      <c r="E13" s="144">
        <v>441</v>
      </c>
      <c r="F13" s="144">
        <v>534.4</v>
      </c>
      <c r="G13" s="173">
        <f t="shared" si="0"/>
        <v>8.4499999999999886</v>
      </c>
      <c r="H13" s="166"/>
      <c r="I13" s="166"/>
      <c r="J13" s="148"/>
    </row>
    <row r="14" spans="1:11" ht="27" customHeight="1" x14ac:dyDescent="0.25">
      <c r="A14" s="166">
        <v>4</v>
      </c>
      <c r="B14" s="183" t="s">
        <v>578</v>
      </c>
      <c r="C14" s="166" t="s">
        <v>209</v>
      </c>
      <c r="D14" s="144">
        <v>313.85399999999998</v>
      </c>
      <c r="E14" s="144">
        <v>313.85399999999998</v>
      </c>
      <c r="F14" s="144">
        <v>313.85399999999998</v>
      </c>
      <c r="G14" s="173">
        <f t="shared" si="0"/>
        <v>0</v>
      </c>
      <c r="H14" s="166"/>
      <c r="I14" s="166"/>
      <c r="J14" s="148"/>
    </row>
    <row r="15" spans="1:11" ht="27" customHeight="1" x14ac:dyDescent="0.25">
      <c r="A15" s="166">
        <v>5</v>
      </c>
      <c r="B15" s="183" t="s">
        <v>744</v>
      </c>
      <c r="C15" s="166" t="s">
        <v>1</v>
      </c>
      <c r="D15" s="144">
        <v>9197.24</v>
      </c>
      <c r="E15" s="144">
        <v>7782.36</v>
      </c>
      <c r="F15" s="144">
        <v>7782.36</v>
      </c>
      <c r="G15" s="173">
        <f t="shared" si="0"/>
        <v>1414.88</v>
      </c>
      <c r="H15" s="166"/>
      <c r="I15" s="166" t="s">
        <v>579</v>
      </c>
      <c r="J15" s="148"/>
    </row>
    <row r="16" spans="1:11" ht="30" customHeight="1" x14ac:dyDescent="0.25">
      <c r="A16" s="166">
        <v>6</v>
      </c>
      <c r="B16" s="183" t="s">
        <v>580</v>
      </c>
      <c r="C16" s="166" t="s">
        <v>0</v>
      </c>
      <c r="D16" s="144">
        <v>7278.6</v>
      </c>
      <c r="E16" s="144">
        <v>7278.6</v>
      </c>
      <c r="F16" s="144">
        <v>7278.6</v>
      </c>
      <c r="G16" s="173">
        <f t="shared" si="0"/>
        <v>0</v>
      </c>
      <c r="H16" s="196" t="s">
        <v>573</v>
      </c>
      <c r="I16" s="166"/>
      <c r="J16" s="148"/>
    </row>
    <row r="17" spans="1:11" ht="30" customHeight="1" x14ac:dyDescent="0.25">
      <c r="A17" s="166">
        <v>7</v>
      </c>
      <c r="B17" s="183" t="s">
        <v>581</v>
      </c>
      <c r="C17" s="166" t="s">
        <v>0</v>
      </c>
      <c r="D17" s="144">
        <v>1819.6420000000001</v>
      </c>
      <c r="E17" s="144">
        <v>1819.6420000000001</v>
      </c>
      <c r="F17" s="144">
        <v>1819.6420000000001</v>
      </c>
      <c r="G17" s="173">
        <f t="shared" si="0"/>
        <v>0</v>
      </c>
      <c r="H17" s="196"/>
      <c r="I17" s="166"/>
      <c r="J17" s="148"/>
    </row>
    <row r="18" spans="1:11" ht="30" customHeight="1" x14ac:dyDescent="0.25">
      <c r="A18" s="166">
        <v>8</v>
      </c>
      <c r="B18" s="183" t="s">
        <v>582</v>
      </c>
      <c r="C18" s="166" t="s">
        <v>0</v>
      </c>
      <c r="D18" s="144">
        <v>3708</v>
      </c>
      <c r="E18" s="144">
        <v>3708</v>
      </c>
      <c r="F18" s="144">
        <v>3708</v>
      </c>
      <c r="G18" s="173">
        <f t="shared" si="0"/>
        <v>0</v>
      </c>
      <c r="H18" s="196"/>
      <c r="I18" s="166"/>
      <c r="J18" s="148"/>
    </row>
    <row r="19" spans="1:11" ht="30" customHeight="1" x14ac:dyDescent="0.25">
      <c r="A19" s="166">
        <v>9</v>
      </c>
      <c r="B19" s="183" t="s">
        <v>581</v>
      </c>
      <c r="C19" s="166" t="s">
        <v>0</v>
      </c>
      <c r="D19" s="144">
        <v>927</v>
      </c>
      <c r="E19" s="144">
        <v>927</v>
      </c>
      <c r="F19" s="144">
        <v>927</v>
      </c>
      <c r="G19" s="173">
        <f t="shared" si="0"/>
        <v>0</v>
      </c>
      <c r="H19" s="196"/>
      <c r="I19" s="166"/>
      <c r="J19" s="148"/>
    </row>
    <row r="20" spans="1:11" s="134" customFormat="1" ht="27" customHeight="1" x14ac:dyDescent="0.25">
      <c r="A20" s="146"/>
      <c r="B20" s="178" t="s">
        <v>583</v>
      </c>
      <c r="C20" s="146"/>
      <c r="D20" s="146"/>
      <c r="E20" s="146"/>
      <c r="F20" s="146"/>
      <c r="G20" s="173"/>
      <c r="H20" s="146"/>
      <c r="I20" s="146"/>
      <c r="J20" s="151"/>
      <c r="K20" s="139"/>
    </row>
    <row r="21" spans="1:11" ht="139.5" customHeight="1" x14ac:dyDescent="0.25">
      <c r="A21" s="166">
        <v>10</v>
      </c>
      <c r="B21" s="183" t="s">
        <v>584</v>
      </c>
      <c r="C21" s="166" t="s">
        <v>0</v>
      </c>
      <c r="D21" s="144">
        <v>5924.94</v>
      </c>
      <c r="E21" s="144">
        <v>0</v>
      </c>
      <c r="F21" s="144">
        <v>0</v>
      </c>
      <c r="G21" s="173">
        <f t="shared" si="0"/>
        <v>5924.94</v>
      </c>
      <c r="H21" s="166" t="s">
        <v>585</v>
      </c>
      <c r="I21" s="166" t="s">
        <v>586</v>
      </c>
      <c r="J21" s="148"/>
    </row>
    <row r="22" spans="1:11" ht="138" customHeight="1" x14ac:dyDescent="0.25">
      <c r="A22" s="166">
        <v>11</v>
      </c>
      <c r="B22" s="183" t="s">
        <v>587</v>
      </c>
      <c r="C22" s="166" t="s">
        <v>1</v>
      </c>
      <c r="D22" s="179">
        <v>1805.95</v>
      </c>
      <c r="E22" s="144">
        <f>100*5.9814</f>
        <v>598.14</v>
      </c>
      <c r="F22" s="144">
        <f>100*5.9814</f>
        <v>598.14</v>
      </c>
      <c r="G22" s="173">
        <f t="shared" si="0"/>
        <v>1207.81</v>
      </c>
      <c r="H22" s="166" t="s">
        <v>588</v>
      </c>
      <c r="I22" s="166" t="s">
        <v>589</v>
      </c>
      <c r="J22" s="148"/>
    </row>
    <row r="23" spans="1:11" ht="138" customHeight="1" x14ac:dyDescent="0.25">
      <c r="A23" s="166">
        <v>12</v>
      </c>
      <c r="B23" s="183" t="s">
        <v>590</v>
      </c>
      <c r="C23" s="166" t="s">
        <v>1</v>
      </c>
      <c r="D23" s="144">
        <v>2858.58</v>
      </c>
      <c r="E23" s="144">
        <f>100*28.05</f>
        <v>2805</v>
      </c>
      <c r="F23" s="144">
        <f>100*36.15</f>
        <v>3615</v>
      </c>
      <c r="G23" s="173">
        <f t="shared" si="0"/>
        <v>53.579999999999927</v>
      </c>
      <c r="H23" s="166" t="s">
        <v>591</v>
      </c>
      <c r="I23" s="166" t="s">
        <v>592</v>
      </c>
      <c r="J23" s="148"/>
    </row>
    <row r="24" spans="1:11" ht="31.5" customHeight="1" x14ac:dyDescent="0.25">
      <c r="A24" s="166">
        <v>13</v>
      </c>
      <c r="B24" s="183" t="s">
        <v>593</v>
      </c>
      <c r="C24" s="166" t="s">
        <v>723</v>
      </c>
      <c r="D24" s="144">
        <v>43</v>
      </c>
      <c r="E24" s="144">
        <v>40</v>
      </c>
      <c r="F24" s="144">
        <f>1000*0.35756</f>
        <v>357.56</v>
      </c>
      <c r="G24" s="173">
        <f t="shared" si="0"/>
        <v>3</v>
      </c>
      <c r="H24" s="166" t="s">
        <v>167</v>
      </c>
      <c r="I24" s="166" t="s">
        <v>594</v>
      </c>
      <c r="J24" s="148"/>
    </row>
    <row r="25" spans="1:11" ht="33" customHeight="1" x14ac:dyDescent="0.25">
      <c r="A25" s="166"/>
      <c r="B25" s="178" t="s">
        <v>595</v>
      </c>
      <c r="C25" s="166"/>
      <c r="D25" s="144"/>
      <c r="E25" s="144"/>
      <c r="F25" s="144"/>
      <c r="G25" s="173"/>
      <c r="H25" s="166"/>
      <c r="I25" s="166"/>
      <c r="J25" s="148"/>
    </row>
    <row r="26" spans="1:11" ht="34.5" customHeight="1" x14ac:dyDescent="0.25">
      <c r="A26" s="166">
        <v>14</v>
      </c>
      <c r="B26" s="183" t="s">
        <v>596</v>
      </c>
      <c r="C26" s="166" t="s">
        <v>4</v>
      </c>
      <c r="D26" s="144">
        <v>2</v>
      </c>
      <c r="E26" s="144">
        <v>1</v>
      </c>
      <c r="F26" s="144">
        <v>1</v>
      </c>
      <c r="G26" s="173">
        <f t="shared" si="0"/>
        <v>1</v>
      </c>
      <c r="H26" s="166" t="s">
        <v>161</v>
      </c>
      <c r="I26" s="166" t="s">
        <v>724</v>
      </c>
      <c r="J26" s="192"/>
    </row>
    <row r="27" spans="1:11" ht="45.75" customHeight="1" x14ac:dyDescent="0.25">
      <c r="A27" s="166">
        <v>15</v>
      </c>
      <c r="B27" s="183" t="s">
        <v>597</v>
      </c>
      <c r="C27" s="166" t="s">
        <v>4</v>
      </c>
      <c r="D27" s="144">
        <v>4</v>
      </c>
      <c r="E27" s="144">
        <v>4</v>
      </c>
      <c r="F27" s="144">
        <v>4</v>
      </c>
      <c r="G27" s="173">
        <f t="shared" si="0"/>
        <v>0</v>
      </c>
      <c r="H27" s="166" t="s">
        <v>598</v>
      </c>
      <c r="I27" s="166"/>
      <c r="J27" s="192"/>
    </row>
    <row r="28" spans="1:11" ht="43.5" customHeight="1" x14ac:dyDescent="0.25">
      <c r="A28" s="166">
        <v>16</v>
      </c>
      <c r="B28" s="183" t="s">
        <v>599</v>
      </c>
      <c r="C28" s="166" t="s">
        <v>2</v>
      </c>
      <c r="D28" s="144">
        <v>725.52</v>
      </c>
      <c r="E28" s="144">
        <v>514</v>
      </c>
      <c r="F28" s="144">
        <v>514</v>
      </c>
      <c r="G28" s="173">
        <f>D28-E28</f>
        <v>211.51999999999998</v>
      </c>
      <c r="H28" s="166" t="s">
        <v>600</v>
      </c>
      <c r="I28" s="166" t="s">
        <v>725</v>
      </c>
      <c r="J28" s="192"/>
    </row>
    <row r="29" spans="1:11" ht="30" customHeight="1" x14ac:dyDescent="0.25">
      <c r="A29" s="166">
        <v>17</v>
      </c>
      <c r="B29" s="183" t="s">
        <v>601</v>
      </c>
      <c r="C29" s="166" t="s">
        <v>2</v>
      </c>
      <c r="D29" s="144">
        <v>80</v>
      </c>
      <c r="E29" s="144">
        <v>80</v>
      </c>
      <c r="F29" s="144">
        <v>295</v>
      </c>
      <c r="G29" s="173">
        <f t="shared" si="0"/>
        <v>0</v>
      </c>
      <c r="H29" s="166" t="s">
        <v>168</v>
      </c>
      <c r="I29" s="166"/>
      <c r="J29" s="192"/>
    </row>
    <row r="30" spans="1:11" ht="27" customHeight="1" x14ac:dyDescent="0.25">
      <c r="A30" s="166"/>
      <c r="B30" s="178" t="s">
        <v>602</v>
      </c>
      <c r="C30" s="166"/>
      <c r="D30" s="144"/>
      <c r="E30" s="144"/>
      <c r="F30" s="144"/>
      <c r="G30" s="173"/>
      <c r="H30" s="166"/>
      <c r="I30" s="166"/>
      <c r="J30" s="148"/>
    </row>
    <row r="31" spans="1:11" ht="38.25" customHeight="1" x14ac:dyDescent="0.25">
      <c r="A31" s="166">
        <v>18</v>
      </c>
      <c r="B31" s="183" t="s">
        <v>603</v>
      </c>
      <c r="C31" s="166" t="s">
        <v>209</v>
      </c>
      <c r="D31" s="144">
        <v>48.36</v>
      </c>
      <c r="E31" s="144">
        <f>D31</f>
        <v>48.36</v>
      </c>
      <c r="F31" s="144">
        <v>163.95</v>
      </c>
      <c r="G31" s="173">
        <f t="shared" si="0"/>
        <v>0</v>
      </c>
      <c r="H31" s="166"/>
      <c r="I31" s="166" t="s">
        <v>604</v>
      </c>
      <c r="J31" s="148"/>
    </row>
    <row r="32" spans="1:11" ht="38.25" customHeight="1" x14ac:dyDescent="0.25">
      <c r="A32" s="166">
        <v>19</v>
      </c>
      <c r="B32" s="183" t="s">
        <v>605</v>
      </c>
      <c r="C32" s="166" t="s">
        <v>209</v>
      </c>
      <c r="D32" s="144">
        <v>7.81</v>
      </c>
      <c r="E32" s="144">
        <f t="shared" ref="E32:E36" si="1">D32</f>
        <v>7.81</v>
      </c>
      <c r="F32" s="144">
        <v>45.91</v>
      </c>
      <c r="G32" s="173">
        <f t="shared" si="0"/>
        <v>0</v>
      </c>
      <c r="H32" s="166"/>
      <c r="I32" s="166" t="s">
        <v>604</v>
      </c>
      <c r="J32" s="148"/>
    </row>
    <row r="33" spans="1:11" ht="38.25" customHeight="1" x14ac:dyDescent="0.25">
      <c r="A33" s="166">
        <v>20</v>
      </c>
      <c r="B33" s="183" t="s">
        <v>606</v>
      </c>
      <c r="C33" s="166" t="s">
        <v>209</v>
      </c>
      <c r="D33" s="144">
        <v>56.17</v>
      </c>
      <c r="E33" s="144">
        <f t="shared" si="1"/>
        <v>56.17</v>
      </c>
      <c r="F33" s="144">
        <v>209.86</v>
      </c>
      <c r="G33" s="173">
        <f t="shared" si="0"/>
        <v>0</v>
      </c>
      <c r="H33" s="166"/>
      <c r="I33" s="166" t="s">
        <v>604</v>
      </c>
      <c r="J33" s="148"/>
    </row>
    <row r="34" spans="1:11" ht="38.25" customHeight="1" x14ac:dyDescent="0.25">
      <c r="A34" s="166">
        <v>21</v>
      </c>
      <c r="B34" s="183" t="s">
        <v>607</v>
      </c>
      <c r="C34" s="166" t="s">
        <v>209</v>
      </c>
      <c r="D34" s="144">
        <v>7.81</v>
      </c>
      <c r="E34" s="144">
        <f t="shared" si="1"/>
        <v>7.81</v>
      </c>
      <c r="F34" s="144">
        <v>45.91</v>
      </c>
      <c r="G34" s="173">
        <f t="shared" si="0"/>
        <v>0</v>
      </c>
      <c r="H34" s="166"/>
      <c r="I34" s="166" t="s">
        <v>604</v>
      </c>
      <c r="J34" s="148"/>
    </row>
    <row r="35" spans="1:11" ht="38.25" customHeight="1" x14ac:dyDescent="0.25">
      <c r="A35" s="166">
        <v>22</v>
      </c>
      <c r="B35" s="183" t="s">
        <v>608</v>
      </c>
      <c r="C35" s="166" t="s">
        <v>209</v>
      </c>
      <c r="D35" s="144">
        <v>48.36</v>
      </c>
      <c r="E35" s="144">
        <f t="shared" si="1"/>
        <v>48.36</v>
      </c>
      <c r="F35" s="144">
        <v>163.95</v>
      </c>
      <c r="G35" s="173">
        <f t="shared" si="0"/>
        <v>0</v>
      </c>
      <c r="H35" s="166"/>
      <c r="I35" s="166" t="s">
        <v>604</v>
      </c>
      <c r="J35" s="148"/>
    </row>
    <row r="36" spans="1:11" s="142" customFormat="1" ht="38.25" customHeight="1" x14ac:dyDescent="0.25">
      <c r="A36" s="166">
        <v>23</v>
      </c>
      <c r="B36" s="183" t="s">
        <v>609</v>
      </c>
      <c r="C36" s="166" t="s">
        <v>209</v>
      </c>
      <c r="D36" s="144">
        <v>26.34</v>
      </c>
      <c r="E36" s="144">
        <f t="shared" si="1"/>
        <v>26.34</v>
      </c>
      <c r="F36" s="144">
        <v>68.17</v>
      </c>
      <c r="G36" s="173">
        <f t="shared" si="0"/>
        <v>0</v>
      </c>
      <c r="H36" s="166"/>
      <c r="I36" s="166" t="s">
        <v>604</v>
      </c>
      <c r="J36" s="152"/>
      <c r="K36" s="141"/>
    </row>
    <row r="37" spans="1:11" ht="20.25" customHeight="1" x14ac:dyDescent="0.25">
      <c r="A37" s="166"/>
      <c r="B37" s="178" t="s">
        <v>610</v>
      </c>
      <c r="C37" s="166"/>
      <c r="D37" s="144"/>
      <c r="E37" s="144"/>
      <c r="F37" s="144"/>
      <c r="G37" s="173"/>
      <c r="H37" s="166"/>
      <c r="I37" s="166"/>
      <c r="J37" s="148"/>
    </row>
    <row r="38" spans="1:11" ht="108" customHeight="1" x14ac:dyDescent="0.25">
      <c r="A38" s="166">
        <v>24</v>
      </c>
      <c r="B38" s="183" t="s">
        <v>611</v>
      </c>
      <c r="C38" s="166" t="s">
        <v>723</v>
      </c>
      <c r="D38" s="179">
        <v>1220.27</v>
      </c>
      <c r="E38" s="144">
        <v>949</v>
      </c>
      <c r="F38" s="144">
        <v>1211</v>
      </c>
      <c r="G38" s="173">
        <f>D38-E38</f>
        <v>271.27</v>
      </c>
      <c r="H38" s="166" t="s">
        <v>612</v>
      </c>
      <c r="I38" s="166" t="s">
        <v>741</v>
      </c>
      <c r="J38" s="148"/>
    </row>
    <row r="39" spans="1:11" ht="83.25" customHeight="1" x14ac:dyDescent="0.25">
      <c r="A39" s="166">
        <v>25</v>
      </c>
      <c r="B39" s="183" t="s">
        <v>613</v>
      </c>
      <c r="C39" s="166" t="s">
        <v>723</v>
      </c>
      <c r="D39" s="144">
        <v>688</v>
      </c>
      <c r="E39" s="144">
        <v>688</v>
      </c>
      <c r="F39" s="144">
        <v>688</v>
      </c>
      <c r="G39" s="173">
        <f t="shared" si="0"/>
        <v>0</v>
      </c>
      <c r="H39" s="166" t="s">
        <v>614</v>
      </c>
      <c r="I39" s="166" t="s">
        <v>742</v>
      </c>
      <c r="J39" s="148"/>
    </row>
    <row r="40" spans="1:11" s="134" customFormat="1" ht="31.5" customHeight="1" x14ac:dyDescent="0.25">
      <c r="A40" s="146"/>
      <c r="B40" s="178" t="s">
        <v>239</v>
      </c>
      <c r="C40" s="146"/>
      <c r="D40" s="146"/>
      <c r="E40" s="146"/>
      <c r="F40" s="146"/>
      <c r="G40" s="173"/>
      <c r="H40" s="146"/>
      <c r="I40" s="146"/>
      <c r="J40" s="151"/>
      <c r="K40" s="139"/>
    </row>
    <row r="41" spans="1:11" ht="52.5" customHeight="1" x14ac:dyDescent="0.25">
      <c r="A41" s="166">
        <v>26</v>
      </c>
      <c r="B41" s="183" t="s">
        <v>239</v>
      </c>
      <c r="C41" s="166" t="s">
        <v>723</v>
      </c>
      <c r="D41" s="144">
        <v>37.200000000000003</v>
      </c>
      <c r="E41" s="144">
        <v>0</v>
      </c>
      <c r="F41" s="144">
        <v>31</v>
      </c>
      <c r="G41" s="173">
        <f t="shared" si="0"/>
        <v>37.200000000000003</v>
      </c>
      <c r="H41" s="166"/>
      <c r="I41" s="166" t="s">
        <v>615</v>
      </c>
      <c r="J41" s="148"/>
    </row>
    <row r="42" spans="1:11" s="134" customFormat="1" ht="31.5" customHeight="1" x14ac:dyDescent="0.25">
      <c r="A42" s="146"/>
      <c r="B42" s="178" t="s">
        <v>616</v>
      </c>
      <c r="C42" s="146"/>
      <c r="D42" s="146"/>
      <c r="E42" s="146"/>
      <c r="F42" s="146"/>
      <c r="G42" s="173"/>
      <c r="H42" s="146"/>
      <c r="I42" s="146"/>
      <c r="J42" s="151"/>
      <c r="K42" s="139"/>
    </row>
    <row r="43" spans="1:11" ht="31.5" customHeight="1" x14ac:dyDescent="0.25">
      <c r="A43" s="166">
        <v>27</v>
      </c>
      <c r="B43" s="183" t="s">
        <v>617</v>
      </c>
      <c r="C43" s="166" t="s">
        <v>4</v>
      </c>
      <c r="D43" s="144">
        <v>1</v>
      </c>
      <c r="E43" s="144">
        <v>1</v>
      </c>
      <c r="F43" s="144">
        <v>1</v>
      </c>
      <c r="G43" s="173">
        <f t="shared" si="0"/>
        <v>0</v>
      </c>
      <c r="H43" s="166" t="s">
        <v>165</v>
      </c>
      <c r="I43" s="166" t="s">
        <v>618</v>
      </c>
      <c r="J43" s="148"/>
    </row>
    <row r="44" spans="1:11" s="134" customFormat="1" ht="31.5" customHeight="1" x14ac:dyDescent="0.25">
      <c r="A44" s="146"/>
      <c r="B44" s="178" t="s">
        <v>619</v>
      </c>
      <c r="C44" s="146"/>
      <c r="D44" s="146"/>
      <c r="E44" s="146"/>
      <c r="F44" s="144"/>
      <c r="G44" s="173"/>
      <c r="H44" s="146"/>
      <c r="I44" s="146"/>
      <c r="J44" s="151"/>
      <c r="K44" s="139"/>
    </row>
    <row r="45" spans="1:11" ht="43.5" customHeight="1" x14ac:dyDescent="0.25">
      <c r="A45" s="166">
        <v>28</v>
      </c>
      <c r="B45" s="183" t="s">
        <v>620</v>
      </c>
      <c r="C45" s="166" t="s">
        <v>4</v>
      </c>
      <c r="D45" s="144">
        <v>3</v>
      </c>
      <c r="E45" s="144">
        <f>D45</f>
        <v>3</v>
      </c>
      <c r="F45" s="144">
        <v>3</v>
      </c>
      <c r="G45" s="173">
        <f t="shared" si="0"/>
        <v>0</v>
      </c>
      <c r="H45" s="196" t="s">
        <v>614</v>
      </c>
      <c r="I45" s="196" t="s">
        <v>621</v>
      </c>
      <c r="J45" s="148"/>
    </row>
    <row r="46" spans="1:11" ht="37.5" customHeight="1" x14ac:dyDescent="0.25">
      <c r="A46" s="166">
        <v>29</v>
      </c>
      <c r="B46" s="183" t="s">
        <v>622</v>
      </c>
      <c r="C46" s="166" t="s">
        <v>4</v>
      </c>
      <c r="D46" s="144">
        <v>3</v>
      </c>
      <c r="E46" s="144">
        <f t="shared" ref="E46:E50" si="2">D46</f>
        <v>3</v>
      </c>
      <c r="F46" s="144">
        <v>3</v>
      </c>
      <c r="G46" s="173">
        <f t="shared" si="0"/>
        <v>0</v>
      </c>
      <c r="H46" s="196"/>
      <c r="I46" s="196"/>
      <c r="J46" s="148"/>
    </row>
    <row r="47" spans="1:11" ht="49.5" customHeight="1" x14ac:dyDescent="0.25">
      <c r="A47" s="166">
        <v>30</v>
      </c>
      <c r="B47" s="183" t="s">
        <v>623</v>
      </c>
      <c r="C47" s="166" t="s">
        <v>4</v>
      </c>
      <c r="D47" s="144">
        <v>3</v>
      </c>
      <c r="E47" s="144">
        <f t="shared" si="2"/>
        <v>3</v>
      </c>
      <c r="F47" s="144">
        <v>3</v>
      </c>
      <c r="G47" s="173">
        <f t="shared" si="0"/>
        <v>0</v>
      </c>
      <c r="H47" s="196" t="s">
        <v>624</v>
      </c>
      <c r="I47" s="196" t="s">
        <v>625</v>
      </c>
      <c r="J47" s="148"/>
    </row>
    <row r="48" spans="1:11" ht="49.5" customHeight="1" x14ac:dyDescent="0.25">
      <c r="A48" s="166">
        <v>31</v>
      </c>
      <c r="B48" s="183" t="s">
        <v>626</v>
      </c>
      <c r="C48" s="166" t="s">
        <v>4</v>
      </c>
      <c r="D48" s="144">
        <v>3</v>
      </c>
      <c r="E48" s="144">
        <f t="shared" si="2"/>
        <v>3</v>
      </c>
      <c r="F48" s="144">
        <v>3</v>
      </c>
      <c r="G48" s="173">
        <f t="shared" si="0"/>
        <v>0</v>
      </c>
      <c r="H48" s="196"/>
      <c r="I48" s="196"/>
      <c r="J48" s="148"/>
    </row>
    <row r="49" spans="1:11" ht="49.5" customHeight="1" x14ac:dyDescent="0.25">
      <c r="A49" s="166">
        <v>32</v>
      </c>
      <c r="B49" s="183" t="s">
        <v>627</v>
      </c>
      <c r="C49" s="166" t="s">
        <v>4</v>
      </c>
      <c r="D49" s="144">
        <v>3</v>
      </c>
      <c r="E49" s="144">
        <f t="shared" si="2"/>
        <v>3</v>
      </c>
      <c r="F49" s="144">
        <v>3</v>
      </c>
      <c r="G49" s="173">
        <f t="shared" si="0"/>
        <v>0</v>
      </c>
      <c r="H49" s="196" t="s">
        <v>164</v>
      </c>
      <c r="I49" s="196" t="s">
        <v>628</v>
      </c>
      <c r="J49" s="148"/>
    </row>
    <row r="50" spans="1:11" ht="49.5" customHeight="1" x14ac:dyDescent="0.25">
      <c r="A50" s="166">
        <v>33</v>
      </c>
      <c r="B50" s="183" t="s">
        <v>629</v>
      </c>
      <c r="C50" s="166" t="s">
        <v>4</v>
      </c>
      <c r="D50" s="144">
        <v>3</v>
      </c>
      <c r="E50" s="144">
        <f t="shared" si="2"/>
        <v>3</v>
      </c>
      <c r="F50" s="144">
        <v>3</v>
      </c>
      <c r="G50" s="173">
        <f t="shared" si="0"/>
        <v>0</v>
      </c>
      <c r="H50" s="196"/>
      <c r="I50" s="196"/>
      <c r="J50" s="148"/>
    </row>
    <row r="51" spans="1:11" ht="49.5" customHeight="1" x14ac:dyDescent="0.25">
      <c r="A51" s="166">
        <v>34</v>
      </c>
      <c r="B51" s="183" t="s">
        <v>623</v>
      </c>
      <c r="C51" s="166" t="s">
        <v>4</v>
      </c>
      <c r="D51" s="144">
        <v>2</v>
      </c>
      <c r="E51" s="144">
        <v>0</v>
      </c>
      <c r="F51" s="144">
        <v>0</v>
      </c>
      <c r="G51" s="173">
        <f t="shared" si="0"/>
        <v>2</v>
      </c>
      <c r="H51" s="196" t="s">
        <v>170</v>
      </c>
      <c r="I51" s="196" t="s">
        <v>630</v>
      </c>
      <c r="J51" s="148"/>
    </row>
    <row r="52" spans="1:11" ht="49.5" customHeight="1" x14ac:dyDescent="0.25">
      <c r="A52" s="166">
        <v>35</v>
      </c>
      <c r="B52" s="183" t="s">
        <v>631</v>
      </c>
      <c r="C52" s="166" t="s">
        <v>4</v>
      </c>
      <c r="D52" s="144">
        <v>2</v>
      </c>
      <c r="E52" s="144">
        <v>0</v>
      </c>
      <c r="F52" s="144">
        <v>0</v>
      </c>
      <c r="G52" s="173">
        <f t="shared" si="0"/>
        <v>2</v>
      </c>
      <c r="H52" s="196"/>
      <c r="I52" s="196"/>
      <c r="J52" s="148"/>
    </row>
    <row r="53" spans="1:11" s="134" customFormat="1" ht="49.5" customHeight="1" x14ac:dyDescent="0.25">
      <c r="A53" s="146"/>
      <c r="B53" s="178" t="s">
        <v>632</v>
      </c>
      <c r="C53" s="146"/>
      <c r="D53" s="146"/>
      <c r="E53" s="146"/>
      <c r="F53" s="146"/>
      <c r="G53" s="173"/>
      <c r="H53" s="146"/>
      <c r="I53" s="146"/>
      <c r="J53" s="151"/>
      <c r="K53" s="139"/>
    </row>
    <row r="54" spans="1:11" ht="91.5" customHeight="1" x14ac:dyDescent="0.25">
      <c r="A54" s="166">
        <v>36</v>
      </c>
      <c r="B54" s="183" t="s">
        <v>633</v>
      </c>
      <c r="C54" s="166" t="s">
        <v>4</v>
      </c>
      <c r="D54" s="144">
        <v>1</v>
      </c>
      <c r="E54" s="144">
        <v>0</v>
      </c>
      <c r="F54" s="144">
        <v>1</v>
      </c>
      <c r="G54" s="173">
        <f t="shared" si="0"/>
        <v>1</v>
      </c>
      <c r="H54" s="166" t="s">
        <v>170</v>
      </c>
      <c r="I54" s="166" t="s">
        <v>760</v>
      </c>
      <c r="J54" s="148"/>
    </row>
    <row r="55" spans="1:11" ht="84" customHeight="1" x14ac:dyDescent="0.25">
      <c r="A55" s="166">
        <v>37</v>
      </c>
      <c r="B55" s="183" t="s">
        <v>634</v>
      </c>
      <c r="C55" s="166" t="s">
        <v>4</v>
      </c>
      <c r="D55" s="144">
        <v>3</v>
      </c>
      <c r="E55" s="144">
        <v>3</v>
      </c>
      <c r="F55" s="144">
        <v>3</v>
      </c>
      <c r="G55" s="173">
        <f t="shared" si="0"/>
        <v>0</v>
      </c>
      <c r="H55" s="166" t="s">
        <v>169</v>
      </c>
      <c r="I55" s="166" t="s">
        <v>635</v>
      </c>
      <c r="J55" s="148"/>
    </row>
    <row r="56" spans="1:11" ht="49.5" customHeight="1" x14ac:dyDescent="0.25">
      <c r="A56" s="166">
        <v>38</v>
      </c>
      <c r="B56" s="183" t="s">
        <v>727</v>
      </c>
      <c r="C56" s="166" t="s">
        <v>557</v>
      </c>
      <c r="D56" s="144" t="s">
        <v>726</v>
      </c>
      <c r="E56" s="144">
        <v>0</v>
      </c>
      <c r="F56" s="144">
        <v>0</v>
      </c>
      <c r="G56" s="173" t="str">
        <f>D56</f>
        <v>5 / 5,28</v>
      </c>
      <c r="H56" s="166"/>
      <c r="I56" s="166" t="s">
        <v>636</v>
      </c>
      <c r="J56" s="148"/>
    </row>
    <row r="57" spans="1:11" s="134" customFormat="1" ht="30" customHeight="1" x14ac:dyDescent="0.25">
      <c r="A57" s="146"/>
      <c r="B57" s="178" t="s">
        <v>637</v>
      </c>
      <c r="C57" s="146"/>
      <c r="D57" s="146"/>
      <c r="E57" s="146"/>
      <c r="F57" s="146"/>
      <c r="G57" s="173"/>
      <c r="H57" s="146"/>
      <c r="I57" s="146"/>
      <c r="J57" s="151"/>
      <c r="K57" s="139"/>
    </row>
    <row r="58" spans="1:11" ht="68.25" customHeight="1" x14ac:dyDescent="0.25">
      <c r="A58" s="166">
        <v>39</v>
      </c>
      <c r="B58" s="183" t="s">
        <v>3</v>
      </c>
      <c r="C58" s="166" t="s">
        <v>723</v>
      </c>
      <c r="D58" s="144">
        <v>2115.02</v>
      </c>
      <c r="E58" s="144">
        <v>0</v>
      </c>
      <c r="F58" s="144">
        <v>0</v>
      </c>
      <c r="G58" s="173">
        <f t="shared" si="0"/>
        <v>2115.02</v>
      </c>
      <c r="H58" s="166" t="s">
        <v>638</v>
      </c>
      <c r="I58" s="166" t="s">
        <v>730</v>
      </c>
      <c r="J58" s="148"/>
    </row>
    <row r="59" spans="1:11" ht="69.75" customHeight="1" x14ac:dyDescent="0.25">
      <c r="A59" s="166">
        <v>40</v>
      </c>
      <c r="B59" s="183" t="s">
        <v>722</v>
      </c>
      <c r="C59" s="166" t="s">
        <v>1</v>
      </c>
      <c r="D59" s="144">
        <v>1080.69</v>
      </c>
      <c r="E59" s="144">
        <v>990</v>
      </c>
      <c r="F59" s="144">
        <v>1097</v>
      </c>
      <c r="G59" s="173">
        <f t="shared" si="0"/>
        <v>90.690000000000055</v>
      </c>
      <c r="H59" s="166" t="s">
        <v>638</v>
      </c>
      <c r="I59" s="166" t="s">
        <v>639</v>
      </c>
      <c r="J59" s="148"/>
    </row>
    <row r="60" spans="1:11" ht="55.5" customHeight="1" x14ac:dyDescent="0.25">
      <c r="A60" s="166">
        <v>41</v>
      </c>
      <c r="B60" s="183" t="s">
        <v>729</v>
      </c>
      <c r="C60" s="166" t="s">
        <v>1</v>
      </c>
      <c r="D60" s="144">
        <v>125</v>
      </c>
      <c r="E60" s="144">
        <v>0</v>
      </c>
      <c r="F60" s="144">
        <v>0</v>
      </c>
      <c r="G60" s="173">
        <f>D60-E60</f>
        <v>125</v>
      </c>
      <c r="H60" s="166" t="s">
        <v>640</v>
      </c>
      <c r="I60" s="166" t="s">
        <v>761</v>
      </c>
      <c r="J60" s="148"/>
    </row>
    <row r="61" spans="1:11" ht="30" customHeight="1" x14ac:dyDescent="0.25">
      <c r="A61" s="166">
        <v>42</v>
      </c>
      <c r="B61" s="183" t="s">
        <v>728</v>
      </c>
      <c r="C61" s="166" t="s">
        <v>1</v>
      </c>
      <c r="D61" s="144">
        <v>100</v>
      </c>
      <c r="E61" s="144">
        <v>0</v>
      </c>
      <c r="F61" s="144">
        <v>0</v>
      </c>
      <c r="G61" s="173">
        <f t="shared" ref="G61" si="3">D61-E61</f>
        <v>100</v>
      </c>
      <c r="H61" s="166" t="s">
        <v>640</v>
      </c>
      <c r="I61" s="166" t="s">
        <v>740</v>
      </c>
      <c r="J61" s="148"/>
    </row>
    <row r="62" spans="1:11" s="168" customFormat="1" ht="30" customHeight="1" x14ac:dyDescent="0.25">
      <c r="A62" s="166">
        <v>43</v>
      </c>
      <c r="B62" s="183" t="s">
        <v>641</v>
      </c>
      <c r="C62" s="166" t="s">
        <v>2</v>
      </c>
      <c r="D62" s="144">
        <v>2115.02</v>
      </c>
      <c r="E62" s="144">
        <v>0</v>
      </c>
      <c r="F62" s="144">
        <v>0</v>
      </c>
      <c r="G62" s="173">
        <f t="shared" si="0"/>
        <v>2115.02</v>
      </c>
      <c r="H62" s="166"/>
      <c r="I62" s="166" t="s">
        <v>731</v>
      </c>
      <c r="J62" s="167"/>
      <c r="K62" s="147"/>
    </row>
    <row r="63" spans="1:11" s="134" customFormat="1" ht="30" customHeight="1" x14ac:dyDescent="0.25">
      <c r="A63" s="146"/>
      <c r="B63" s="178" t="s">
        <v>642</v>
      </c>
      <c r="C63" s="146"/>
      <c r="D63" s="146"/>
      <c r="E63" s="146"/>
      <c r="F63" s="146"/>
      <c r="G63" s="173"/>
      <c r="H63" s="146"/>
      <c r="I63" s="146"/>
      <c r="J63" s="151"/>
      <c r="K63" s="139"/>
    </row>
    <row r="64" spans="1:11" ht="32.25" customHeight="1" x14ac:dyDescent="0.25">
      <c r="A64" s="166">
        <v>44</v>
      </c>
      <c r="B64" s="183" t="s">
        <v>643</v>
      </c>
      <c r="C64" s="166" t="s">
        <v>209</v>
      </c>
      <c r="D64" s="144">
        <v>0.27300000000000002</v>
      </c>
      <c r="E64" s="144">
        <v>0</v>
      </c>
      <c r="F64" s="144">
        <v>0</v>
      </c>
      <c r="G64" s="144">
        <v>0.27300000000000002</v>
      </c>
      <c r="H64" s="166" t="s">
        <v>644</v>
      </c>
      <c r="I64" s="166" t="s">
        <v>645</v>
      </c>
      <c r="J64" s="148"/>
    </row>
    <row r="65" spans="1:11" ht="19.5" customHeight="1" x14ac:dyDescent="0.25">
      <c r="A65" s="166">
        <v>45</v>
      </c>
      <c r="B65" s="183" t="s">
        <v>646</v>
      </c>
      <c r="C65" s="166" t="s">
        <v>4</v>
      </c>
      <c r="D65" s="144">
        <v>380</v>
      </c>
      <c r="E65" s="144">
        <v>0</v>
      </c>
      <c r="F65" s="144">
        <v>0</v>
      </c>
      <c r="G65" s="144">
        <v>380</v>
      </c>
      <c r="H65" s="166" t="s">
        <v>644</v>
      </c>
      <c r="I65" s="166"/>
      <c r="J65" s="148"/>
    </row>
    <row r="66" spans="1:11" ht="25.5" x14ac:dyDescent="0.25">
      <c r="A66" s="166">
        <v>46</v>
      </c>
      <c r="B66" s="183" t="s">
        <v>647</v>
      </c>
      <c r="C66" s="166" t="s">
        <v>190</v>
      </c>
      <c r="D66" s="144">
        <v>380</v>
      </c>
      <c r="E66" s="144">
        <v>0</v>
      </c>
      <c r="F66" s="144">
        <v>0</v>
      </c>
      <c r="G66" s="144">
        <v>380</v>
      </c>
      <c r="H66" s="166" t="s">
        <v>644</v>
      </c>
      <c r="I66" s="166" t="s">
        <v>732</v>
      </c>
      <c r="J66" s="148"/>
    </row>
    <row r="67" spans="1:11" ht="25.5" customHeight="1" x14ac:dyDescent="0.25">
      <c r="A67" s="166">
        <v>47</v>
      </c>
      <c r="B67" s="183" t="s">
        <v>648</v>
      </c>
      <c r="C67" s="166" t="s">
        <v>649</v>
      </c>
      <c r="D67" s="144" t="s">
        <v>650</v>
      </c>
      <c r="E67" s="144">
        <v>0</v>
      </c>
      <c r="F67" s="144">
        <v>0</v>
      </c>
      <c r="G67" s="144" t="s">
        <v>650</v>
      </c>
      <c r="H67" s="166" t="s">
        <v>644</v>
      </c>
      <c r="I67" s="166" t="s">
        <v>651</v>
      </c>
      <c r="J67" s="148"/>
    </row>
    <row r="68" spans="1:11" s="134" customFormat="1" ht="36" customHeight="1" x14ac:dyDescent="0.25">
      <c r="A68" s="146"/>
      <c r="B68" s="178" t="s">
        <v>757</v>
      </c>
      <c r="C68" s="146"/>
      <c r="D68" s="146"/>
      <c r="E68" s="144"/>
      <c r="F68" s="144"/>
      <c r="G68" s="146"/>
      <c r="H68" s="146"/>
      <c r="I68" s="146"/>
      <c r="J68" s="151"/>
      <c r="K68" s="139"/>
    </row>
    <row r="69" spans="1:11" s="171" customFormat="1" ht="34.5" customHeight="1" x14ac:dyDescent="0.25">
      <c r="A69" s="146"/>
      <c r="B69" s="178" t="s">
        <v>652</v>
      </c>
      <c r="C69" s="146"/>
      <c r="D69" s="146"/>
      <c r="E69" s="144"/>
      <c r="F69" s="144"/>
      <c r="G69" s="146"/>
      <c r="H69" s="146"/>
      <c r="I69" s="146"/>
      <c r="J69" s="169"/>
      <c r="K69" s="170"/>
    </row>
    <row r="70" spans="1:11" ht="45.75" customHeight="1" x14ac:dyDescent="0.25">
      <c r="A70" s="166">
        <v>48</v>
      </c>
      <c r="B70" s="183" t="s">
        <v>653</v>
      </c>
      <c r="C70" s="166" t="s">
        <v>2</v>
      </c>
      <c r="D70" s="144">
        <v>226.1</v>
      </c>
      <c r="E70" s="144">
        <v>0</v>
      </c>
      <c r="F70" s="144">
        <v>0</v>
      </c>
      <c r="G70" s="144">
        <v>226.1</v>
      </c>
      <c r="H70" s="166" t="s">
        <v>161</v>
      </c>
      <c r="I70" s="166" t="s">
        <v>654</v>
      </c>
      <c r="J70" s="148"/>
    </row>
    <row r="71" spans="1:11" ht="113.25" customHeight="1" x14ac:dyDescent="0.25">
      <c r="A71" s="166">
        <v>49</v>
      </c>
      <c r="B71" s="183" t="s">
        <v>733</v>
      </c>
      <c r="C71" s="166" t="s">
        <v>1</v>
      </c>
      <c r="D71" s="144">
        <f>150.88+7.22</f>
        <v>158.1</v>
      </c>
      <c r="E71" s="144">
        <v>0</v>
      </c>
      <c r="F71" s="144">
        <v>0</v>
      </c>
      <c r="G71" s="144">
        <f>D71</f>
        <v>158.1</v>
      </c>
      <c r="H71" s="166" t="s">
        <v>161</v>
      </c>
      <c r="I71" s="166" t="s">
        <v>762</v>
      </c>
      <c r="J71" s="148"/>
    </row>
    <row r="72" spans="1:11" ht="26.25" customHeight="1" x14ac:dyDescent="0.25">
      <c r="A72" s="166">
        <v>50</v>
      </c>
      <c r="B72" s="183" t="s">
        <v>655</v>
      </c>
      <c r="C72" s="166" t="s">
        <v>1</v>
      </c>
      <c r="D72" s="144">
        <v>30.67</v>
      </c>
      <c r="E72" s="144">
        <v>0</v>
      </c>
      <c r="F72" s="144">
        <v>0</v>
      </c>
      <c r="G72" s="144">
        <v>30.67</v>
      </c>
      <c r="H72" s="166" t="s">
        <v>161</v>
      </c>
      <c r="I72" s="166" t="s">
        <v>656</v>
      </c>
      <c r="J72" s="148"/>
    </row>
    <row r="73" spans="1:11" ht="44.25" customHeight="1" x14ac:dyDescent="0.25">
      <c r="A73" s="166">
        <v>51</v>
      </c>
      <c r="B73" s="183" t="s">
        <v>751</v>
      </c>
      <c r="C73" s="166" t="s">
        <v>1</v>
      </c>
      <c r="D73" s="144">
        <v>127.36</v>
      </c>
      <c r="E73" s="144">
        <v>0</v>
      </c>
      <c r="F73" s="144">
        <v>0</v>
      </c>
      <c r="G73" s="144">
        <v>127.36</v>
      </c>
      <c r="H73" s="166" t="s">
        <v>161</v>
      </c>
      <c r="I73" s="166" t="s">
        <v>657</v>
      </c>
      <c r="J73" s="148"/>
    </row>
    <row r="74" spans="1:11" s="142" customFormat="1" ht="29.25" customHeight="1" x14ac:dyDescent="0.25">
      <c r="A74" s="166">
        <v>52</v>
      </c>
      <c r="B74" s="183" t="s">
        <v>734</v>
      </c>
      <c r="C74" s="166" t="s">
        <v>658</v>
      </c>
      <c r="D74" s="144">
        <f>284.54+379.27</f>
        <v>663.81</v>
      </c>
      <c r="E74" s="144">
        <v>0</v>
      </c>
      <c r="F74" s="144">
        <v>0</v>
      </c>
      <c r="G74" s="144">
        <f>D74</f>
        <v>663.81</v>
      </c>
      <c r="H74" s="166"/>
      <c r="I74" s="166" t="s">
        <v>735</v>
      </c>
      <c r="J74" s="153"/>
      <c r="K74" s="172"/>
    </row>
    <row r="75" spans="1:11" ht="26.25" customHeight="1" x14ac:dyDescent="0.25">
      <c r="A75" s="166">
        <v>53</v>
      </c>
      <c r="B75" s="183" t="s">
        <v>717</v>
      </c>
      <c r="C75" s="166" t="s">
        <v>1</v>
      </c>
      <c r="D75" s="144">
        <f>D71+D72+D73</f>
        <v>316.13</v>
      </c>
      <c r="E75" s="144">
        <v>0</v>
      </c>
      <c r="F75" s="144">
        <v>0</v>
      </c>
      <c r="G75" s="144">
        <f>D75</f>
        <v>316.13</v>
      </c>
      <c r="H75" s="166"/>
      <c r="I75" s="166"/>
      <c r="J75" s="148"/>
    </row>
    <row r="76" spans="1:11" s="134" customFormat="1" ht="26.25" customHeight="1" x14ac:dyDescent="0.25">
      <c r="A76" s="146"/>
      <c r="B76" s="178" t="s">
        <v>752</v>
      </c>
      <c r="C76" s="146"/>
      <c r="D76" s="146"/>
      <c r="E76" s="144"/>
      <c r="F76" s="144"/>
      <c r="G76" s="146"/>
      <c r="H76" s="146"/>
      <c r="I76" s="146"/>
      <c r="J76" s="151"/>
      <c r="K76" s="139"/>
    </row>
    <row r="77" spans="1:11" ht="26.25" customHeight="1" x14ac:dyDescent="0.25">
      <c r="A77" s="166">
        <v>54</v>
      </c>
      <c r="B77" s="183" t="s">
        <v>753</v>
      </c>
      <c r="C77" s="166" t="s">
        <v>1</v>
      </c>
      <c r="D77" s="144">
        <v>84.4</v>
      </c>
      <c r="E77" s="144">
        <v>0</v>
      </c>
      <c r="F77" s="144">
        <v>0</v>
      </c>
      <c r="G77" s="144">
        <v>84.4</v>
      </c>
      <c r="H77" s="166" t="s">
        <v>162</v>
      </c>
      <c r="I77" s="166" t="s">
        <v>759</v>
      </c>
      <c r="J77" s="148"/>
    </row>
    <row r="78" spans="1:11" ht="26.25" customHeight="1" x14ac:dyDescent="0.25">
      <c r="A78" s="166">
        <v>55</v>
      </c>
      <c r="B78" s="183" t="s">
        <v>754</v>
      </c>
      <c r="C78" s="166" t="s">
        <v>658</v>
      </c>
      <c r="D78" s="144">
        <v>211</v>
      </c>
      <c r="E78" s="144">
        <v>0</v>
      </c>
      <c r="F78" s="144">
        <v>0</v>
      </c>
      <c r="G78" s="144">
        <v>211</v>
      </c>
      <c r="H78" s="166"/>
      <c r="I78" s="166" t="s">
        <v>755</v>
      </c>
      <c r="J78" s="148"/>
    </row>
    <row r="79" spans="1:11" ht="26.25" customHeight="1" x14ac:dyDescent="0.25">
      <c r="A79" s="166">
        <v>56</v>
      </c>
      <c r="B79" s="183" t="s">
        <v>717</v>
      </c>
      <c r="C79" s="166" t="s">
        <v>1</v>
      </c>
      <c r="D79" s="144">
        <v>84.4</v>
      </c>
      <c r="E79" s="144">
        <v>0</v>
      </c>
      <c r="F79" s="144">
        <v>0</v>
      </c>
      <c r="G79" s="144">
        <v>84.4</v>
      </c>
      <c r="H79" s="166"/>
      <c r="I79" s="166"/>
      <c r="J79" s="148"/>
    </row>
    <row r="80" spans="1:11" ht="26.25" customHeight="1" x14ac:dyDescent="0.25">
      <c r="A80" s="166"/>
      <c r="B80" s="178" t="s">
        <v>756</v>
      </c>
      <c r="C80" s="166"/>
      <c r="D80" s="144"/>
      <c r="E80" s="144"/>
      <c r="F80" s="144"/>
      <c r="G80" s="144"/>
      <c r="H80" s="166"/>
      <c r="I80" s="166"/>
      <c r="J80" s="148"/>
    </row>
    <row r="81" spans="1:11" ht="26.25" customHeight="1" x14ac:dyDescent="0.25">
      <c r="A81" s="166">
        <v>57</v>
      </c>
      <c r="B81" s="183" t="s">
        <v>745</v>
      </c>
      <c r="C81" s="166" t="s">
        <v>1</v>
      </c>
      <c r="D81" s="144">
        <v>43.2</v>
      </c>
      <c r="E81" s="144">
        <v>0</v>
      </c>
      <c r="F81" s="144">
        <v>0</v>
      </c>
      <c r="G81" s="144">
        <v>43.2</v>
      </c>
      <c r="H81" s="166" t="s">
        <v>161</v>
      </c>
      <c r="I81" s="166" t="s">
        <v>659</v>
      </c>
      <c r="J81" s="148"/>
    </row>
    <row r="82" spans="1:11" ht="26.25" customHeight="1" x14ac:dyDescent="0.25">
      <c r="A82" s="166">
        <v>58</v>
      </c>
      <c r="B82" s="183" t="s">
        <v>660</v>
      </c>
      <c r="C82" s="166" t="s">
        <v>661</v>
      </c>
      <c r="D82" s="144" t="s">
        <v>662</v>
      </c>
      <c r="E82" s="144">
        <v>0</v>
      </c>
      <c r="F82" s="144">
        <v>0</v>
      </c>
      <c r="G82" s="144" t="s">
        <v>662</v>
      </c>
      <c r="H82" s="166" t="s">
        <v>161</v>
      </c>
      <c r="I82" s="166" t="s">
        <v>663</v>
      </c>
      <c r="J82" s="148"/>
    </row>
    <row r="83" spans="1:11" ht="26.25" customHeight="1" x14ac:dyDescent="0.25">
      <c r="A83" s="166">
        <v>59</v>
      </c>
      <c r="B83" s="183" t="s">
        <v>664</v>
      </c>
      <c r="C83" s="166" t="s">
        <v>661</v>
      </c>
      <c r="D83" s="144" t="s">
        <v>665</v>
      </c>
      <c r="E83" s="144">
        <v>0</v>
      </c>
      <c r="F83" s="144">
        <v>0</v>
      </c>
      <c r="G83" s="144" t="s">
        <v>665</v>
      </c>
      <c r="H83" s="166" t="s">
        <v>161</v>
      </c>
      <c r="I83" s="166" t="s">
        <v>666</v>
      </c>
      <c r="J83" s="148"/>
    </row>
    <row r="84" spans="1:11" ht="26.25" customHeight="1" x14ac:dyDescent="0.25">
      <c r="A84" s="166">
        <v>60</v>
      </c>
      <c r="B84" s="183" t="s">
        <v>746</v>
      </c>
      <c r="C84" s="166" t="s">
        <v>1</v>
      </c>
      <c r="D84" s="144">
        <v>15.1</v>
      </c>
      <c r="E84" s="144">
        <v>0</v>
      </c>
      <c r="F84" s="144">
        <v>0</v>
      </c>
      <c r="G84" s="144">
        <v>15.1</v>
      </c>
      <c r="H84" s="166" t="s">
        <v>161</v>
      </c>
      <c r="I84" s="166" t="s">
        <v>667</v>
      </c>
      <c r="J84" s="148"/>
    </row>
    <row r="85" spans="1:11" s="142" customFormat="1" ht="26.25" customHeight="1" x14ac:dyDescent="0.25">
      <c r="A85" s="166">
        <v>61</v>
      </c>
      <c r="B85" s="183" t="s">
        <v>734</v>
      </c>
      <c r="C85" s="166" t="s">
        <v>209</v>
      </c>
      <c r="D85" s="144">
        <f>10.87+201.53</f>
        <v>212.4</v>
      </c>
      <c r="E85" s="144">
        <v>0</v>
      </c>
      <c r="F85" s="144">
        <v>0</v>
      </c>
      <c r="G85" s="144">
        <f>D85</f>
        <v>212.4</v>
      </c>
      <c r="H85" s="166"/>
      <c r="I85" s="166" t="s">
        <v>736</v>
      </c>
      <c r="J85" s="153"/>
      <c r="K85" s="172"/>
    </row>
    <row r="86" spans="1:11" ht="26.25" customHeight="1" x14ac:dyDescent="0.25">
      <c r="A86" s="166">
        <v>62</v>
      </c>
      <c r="B86" s="183" t="s">
        <v>717</v>
      </c>
      <c r="C86" s="166" t="s">
        <v>1</v>
      </c>
      <c r="D86" s="144">
        <v>90.01</v>
      </c>
      <c r="E86" s="144">
        <v>0</v>
      </c>
      <c r="F86" s="144">
        <v>0</v>
      </c>
      <c r="G86" s="144">
        <v>90.01</v>
      </c>
      <c r="H86" s="166"/>
      <c r="I86" s="166"/>
      <c r="J86" s="148"/>
    </row>
    <row r="87" spans="1:11" s="134" customFormat="1" ht="26.25" customHeight="1" x14ac:dyDescent="0.25">
      <c r="A87" s="146"/>
      <c r="B87" s="178" t="s">
        <v>668</v>
      </c>
      <c r="C87" s="146"/>
      <c r="D87" s="146"/>
      <c r="E87" s="146"/>
      <c r="F87" s="146"/>
      <c r="G87" s="173"/>
      <c r="H87" s="146"/>
      <c r="I87" s="146"/>
      <c r="J87" s="151"/>
      <c r="K87" s="139"/>
    </row>
    <row r="88" spans="1:11" ht="26.25" customHeight="1" x14ac:dyDescent="0.25">
      <c r="A88" s="166"/>
      <c r="B88" s="178" t="s">
        <v>291</v>
      </c>
      <c r="C88" s="166"/>
      <c r="D88" s="144"/>
      <c r="E88" s="144"/>
      <c r="F88" s="144"/>
      <c r="G88" s="173"/>
      <c r="H88" s="166"/>
      <c r="I88" s="166"/>
      <c r="J88" s="148"/>
    </row>
    <row r="89" spans="1:11" ht="26.25" customHeight="1" x14ac:dyDescent="0.25">
      <c r="A89" s="166">
        <v>63</v>
      </c>
      <c r="B89" s="183" t="s">
        <v>718</v>
      </c>
      <c r="C89" s="166" t="s">
        <v>1</v>
      </c>
      <c r="D89" s="144">
        <v>157</v>
      </c>
      <c r="E89" s="144">
        <v>157</v>
      </c>
      <c r="F89" s="144">
        <v>157</v>
      </c>
      <c r="G89" s="173">
        <f t="shared" ref="G89:G114" si="4">D89-E89</f>
        <v>0</v>
      </c>
      <c r="H89" s="166" t="s">
        <v>163</v>
      </c>
      <c r="I89" s="166" t="s">
        <v>669</v>
      </c>
      <c r="J89" s="148"/>
      <c r="K89" s="143"/>
    </row>
    <row r="90" spans="1:11" ht="26.25" customHeight="1" x14ac:dyDescent="0.25">
      <c r="A90" s="166">
        <f>A89+1</f>
        <v>64</v>
      </c>
      <c r="B90" s="183" t="s">
        <v>670</v>
      </c>
      <c r="C90" s="166" t="s">
        <v>1</v>
      </c>
      <c r="D90" s="144">
        <v>3</v>
      </c>
      <c r="E90" s="144">
        <v>3</v>
      </c>
      <c r="F90" s="144">
        <v>3</v>
      </c>
      <c r="G90" s="173">
        <f t="shared" si="4"/>
        <v>0</v>
      </c>
      <c r="H90" s="166"/>
      <c r="I90" s="166" t="s">
        <v>671</v>
      </c>
      <c r="J90" s="148"/>
    </row>
    <row r="91" spans="1:11" ht="26.25" customHeight="1" x14ac:dyDescent="0.25">
      <c r="A91" s="166">
        <f t="shared" ref="A91:A96" si="5">A90+1</f>
        <v>65</v>
      </c>
      <c r="B91" s="183" t="s">
        <v>672</v>
      </c>
      <c r="C91" s="166" t="s">
        <v>1</v>
      </c>
      <c r="D91" s="144">
        <v>3</v>
      </c>
      <c r="E91" s="144">
        <v>3</v>
      </c>
      <c r="F91" s="144">
        <v>3</v>
      </c>
      <c r="G91" s="173">
        <f t="shared" si="4"/>
        <v>0</v>
      </c>
      <c r="H91" s="166"/>
      <c r="I91" s="166"/>
      <c r="J91" s="148"/>
    </row>
    <row r="92" spans="1:11" ht="26.25" customHeight="1" x14ac:dyDescent="0.25">
      <c r="A92" s="166">
        <f t="shared" si="5"/>
        <v>66</v>
      </c>
      <c r="B92" s="183" t="s">
        <v>578</v>
      </c>
      <c r="C92" s="166" t="s">
        <v>209</v>
      </c>
      <c r="D92" s="144">
        <v>252</v>
      </c>
      <c r="E92" s="144">
        <v>252</v>
      </c>
      <c r="F92" s="144">
        <v>252</v>
      </c>
      <c r="G92" s="173">
        <f t="shared" si="4"/>
        <v>0</v>
      </c>
      <c r="H92" s="166"/>
      <c r="I92" s="166" t="s">
        <v>673</v>
      </c>
      <c r="J92" s="148"/>
    </row>
    <row r="93" spans="1:11" s="142" customFormat="1" ht="26.25" customHeight="1" x14ac:dyDescent="0.25">
      <c r="A93" s="166">
        <f t="shared" si="5"/>
        <v>67</v>
      </c>
      <c r="B93" s="183" t="s">
        <v>719</v>
      </c>
      <c r="C93" s="166" t="s">
        <v>209</v>
      </c>
      <c r="D93" s="144">
        <v>47.4</v>
      </c>
      <c r="E93" s="144">
        <v>47.4</v>
      </c>
      <c r="F93" s="144">
        <v>47.4</v>
      </c>
      <c r="G93" s="173">
        <f t="shared" si="4"/>
        <v>0</v>
      </c>
      <c r="H93" s="166"/>
      <c r="I93" s="166" t="s">
        <v>674</v>
      </c>
      <c r="J93" s="152"/>
      <c r="K93" s="138"/>
    </row>
    <row r="94" spans="1:11" ht="26.25" customHeight="1" x14ac:dyDescent="0.25">
      <c r="A94" s="166">
        <f t="shared" si="5"/>
        <v>68</v>
      </c>
      <c r="B94" s="183" t="s">
        <v>578</v>
      </c>
      <c r="C94" s="166" t="s">
        <v>209</v>
      </c>
      <c r="D94" s="144">
        <v>299.39999999999998</v>
      </c>
      <c r="E94" s="144">
        <v>299.39999999999998</v>
      </c>
      <c r="F94" s="144">
        <v>299.39999999999998</v>
      </c>
      <c r="G94" s="173">
        <f t="shared" si="4"/>
        <v>0</v>
      </c>
      <c r="H94" s="166"/>
      <c r="I94" s="166" t="s">
        <v>675</v>
      </c>
      <c r="J94" s="148"/>
    </row>
    <row r="95" spans="1:11" ht="26.25" customHeight="1" x14ac:dyDescent="0.25">
      <c r="A95" s="166">
        <f t="shared" si="5"/>
        <v>69</v>
      </c>
      <c r="B95" s="183" t="s">
        <v>676</v>
      </c>
      <c r="C95" s="166" t="s">
        <v>1</v>
      </c>
      <c r="D95" s="144">
        <v>187</v>
      </c>
      <c r="E95" s="144">
        <v>187</v>
      </c>
      <c r="F95" s="144">
        <v>187</v>
      </c>
      <c r="G95" s="173">
        <f t="shared" si="4"/>
        <v>0</v>
      </c>
      <c r="H95" s="166"/>
      <c r="I95" s="166" t="s">
        <v>677</v>
      </c>
      <c r="J95" s="148"/>
      <c r="K95" s="143"/>
    </row>
    <row r="96" spans="1:11" ht="26.25" customHeight="1" x14ac:dyDescent="0.25">
      <c r="A96" s="166">
        <f t="shared" si="5"/>
        <v>70</v>
      </c>
      <c r="B96" s="183" t="s">
        <v>720</v>
      </c>
      <c r="C96" s="166" t="s">
        <v>1</v>
      </c>
      <c r="D96" s="144">
        <v>187</v>
      </c>
      <c r="E96" s="144">
        <v>187</v>
      </c>
      <c r="F96" s="144">
        <v>187</v>
      </c>
      <c r="G96" s="173">
        <f t="shared" si="4"/>
        <v>0</v>
      </c>
      <c r="H96" s="166"/>
      <c r="I96" s="166"/>
      <c r="J96" s="148"/>
    </row>
    <row r="97" spans="1:11" s="134" customFormat="1" ht="26.25" customHeight="1" x14ac:dyDescent="0.25">
      <c r="A97" s="166"/>
      <c r="B97" s="178" t="s">
        <v>678</v>
      </c>
      <c r="C97" s="146"/>
      <c r="D97" s="146"/>
      <c r="E97" s="146"/>
      <c r="F97" s="146"/>
      <c r="G97" s="173"/>
      <c r="H97" s="146"/>
      <c r="I97" s="146"/>
      <c r="J97" s="151"/>
      <c r="K97" s="139"/>
    </row>
    <row r="98" spans="1:11" ht="26.25" customHeight="1" x14ac:dyDescent="0.25">
      <c r="A98" s="166">
        <v>71</v>
      </c>
      <c r="B98" s="183" t="s">
        <v>679</v>
      </c>
      <c r="C98" s="166" t="s">
        <v>680</v>
      </c>
      <c r="D98" s="144" t="s">
        <v>681</v>
      </c>
      <c r="E98" s="144" t="s">
        <v>681</v>
      </c>
      <c r="F98" s="144" t="s">
        <v>681</v>
      </c>
      <c r="G98" s="173">
        <v>0</v>
      </c>
      <c r="H98" s="166" t="s">
        <v>163</v>
      </c>
      <c r="I98" s="166" t="s">
        <v>682</v>
      </c>
      <c r="J98" s="148"/>
    </row>
    <row r="99" spans="1:11" ht="26.25" customHeight="1" x14ac:dyDescent="0.25">
      <c r="A99" s="166">
        <f>A98+1</f>
        <v>72</v>
      </c>
      <c r="B99" s="183" t="s">
        <v>683</v>
      </c>
      <c r="C99" s="166" t="s">
        <v>684</v>
      </c>
      <c r="D99" s="144" t="s">
        <v>685</v>
      </c>
      <c r="E99" s="144" t="s">
        <v>685</v>
      </c>
      <c r="F99" s="144" t="s">
        <v>685</v>
      </c>
      <c r="G99" s="173">
        <v>0</v>
      </c>
      <c r="H99" s="166" t="s">
        <v>163</v>
      </c>
      <c r="I99" s="166"/>
      <c r="J99" s="148"/>
    </row>
    <row r="100" spans="1:11" ht="26.25" customHeight="1" x14ac:dyDescent="0.25">
      <c r="A100" s="166">
        <f t="shared" ref="A100:A102" si="6">A99+1</f>
        <v>73</v>
      </c>
      <c r="B100" s="183" t="s">
        <v>686</v>
      </c>
      <c r="C100" s="166" t="s">
        <v>209</v>
      </c>
      <c r="D100" s="144">
        <v>98.4</v>
      </c>
      <c r="E100" s="144">
        <v>98.4</v>
      </c>
      <c r="F100" s="144">
        <v>98.4</v>
      </c>
      <c r="G100" s="173">
        <f t="shared" si="4"/>
        <v>0</v>
      </c>
      <c r="H100" s="166"/>
      <c r="I100" s="166"/>
      <c r="J100" s="148"/>
    </row>
    <row r="101" spans="1:11" ht="26.25" customHeight="1" x14ac:dyDescent="0.25">
      <c r="A101" s="166">
        <f t="shared" si="6"/>
        <v>74</v>
      </c>
      <c r="B101" s="183" t="s">
        <v>687</v>
      </c>
      <c r="C101" s="166" t="s">
        <v>209</v>
      </c>
      <c r="D101" s="144">
        <v>24.6</v>
      </c>
      <c r="E101" s="144">
        <v>24.6</v>
      </c>
      <c r="F101" s="144">
        <v>24.6</v>
      </c>
      <c r="G101" s="173">
        <f t="shared" si="4"/>
        <v>0</v>
      </c>
      <c r="H101" s="166"/>
      <c r="I101" s="166"/>
      <c r="J101" s="148"/>
    </row>
    <row r="102" spans="1:11" ht="26.25" customHeight="1" x14ac:dyDescent="0.25">
      <c r="A102" s="166">
        <f t="shared" si="6"/>
        <v>75</v>
      </c>
      <c r="B102" s="183" t="s">
        <v>721</v>
      </c>
      <c r="C102" s="166" t="s">
        <v>1</v>
      </c>
      <c r="D102" s="144">
        <v>49.2</v>
      </c>
      <c r="E102" s="144">
        <v>49.2</v>
      </c>
      <c r="F102" s="144">
        <v>49.2</v>
      </c>
      <c r="G102" s="173">
        <f t="shared" si="4"/>
        <v>0</v>
      </c>
      <c r="H102" s="166"/>
      <c r="I102" s="166"/>
      <c r="J102" s="148"/>
    </row>
    <row r="103" spans="1:11" s="134" customFormat="1" ht="26.25" customHeight="1" x14ac:dyDescent="0.25">
      <c r="A103" s="166"/>
      <c r="B103" s="178" t="s">
        <v>688</v>
      </c>
      <c r="C103" s="146"/>
      <c r="D103" s="146"/>
      <c r="E103" s="146"/>
      <c r="F103" s="146"/>
      <c r="G103" s="173"/>
      <c r="H103" s="146"/>
      <c r="I103" s="146"/>
      <c r="J103" s="151"/>
      <c r="K103" s="139"/>
    </row>
    <row r="104" spans="1:11" ht="26.25" customHeight="1" x14ac:dyDescent="0.25">
      <c r="A104" s="166">
        <v>76</v>
      </c>
      <c r="B104" s="183" t="s">
        <v>689</v>
      </c>
      <c r="C104" s="166" t="s">
        <v>209</v>
      </c>
      <c r="D104" s="144">
        <v>4.62</v>
      </c>
      <c r="E104" s="144">
        <v>4.62</v>
      </c>
      <c r="F104" s="144">
        <v>4.62</v>
      </c>
      <c r="G104" s="173">
        <f t="shared" si="4"/>
        <v>0</v>
      </c>
      <c r="H104" s="166" t="s">
        <v>163</v>
      </c>
      <c r="I104" s="166" t="s">
        <v>690</v>
      </c>
      <c r="J104" s="148"/>
    </row>
    <row r="105" spans="1:11" ht="26.25" customHeight="1" x14ac:dyDescent="0.25">
      <c r="A105" s="166">
        <f>A104+1</f>
        <v>77</v>
      </c>
      <c r="B105" s="183" t="s">
        <v>691</v>
      </c>
      <c r="C105" s="166" t="s">
        <v>209</v>
      </c>
      <c r="D105" s="144">
        <v>6.82</v>
      </c>
      <c r="E105" s="144">
        <v>6.82</v>
      </c>
      <c r="F105" s="144">
        <v>6.82</v>
      </c>
      <c r="G105" s="173">
        <f t="shared" si="4"/>
        <v>0</v>
      </c>
      <c r="H105" s="166" t="s">
        <v>163</v>
      </c>
      <c r="I105" s="166"/>
      <c r="J105" s="148"/>
    </row>
    <row r="106" spans="1:11" ht="26.25" customHeight="1" x14ac:dyDescent="0.25">
      <c r="A106" s="166">
        <f t="shared" ref="A106:A108" si="7">A105+1</f>
        <v>78</v>
      </c>
      <c r="B106" s="183" t="s">
        <v>692</v>
      </c>
      <c r="C106" s="166" t="s">
        <v>209</v>
      </c>
      <c r="D106" s="144">
        <v>11.44</v>
      </c>
      <c r="E106" s="144">
        <v>11.44</v>
      </c>
      <c r="F106" s="144">
        <v>11.44</v>
      </c>
      <c r="G106" s="173">
        <f t="shared" si="4"/>
        <v>0</v>
      </c>
      <c r="H106" s="166"/>
      <c r="I106" s="166" t="s">
        <v>693</v>
      </c>
      <c r="J106" s="148"/>
      <c r="K106" s="143"/>
    </row>
    <row r="107" spans="1:11" ht="26.25" customHeight="1" x14ac:dyDescent="0.25">
      <c r="A107" s="166">
        <f t="shared" si="7"/>
        <v>79</v>
      </c>
      <c r="B107" s="183" t="s">
        <v>694</v>
      </c>
      <c r="C107" s="166" t="s">
        <v>209</v>
      </c>
      <c r="D107" s="144">
        <v>11.44</v>
      </c>
      <c r="E107" s="144">
        <v>11.44</v>
      </c>
      <c r="F107" s="144">
        <v>11.44</v>
      </c>
      <c r="G107" s="173">
        <f t="shared" si="4"/>
        <v>0</v>
      </c>
      <c r="H107" s="166"/>
      <c r="I107" s="166"/>
      <c r="J107" s="148"/>
    </row>
    <row r="108" spans="1:11" ht="26.25" customHeight="1" x14ac:dyDescent="0.25">
      <c r="A108" s="166">
        <f t="shared" si="7"/>
        <v>80</v>
      </c>
      <c r="B108" s="183" t="s">
        <v>695</v>
      </c>
      <c r="C108" s="166" t="s">
        <v>209</v>
      </c>
      <c r="D108" s="144">
        <v>11.44</v>
      </c>
      <c r="E108" s="144">
        <v>11.44</v>
      </c>
      <c r="F108" s="144">
        <v>11.44</v>
      </c>
      <c r="G108" s="173">
        <f t="shared" si="4"/>
        <v>0</v>
      </c>
      <c r="H108" s="166"/>
      <c r="I108" s="166"/>
      <c r="J108" s="148"/>
    </row>
    <row r="109" spans="1:11" ht="26.25" customHeight="1" x14ac:dyDescent="0.25">
      <c r="A109" s="166"/>
      <c r="B109" s="178" t="s">
        <v>696</v>
      </c>
      <c r="C109" s="166"/>
      <c r="D109" s="144"/>
      <c r="E109" s="144"/>
      <c r="F109" s="144"/>
      <c r="G109" s="173"/>
      <c r="H109" s="166"/>
      <c r="I109" s="166"/>
      <c r="J109" s="148"/>
    </row>
    <row r="110" spans="1:11" ht="26.25" customHeight="1" x14ac:dyDescent="0.25">
      <c r="A110" s="166">
        <v>81</v>
      </c>
      <c r="B110" s="183" t="s">
        <v>601</v>
      </c>
      <c r="C110" s="166" t="s">
        <v>2</v>
      </c>
      <c r="D110" s="144">
        <v>8.4600000000000009</v>
      </c>
      <c r="E110" s="144">
        <v>0</v>
      </c>
      <c r="F110" s="144">
        <v>0</v>
      </c>
      <c r="G110" s="173">
        <f t="shared" si="4"/>
        <v>8.4600000000000009</v>
      </c>
      <c r="H110" s="166" t="s">
        <v>166</v>
      </c>
      <c r="I110" s="166" t="s">
        <v>697</v>
      </c>
      <c r="J110" s="148"/>
    </row>
    <row r="111" spans="1:11" ht="45" customHeight="1" x14ac:dyDescent="0.25">
      <c r="A111" s="166">
        <f>A110+1</f>
        <v>82</v>
      </c>
      <c r="B111" s="183" t="s">
        <v>698</v>
      </c>
      <c r="C111" s="166" t="s">
        <v>2</v>
      </c>
      <c r="D111" s="144">
        <v>6.25</v>
      </c>
      <c r="E111" s="144">
        <v>0</v>
      </c>
      <c r="F111" s="144">
        <v>0</v>
      </c>
      <c r="G111" s="173">
        <f>D111-E111</f>
        <v>6.25</v>
      </c>
      <c r="H111" s="166" t="s">
        <v>166</v>
      </c>
      <c r="I111" s="166" t="s">
        <v>699</v>
      </c>
      <c r="J111" s="148"/>
    </row>
    <row r="112" spans="1:11" ht="75.75" customHeight="1" x14ac:dyDescent="0.25">
      <c r="A112" s="166">
        <f t="shared" ref="A112:A116" si="8">A111+1</f>
        <v>83</v>
      </c>
      <c r="B112" s="183" t="s">
        <v>700</v>
      </c>
      <c r="C112" s="166" t="s">
        <v>701</v>
      </c>
      <c r="D112" s="144">
        <v>2</v>
      </c>
      <c r="E112" s="144">
        <v>0</v>
      </c>
      <c r="F112" s="144">
        <v>0</v>
      </c>
      <c r="G112" s="173">
        <f t="shared" si="4"/>
        <v>2</v>
      </c>
      <c r="H112" s="166" t="s">
        <v>166</v>
      </c>
      <c r="I112" s="166" t="s">
        <v>737</v>
      </c>
      <c r="J112" s="148"/>
    </row>
    <row r="113" spans="1:11" ht="55.5" customHeight="1" x14ac:dyDescent="0.25">
      <c r="A113" s="166">
        <f t="shared" si="8"/>
        <v>84</v>
      </c>
      <c r="B113" s="183" t="s">
        <v>702</v>
      </c>
      <c r="C113" s="166" t="s">
        <v>4</v>
      </c>
      <c r="D113" s="144">
        <v>32</v>
      </c>
      <c r="E113" s="144">
        <v>0</v>
      </c>
      <c r="F113" s="144">
        <v>0</v>
      </c>
      <c r="G113" s="173">
        <f t="shared" si="4"/>
        <v>32</v>
      </c>
      <c r="H113" s="166" t="s">
        <v>166</v>
      </c>
      <c r="I113" s="166" t="s">
        <v>703</v>
      </c>
      <c r="J113" s="148"/>
    </row>
    <row r="114" spans="1:11" s="142" customFormat="1" ht="26.25" customHeight="1" x14ac:dyDescent="0.25">
      <c r="A114" s="166">
        <f t="shared" si="8"/>
        <v>85</v>
      </c>
      <c r="B114" s="183" t="s">
        <v>747</v>
      </c>
      <c r="C114" s="166" t="s">
        <v>1</v>
      </c>
      <c r="D114" s="144">
        <v>0.32</v>
      </c>
      <c r="E114" s="144">
        <v>0</v>
      </c>
      <c r="F114" s="144">
        <v>0</v>
      </c>
      <c r="G114" s="173">
        <f t="shared" si="4"/>
        <v>0.32</v>
      </c>
      <c r="H114" s="166" t="s">
        <v>166</v>
      </c>
      <c r="I114" s="166" t="s">
        <v>704</v>
      </c>
      <c r="J114" s="152"/>
      <c r="K114" s="141"/>
    </row>
    <row r="115" spans="1:11" s="142" customFormat="1" ht="26.25" customHeight="1" x14ac:dyDescent="0.25">
      <c r="A115" s="166">
        <f t="shared" si="8"/>
        <v>86</v>
      </c>
      <c r="B115" s="183" t="s">
        <v>738</v>
      </c>
      <c r="C115" s="166" t="s">
        <v>209</v>
      </c>
      <c r="D115" s="144">
        <v>0.76800000000000002</v>
      </c>
      <c r="E115" s="144">
        <v>0</v>
      </c>
      <c r="F115" s="144">
        <v>0</v>
      </c>
      <c r="G115" s="144">
        <v>0.76800000000000002</v>
      </c>
      <c r="H115" s="166"/>
      <c r="I115" s="166" t="s">
        <v>739</v>
      </c>
      <c r="J115" s="153"/>
      <c r="K115" s="172"/>
    </row>
    <row r="116" spans="1:11" ht="26.25" customHeight="1" x14ac:dyDescent="0.25">
      <c r="A116" s="166">
        <f t="shared" si="8"/>
        <v>87</v>
      </c>
      <c r="B116" s="183" t="s">
        <v>717</v>
      </c>
      <c r="C116" s="166" t="s">
        <v>1</v>
      </c>
      <c r="D116" s="144">
        <v>0.32</v>
      </c>
      <c r="E116" s="144">
        <v>0</v>
      </c>
      <c r="F116" s="144">
        <v>0</v>
      </c>
      <c r="G116" s="144">
        <v>0.32</v>
      </c>
      <c r="H116" s="166"/>
      <c r="I116" s="166"/>
      <c r="J116" s="148"/>
    </row>
    <row r="117" spans="1:11" x14ac:dyDescent="0.25">
      <c r="E117" s="175"/>
      <c r="F117" s="133"/>
      <c r="G117" s="180"/>
    </row>
    <row r="119" spans="1:11" s="136" customFormat="1" ht="15" x14ac:dyDescent="0.25">
      <c r="A119" s="135"/>
      <c r="B119" s="194" t="s">
        <v>707</v>
      </c>
      <c r="C119" s="135"/>
      <c r="D119" s="181"/>
      <c r="E119" s="176"/>
      <c r="F119" s="135"/>
      <c r="G119" s="135"/>
      <c r="H119" s="135"/>
      <c r="I119" s="135"/>
      <c r="K119" s="135"/>
    </row>
    <row r="120" spans="1:11" s="136" customFormat="1" ht="45" x14ac:dyDescent="0.25">
      <c r="A120" s="135"/>
      <c r="B120" s="194" t="s">
        <v>708</v>
      </c>
      <c r="C120" s="135"/>
      <c r="D120" s="181"/>
      <c r="E120" s="176"/>
      <c r="F120" s="135"/>
      <c r="G120" s="135"/>
      <c r="H120" s="135"/>
      <c r="I120" s="135"/>
      <c r="K120" s="135"/>
    </row>
    <row r="121" spans="1:11" s="136" customFormat="1" ht="30" x14ac:dyDescent="0.25">
      <c r="A121" s="135"/>
      <c r="B121" s="194" t="s">
        <v>709</v>
      </c>
      <c r="C121" s="135"/>
      <c r="D121" s="181"/>
      <c r="E121" s="176"/>
      <c r="F121" s="135"/>
      <c r="G121" s="135"/>
      <c r="H121" s="135"/>
      <c r="I121" s="135"/>
      <c r="K121" s="135"/>
    </row>
    <row r="122" spans="1:11" s="136" customFormat="1" ht="15" x14ac:dyDescent="0.25">
      <c r="A122" s="135"/>
      <c r="B122" s="194" t="s">
        <v>710</v>
      </c>
      <c r="C122" s="135"/>
      <c r="D122" s="181"/>
      <c r="E122" s="176"/>
      <c r="F122" s="135"/>
      <c r="G122" s="135"/>
      <c r="H122" s="135"/>
      <c r="I122" s="135"/>
      <c r="K122" s="135"/>
    </row>
    <row r="123" spans="1:11" s="136" customFormat="1" ht="15" x14ac:dyDescent="0.25">
      <c r="A123" s="135"/>
      <c r="B123" s="194" t="s">
        <v>711</v>
      </c>
      <c r="C123" s="135"/>
      <c r="D123" s="181"/>
      <c r="E123" s="176"/>
      <c r="F123" s="135"/>
      <c r="G123" s="135"/>
      <c r="H123" s="135"/>
      <c r="I123" s="135"/>
      <c r="K123" s="135"/>
    </row>
    <row r="124" spans="1:11" s="136" customFormat="1" ht="15" x14ac:dyDescent="0.25">
      <c r="A124" s="135"/>
      <c r="B124" s="194" t="s">
        <v>713</v>
      </c>
      <c r="C124" s="135"/>
      <c r="D124" s="181"/>
      <c r="E124" s="176"/>
      <c r="F124" s="135"/>
      <c r="G124" s="135"/>
      <c r="H124" s="135"/>
      <c r="I124" s="135"/>
      <c r="K124" s="135"/>
    </row>
    <row r="125" spans="1:11" s="136" customFormat="1" ht="30" x14ac:dyDescent="0.25">
      <c r="A125" s="135"/>
      <c r="B125" s="194" t="s">
        <v>712</v>
      </c>
      <c r="C125" s="135"/>
      <c r="D125" s="181"/>
      <c r="E125" s="176"/>
      <c r="F125" s="135"/>
      <c r="G125" s="135"/>
      <c r="H125" s="135"/>
      <c r="I125" s="135"/>
      <c r="K125" s="135"/>
    </row>
    <row r="126" spans="1:11" s="136" customFormat="1" ht="15" x14ac:dyDescent="0.25">
      <c r="A126" s="135"/>
      <c r="B126" s="194"/>
      <c r="C126" s="135"/>
      <c r="D126" s="181"/>
      <c r="E126" s="176"/>
      <c r="F126" s="135"/>
      <c r="G126" s="135"/>
      <c r="H126" s="135"/>
      <c r="I126" s="135"/>
      <c r="K126" s="135"/>
    </row>
    <row r="127" spans="1:11" s="136" customFormat="1" ht="15" x14ac:dyDescent="0.25">
      <c r="A127" s="135"/>
      <c r="B127" s="195" t="s">
        <v>749</v>
      </c>
      <c r="C127" s="191"/>
      <c r="D127" s="191"/>
      <c r="E127" s="191"/>
      <c r="F127" s="191"/>
      <c r="G127" s="191"/>
      <c r="H127" s="191"/>
      <c r="I127" s="135"/>
      <c r="K127" s="135"/>
    </row>
    <row r="128" spans="1:11" s="136" customFormat="1" ht="15" x14ac:dyDescent="0.25">
      <c r="A128" s="135"/>
      <c r="B128" s="195"/>
      <c r="C128" s="135"/>
      <c r="D128" s="181"/>
      <c r="E128" s="176"/>
      <c r="F128" s="135"/>
      <c r="G128" s="135"/>
      <c r="H128" s="135"/>
      <c r="I128" s="135"/>
      <c r="K128" s="135"/>
    </row>
    <row r="129" spans="1:11" s="136" customFormat="1" ht="15" x14ac:dyDescent="0.25">
      <c r="A129" s="135"/>
      <c r="B129" s="195" t="s">
        <v>758</v>
      </c>
      <c r="C129" s="191"/>
      <c r="D129" s="191"/>
      <c r="E129" s="191"/>
      <c r="F129" s="191"/>
      <c r="G129" s="191"/>
      <c r="H129" s="191"/>
      <c r="I129" s="135"/>
      <c r="K129" s="135"/>
    </row>
    <row r="130" spans="1:11" s="136" customFormat="1" ht="15" x14ac:dyDescent="0.25">
      <c r="A130" s="135"/>
      <c r="B130" s="182"/>
      <c r="C130" s="135"/>
      <c r="D130" s="181"/>
      <c r="E130" s="176"/>
      <c r="F130" s="135"/>
      <c r="G130" s="135"/>
      <c r="H130" s="135"/>
      <c r="I130" s="135"/>
      <c r="K130" s="135"/>
    </row>
    <row r="131" spans="1:11" s="136" customFormat="1" ht="15" x14ac:dyDescent="0.25">
      <c r="A131" s="135"/>
      <c r="B131" s="195" t="s">
        <v>750</v>
      </c>
      <c r="C131" s="191"/>
      <c r="D131" s="191"/>
      <c r="E131" s="191"/>
      <c r="F131" s="191"/>
      <c r="G131" s="191"/>
      <c r="H131" s="191"/>
      <c r="I131" s="135"/>
      <c r="K131" s="135"/>
    </row>
    <row r="132" spans="1:11" s="136" customFormat="1" ht="15" x14ac:dyDescent="0.25">
      <c r="A132" s="135"/>
      <c r="C132" s="135"/>
      <c r="D132" s="181"/>
      <c r="E132" s="176"/>
      <c r="F132" s="135"/>
      <c r="G132" s="135"/>
      <c r="H132" s="135"/>
      <c r="I132" s="135"/>
      <c r="K132" s="135"/>
    </row>
    <row r="133" spans="1:11" s="136" customFormat="1" ht="15" x14ac:dyDescent="0.25">
      <c r="A133" s="135"/>
      <c r="C133" s="135"/>
      <c r="D133" s="181"/>
      <c r="E133" s="176"/>
      <c r="F133" s="135"/>
      <c r="G133" s="135"/>
      <c r="H133" s="135"/>
      <c r="I133" s="135"/>
      <c r="K133" s="135"/>
    </row>
    <row r="134" spans="1:11" s="136" customFormat="1" ht="15" x14ac:dyDescent="0.25">
      <c r="A134" s="135"/>
      <c r="C134" s="135"/>
      <c r="D134" s="181"/>
      <c r="E134" s="176"/>
      <c r="F134" s="135"/>
      <c r="G134" s="135"/>
      <c r="H134" s="135"/>
      <c r="I134" s="135"/>
      <c r="K134" s="135"/>
    </row>
    <row r="149" spans="4:7" x14ac:dyDescent="0.25">
      <c r="D149" s="137" t="s">
        <v>716</v>
      </c>
      <c r="E149" s="174" t="s">
        <v>714</v>
      </c>
      <c r="F149" s="138" t="s">
        <v>715</v>
      </c>
      <c r="G149" s="143" t="s">
        <v>572</v>
      </c>
    </row>
  </sheetData>
  <autoFilter ref="A6:I116" xr:uid="{4E2A7A68-1B81-4DE1-8B9D-732C7C2B5A59}">
    <filterColumn colId="3" showButton="0"/>
    <filterColumn colId="4" showButton="0"/>
    <filterColumn colId="5" showButton="0"/>
  </autoFilter>
  <mergeCells count="21">
    <mergeCell ref="J26:J29"/>
    <mergeCell ref="B3:I3"/>
    <mergeCell ref="B6:B7"/>
    <mergeCell ref="C6:C7"/>
    <mergeCell ref="D6:G6"/>
    <mergeCell ref="H6:H7"/>
    <mergeCell ref="I6:I7"/>
    <mergeCell ref="B4:I4"/>
    <mergeCell ref="H16:H19"/>
    <mergeCell ref="A6:A7"/>
    <mergeCell ref="C127:H127"/>
    <mergeCell ref="C131:H131"/>
    <mergeCell ref="H45:H46"/>
    <mergeCell ref="I45:I46"/>
    <mergeCell ref="H47:H48"/>
    <mergeCell ref="I47:I48"/>
    <mergeCell ref="H49:H50"/>
    <mergeCell ref="I49:I50"/>
    <mergeCell ref="H51:H52"/>
    <mergeCell ref="I51:I52"/>
    <mergeCell ref="C129:H129"/>
  </mergeCells>
  <printOptions horizontalCentered="1"/>
  <pageMargins left="0.19685039370078741" right="0.19685039370078741" top="0.59055118110236227" bottom="0.19685039370078741" header="0" footer="0"/>
  <pageSetup paperSize="9" scale="76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2B5-9165-424C-8519-D21FDD947D30}">
  <sheetPr>
    <pageSetUpPr autoPageBreaks="0"/>
  </sheetPr>
  <dimension ref="A1:R164"/>
  <sheetViews>
    <sheetView showGridLines="0" zoomScaleNormal="100" zoomScaleSheetLayoutView="100" workbookViewId="0">
      <pane ySplit="3" topLeftCell="A104" activePane="bottomLeft" state="frozen"/>
      <selection pane="bottomLeft" activeCell="C121" sqref="C121"/>
    </sheetView>
  </sheetViews>
  <sheetFormatPr defaultColWidth="8" defaultRowHeight="12.75" outlineLevelRow="1" outlineLevelCol="1" x14ac:dyDescent="0.25"/>
  <cols>
    <col min="1" max="1" width="4.125" style="40" customWidth="1"/>
    <col min="2" max="2" width="4.125" style="39" customWidth="1"/>
    <col min="3" max="3" width="40.875" style="60" customWidth="1"/>
    <col min="4" max="4" width="23.25" style="43" customWidth="1"/>
    <col min="5" max="5" width="7.375" style="114" customWidth="1"/>
    <col min="6" max="6" width="11.25" style="124" customWidth="1"/>
    <col min="7" max="7" width="8" style="114" customWidth="1"/>
    <col min="8" max="8" width="10.125" style="85" customWidth="1" outlineLevel="1"/>
    <col min="9" max="9" width="8" style="85" customWidth="1" outlineLevel="1"/>
    <col min="10" max="11" width="8.125" style="85" customWidth="1" outlineLevel="1"/>
    <col min="12" max="12" width="8" style="85" customWidth="1" outlineLevel="1"/>
    <col min="13" max="13" width="8.375" style="85" customWidth="1" outlineLevel="1"/>
    <col min="14" max="14" width="10.5" style="85" customWidth="1" outlineLevel="1"/>
    <col min="15" max="15" width="13.875" style="42" customWidth="1"/>
    <col min="16" max="16" width="8.375" style="41" hidden="1" customWidth="1"/>
    <col min="17" max="17" width="17.75" style="42" customWidth="1"/>
    <col min="18" max="18" width="8.125" style="85" hidden="1" customWidth="1"/>
    <col min="19" max="16384" width="8" style="85"/>
  </cols>
  <sheetData>
    <row r="1" spans="1:18" s="47" customFormat="1" x14ac:dyDescent="0.25">
      <c r="A1" s="61" t="s">
        <v>299</v>
      </c>
      <c r="B1" s="62"/>
      <c r="C1" s="48" t="s">
        <v>300</v>
      </c>
      <c r="D1" s="63" t="s">
        <v>301</v>
      </c>
      <c r="E1" s="64" t="s">
        <v>302</v>
      </c>
      <c r="F1" s="115" t="s">
        <v>303</v>
      </c>
      <c r="G1" s="65" t="s">
        <v>304</v>
      </c>
      <c r="H1" s="64" t="s">
        <v>305</v>
      </c>
      <c r="I1" s="61" t="s">
        <v>306</v>
      </c>
      <c r="J1" s="66"/>
      <c r="K1" s="66"/>
      <c r="L1" s="66"/>
      <c r="M1" s="66"/>
      <c r="N1" s="66"/>
      <c r="O1" s="76"/>
      <c r="P1" s="77"/>
      <c r="Q1" s="78" t="s">
        <v>307</v>
      </c>
      <c r="R1" s="68"/>
    </row>
    <row r="2" spans="1:18" s="47" customFormat="1" x14ac:dyDescent="0.25">
      <c r="A2" s="69" t="s">
        <v>308</v>
      </c>
      <c r="B2" s="70" t="s">
        <v>309</v>
      </c>
      <c r="C2" s="49"/>
      <c r="D2" s="71"/>
      <c r="E2" s="72"/>
      <c r="F2" s="116"/>
      <c r="G2" s="73"/>
      <c r="H2" s="72"/>
      <c r="I2" s="67" t="s">
        <v>310</v>
      </c>
      <c r="J2" s="74"/>
      <c r="K2" s="68"/>
      <c r="L2" s="67" t="s">
        <v>311</v>
      </c>
      <c r="M2" s="74"/>
      <c r="N2" s="68"/>
      <c r="O2" s="78" t="s">
        <v>312</v>
      </c>
      <c r="P2" s="79"/>
      <c r="Q2" s="80"/>
      <c r="R2" s="75"/>
    </row>
    <row r="3" spans="1:18" s="47" customFormat="1" x14ac:dyDescent="0.25">
      <c r="A3" s="52"/>
      <c r="B3" s="53"/>
      <c r="C3" s="51"/>
      <c r="D3" s="55"/>
      <c r="E3" s="54"/>
      <c r="F3" s="117"/>
      <c r="G3" s="56"/>
      <c r="H3" s="54"/>
      <c r="I3" s="46" t="s">
        <v>313</v>
      </c>
      <c r="J3" s="46" t="s">
        <v>314</v>
      </c>
      <c r="K3" s="46" t="s">
        <v>315</v>
      </c>
      <c r="L3" s="46" t="s">
        <v>313</v>
      </c>
      <c r="M3" s="46" t="s">
        <v>314</v>
      </c>
      <c r="N3" s="46" t="s">
        <v>315</v>
      </c>
      <c r="O3" s="81" t="s">
        <v>313</v>
      </c>
      <c r="P3" s="44" t="s">
        <v>314</v>
      </c>
      <c r="Q3" s="81" t="s">
        <v>313</v>
      </c>
      <c r="R3" s="46" t="s">
        <v>314</v>
      </c>
    </row>
    <row r="4" spans="1:18" s="47" customFormat="1" x14ac:dyDescent="0.25">
      <c r="A4" s="44">
        <v>1</v>
      </c>
      <c r="B4" s="45">
        <v>2</v>
      </c>
      <c r="C4" s="50">
        <v>3</v>
      </c>
      <c r="D4" s="45">
        <v>4</v>
      </c>
      <c r="E4" s="44">
        <v>5</v>
      </c>
      <c r="F4" s="118">
        <v>6</v>
      </c>
      <c r="G4" s="44">
        <v>7</v>
      </c>
      <c r="H4" s="46">
        <v>8</v>
      </c>
      <c r="I4" s="46">
        <v>9</v>
      </c>
      <c r="J4" s="46">
        <v>10</v>
      </c>
      <c r="K4" s="46">
        <v>11</v>
      </c>
      <c r="L4" s="46">
        <v>12</v>
      </c>
      <c r="M4" s="46">
        <v>13</v>
      </c>
      <c r="N4" s="46">
        <v>14</v>
      </c>
      <c r="O4" s="81">
        <v>15</v>
      </c>
      <c r="P4" s="44">
        <v>16</v>
      </c>
      <c r="Q4" s="81">
        <v>17</v>
      </c>
      <c r="R4" s="46">
        <v>18</v>
      </c>
    </row>
    <row r="5" spans="1:18" ht="15" x14ac:dyDescent="0.25">
      <c r="A5" s="82" t="s">
        <v>171</v>
      </c>
      <c r="B5" s="83"/>
      <c r="C5" s="57"/>
      <c r="D5" s="83"/>
      <c r="E5" s="83"/>
      <c r="F5" s="119"/>
      <c r="G5" s="83"/>
      <c r="H5" s="83"/>
      <c r="I5" s="83"/>
      <c r="J5" s="83"/>
      <c r="K5" s="83"/>
      <c r="L5" s="83"/>
      <c r="M5" s="83"/>
      <c r="N5" s="83"/>
      <c r="O5" s="84"/>
      <c r="P5" s="84"/>
      <c r="Q5" s="84"/>
      <c r="R5" s="83"/>
    </row>
    <row r="6" spans="1:18" ht="51" x14ac:dyDescent="0.25">
      <c r="A6" s="125">
        <v>1</v>
      </c>
      <c r="B6" s="87" t="s">
        <v>316</v>
      </c>
      <c r="C6" s="58" t="s">
        <v>172</v>
      </c>
      <c r="D6" s="88" t="s">
        <v>317</v>
      </c>
      <c r="E6" s="89" t="s">
        <v>173</v>
      </c>
      <c r="F6" s="120">
        <v>122363.83</v>
      </c>
      <c r="G6" s="90">
        <v>7.4210000000000003</v>
      </c>
      <c r="H6" s="91">
        <v>38362.58</v>
      </c>
      <c r="I6" s="92">
        <v>4.37</v>
      </c>
      <c r="J6" s="92">
        <v>22590.55</v>
      </c>
      <c r="K6" s="92">
        <v>22590.55</v>
      </c>
      <c r="L6" s="92">
        <v>3.0510000000000002</v>
      </c>
      <c r="M6" s="92">
        <v>15772.02</v>
      </c>
      <c r="N6" s="92">
        <v>38362.57</v>
      </c>
      <c r="O6" s="93">
        <v>7.4210000000000003</v>
      </c>
      <c r="P6" s="94">
        <v>38362.57</v>
      </c>
      <c r="Q6" s="95"/>
      <c r="R6" s="92">
        <v>0.01</v>
      </c>
    </row>
    <row r="7" spans="1:18" ht="38.25" x14ac:dyDescent="0.25">
      <c r="A7" s="125">
        <v>2</v>
      </c>
      <c r="B7" s="87" t="s">
        <v>318</v>
      </c>
      <c r="C7" s="58" t="s">
        <v>174</v>
      </c>
      <c r="D7" s="88" t="s">
        <v>319</v>
      </c>
      <c r="E7" s="89" t="s">
        <v>175</v>
      </c>
      <c r="F7" s="120">
        <v>145829.60999999999</v>
      </c>
      <c r="G7" s="90">
        <v>5.3440000000000003</v>
      </c>
      <c r="H7" s="91">
        <v>7805.85</v>
      </c>
      <c r="I7" s="92">
        <v>2.27</v>
      </c>
      <c r="J7" s="92">
        <v>3315.73</v>
      </c>
      <c r="K7" s="92">
        <v>3315.73</v>
      </c>
      <c r="L7" s="92">
        <v>2.14</v>
      </c>
      <c r="M7" s="92">
        <v>3125.84</v>
      </c>
      <c r="N7" s="92">
        <v>6441.57</v>
      </c>
      <c r="O7" s="93">
        <v>4.41</v>
      </c>
      <c r="P7" s="94">
        <v>6441.57</v>
      </c>
      <c r="Q7" s="93">
        <v>0.93400000000000005</v>
      </c>
      <c r="R7" s="92">
        <v>1364.28</v>
      </c>
    </row>
    <row r="8" spans="1:18" ht="38.25" x14ac:dyDescent="0.25">
      <c r="A8" s="125">
        <v>3</v>
      </c>
      <c r="B8" s="87" t="s">
        <v>320</v>
      </c>
      <c r="C8" s="58" t="s">
        <v>176</v>
      </c>
      <c r="D8" s="88" t="s">
        <v>321</v>
      </c>
      <c r="E8" s="89" t="s">
        <v>175</v>
      </c>
      <c r="F8" s="120">
        <v>53038.27</v>
      </c>
      <c r="G8" s="90">
        <v>5.3440000000000003</v>
      </c>
      <c r="H8" s="91">
        <v>2838.99</v>
      </c>
      <c r="I8" s="92">
        <v>2.27</v>
      </c>
      <c r="J8" s="92">
        <v>1205.93</v>
      </c>
      <c r="K8" s="92">
        <v>1205.93</v>
      </c>
      <c r="L8" s="92">
        <v>2.14</v>
      </c>
      <c r="M8" s="92">
        <v>1136.8699999999999</v>
      </c>
      <c r="N8" s="92">
        <v>2342.8000000000002</v>
      </c>
      <c r="O8" s="93">
        <v>4.41</v>
      </c>
      <c r="P8" s="94">
        <v>2342.8000000000002</v>
      </c>
      <c r="Q8" s="93">
        <v>0.93400000000000005</v>
      </c>
      <c r="R8" s="92">
        <v>496.19</v>
      </c>
    </row>
    <row r="9" spans="1:18" ht="38.25" x14ac:dyDescent="0.25">
      <c r="A9" s="125">
        <v>4</v>
      </c>
      <c r="B9" s="87" t="s">
        <v>322</v>
      </c>
      <c r="C9" s="58" t="s">
        <v>177</v>
      </c>
      <c r="D9" s="88" t="s">
        <v>323</v>
      </c>
      <c r="E9" s="89" t="s">
        <v>178</v>
      </c>
      <c r="F9" s="120">
        <v>39.630000000000003</v>
      </c>
      <c r="G9" s="96">
        <v>313.85399999999998</v>
      </c>
      <c r="H9" s="97">
        <v>913.32</v>
      </c>
      <c r="I9" s="52">
        <v>156.93</v>
      </c>
      <c r="J9" s="92">
        <v>456.67</v>
      </c>
      <c r="K9" s="92">
        <v>456.67</v>
      </c>
      <c r="L9" s="92">
        <v>156.92400000000001</v>
      </c>
      <c r="M9" s="92">
        <v>456.65</v>
      </c>
      <c r="N9" s="92">
        <v>913.32</v>
      </c>
      <c r="O9" s="93">
        <v>313.85399999999998</v>
      </c>
      <c r="P9" s="94">
        <v>913.32</v>
      </c>
      <c r="Q9" s="95"/>
      <c r="R9" s="52"/>
    </row>
    <row r="10" spans="1:18" ht="25.5" x14ac:dyDescent="0.25">
      <c r="A10" s="125">
        <v>5</v>
      </c>
      <c r="B10" s="87" t="s">
        <v>324</v>
      </c>
      <c r="C10" s="58" t="s">
        <v>179</v>
      </c>
      <c r="D10" s="88" t="s">
        <v>325</v>
      </c>
      <c r="E10" s="89" t="s">
        <v>1</v>
      </c>
      <c r="F10" s="120">
        <v>1325.02</v>
      </c>
      <c r="G10" s="90">
        <v>7782.36</v>
      </c>
      <c r="H10" s="91">
        <v>1263699.6200000001</v>
      </c>
      <c r="I10" s="92">
        <v>4597</v>
      </c>
      <c r="J10" s="92">
        <v>746460.86</v>
      </c>
      <c r="K10" s="92">
        <v>746460.86</v>
      </c>
      <c r="L10" s="92">
        <v>3185.36</v>
      </c>
      <c r="M10" s="92">
        <v>517238.76</v>
      </c>
      <c r="N10" s="92">
        <v>1263699.6200000001</v>
      </c>
      <c r="O10" s="93">
        <v>7782.36</v>
      </c>
      <c r="P10" s="94">
        <v>1263699.6200000001</v>
      </c>
      <c r="Q10" s="95"/>
      <c r="R10" s="92"/>
    </row>
    <row r="11" spans="1:18" ht="25.5" x14ac:dyDescent="0.25">
      <c r="A11" s="125">
        <v>6</v>
      </c>
      <c r="B11" s="87" t="s">
        <v>326</v>
      </c>
      <c r="C11" s="58" t="s">
        <v>180</v>
      </c>
      <c r="D11" s="88" t="s">
        <v>327</v>
      </c>
      <c r="E11" s="89" t="s">
        <v>181</v>
      </c>
      <c r="F11" s="121">
        <v>608.6</v>
      </c>
      <c r="G11" s="96">
        <v>7.2786</v>
      </c>
      <c r="H11" s="91">
        <v>190.32</v>
      </c>
      <c r="I11" s="92">
        <v>3.64</v>
      </c>
      <c r="J11" s="92">
        <v>95.18</v>
      </c>
      <c r="K11" s="92">
        <v>95.18</v>
      </c>
      <c r="L11" s="92">
        <v>3.6385999999999998</v>
      </c>
      <c r="M11" s="92">
        <v>95.14</v>
      </c>
      <c r="N11" s="92">
        <v>190.32</v>
      </c>
      <c r="O11" s="93">
        <v>7.2786</v>
      </c>
      <c r="P11" s="94">
        <v>190.32</v>
      </c>
      <c r="Q11" s="95"/>
      <c r="R11" s="52"/>
    </row>
    <row r="12" spans="1:18" ht="25.5" x14ac:dyDescent="0.25">
      <c r="A12" s="125">
        <v>7</v>
      </c>
      <c r="B12" s="87" t="s">
        <v>328</v>
      </c>
      <c r="C12" s="58" t="s">
        <v>182</v>
      </c>
      <c r="D12" s="88" t="s">
        <v>329</v>
      </c>
      <c r="E12" s="89" t="s">
        <v>181</v>
      </c>
      <c r="F12" s="120">
        <v>100960.41</v>
      </c>
      <c r="G12" s="90">
        <v>1.819642</v>
      </c>
      <c r="H12" s="91">
        <v>1775.62</v>
      </c>
      <c r="I12" s="92">
        <v>0.91</v>
      </c>
      <c r="J12" s="92">
        <v>887.98</v>
      </c>
      <c r="K12" s="92">
        <v>887.98</v>
      </c>
      <c r="L12" s="92">
        <v>0.90964199999999995</v>
      </c>
      <c r="M12" s="92">
        <v>887.63</v>
      </c>
      <c r="N12" s="92">
        <v>1775.61</v>
      </c>
      <c r="O12" s="93">
        <v>1.819642</v>
      </c>
      <c r="P12" s="94">
        <v>1775.61</v>
      </c>
      <c r="Q12" s="95"/>
      <c r="R12" s="92">
        <v>0.01</v>
      </c>
    </row>
    <row r="13" spans="1:18" ht="25.5" x14ac:dyDescent="0.25">
      <c r="A13" s="125">
        <v>8</v>
      </c>
      <c r="B13" s="87" t="s">
        <v>330</v>
      </c>
      <c r="C13" s="58" t="s">
        <v>183</v>
      </c>
      <c r="D13" s="88" t="s">
        <v>331</v>
      </c>
      <c r="E13" s="89" t="s">
        <v>181</v>
      </c>
      <c r="F13" s="121">
        <v>43349.7</v>
      </c>
      <c r="G13" s="96">
        <v>3.7080000000000002</v>
      </c>
      <c r="H13" s="91">
        <v>7146.77</v>
      </c>
      <c r="I13" s="92">
        <v>1.86</v>
      </c>
      <c r="J13" s="92">
        <v>3584.95</v>
      </c>
      <c r="K13" s="92">
        <v>3584.95</v>
      </c>
      <c r="L13" s="92">
        <v>1.8480000000000001</v>
      </c>
      <c r="M13" s="92">
        <v>3561.83</v>
      </c>
      <c r="N13" s="92">
        <v>7146.78</v>
      </c>
      <c r="O13" s="93">
        <v>3.7080000000000002</v>
      </c>
      <c r="P13" s="94">
        <v>7146.78</v>
      </c>
      <c r="Q13" s="95"/>
      <c r="R13" s="92">
        <v>-0.01</v>
      </c>
    </row>
    <row r="14" spans="1:18" ht="25.5" x14ac:dyDescent="0.25">
      <c r="A14" s="125">
        <v>9</v>
      </c>
      <c r="B14" s="87" t="s">
        <v>332</v>
      </c>
      <c r="C14" s="58" t="s">
        <v>182</v>
      </c>
      <c r="D14" s="88" t="s">
        <v>329</v>
      </c>
      <c r="E14" s="89" t="s">
        <v>181</v>
      </c>
      <c r="F14" s="120">
        <v>100960.03</v>
      </c>
      <c r="G14" s="90">
        <v>0.92700000000000005</v>
      </c>
      <c r="H14" s="91">
        <v>904.57</v>
      </c>
      <c r="I14" s="92">
        <v>0.47</v>
      </c>
      <c r="J14" s="92">
        <v>458.63</v>
      </c>
      <c r="K14" s="92">
        <v>458.63</v>
      </c>
      <c r="L14" s="92">
        <v>0.45700000000000002</v>
      </c>
      <c r="M14" s="92">
        <v>445.94</v>
      </c>
      <c r="N14" s="92">
        <v>904.57</v>
      </c>
      <c r="O14" s="93">
        <v>0.92700000000000005</v>
      </c>
      <c r="P14" s="94">
        <v>904.57</v>
      </c>
      <c r="Q14" s="95"/>
      <c r="R14" s="52"/>
    </row>
    <row r="15" spans="1:18" ht="25.5" x14ac:dyDescent="0.25">
      <c r="A15" s="125">
        <v>10</v>
      </c>
      <c r="B15" s="87" t="s">
        <v>333</v>
      </c>
      <c r="C15" s="58" t="s">
        <v>184</v>
      </c>
      <c r="D15" s="88" t="s">
        <v>334</v>
      </c>
      <c r="E15" s="89" t="s">
        <v>175</v>
      </c>
      <c r="F15" s="120">
        <v>115625.73</v>
      </c>
      <c r="G15" s="90">
        <v>5.9813999999999998</v>
      </c>
      <c r="H15" s="91">
        <v>29040.86</v>
      </c>
      <c r="I15" s="92">
        <v>5.9813999999999998</v>
      </c>
      <c r="J15" s="92">
        <v>29040.86</v>
      </c>
      <c r="K15" s="92">
        <v>29040.86</v>
      </c>
      <c r="L15" s="52"/>
      <c r="M15" s="52"/>
      <c r="N15" s="52"/>
      <c r="O15" s="93">
        <v>5.9813999999999998</v>
      </c>
      <c r="P15" s="94">
        <v>29040.86</v>
      </c>
      <c r="Q15" s="95"/>
      <c r="R15" s="52"/>
    </row>
    <row r="16" spans="1:18" x14ac:dyDescent="0.25">
      <c r="A16" s="125">
        <v>11</v>
      </c>
      <c r="B16" s="87" t="s">
        <v>335</v>
      </c>
      <c r="C16" s="58" t="s">
        <v>185</v>
      </c>
      <c r="D16" s="88" t="s">
        <v>336</v>
      </c>
      <c r="E16" s="89" t="s">
        <v>1</v>
      </c>
      <c r="F16" s="120">
        <v>825.63</v>
      </c>
      <c r="G16" s="90">
        <v>657.95399999999995</v>
      </c>
      <c r="H16" s="91">
        <v>66571.63</v>
      </c>
      <c r="I16" s="92">
        <v>657.95399999999995</v>
      </c>
      <c r="J16" s="92">
        <v>66571.63</v>
      </c>
      <c r="K16" s="92">
        <v>66571.63</v>
      </c>
      <c r="L16" s="52"/>
      <c r="M16" s="52"/>
      <c r="N16" s="52"/>
      <c r="O16" s="93">
        <v>657.95399999999995</v>
      </c>
      <c r="P16" s="94">
        <v>66571.63</v>
      </c>
      <c r="Q16" s="95"/>
      <c r="R16" s="52"/>
    </row>
    <row r="17" spans="1:18" ht="25.5" x14ac:dyDescent="0.25">
      <c r="A17" s="125">
        <v>12</v>
      </c>
      <c r="B17" s="87" t="s">
        <v>337</v>
      </c>
      <c r="C17" s="58" t="s">
        <v>186</v>
      </c>
      <c r="D17" s="88" t="s">
        <v>338</v>
      </c>
      <c r="E17" s="89" t="s">
        <v>175</v>
      </c>
      <c r="F17" s="120">
        <v>182377</v>
      </c>
      <c r="G17" s="90">
        <v>36.15</v>
      </c>
      <c r="H17" s="91">
        <v>282693.69</v>
      </c>
      <c r="I17" s="92">
        <v>12.11</v>
      </c>
      <c r="J17" s="92">
        <v>94700.43</v>
      </c>
      <c r="K17" s="92">
        <v>94700.43</v>
      </c>
      <c r="L17" s="92">
        <v>15.94</v>
      </c>
      <c r="M17" s="92">
        <v>124651.1</v>
      </c>
      <c r="N17" s="92">
        <v>219351.53</v>
      </c>
      <c r="O17" s="93">
        <v>28.05</v>
      </c>
      <c r="P17" s="94">
        <v>219351.53</v>
      </c>
      <c r="Q17" s="93">
        <v>8.1</v>
      </c>
      <c r="R17" s="92">
        <v>63342.16</v>
      </c>
    </row>
    <row r="18" spans="1:18" ht="25.5" x14ac:dyDescent="0.25">
      <c r="A18" s="125">
        <v>13</v>
      </c>
      <c r="B18" s="87" t="s">
        <v>339</v>
      </c>
      <c r="C18" s="58" t="s">
        <v>187</v>
      </c>
      <c r="D18" s="88" t="s">
        <v>340</v>
      </c>
      <c r="E18" s="89" t="s">
        <v>1</v>
      </c>
      <c r="F18" s="120">
        <v>4072.48</v>
      </c>
      <c r="G18" s="90">
        <v>4554.8999999999996</v>
      </c>
      <c r="H18" s="91">
        <v>2273250.02</v>
      </c>
      <c r="I18" s="92">
        <v>1526</v>
      </c>
      <c r="J18" s="92">
        <v>761592.91</v>
      </c>
      <c r="K18" s="92">
        <v>761592.91</v>
      </c>
      <c r="L18" s="92">
        <v>2008.44</v>
      </c>
      <c r="M18" s="92">
        <v>1002368.06</v>
      </c>
      <c r="N18" s="92">
        <v>1763960.97</v>
      </c>
      <c r="O18" s="93">
        <v>3534.44</v>
      </c>
      <c r="P18" s="94">
        <v>1763960.97</v>
      </c>
      <c r="Q18" s="93">
        <v>1020.46</v>
      </c>
      <c r="R18" s="92">
        <v>509289.05</v>
      </c>
    </row>
    <row r="19" spans="1:18" ht="15" x14ac:dyDescent="0.25">
      <c r="A19" s="82" t="s">
        <v>188</v>
      </c>
      <c r="B19" s="83"/>
      <c r="C19" s="57"/>
      <c r="D19" s="83"/>
      <c r="E19" s="83"/>
      <c r="F19" s="119"/>
      <c r="G19" s="83"/>
      <c r="H19" s="83"/>
      <c r="I19" s="83"/>
      <c r="J19" s="83"/>
      <c r="K19" s="83"/>
      <c r="L19" s="83"/>
      <c r="M19" s="83"/>
      <c r="N19" s="83"/>
      <c r="O19" s="84"/>
      <c r="P19" s="84"/>
      <c r="Q19" s="84"/>
      <c r="R19" s="83"/>
    </row>
    <row r="20" spans="1:18" ht="25.5" x14ac:dyDescent="0.25">
      <c r="A20" s="125">
        <v>14</v>
      </c>
      <c r="B20" s="87" t="s">
        <v>341</v>
      </c>
      <c r="C20" s="58" t="s">
        <v>189</v>
      </c>
      <c r="D20" s="88" t="s">
        <v>342</v>
      </c>
      <c r="E20" s="89" t="s">
        <v>190</v>
      </c>
      <c r="F20" s="120">
        <v>132309.53</v>
      </c>
      <c r="G20" s="90">
        <v>1</v>
      </c>
      <c r="H20" s="91">
        <v>3464.16</v>
      </c>
      <c r="I20" s="52"/>
      <c r="J20" s="52"/>
      <c r="K20" s="52"/>
      <c r="L20" s="92">
        <v>1</v>
      </c>
      <c r="M20" s="92">
        <v>3464.16</v>
      </c>
      <c r="N20" s="92">
        <v>3464.16</v>
      </c>
      <c r="O20" s="93">
        <v>1</v>
      </c>
      <c r="P20" s="94">
        <v>3464.16</v>
      </c>
      <c r="Q20" s="95"/>
      <c r="R20" s="52"/>
    </row>
    <row r="21" spans="1:18" ht="38.25" x14ac:dyDescent="0.25">
      <c r="A21" s="125">
        <v>15</v>
      </c>
      <c r="B21" s="87" t="s">
        <v>343</v>
      </c>
      <c r="C21" s="58" t="s">
        <v>191</v>
      </c>
      <c r="D21" s="88" t="s">
        <v>344</v>
      </c>
      <c r="E21" s="89" t="s">
        <v>192</v>
      </c>
      <c r="F21" s="120">
        <v>44256.9</v>
      </c>
      <c r="G21" s="90">
        <v>4</v>
      </c>
      <c r="H21" s="91">
        <v>1962.63</v>
      </c>
      <c r="I21" s="92">
        <v>4</v>
      </c>
      <c r="J21" s="92">
        <v>1962.63</v>
      </c>
      <c r="K21" s="92">
        <v>1962.63</v>
      </c>
      <c r="L21" s="52"/>
      <c r="M21" s="52"/>
      <c r="N21" s="52"/>
      <c r="O21" s="93">
        <v>4</v>
      </c>
      <c r="P21" s="94">
        <v>1962.63</v>
      </c>
      <c r="Q21" s="95"/>
      <c r="R21" s="52"/>
    </row>
    <row r="22" spans="1:18" ht="25.5" x14ac:dyDescent="0.25">
      <c r="A22" s="125">
        <v>16</v>
      </c>
      <c r="B22" s="87" t="s">
        <v>345</v>
      </c>
      <c r="C22" s="58" t="s">
        <v>193</v>
      </c>
      <c r="D22" s="88" t="s">
        <v>346</v>
      </c>
      <c r="E22" s="89" t="s">
        <v>194</v>
      </c>
      <c r="F22" s="120">
        <v>338383.7</v>
      </c>
      <c r="G22" s="90">
        <v>0.51400000000000001</v>
      </c>
      <c r="H22" s="91">
        <v>8531.4599999999991</v>
      </c>
      <c r="I22" s="92">
        <v>0.51400000000000001</v>
      </c>
      <c r="J22" s="92">
        <v>8531.4599999999991</v>
      </c>
      <c r="K22" s="92">
        <v>8531.4599999999991</v>
      </c>
      <c r="L22" s="52"/>
      <c r="M22" s="52"/>
      <c r="N22" s="52"/>
      <c r="O22" s="93">
        <v>0.51400000000000001</v>
      </c>
      <c r="P22" s="94">
        <v>8531.4599999999991</v>
      </c>
      <c r="Q22" s="95"/>
      <c r="R22" s="92"/>
    </row>
    <row r="23" spans="1:18" ht="38.25" x14ac:dyDescent="0.25">
      <c r="A23" s="125">
        <v>17</v>
      </c>
      <c r="B23" s="87" t="s">
        <v>347</v>
      </c>
      <c r="C23" s="58" t="s">
        <v>195</v>
      </c>
      <c r="D23" s="88" t="s">
        <v>348</v>
      </c>
      <c r="E23" s="89" t="s">
        <v>194</v>
      </c>
      <c r="F23" s="120">
        <v>1787507.02</v>
      </c>
      <c r="G23" s="90">
        <v>0.29499999999999998</v>
      </c>
      <c r="H23" s="91">
        <v>5735.69</v>
      </c>
      <c r="I23" s="92">
        <v>0.08</v>
      </c>
      <c r="J23" s="92">
        <v>1555.44</v>
      </c>
      <c r="K23" s="92">
        <v>1555.44</v>
      </c>
      <c r="L23" s="52"/>
      <c r="M23" s="52"/>
      <c r="N23" s="52"/>
      <c r="O23" s="93">
        <v>0.08</v>
      </c>
      <c r="P23" s="94">
        <v>1555.44</v>
      </c>
      <c r="Q23" s="93">
        <v>0.215</v>
      </c>
      <c r="R23" s="92">
        <v>4180.25</v>
      </c>
    </row>
    <row r="24" spans="1:18" ht="25.5" x14ac:dyDescent="0.25">
      <c r="A24" s="125">
        <v>18</v>
      </c>
      <c r="B24" s="87" t="s">
        <v>349</v>
      </c>
      <c r="C24" s="58" t="s">
        <v>196</v>
      </c>
      <c r="D24" s="88" t="s">
        <v>350</v>
      </c>
      <c r="E24" s="89" t="s">
        <v>178</v>
      </c>
      <c r="F24" s="120">
        <v>111.08</v>
      </c>
      <c r="G24" s="90">
        <v>163.95</v>
      </c>
      <c r="H24" s="91">
        <v>1375.54</v>
      </c>
      <c r="I24" s="92">
        <v>48.36</v>
      </c>
      <c r="J24" s="92">
        <v>405.74</v>
      </c>
      <c r="K24" s="92">
        <v>405.74</v>
      </c>
      <c r="L24" s="52"/>
      <c r="M24" s="52"/>
      <c r="N24" s="52"/>
      <c r="O24" s="93">
        <v>48.36</v>
      </c>
      <c r="P24" s="94">
        <v>405.74</v>
      </c>
      <c r="Q24" s="93">
        <v>115.59</v>
      </c>
      <c r="R24" s="92">
        <v>969.8</v>
      </c>
    </row>
    <row r="25" spans="1:18" ht="38.25" x14ac:dyDescent="0.25">
      <c r="A25" s="125">
        <v>19</v>
      </c>
      <c r="B25" s="87" t="s">
        <v>351</v>
      </c>
      <c r="C25" s="58" t="s">
        <v>197</v>
      </c>
      <c r="D25" s="88" t="s">
        <v>352</v>
      </c>
      <c r="E25" s="89" t="s">
        <v>178</v>
      </c>
      <c r="F25" s="120">
        <v>295.64999999999998</v>
      </c>
      <c r="G25" s="90">
        <v>45.91</v>
      </c>
      <c r="H25" s="91">
        <v>1025.17</v>
      </c>
      <c r="I25" s="92">
        <v>7.81</v>
      </c>
      <c r="J25" s="92">
        <v>174.4</v>
      </c>
      <c r="K25" s="92">
        <v>174.4</v>
      </c>
      <c r="L25" s="52"/>
      <c r="M25" s="52"/>
      <c r="N25" s="52"/>
      <c r="O25" s="93">
        <v>7.81</v>
      </c>
      <c r="P25" s="94">
        <v>174.4</v>
      </c>
      <c r="Q25" s="93">
        <v>38.1</v>
      </c>
      <c r="R25" s="92">
        <v>850.77</v>
      </c>
    </row>
    <row r="26" spans="1:18" ht="51" x14ac:dyDescent="0.25">
      <c r="A26" s="125">
        <v>20</v>
      </c>
      <c r="B26" s="87" t="s">
        <v>353</v>
      </c>
      <c r="C26" s="58" t="s">
        <v>198</v>
      </c>
      <c r="D26" s="88" t="s">
        <v>354</v>
      </c>
      <c r="E26" s="89" t="s">
        <v>178</v>
      </c>
      <c r="F26" s="120">
        <v>52.57</v>
      </c>
      <c r="G26" s="90">
        <v>209.86</v>
      </c>
      <c r="H26" s="91">
        <v>810.06</v>
      </c>
      <c r="I26" s="92">
        <v>56.17</v>
      </c>
      <c r="J26" s="92">
        <v>216.82</v>
      </c>
      <c r="K26" s="92">
        <v>216.82</v>
      </c>
      <c r="L26" s="52"/>
      <c r="M26" s="52"/>
      <c r="N26" s="52"/>
      <c r="O26" s="93">
        <v>56.17</v>
      </c>
      <c r="P26" s="94">
        <v>216.82</v>
      </c>
      <c r="Q26" s="93">
        <v>153.69</v>
      </c>
      <c r="R26" s="92">
        <v>593.24</v>
      </c>
    </row>
    <row r="27" spans="1:18" ht="38.25" x14ac:dyDescent="0.25">
      <c r="A27" s="125">
        <v>21</v>
      </c>
      <c r="B27" s="87" t="s">
        <v>355</v>
      </c>
      <c r="C27" s="58" t="s">
        <v>199</v>
      </c>
      <c r="D27" s="88" t="s">
        <v>356</v>
      </c>
      <c r="E27" s="89" t="s">
        <v>178</v>
      </c>
      <c r="F27" s="120">
        <v>295.64999999999998</v>
      </c>
      <c r="G27" s="90">
        <v>45.91</v>
      </c>
      <c r="H27" s="91">
        <v>1025.17</v>
      </c>
      <c r="I27" s="92">
        <v>7.81</v>
      </c>
      <c r="J27" s="92">
        <v>174.4</v>
      </c>
      <c r="K27" s="92">
        <v>174.4</v>
      </c>
      <c r="L27" s="52"/>
      <c r="M27" s="52"/>
      <c r="N27" s="52"/>
      <c r="O27" s="93">
        <v>7.81</v>
      </c>
      <c r="P27" s="94">
        <v>174.4</v>
      </c>
      <c r="Q27" s="93">
        <v>38.1</v>
      </c>
      <c r="R27" s="92">
        <v>850.77</v>
      </c>
    </row>
    <row r="28" spans="1:18" ht="25.5" x14ac:dyDescent="0.25">
      <c r="A28" s="125">
        <v>22</v>
      </c>
      <c r="B28" s="87" t="s">
        <v>357</v>
      </c>
      <c r="C28" s="58" t="s">
        <v>200</v>
      </c>
      <c r="D28" s="88" t="s">
        <v>358</v>
      </c>
      <c r="E28" s="89" t="s">
        <v>178</v>
      </c>
      <c r="F28" s="120">
        <v>111.08</v>
      </c>
      <c r="G28" s="90">
        <v>163.95</v>
      </c>
      <c r="H28" s="91">
        <v>1375.54</v>
      </c>
      <c r="I28" s="92">
        <v>48.36</v>
      </c>
      <c r="J28" s="92">
        <v>405.74</v>
      </c>
      <c r="K28" s="92">
        <v>405.74</v>
      </c>
      <c r="L28" s="52"/>
      <c r="M28" s="52"/>
      <c r="N28" s="52"/>
      <c r="O28" s="93">
        <v>48.36</v>
      </c>
      <c r="P28" s="94">
        <v>405.74</v>
      </c>
      <c r="Q28" s="93">
        <v>115.59</v>
      </c>
      <c r="R28" s="92">
        <v>969.8</v>
      </c>
    </row>
    <row r="29" spans="1:18" s="109" customFormat="1" ht="38.25" x14ac:dyDescent="0.25">
      <c r="A29" s="98">
        <v>23</v>
      </c>
      <c r="B29" s="99" t="s">
        <v>359</v>
      </c>
      <c r="C29" s="59" t="s">
        <v>201</v>
      </c>
      <c r="D29" s="100" t="s">
        <v>360</v>
      </c>
      <c r="E29" s="101" t="s">
        <v>178</v>
      </c>
      <c r="F29" s="122">
        <v>237.66</v>
      </c>
      <c r="G29" s="102">
        <v>255.36</v>
      </c>
      <c r="H29" s="103">
        <v>4583.71</v>
      </c>
      <c r="I29" s="104"/>
      <c r="J29" s="104"/>
      <c r="K29" s="104"/>
      <c r="L29" s="104"/>
      <c r="M29" s="104"/>
      <c r="N29" s="104"/>
      <c r="O29" s="105"/>
      <c r="P29" s="106"/>
      <c r="Q29" s="107">
        <v>255.36</v>
      </c>
      <c r="R29" s="108">
        <v>4583.71</v>
      </c>
    </row>
    <row r="30" spans="1:18" ht="25.5" x14ac:dyDescent="0.25">
      <c r="A30" s="125">
        <v>24</v>
      </c>
      <c r="B30" s="87" t="s">
        <v>361</v>
      </c>
      <c r="C30" s="58" t="s">
        <v>202</v>
      </c>
      <c r="D30" s="88" t="s">
        <v>362</v>
      </c>
      <c r="E30" s="89" t="s">
        <v>178</v>
      </c>
      <c r="F30" s="120">
        <v>144.05000000000001</v>
      </c>
      <c r="G30" s="90">
        <v>68.17</v>
      </c>
      <c r="H30" s="91">
        <v>741.69</v>
      </c>
      <c r="I30" s="92">
        <v>26.34</v>
      </c>
      <c r="J30" s="92">
        <v>286.58</v>
      </c>
      <c r="K30" s="92">
        <v>286.58</v>
      </c>
      <c r="L30" s="52"/>
      <c r="M30" s="52"/>
      <c r="N30" s="52"/>
      <c r="O30" s="93">
        <v>26.34</v>
      </c>
      <c r="P30" s="94">
        <v>286.58</v>
      </c>
      <c r="Q30" s="93">
        <v>41.83</v>
      </c>
      <c r="R30" s="92">
        <v>455.11</v>
      </c>
    </row>
    <row r="31" spans="1:18" s="109" customFormat="1" ht="51" x14ac:dyDescent="0.25">
      <c r="A31" s="98">
        <v>25</v>
      </c>
      <c r="B31" s="99" t="s">
        <v>363</v>
      </c>
      <c r="C31" s="59" t="s">
        <v>203</v>
      </c>
      <c r="D31" s="100" t="s">
        <v>364</v>
      </c>
      <c r="E31" s="101" t="s">
        <v>178</v>
      </c>
      <c r="F31" s="122">
        <v>43.43</v>
      </c>
      <c r="G31" s="102">
        <v>914.13599999999997</v>
      </c>
      <c r="H31" s="103">
        <v>2998.37</v>
      </c>
      <c r="I31" s="104"/>
      <c r="J31" s="104"/>
      <c r="K31" s="104"/>
      <c r="L31" s="104"/>
      <c r="M31" s="104"/>
      <c r="N31" s="104"/>
      <c r="O31" s="105"/>
      <c r="P31" s="106"/>
      <c r="Q31" s="107">
        <v>914.13599999999997</v>
      </c>
      <c r="R31" s="108">
        <v>2998.37</v>
      </c>
    </row>
    <row r="32" spans="1:18" s="109" customFormat="1" ht="38.25" x14ac:dyDescent="0.25">
      <c r="A32" s="98">
        <v>26</v>
      </c>
      <c r="B32" s="99" t="s">
        <v>365</v>
      </c>
      <c r="C32" s="59" t="s">
        <v>204</v>
      </c>
      <c r="D32" s="100" t="s">
        <v>366</v>
      </c>
      <c r="E32" s="101" t="s">
        <v>178</v>
      </c>
      <c r="F32" s="122">
        <v>569.05999999999995</v>
      </c>
      <c r="G32" s="102">
        <v>228.53399999999999</v>
      </c>
      <c r="H32" s="103">
        <v>9822.39</v>
      </c>
      <c r="I32" s="104"/>
      <c r="J32" s="104"/>
      <c r="K32" s="104"/>
      <c r="L32" s="104"/>
      <c r="M32" s="104"/>
      <c r="N32" s="104"/>
      <c r="O32" s="105"/>
      <c r="P32" s="106"/>
      <c r="Q32" s="107">
        <v>228.53399999999999</v>
      </c>
      <c r="R32" s="108">
        <v>9822.39</v>
      </c>
    </row>
    <row r="33" spans="1:18" s="109" customFormat="1" ht="25.5" x14ac:dyDescent="0.25">
      <c r="A33" s="98">
        <v>27</v>
      </c>
      <c r="B33" s="99" t="s">
        <v>367</v>
      </c>
      <c r="C33" s="59" t="s">
        <v>179</v>
      </c>
      <c r="D33" s="100" t="s">
        <v>368</v>
      </c>
      <c r="E33" s="101" t="s">
        <v>1</v>
      </c>
      <c r="F33" s="122">
        <v>1325.02</v>
      </c>
      <c r="G33" s="102">
        <v>850.57</v>
      </c>
      <c r="H33" s="103">
        <v>138115.56</v>
      </c>
      <c r="I33" s="104"/>
      <c r="J33" s="104"/>
      <c r="K33" s="104"/>
      <c r="L33" s="104"/>
      <c r="M33" s="104"/>
      <c r="N33" s="104"/>
      <c r="O33" s="105"/>
      <c r="P33" s="106"/>
      <c r="Q33" s="107">
        <v>850.57</v>
      </c>
      <c r="R33" s="108">
        <v>138115.56</v>
      </c>
    </row>
    <row r="34" spans="1:18" ht="15" x14ac:dyDescent="0.25">
      <c r="A34" s="82" t="s">
        <v>205</v>
      </c>
      <c r="B34" s="83"/>
      <c r="C34" s="57"/>
      <c r="D34" s="83"/>
      <c r="E34" s="83"/>
      <c r="F34" s="119"/>
      <c r="G34" s="83"/>
      <c r="H34" s="83"/>
      <c r="I34" s="83"/>
      <c r="J34" s="83"/>
      <c r="K34" s="83"/>
      <c r="L34" s="83"/>
      <c r="M34" s="83"/>
      <c r="N34" s="83"/>
      <c r="O34" s="84"/>
      <c r="P34" s="84"/>
      <c r="Q34" s="84"/>
      <c r="R34" s="83"/>
    </row>
    <row r="35" spans="1:18" ht="63.75" x14ac:dyDescent="0.25">
      <c r="A35" s="130">
        <v>28</v>
      </c>
      <c r="B35" s="87" t="s">
        <v>369</v>
      </c>
      <c r="C35" s="58" t="s">
        <v>206</v>
      </c>
      <c r="D35" s="88" t="s">
        <v>370</v>
      </c>
      <c r="E35" s="89" t="s">
        <v>194</v>
      </c>
      <c r="F35" s="120">
        <v>16225215.32</v>
      </c>
      <c r="G35" s="90">
        <v>0.95399999999999996</v>
      </c>
      <c r="H35" s="91">
        <v>1696775.26</v>
      </c>
      <c r="I35" s="92">
        <v>0.87</v>
      </c>
      <c r="J35" s="92">
        <v>1547373.67</v>
      </c>
      <c r="K35" s="92">
        <v>1547373.67</v>
      </c>
      <c r="L35" s="92">
        <v>7.9000000000000001E-2</v>
      </c>
      <c r="M35" s="92">
        <v>140508.64000000001</v>
      </c>
      <c r="N35" s="92">
        <v>1687882.31</v>
      </c>
      <c r="O35" s="93">
        <v>0.94899999999999995</v>
      </c>
      <c r="P35" s="94">
        <v>1687882.31</v>
      </c>
      <c r="Q35" s="93">
        <v>5.0000000000000001E-3</v>
      </c>
      <c r="R35" s="92">
        <v>8892.9500000000007</v>
      </c>
    </row>
    <row r="36" spans="1:18" x14ac:dyDescent="0.25">
      <c r="A36" s="128">
        <v>29</v>
      </c>
      <c r="B36" s="87" t="s">
        <v>371</v>
      </c>
      <c r="C36" s="58" t="s">
        <v>207</v>
      </c>
      <c r="D36" s="88" t="s">
        <v>372</v>
      </c>
      <c r="E36" s="89" t="s">
        <v>2</v>
      </c>
      <c r="F36" s="120">
        <v>2865.79</v>
      </c>
      <c r="G36" s="90">
        <v>-1908</v>
      </c>
      <c r="H36" s="91">
        <v>-670089.6</v>
      </c>
      <c r="I36" s="92">
        <v>-1740</v>
      </c>
      <c r="J36" s="92">
        <v>-611088</v>
      </c>
      <c r="K36" s="92">
        <v>-611088</v>
      </c>
      <c r="L36" s="92">
        <v>-158</v>
      </c>
      <c r="M36" s="92">
        <v>-55489.599999999999</v>
      </c>
      <c r="N36" s="92">
        <v>-666577.6</v>
      </c>
      <c r="O36" s="127">
        <v>-1898</v>
      </c>
      <c r="P36" s="94">
        <v>-666577.6</v>
      </c>
      <c r="Q36" s="93">
        <v>-10</v>
      </c>
      <c r="R36" s="92">
        <v>-3512</v>
      </c>
    </row>
    <row r="37" spans="1:18" s="165" customFormat="1" x14ac:dyDescent="0.25">
      <c r="A37" s="154">
        <v>30</v>
      </c>
      <c r="B37" s="155" t="s">
        <v>373</v>
      </c>
      <c r="C37" s="156" t="s">
        <v>208</v>
      </c>
      <c r="D37" s="157" t="s">
        <v>374</v>
      </c>
      <c r="E37" s="158" t="s">
        <v>209</v>
      </c>
      <c r="F37" s="159">
        <v>138391.01</v>
      </c>
      <c r="G37" s="160">
        <v>126.51600000000001</v>
      </c>
      <c r="H37" s="161">
        <v>2145671.25</v>
      </c>
      <c r="I37" s="162">
        <v>113.1</v>
      </c>
      <c r="J37" s="162">
        <v>1918140.14</v>
      </c>
      <c r="K37" s="162">
        <v>1918140.14</v>
      </c>
      <c r="L37" s="162">
        <v>10.26</v>
      </c>
      <c r="M37" s="162">
        <v>174006.35</v>
      </c>
      <c r="N37" s="162">
        <v>2092146.49</v>
      </c>
      <c r="O37" s="163">
        <v>123.36</v>
      </c>
      <c r="P37" s="164">
        <v>2092146.49</v>
      </c>
      <c r="Q37" s="163">
        <v>3.1560000000000099</v>
      </c>
      <c r="R37" s="162">
        <v>53524.76</v>
      </c>
    </row>
    <row r="38" spans="1:18" x14ac:dyDescent="0.25">
      <c r="A38" s="128">
        <v>31</v>
      </c>
      <c r="B38" s="87" t="s">
        <v>375</v>
      </c>
      <c r="C38" s="58" t="s">
        <v>210</v>
      </c>
      <c r="D38" s="88" t="s">
        <v>376</v>
      </c>
      <c r="E38" s="89" t="s">
        <v>190</v>
      </c>
      <c r="F38" s="120">
        <v>2346.8200000000002</v>
      </c>
      <c r="G38" s="126">
        <v>-1755.36</v>
      </c>
      <c r="H38" s="91">
        <v>-504841.54</v>
      </c>
      <c r="I38" s="92">
        <v>-1603</v>
      </c>
      <c r="J38" s="92">
        <v>-461022.8</v>
      </c>
      <c r="K38" s="92">
        <v>-461022.8</v>
      </c>
      <c r="L38" s="92">
        <v>-146.28</v>
      </c>
      <c r="M38" s="92">
        <v>-42070.13</v>
      </c>
      <c r="N38" s="92">
        <v>-503092.93</v>
      </c>
      <c r="O38" s="127">
        <v>-1749.28</v>
      </c>
      <c r="P38" s="94">
        <v>-503092.93</v>
      </c>
      <c r="Q38" s="93">
        <v>-6.0799999999999299</v>
      </c>
      <c r="R38" s="92">
        <v>-1748.61</v>
      </c>
    </row>
    <row r="39" spans="1:18" s="165" customFormat="1" ht="38.25" x14ac:dyDescent="0.25">
      <c r="A39" s="154">
        <v>32</v>
      </c>
      <c r="B39" s="155" t="s">
        <v>377</v>
      </c>
      <c r="C39" s="156" t="s">
        <v>211</v>
      </c>
      <c r="D39" s="157" t="s">
        <v>374</v>
      </c>
      <c r="E39" s="158" t="s">
        <v>190</v>
      </c>
      <c r="F39" s="159">
        <v>2024.02</v>
      </c>
      <c r="G39" s="160">
        <v>1755</v>
      </c>
      <c r="H39" s="161">
        <v>435312.31</v>
      </c>
      <c r="I39" s="162">
        <v>1603</v>
      </c>
      <c r="J39" s="162">
        <v>397610.04</v>
      </c>
      <c r="K39" s="162">
        <v>397610.04</v>
      </c>
      <c r="L39" s="162">
        <v>146</v>
      </c>
      <c r="M39" s="162">
        <v>36214.019999999997</v>
      </c>
      <c r="N39" s="162">
        <v>433824.06</v>
      </c>
      <c r="O39" s="163">
        <v>1749</v>
      </c>
      <c r="P39" s="164">
        <v>433824.06</v>
      </c>
      <c r="Q39" s="163">
        <v>6</v>
      </c>
      <c r="R39" s="162">
        <v>1488.25</v>
      </c>
    </row>
    <row r="40" spans="1:18" x14ac:dyDescent="0.25">
      <c r="A40" s="128">
        <v>33</v>
      </c>
      <c r="B40" s="87" t="s">
        <v>378</v>
      </c>
      <c r="C40" s="58" t="s">
        <v>212</v>
      </c>
      <c r="D40" s="88" t="s">
        <v>379</v>
      </c>
      <c r="E40" s="89" t="s">
        <v>190</v>
      </c>
      <c r="F40" s="120">
        <v>1185.6500000000001</v>
      </c>
      <c r="G40" s="126">
        <v>-305.27999999999997</v>
      </c>
      <c r="H40" s="91">
        <v>-44357.18</v>
      </c>
      <c r="I40" s="92">
        <v>-305.27999999999997</v>
      </c>
      <c r="J40" s="92">
        <v>-44357.18</v>
      </c>
      <c r="K40" s="92">
        <v>-44357.18</v>
      </c>
      <c r="L40" s="52"/>
      <c r="M40" s="52"/>
      <c r="N40" s="52"/>
      <c r="O40" s="127">
        <v>-305.27999999999997</v>
      </c>
      <c r="P40" s="94">
        <v>-44357.18</v>
      </c>
      <c r="Q40" s="95"/>
      <c r="R40" s="52"/>
    </row>
    <row r="41" spans="1:18" x14ac:dyDescent="0.25">
      <c r="A41" s="125">
        <v>34</v>
      </c>
      <c r="B41" s="87" t="s">
        <v>380</v>
      </c>
      <c r="C41" s="58" t="s">
        <v>213</v>
      </c>
      <c r="D41" s="88" t="s">
        <v>374</v>
      </c>
      <c r="E41" s="89" t="s">
        <v>209</v>
      </c>
      <c r="F41" s="120">
        <v>231916.67</v>
      </c>
      <c r="G41" s="90">
        <v>5.7229999999999999</v>
      </c>
      <c r="H41" s="91">
        <v>162654.29999999999</v>
      </c>
      <c r="I41" s="92">
        <v>5.7229999999999999</v>
      </c>
      <c r="J41" s="92">
        <v>162654.29999999999</v>
      </c>
      <c r="K41" s="92">
        <v>162654.29999999999</v>
      </c>
      <c r="L41" s="52"/>
      <c r="M41" s="52"/>
      <c r="N41" s="52"/>
      <c r="O41" s="93">
        <v>5.7229999999999999</v>
      </c>
      <c r="P41" s="94">
        <v>162654.29999999999</v>
      </c>
      <c r="Q41" s="95"/>
      <c r="R41" s="52"/>
    </row>
    <row r="42" spans="1:18" ht="25.5" x14ac:dyDescent="0.25">
      <c r="A42" s="128">
        <v>35</v>
      </c>
      <c r="B42" s="87" t="s">
        <v>381</v>
      </c>
      <c r="C42" s="58" t="s">
        <v>214</v>
      </c>
      <c r="D42" s="88" t="s">
        <v>382</v>
      </c>
      <c r="E42" s="89" t="s">
        <v>190</v>
      </c>
      <c r="F42" s="120">
        <v>541.82000000000005</v>
      </c>
      <c r="G42" s="90">
        <v>-3510.72</v>
      </c>
      <c r="H42" s="91">
        <v>-233111.81</v>
      </c>
      <c r="I42" s="92">
        <v>-1603</v>
      </c>
      <c r="J42" s="92">
        <v>-106439.2</v>
      </c>
      <c r="K42" s="92">
        <v>-106439.2</v>
      </c>
      <c r="L42" s="92">
        <v>-1895.56</v>
      </c>
      <c r="M42" s="92">
        <v>-125865.18</v>
      </c>
      <c r="N42" s="92">
        <v>-232304.38</v>
      </c>
      <c r="O42" s="127">
        <v>-3498.56</v>
      </c>
      <c r="P42" s="94">
        <v>-232304.38</v>
      </c>
      <c r="Q42" s="93">
        <v>-12.159999999999901</v>
      </c>
      <c r="R42" s="92">
        <v>-807.43</v>
      </c>
    </row>
    <row r="43" spans="1:18" ht="25.5" x14ac:dyDescent="0.25">
      <c r="A43" s="128">
        <v>36</v>
      </c>
      <c r="B43" s="87" t="s">
        <v>383</v>
      </c>
      <c r="C43" s="58" t="s">
        <v>215</v>
      </c>
      <c r="D43" s="88" t="s">
        <v>384</v>
      </c>
      <c r="E43" s="89" t="s">
        <v>209</v>
      </c>
      <c r="F43" s="120">
        <v>96769.45</v>
      </c>
      <c r="G43" s="126">
        <v>-3.282</v>
      </c>
      <c r="H43" s="91">
        <v>-38921.24</v>
      </c>
      <c r="I43" s="92">
        <v>-2.21</v>
      </c>
      <c r="J43" s="92">
        <v>-26208.39</v>
      </c>
      <c r="K43" s="92">
        <v>-26208.39</v>
      </c>
      <c r="L43" s="92">
        <v>-1.07</v>
      </c>
      <c r="M43" s="92">
        <v>-12689.13</v>
      </c>
      <c r="N43" s="92">
        <v>-38897.519999999997</v>
      </c>
      <c r="O43" s="127">
        <v>-3.28</v>
      </c>
      <c r="P43" s="94">
        <v>-38897.519999999997</v>
      </c>
      <c r="Q43" s="93">
        <v>-1.9999999999997802E-3</v>
      </c>
      <c r="R43" s="92">
        <v>-23.72</v>
      </c>
    </row>
    <row r="44" spans="1:18" x14ac:dyDescent="0.25">
      <c r="A44" s="128">
        <v>37</v>
      </c>
      <c r="B44" s="87" t="s">
        <v>385</v>
      </c>
      <c r="C44" s="58" t="s">
        <v>216</v>
      </c>
      <c r="D44" s="88" t="s">
        <v>386</v>
      </c>
      <c r="E44" s="89" t="s">
        <v>209</v>
      </c>
      <c r="F44" s="120">
        <v>96744.960000000006</v>
      </c>
      <c r="G44" s="126">
        <v>-7.9089999999999998</v>
      </c>
      <c r="H44" s="91">
        <v>-93769.1</v>
      </c>
      <c r="I44" s="92">
        <v>-7.58</v>
      </c>
      <c r="J44" s="92">
        <v>-89868.479999999996</v>
      </c>
      <c r="K44" s="92">
        <v>-89868.479999999996</v>
      </c>
      <c r="L44" s="92">
        <v>-0.32900000000000001</v>
      </c>
      <c r="M44" s="92">
        <v>-3900.62</v>
      </c>
      <c r="N44" s="92">
        <v>-93769.1</v>
      </c>
      <c r="O44" s="127">
        <v>-7.9089999999999998</v>
      </c>
      <c r="P44" s="94">
        <v>-93769.1</v>
      </c>
      <c r="Q44" s="95"/>
      <c r="R44" s="52"/>
    </row>
    <row r="45" spans="1:18" ht="25.5" x14ac:dyDescent="0.25">
      <c r="A45" s="128">
        <v>38</v>
      </c>
      <c r="B45" s="87" t="s">
        <v>387</v>
      </c>
      <c r="C45" s="58" t="s">
        <v>217</v>
      </c>
      <c r="D45" s="88" t="s">
        <v>388</v>
      </c>
      <c r="E45" s="89" t="s">
        <v>190</v>
      </c>
      <c r="F45" s="120">
        <v>44.88</v>
      </c>
      <c r="G45" s="126">
        <v>-3510.72</v>
      </c>
      <c r="H45" s="91">
        <v>-19308.96</v>
      </c>
      <c r="I45" s="92">
        <v>-1603</v>
      </c>
      <c r="J45" s="92">
        <v>-8816.5</v>
      </c>
      <c r="K45" s="92">
        <v>-8816.5</v>
      </c>
      <c r="L45" s="92">
        <v>-1895.56</v>
      </c>
      <c r="M45" s="92">
        <v>-10425.58</v>
      </c>
      <c r="N45" s="92">
        <v>-19242.080000000002</v>
      </c>
      <c r="O45" s="127">
        <v>-3498.56</v>
      </c>
      <c r="P45" s="94">
        <v>-19242.080000000002</v>
      </c>
      <c r="Q45" s="93">
        <v>-12.159999999999901</v>
      </c>
      <c r="R45" s="92">
        <v>-66.88</v>
      </c>
    </row>
    <row r="46" spans="1:18" ht="51" x14ac:dyDescent="0.25">
      <c r="A46" s="125">
        <v>39</v>
      </c>
      <c r="B46" s="87" t="s">
        <v>389</v>
      </c>
      <c r="C46" s="58" t="s">
        <v>218</v>
      </c>
      <c r="D46" s="88" t="s">
        <v>374</v>
      </c>
      <c r="E46" s="89" t="s">
        <v>192</v>
      </c>
      <c r="F46" s="120">
        <v>3044.45</v>
      </c>
      <c r="G46" s="90">
        <v>3511</v>
      </c>
      <c r="H46" s="91">
        <v>1309933.17</v>
      </c>
      <c r="I46" s="92">
        <v>1603</v>
      </c>
      <c r="J46" s="92">
        <v>598069.75</v>
      </c>
      <c r="K46" s="92">
        <v>598069.75</v>
      </c>
      <c r="L46" s="92">
        <v>1895</v>
      </c>
      <c r="M46" s="92">
        <v>707013.21</v>
      </c>
      <c r="N46" s="92">
        <v>1305082.96</v>
      </c>
      <c r="O46" s="93">
        <v>3498</v>
      </c>
      <c r="P46" s="94">
        <v>1305082.96</v>
      </c>
      <c r="Q46" s="93">
        <v>13</v>
      </c>
      <c r="R46" s="92">
        <v>4850.21</v>
      </c>
    </row>
    <row r="47" spans="1:18" ht="63.75" x14ac:dyDescent="0.25">
      <c r="A47" s="130">
        <v>40</v>
      </c>
      <c r="B47" s="87" t="s">
        <v>390</v>
      </c>
      <c r="C47" s="58" t="s">
        <v>219</v>
      </c>
      <c r="D47" s="88" t="s">
        <v>370</v>
      </c>
      <c r="E47" s="89" t="s">
        <v>194</v>
      </c>
      <c r="F47" s="120">
        <v>16225215.68</v>
      </c>
      <c r="G47" s="90">
        <v>0.25700000000000001</v>
      </c>
      <c r="H47" s="91">
        <v>457097.74</v>
      </c>
      <c r="I47" s="52"/>
      <c r="J47" s="52"/>
      <c r="K47" s="52"/>
      <c r="L47" s="92">
        <v>0.16</v>
      </c>
      <c r="M47" s="92">
        <v>284574.46999999997</v>
      </c>
      <c r="N47" s="92">
        <v>284574.46999999997</v>
      </c>
      <c r="O47" s="93">
        <v>0.16</v>
      </c>
      <c r="P47" s="94">
        <v>284574.46999999997</v>
      </c>
      <c r="Q47" s="93">
        <v>9.7000000000000003E-2</v>
      </c>
      <c r="R47" s="92">
        <v>172523.27</v>
      </c>
    </row>
    <row r="48" spans="1:18" x14ac:dyDescent="0.25">
      <c r="A48" s="128">
        <v>41</v>
      </c>
      <c r="B48" s="87" t="s">
        <v>391</v>
      </c>
      <c r="C48" s="58" t="s">
        <v>212</v>
      </c>
      <c r="D48" s="88" t="s">
        <v>379</v>
      </c>
      <c r="E48" s="89" t="s">
        <v>190</v>
      </c>
      <c r="F48" s="120">
        <v>1185.6500000000001</v>
      </c>
      <c r="G48" s="90">
        <v>-82.24</v>
      </c>
      <c r="H48" s="91">
        <v>-11949.47</v>
      </c>
      <c r="I48" s="52"/>
      <c r="J48" s="52"/>
      <c r="K48" s="52"/>
      <c r="L48" s="92">
        <v>-49.13</v>
      </c>
      <c r="M48" s="92">
        <v>-7138.59</v>
      </c>
      <c r="N48" s="92">
        <v>-7138.59</v>
      </c>
      <c r="O48" s="127">
        <v>-49.13</v>
      </c>
      <c r="P48" s="94">
        <v>-7138.59</v>
      </c>
      <c r="Q48" s="93">
        <v>-33.11</v>
      </c>
      <c r="R48" s="92">
        <v>-4810.88</v>
      </c>
    </row>
    <row r="49" spans="1:18" ht="25.5" x14ac:dyDescent="0.25">
      <c r="A49" s="125">
        <v>42</v>
      </c>
      <c r="B49" s="87" t="s">
        <v>392</v>
      </c>
      <c r="C49" s="58" t="s">
        <v>220</v>
      </c>
      <c r="D49" s="88" t="s">
        <v>393</v>
      </c>
      <c r="E49" s="89" t="s">
        <v>209</v>
      </c>
      <c r="F49" s="120">
        <v>231916.68</v>
      </c>
      <c r="G49" s="90">
        <v>1.18</v>
      </c>
      <c r="H49" s="91">
        <v>33536.97</v>
      </c>
      <c r="I49" s="52"/>
      <c r="J49" s="52"/>
      <c r="K49" s="52"/>
      <c r="L49" s="92">
        <v>1.18</v>
      </c>
      <c r="M49" s="92">
        <v>33536.97</v>
      </c>
      <c r="N49" s="92">
        <v>33536.97</v>
      </c>
      <c r="O49" s="93">
        <v>1.18</v>
      </c>
      <c r="P49" s="94">
        <v>33536.97</v>
      </c>
      <c r="Q49" s="95"/>
      <c r="R49" s="52"/>
    </row>
    <row r="50" spans="1:18" x14ac:dyDescent="0.25">
      <c r="A50" s="128">
        <v>43</v>
      </c>
      <c r="B50" s="87" t="s">
        <v>394</v>
      </c>
      <c r="C50" s="58" t="s">
        <v>207</v>
      </c>
      <c r="D50" s="88" t="s">
        <v>372</v>
      </c>
      <c r="E50" s="89" t="s">
        <v>2</v>
      </c>
      <c r="F50" s="120">
        <v>2865.79</v>
      </c>
      <c r="G50" s="90">
        <v>-514</v>
      </c>
      <c r="H50" s="91">
        <v>-180516.8</v>
      </c>
      <c r="I50" s="52"/>
      <c r="J50" s="52"/>
      <c r="K50" s="52"/>
      <c r="L50" s="92">
        <v>-310.62</v>
      </c>
      <c r="M50" s="92">
        <v>-109089.74</v>
      </c>
      <c r="N50" s="92">
        <v>-109089.74</v>
      </c>
      <c r="O50" s="127">
        <v>-310.62</v>
      </c>
      <c r="P50" s="94">
        <v>-109089.74</v>
      </c>
      <c r="Q50" s="93">
        <v>-203.38</v>
      </c>
      <c r="R50" s="92">
        <v>-71427.06</v>
      </c>
    </row>
    <row r="51" spans="1:18" x14ac:dyDescent="0.25">
      <c r="A51" s="128">
        <v>44</v>
      </c>
      <c r="B51" s="87" t="s">
        <v>395</v>
      </c>
      <c r="C51" s="58" t="s">
        <v>210</v>
      </c>
      <c r="D51" s="88" t="s">
        <v>376</v>
      </c>
      <c r="E51" s="89" t="s">
        <v>190</v>
      </c>
      <c r="F51" s="120">
        <v>2346.8200000000002</v>
      </c>
      <c r="G51" s="90">
        <v>-472.88</v>
      </c>
      <c r="H51" s="91">
        <v>-136000.29</v>
      </c>
      <c r="I51" s="52"/>
      <c r="J51" s="52"/>
      <c r="K51" s="52"/>
      <c r="L51" s="92">
        <v>-286</v>
      </c>
      <c r="M51" s="92">
        <v>-82253.600000000006</v>
      </c>
      <c r="N51" s="92">
        <v>-82253.600000000006</v>
      </c>
      <c r="O51" s="127">
        <v>-286</v>
      </c>
      <c r="P51" s="94">
        <v>-82253.600000000006</v>
      </c>
      <c r="Q51" s="93">
        <v>-186.88</v>
      </c>
      <c r="R51" s="92">
        <v>-53746.69</v>
      </c>
    </row>
    <row r="52" spans="1:18" ht="38.25" x14ac:dyDescent="0.25">
      <c r="A52" s="125">
        <v>45</v>
      </c>
      <c r="B52" s="87" t="s">
        <v>396</v>
      </c>
      <c r="C52" s="58" t="s">
        <v>211</v>
      </c>
      <c r="D52" s="88" t="s">
        <v>397</v>
      </c>
      <c r="E52" s="89" t="s">
        <v>190</v>
      </c>
      <c r="F52" s="120">
        <v>2024.02</v>
      </c>
      <c r="G52" s="90">
        <v>474</v>
      </c>
      <c r="H52" s="91">
        <v>117571.53</v>
      </c>
      <c r="I52" s="52"/>
      <c r="J52" s="52"/>
      <c r="K52" s="52"/>
      <c r="L52" s="92">
        <v>286</v>
      </c>
      <c r="M52" s="92">
        <v>70939.78</v>
      </c>
      <c r="N52" s="92">
        <v>70939.78</v>
      </c>
      <c r="O52" s="93">
        <v>286</v>
      </c>
      <c r="P52" s="94">
        <v>70939.78</v>
      </c>
      <c r="Q52" s="93">
        <v>188</v>
      </c>
      <c r="R52" s="92">
        <v>46631.75</v>
      </c>
    </row>
    <row r="53" spans="1:18" ht="25.5" x14ac:dyDescent="0.25">
      <c r="A53" s="128">
        <v>46</v>
      </c>
      <c r="B53" s="87" t="s">
        <v>398</v>
      </c>
      <c r="C53" s="58" t="s">
        <v>214</v>
      </c>
      <c r="D53" s="88" t="s">
        <v>382</v>
      </c>
      <c r="E53" s="89" t="s">
        <v>190</v>
      </c>
      <c r="F53" s="120">
        <v>541.82000000000005</v>
      </c>
      <c r="G53" s="90">
        <v>-946</v>
      </c>
      <c r="H53" s="91">
        <v>-62814.400000000001</v>
      </c>
      <c r="I53" s="52"/>
      <c r="J53" s="52"/>
      <c r="K53" s="52"/>
      <c r="L53" s="92">
        <v>-572</v>
      </c>
      <c r="M53" s="92">
        <v>-37980.800000000003</v>
      </c>
      <c r="N53" s="92">
        <v>-37980.800000000003</v>
      </c>
      <c r="O53" s="127">
        <v>-572</v>
      </c>
      <c r="P53" s="94">
        <v>-37980.800000000003</v>
      </c>
      <c r="Q53" s="93">
        <v>-374</v>
      </c>
      <c r="R53" s="92">
        <v>-24833.599999999999</v>
      </c>
    </row>
    <row r="54" spans="1:18" ht="25.5" x14ac:dyDescent="0.25">
      <c r="A54" s="128">
        <v>47</v>
      </c>
      <c r="B54" s="87" t="s">
        <v>399</v>
      </c>
      <c r="C54" s="58" t="s">
        <v>215</v>
      </c>
      <c r="D54" s="88" t="s">
        <v>384</v>
      </c>
      <c r="E54" s="89" t="s">
        <v>209</v>
      </c>
      <c r="F54" s="120">
        <v>96769.4</v>
      </c>
      <c r="G54" s="90">
        <v>-0.88407999999999998</v>
      </c>
      <c r="H54" s="91">
        <v>-10484.299999999999</v>
      </c>
      <c r="I54" s="52"/>
      <c r="J54" s="52"/>
      <c r="K54" s="52"/>
      <c r="L54" s="92">
        <v>-0.53</v>
      </c>
      <c r="M54" s="92">
        <v>-6285.27</v>
      </c>
      <c r="N54" s="92">
        <v>-6285.27</v>
      </c>
      <c r="O54" s="127">
        <v>-0.53</v>
      </c>
      <c r="P54" s="94">
        <v>-6285.27</v>
      </c>
      <c r="Q54" s="93">
        <v>-0.35408000000000001</v>
      </c>
      <c r="R54" s="92">
        <v>-4199.03</v>
      </c>
    </row>
    <row r="55" spans="1:18" x14ac:dyDescent="0.25">
      <c r="A55" s="128">
        <v>48</v>
      </c>
      <c r="B55" s="87" t="s">
        <v>400</v>
      </c>
      <c r="C55" s="58" t="s">
        <v>216</v>
      </c>
      <c r="D55" s="88" t="s">
        <v>386</v>
      </c>
      <c r="E55" s="89" t="s">
        <v>209</v>
      </c>
      <c r="F55" s="120">
        <v>96744.95</v>
      </c>
      <c r="G55" s="90">
        <v>-2.1305299999999998</v>
      </c>
      <c r="H55" s="91">
        <v>-25259.56</v>
      </c>
      <c r="I55" s="52"/>
      <c r="J55" s="52"/>
      <c r="K55" s="52"/>
      <c r="L55" s="92">
        <v>-1.27</v>
      </c>
      <c r="M55" s="92">
        <v>-15057.12</v>
      </c>
      <c r="N55" s="92">
        <v>-15057.12</v>
      </c>
      <c r="O55" s="127">
        <v>-1.27</v>
      </c>
      <c r="P55" s="94">
        <v>-15057.12</v>
      </c>
      <c r="Q55" s="93">
        <v>-0.86053000000000002</v>
      </c>
      <c r="R55" s="92">
        <v>-10202.44</v>
      </c>
    </row>
    <row r="56" spans="1:18" ht="25.5" x14ac:dyDescent="0.25">
      <c r="A56" s="128">
        <v>49</v>
      </c>
      <c r="B56" s="87" t="s">
        <v>401</v>
      </c>
      <c r="C56" s="58" t="s">
        <v>217</v>
      </c>
      <c r="D56" s="88" t="s">
        <v>388</v>
      </c>
      <c r="E56" s="89" t="s">
        <v>190</v>
      </c>
      <c r="F56" s="120">
        <v>44.88</v>
      </c>
      <c r="G56" s="90">
        <v>-945.76</v>
      </c>
      <c r="H56" s="91">
        <v>-5201.68</v>
      </c>
      <c r="I56" s="52"/>
      <c r="J56" s="52"/>
      <c r="K56" s="52"/>
      <c r="L56" s="92">
        <v>-572</v>
      </c>
      <c r="M56" s="92">
        <v>-3146</v>
      </c>
      <c r="N56" s="92">
        <v>-3146</v>
      </c>
      <c r="O56" s="127">
        <v>-572</v>
      </c>
      <c r="P56" s="94">
        <v>-3146</v>
      </c>
      <c r="Q56" s="93">
        <v>-373.76</v>
      </c>
      <c r="R56" s="92">
        <v>-2055.6799999999998</v>
      </c>
    </row>
    <row r="57" spans="1:18" ht="51" x14ac:dyDescent="0.25">
      <c r="A57" s="125">
        <v>50</v>
      </c>
      <c r="B57" s="87" t="s">
        <v>402</v>
      </c>
      <c r="C57" s="58" t="s">
        <v>218</v>
      </c>
      <c r="D57" s="88" t="s">
        <v>403</v>
      </c>
      <c r="E57" s="89" t="s">
        <v>192</v>
      </c>
      <c r="F57" s="120">
        <v>3044.45</v>
      </c>
      <c r="G57" s="90">
        <v>949</v>
      </c>
      <c r="H57" s="91">
        <v>354066.24</v>
      </c>
      <c r="I57" s="52"/>
      <c r="J57" s="52"/>
      <c r="K57" s="52"/>
      <c r="L57" s="92">
        <v>572</v>
      </c>
      <c r="M57" s="92">
        <v>213409.79</v>
      </c>
      <c r="N57" s="92">
        <v>213409.79</v>
      </c>
      <c r="O57" s="93">
        <v>572</v>
      </c>
      <c r="P57" s="94">
        <v>213409.79</v>
      </c>
      <c r="Q57" s="93">
        <v>377</v>
      </c>
      <c r="R57" s="92">
        <v>140656.45000000001</v>
      </c>
    </row>
    <row r="58" spans="1:18" ht="51" x14ac:dyDescent="0.25">
      <c r="A58" s="130">
        <v>51</v>
      </c>
      <c r="B58" s="87" t="s">
        <v>404</v>
      </c>
      <c r="C58" s="58" t="s">
        <v>221</v>
      </c>
      <c r="D58" s="129" t="s">
        <v>405</v>
      </c>
      <c r="E58" s="89" t="s">
        <v>194</v>
      </c>
      <c r="F58" s="120">
        <v>14543851.9</v>
      </c>
      <c r="G58" s="90">
        <v>0.68799999999999994</v>
      </c>
      <c r="H58" s="91">
        <v>1064901.95</v>
      </c>
      <c r="I58" s="52"/>
      <c r="J58" s="52"/>
      <c r="K58" s="52"/>
      <c r="L58" s="92">
        <v>0.68799999999999994</v>
      </c>
      <c r="M58" s="92">
        <v>1064901.97</v>
      </c>
      <c r="N58" s="92">
        <v>1064901.97</v>
      </c>
      <c r="O58" s="93">
        <v>0.68799999999999994</v>
      </c>
      <c r="P58" s="94">
        <v>1064901.97</v>
      </c>
      <c r="Q58" s="95"/>
      <c r="R58" s="92">
        <v>-0.02</v>
      </c>
    </row>
    <row r="59" spans="1:18" x14ac:dyDescent="0.25">
      <c r="A59" s="128">
        <v>52</v>
      </c>
      <c r="B59" s="87" t="s">
        <v>406</v>
      </c>
      <c r="C59" s="58" t="s">
        <v>207</v>
      </c>
      <c r="D59" s="88" t="s">
        <v>372</v>
      </c>
      <c r="E59" s="89" t="s">
        <v>2</v>
      </c>
      <c r="F59" s="120">
        <v>2865.79</v>
      </c>
      <c r="G59" s="90">
        <v>-1376</v>
      </c>
      <c r="H59" s="91">
        <v>-483251.20000000001</v>
      </c>
      <c r="I59" s="52"/>
      <c r="J59" s="52"/>
      <c r="K59" s="52"/>
      <c r="L59" s="92">
        <v>-1376</v>
      </c>
      <c r="M59" s="92">
        <v>-483251.20000000001</v>
      </c>
      <c r="N59" s="92">
        <v>-483251.20000000001</v>
      </c>
      <c r="O59" s="127">
        <v>-1376</v>
      </c>
      <c r="P59" s="94">
        <v>-483251.20000000001</v>
      </c>
      <c r="Q59" s="95"/>
      <c r="R59" s="52"/>
    </row>
    <row r="60" spans="1:18" x14ac:dyDescent="0.25">
      <c r="A60" s="125">
        <v>53</v>
      </c>
      <c r="B60" s="87" t="s">
        <v>407</v>
      </c>
      <c r="C60" s="58" t="s">
        <v>222</v>
      </c>
      <c r="D60" s="88" t="s">
        <v>408</v>
      </c>
      <c r="E60" s="89" t="s">
        <v>209</v>
      </c>
      <c r="F60" s="120">
        <v>138391.01</v>
      </c>
      <c r="G60" s="90">
        <v>89.21</v>
      </c>
      <c r="H60" s="91">
        <v>1512973.32</v>
      </c>
      <c r="I60" s="52"/>
      <c r="J60" s="52"/>
      <c r="K60" s="52"/>
      <c r="L60" s="92">
        <v>89.21</v>
      </c>
      <c r="M60" s="92">
        <v>1512973.32</v>
      </c>
      <c r="N60" s="92">
        <v>1512973.32</v>
      </c>
      <c r="O60" s="93">
        <v>89.21</v>
      </c>
      <c r="P60" s="94">
        <v>1512973.32</v>
      </c>
      <c r="Q60" s="95"/>
      <c r="R60" s="52"/>
    </row>
    <row r="61" spans="1:18" ht="25.5" x14ac:dyDescent="0.25">
      <c r="A61" s="128">
        <v>54</v>
      </c>
      <c r="B61" s="87" t="s">
        <v>409</v>
      </c>
      <c r="C61" s="58" t="s">
        <v>223</v>
      </c>
      <c r="D61" s="88" t="s">
        <v>410</v>
      </c>
      <c r="E61" s="89" t="s">
        <v>190</v>
      </c>
      <c r="F61" s="120">
        <v>1534.9</v>
      </c>
      <c r="G61" s="90">
        <v>-1266</v>
      </c>
      <c r="H61" s="91">
        <v>-238134.6</v>
      </c>
      <c r="I61" s="52"/>
      <c r="J61" s="52"/>
      <c r="K61" s="52"/>
      <c r="L61" s="92">
        <v>-1266</v>
      </c>
      <c r="M61" s="92">
        <v>-238134.6</v>
      </c>
      <c r="N61" s="92">
        <v>-238134.6</v>
      </c>
      <c r="O61" s="127">
        <v>-1266</v>
      </c>
      <c r="P61" s="94">
        <v>-238134.6</v>
      </c>
      <c r="Q61" s="95"/>
      <c r="R61" s="52"/>
    </row>
    <row r="62" spans="1:18" ht="38.25" x14ac:dyDescent="0.25">
      <c r="A62" s="125">
        <v>55</v>
      </c>
      <c r="B62" s="87" t="s">
        <v>411</v>
      </c>
      <c r="C62" s="58" t="s">
        <v>224</v>
      </c>
      <c r="D62" s="88" t="s">
        <v>412</v>
      </c>
      <c r="E62" s="89" t="s">
        <v>190</v>
      </c>
      <c r="F62" s="120">
        <v>3835.47</v>
      </c>
      <c r="G62" s="90">
        <v>1274</v>
      </c>
      <c r="H62" s="91">
        <v>598822.69999999995</v>
      </c>
      <c r="I62" s="52"/>
      <c r="J62" s="52"/>
      <c r="K62" s="52"/>
      <c r="L62" s="92">
        <v>1274</v>
      </c>
      <c r="M62" s="92">
        <v>598822.69999999995</v>
      </c>
      <c r="N62" s="92">
        <v>598822.69999999995</v>
      </c>
      <c r="O62" s="93">
        <v>1274</v>
      </c>
      <c r="P62" s="94">
        <v>598822.69999999995</v>
      </c>
      <c r="Q62" s="95"/>
      <c r="R62" s="52"/>
    </row>
    <row r="63" spans="1:18" x14ac:dyDescent="0.25">
      <c r="A63" s="128">
        <v>56</v>
      </c>
      <c r="B63" s="87" t="s">
        <v>413</v>
      </c>
      <c r="C63" s="58" t="s">
        <v>212</v>
      </c>
      <c r="D63" s="88" t="s">
        <v>379</v>
      </c>
      <c r="E63" s="89" t="s">
        <v>190</v>
      </c>
      <c r="F63" s="120">
        <v>1185.6500000000001</v>
      </c>
      <c r="G63" s="90">
        <v>-220</v>
      </c>
      <c r="H63" s="91">
        <v>-31966</v>
      </c>
      <c r="I63" s="52"/>
      <c r="J63" s="52"/>
      <c r="K63" s="52"/>
      <c r="L63" s="92">
        <v>-220</v>
      </c>
      <c r="M63" s="92">
        <v>-31966</v>
      </c>
      <c r="N63" s="92">
        <v>-31966</v>
      </c>
      <c r="O63" s="127">
        <v>-220</v>
      </c>
      <c r="P63" s="94">
        <v>-31966</v>
      </c>
      <c r="Q63" s="95"/>
      <c r="R63" s="52"/>
    </row>
    <row r="64" spans="1:18" x14ac:dyDescent="0.25">
      <c r="A64" s="125">
        <v>57</v>
      </c>
      <c r="B64" s="87" t="s">
        <v>414</v>
      </c>
      <c r="C64" s="58" t="s">
        <v>225</v>
      </c>
      <c r="D64" s="88" t="s">
        <v>393</v>
      </c>
      <c r="E64" s="89" t="s">
        <v>209</v>
      </c>
      <c r="F64" s="120">
        <v>231916.66</v>
      </c>
      <c r="G64" s="90">
        <v>3.2450000000000001</v>
      </c>
      <c r="H64" s="91">
        <v>92226.66</v>
      </c>
      <c r="I64" s="52"/>
      <c r="J64" s="52"/>
      <c r="K64" s="52"/>
      <c r="L64" s="92">
        <v>3.2450000000000001</v>
      </c>
      <c r="M64" s="92">
        <v>92226.66</v>
      </c>
      <c r="N64" s="92">
        <v>92226.66</v>
      </c>
      <c r="O64" s="93">
        <v>3.2450000000000001</v>
      </c>
      <c r="P64" s="94">
        <v>92226.66</v>
      </c>
      <c r="Q64" s="95"/>
      <c r="R64" s="52"/>
    </row>
    <row r="65" spans="1:18" ht="38.25" x14ac:dyDescent="0.25">
      <c r="A65" s="128">
        <v>58</v>
      </c>
      <c r="B65" s="87" t="s">
        <v>415</v>
      </c>
      <c r="C65" s="58" t="s">
        <v>226</v>
      </c>
      <c r="D65" s="88" t="s">
        <v>416</v>
      </c>
      <c r="E65" s="89" t="s">
        <v>209</v>
      </c>
      <c r="F65" s="120">
        <v>85059.91</v>
      </c>
      <c r="G65" s="90">
        <v>-0.45400000000000001</v>
      </c>
      <c r="H65" s="91">
        <v>-4732.5</v>
      </c>
      <c r="I65" s="52"/>
      <c r="J65" s="52"/>
      <c r="K65" s="52"/>
      <c r="L65" s="92">
        <v>-0.45400000000000001</v>
      </c>
      <c r="M65" s="92">
        <v>-4732.5</v>
      </c>
      <c r="N65" s="92">
        <v>-4732.5</v>
      </c>
      <c r="O65" s="127">
        <v>-0.45400000000000001</v>
      </c>
      <c r="P65" s="94">
        <v>-4732.5</v>
      </c>
      <c r="Q65" s="95"/>
      <c r="R65" s="52"/>
    </row>
    <row r="66" spans="1:18" ht="25.5" x14ac:dyDescent="0.25">
      <c r="A66" s="128">
        <v>59</v>
      </c>
      <c r="B66" s="87" t="s">
        <v>417</v>
      </c>
      <c r="C66" s="58" t="s">
        <v>215</v>
      </c>
      <c r="D66" s="88" t="s">
        <v>384</v>
      </c>
      <c r="E66" s="89" t="s">
        <v>209</v>
      </c>
      <c r="F66" s="120">
        <v>96769.43</v>
      </c>
      <c r="G66" s="90">
        <v>-2.367</v>
      </c>
      <c r="H66" s="91">
        <v>-28070.25</v>
      </c>
      <c r="I66" s="52"/>
      <c r="J66" s="52"/>
      <c r="K66" s="52"/>
      <c r="L66" s="92">
        <v>-2.367</v>
      </c>
      <c r="M66" s="92">
        <v>-28070.25</v>
      </c>
      <c r="N66" s="92">
        <v>-28070.25</v>
      </c>
      <c r="O66" s="127">
        <v>-2.367</v>
      </c>
      <c r="P66" s="94">
        <v>-28070.25</v>
      </c>
      <c r="Q66" s="95"/>
      <c r="R66" s="52"/>
    </row>
    <row r="67" spans="1:18" ht="25.5" x14ac:dyDescent="0.25">
      <c r="A67" s="128">
        <v>60</v>
      </c>
      <c r="B67" s="87" t="s">
        <v>418</v>
      </c>
      <c r="C67" s="58" t="s">
        <v>227</v>
      </c>
      <c r="D67" s="88" t="s">
        <v>419</v>
      </c>
      <c r="E67" s="89" t="s">
        <v>209</v>
      </c>
      <c r="F67" s="120">
        <v>89335.67</v>
      </c>
      <c r="G67" s="90">
        <v>-3.798</v>
      </c>
      <c r="H67" s="91">
        <v>-41580.5</v>
      </c>
      <c r="I67" s="52"/>
      <c r="J67" s="52"/>
      <c r="K67" s="52"/>
      <c r="L67" s="92">
        <v>-3.798</v>
      </c>
      <c r="M67" s="92">
        <v>-41580.5</v>
      </c>
      <c r="N67" s="92">
        <v>-41580.5</v>
      </c>
      <c r="O67" s="127">
        <v>-3.798</v>
      </c>
      <c r="P67" s="94">
        <v>-41580.5</v>
      </c>
      <c r="Q67" s="95"/>
      <c r="R67" s="52"/>
    </row>
    <row r="68" spans="1:18" ht="25.5" x14ac:dyDescent="0.25">
      <c r="A68" s="128">
        <v>61</v>
      </c>
      <c r="B68" s="87" t="s">
        <v>420</v>
      </c>
      <c r="C68" s="58" t="s">
        <v>228</v>
      </c>
      <c r="D68" s="88" t="s">
        <v>421</v>
      </c>
      <c r="E68" s="89" t="s">
        <v>190</v>
      </c>
      <c r="F68" s="120">
        <v>355.86</v>
      </c>
      <c r="G68" s="90">
        <v>-2532</v>
      </c>
      <c r="H68" s="91">
        <v>-110420.52</v>
      </c>
      <c r="I68" s="52"/>
      <c r="J68" s="52"/>
      <c r="K68" s="52"/>
      <c r="L68" s="92">
        <v>-2532</v>
      </c>
      <c r="M68" s="92">
        <v>-110420.52</v>
      </c>
      <c r="N68" s="92">
        <v>-110420.52</v>
      </c>
      <c r="O68" s="127">
        <v>-2532</v>
      </c>
      <c r="P68" s="94">
        <v>-110420.52</v>
      </c>
      <c r="Q68" s="95"/>
      <c r="R68" s="52"/>
    </row>
    <row r="69" spans="1:18" ht="25.5" x14ac:dyDescent="0.25">
      <c r="A69" s="128">
        <v>62</v>
      </c>
      <c r="B69" s="87" t="s">
        <v>422</v>
      </c>
      <c r="C69" s="58" t="s">
        <v>229</v>
      </c>
      <c r="D69" s="88" t="s">
        <v>423</v>
      </c>
      <c r="E69" s="89" t="s">
        <v>190</v>
      </c>
      <c r="F69" s="120">
        <v>45.7</v>
      </c>
      <c r="G69" s="90">
        <v>-2532</v>
      </c>
      <c r="H69" s="91">
        <v>-14179.2</v>
      </c>
      <c r="I69" s="52"/>
      <c r="J69" s="52"/>
      <c r="K69" s="52"/>
      <c r="L69" s="92">
        <v>-2532</v>
      </c>
      <c r="M69" s="92">
        <v>-14179.2</v>
      </c>
      <c r="N69" s="92">
        <v>-14179.2</v>
      </c>
      <c r="O69" s="127">
        <v>-2532</v>
      </c>
      <c r="P69" s="94">
        <v>-14179.2</v>
      </c>
      <c r="Q69" s="95"/>
      <c r="R69" s="52"/>
    </row>
    <row r="70" spans="1:18" ht="25.5" x14ac:dyDescent="0.25">
      <c r="A70" s="128">
        <v>63</v>
      </c>
      <c r="B70" s="87" t="s">
        <v>424</v>
      </c>
      <c r="C70" s="58" t="s">
        <v>230</v>
      </c>
      <c r="D70" s="88" t="s">
        <v>425</v>
      </c>
      <c r="E70" s="89" t="s">
        <v>190</v>
      </c>
      <c r="F70" s="120">
        <v>20.399999999999999</v>
      </c>
      <c r="G70" s="90">
        <v>-2532</v>
      </c>
      <c r="H70" s="91">
        <v>-6330</v>
      </c>
      <c r="I70" s="52"/>
      <c r="J70" s="52"/>
      <c r="K70" s="52"/>
      <c r="L70" s="92">
        <v>-2532</v>
      </c>
      <c r="M70" s="92">
        <v>-6330</v>
      </c>
      <c r="N70" s="92">
        <v>-6330</v>
      </c>
      <c r="O70" s="127">
        <v>-2532</v>
      </c>
      <c r="P70" s="94">
        <v>-6330</v>
      </c>
      <c r="Q70" s="95"/>
      <c r="R70" s="52"/>
    </row>
    <row r="71" spans="1:18" ht="63.75" x14ac:dyDescent="0.25">
      <c r="A71" s="125">
        <v>64</v>
      </c>
      <c r="B71" s="87" t="s">
        <v>426</v>
      </c>
      <c r="C71" s="58" t="s">
        <v>231</v>
      </c>
      <c r="D71" s="88" t="s">
        <v>427</v>
      </c>
      <c r="E71" s="89" t="s">
        <v>192</v>
      </c>
      <c r="F71" s="120">
        <v>2277.04</v>
      </c>
      <c r="G71" s="90">
        <v>2546</v>
      </c>
      <c r="H71" s="91">
        <v>710458.45</v>
      </c>
      <c r="I71" s="52"/>
      <c r="J71" s="52"/>
      <c r="K71" s="52"/>
      <c r="L71" s="92">
        <v>2546</v>
      </c>
      <c r="M71" s="92">
        <v>710458.45</v>
      </c>
      <c r="N71" s="92">
        <v>710458.45</v>
      </c>
      <c r="O71" s="93">
        <v>2546</v>
      </c>
      <c r="P71" s="94">
        <v>710458.45</v>
      </c>
      <c r="Q71" s="95"/>
      <c r="R71" s="52"/>
    </row>
    <row r="72" spans="1:18" s="109" customFormat="1" ht="63.75" x14ac:dyDescent="0.25">
      <c r="A72" s="98">
        <v>65</v>
      </c>
      <c r="B72" s="99" t="s">
        <v>428</v>
      </c>
      <c r="C72" s="59" t="s">
        <v>232</v>
      </c>
      <c r="D72" s="100" t="s">
        <v>429</v>
      </c>
      <c r="E72" s="101" t="s">
        <v>194</v>
      </c>
      <c r="F72" s="122">
        <v>14095446.34</v>
      </c>
      <c r="G72" s="102">
        <v>3.1119999999999998E-2</v>
      </c>
      <c r="H72" s="103">
        <v>47442.89</v>
      </c>
      <c r="I72" s="104"/>
      <c r="J72" s="104"/>
      <c r="K72" s="104"/>
      <c r="L72" s="104"/>
      <c r="M72" s="104"/>
      <c r="N72" s="104"/>
      <c r="O72" s="105"/>
      <c r="P72" s="106"/>
      <c r="Q72" s="107">
        <v>3.1119999999999998E-2</v>
      </c>
      <c r="R72" s="108">
        <v>47442.89</v>
      </c>
    </row>
    <row r="73" spans="1:18" s="109" customFormat="1" x14ac:dyDescent="0.25">
      <c r="A73" s="98">
        <v>66</v>
      </c>
      <c r="B73" s="99" t="s">
        <v>430</v>
      </c>
      <c r="C73" s="59" t="s">
        <v>233</v>
      </c>
      <c r="D73" s="100" t="s">
        <v>431</v>
      </c>
      <c r="E73" s="101" t="s">
        <v>209</v>
      </c>
      <c r="F73" s="122">
        <v>42105.599999999999</v>
      </c>
      <c r="G73" s="102">
        <v>-3.2160000000000002</v>
      </c>
      <c r="H73" s="103">
        <v>-16594.560000000001</v>
      </c>
      <c r="I73" s="104"/>
      <c r="J73" s="104"/>
      <c r="K73" s="104"/>
      <c r="L73" s="104"/>
      <c r="M73" s="104"/>
      <c r="N73" s="104"/>
      <c r="O73" s="105"/>
      <c r="P73" s="106"/>
      <c r="Q73" s="107">
        <v>-3.2160000000000002</v>
      </c>
      <c r="R73" s="108">
        <v>-16594.560000000001</v>
      </c>
    </row>
    <row r="74" spans="1:18" s="109" customFormat="1" x14ac:dyDescent="0.25">
      <c r="A74" s="98">
        <v>67</v>
      </c>
      <c r="B74" s="99" t="s">
        <v>432</v>
      </c>
      <c r="C74" s="59" t="s">
        <v>210</v>
      </c>
      <c r="D74" s="100" t="s">
        <v>376</v>
      </c>
      <c r="E74" s="101" t="s">
        <v>190</v>
      </c>
      <c r="F74" s="122">
        <v>2346.8200000000002</v>
      </c>
      <c r="G74" s="102">
        <v>-57</v>
      </c>
      <c r="H74" s="103">
        <v>-16393.2</v>
      </c>
      <c r="I74" s="104"/>
      <c r="J74" s="104"/>
      <c r="K74" s="104"/>
      <c r="L74" s="104"/>
      <c r="M74" s="104"/>
      <c r="N74" s="104"/>
      <c r="O74" s="105"/>
      <c r="P74" s="106"/>
      <c r="Q74" s="107">
        <v>-57</v>
      </c>
      <c r="R74" s="108">
        <v>-16393.2</v>
      </c>
    </row>
    <row r="75" spans="1:18" s="109" customFormat="1" ht="38.25" x14ac:dyDescent="0.25">
      <c r="A75" s="98">
        <v>68</v>
      </c>
      <c r="B75" s="99" t="s">
        <v>433</v>
      </c>
      <c r="C75" s="59" t="s">
        <v>211</v>
      </c>
      <c r="D75" s="100" t="s">
        <v>397</v>
      </c>
      <c r="E75" s="101" t="s">
        <v>190</v>
      </c>
      <c r="F75" s="122">
        <v>2024.02</v>
      </c>
      <c r="G75" s="102">
        <v>58</v>
      </c>
      <c r="H75" s="103">
        <v>14386.39</v>
      </c>
      <c r="I75" s="104"/>
      <c r="J75" s="104"/>
      <c r="K75" s="104"/>
      <c r="L75" s="104"/>
      <c r="M75" s="104"/>
      <c r="N75" s="104"/>
      <c r="O75" s="105"/>
      <c r="P75" s="106"/>
      <c r="Q75" s="107">
        <v>58</v>
      </c>
      <c r="R75" s="108">
        <v>14386.39</v>
      </c>
    </row>
    <row r="76" spans="1:18" s="109" customFormat="1" x14ac:dyDescent="0.25">
      <c r="A76" s="98">
        <v>69</v>
      </c>
      <c r="B76" s="99" t="s">
        <v>434</v>
      </c>
      <c r="C76" s="59" t="s">
        <v>234</v>
      </c>
      <c r="D76" s="100" t="s">
        <v>435</v>
      </c>
      <c r="E76" s="101" t="s">
        <v>209</v>
      </c>
      <c r="F76" s="122">
        <v>30192.04</v>
      </c>
      <c r="G76" s="102">
        <v>-9.2999999999999999E-2</v>
      </c>
      <c r="H76" s="103">
        <v>-344.1</v>
      </c>
      <c r="I76" s="104"/>
      <c r="J76" s="104"/>
      <c r="K76" s="104"/>
      <c r="L76" s="104"/>
      <c r="M76" s="104"/>
      <c r="N76" s="104"/>
      <c r="O76" s="105"/>
      <c r="P76" s="106"/>
      <c r="Q76" s="107">
        <v>-9.2999999999999999E-2</v>
      </c>
      <c r="R76" s="108">
        <v>-344.1</v>
      </c>
    </row>
    <row r="77" spans="1:18" s="109" customFormat="1" x14ac:dyDescent="0.25">
      <c r="A77" s="98">
        <v>70</v>
      </c>
      <c r="B77" s="99" t="s">
        <v>436</v>
      </c>
      <c r="C77" s="59" t="s">
        <v>235</v>
      </c>
      <c r="D77" s="100" t="s">
        <v>393</v>
      </c>
      <c r="E77" s="101" t="s">
        <v>209</v>
      </c>
      <c r="F77" s="122">
        <v>231916.67</v>
      </c>
      <c r="G77" s="102">
        <v>2.9209999999999998</v>
      </c>
      <c r="H77" s="103">
        <v>83018.210000000006</v>
      </c>
      <c r="I77" s="104"/>
      <c r="J77" s="104"/>
      <c r="K77" s="104"/>
      <c r="L77" s="104"/>
      <c r="M77" s="104"/>
      <c r="N77" s="104"/>
      <c r="O77" s="105"/>
      <c r="P77" s="106"/>
      <c r="Q77" s="107">
        <v>2.9209999999999998</v>
      </c>
      <c r="R77" s="108">
        <v>83018.210000000006</v>
      </c>
    </row>
    <row r="78" spans="1:18" s="109" customFormat="1" ht="25.5" x14ac:dyDescent="0.25">
      <c r="A78" s="98">
        <v>71</v>
      </c>
      <c r="B78" s="99" t="s">
        <v>437</v>
      </c>
      <c r="C78" s="59" t="s">
        <v>236</v>
      </c>
      <c r="D78" s="100" t="s">
        <v>438</v>
      </c>
      <c r="E78" s="101" t="s">
        <v>190</v>
      </c>
      <c r="F78" s="122">
        <v>161</v>
      </c>
      <c r="G78" s="102">
        <v>-115</v>
      </c>
      <c r="H78" s="103">
        <v>-2268.9499999999998</v>
      </c>
      <c r="I78" s="104"/>
      <c r="J78" s="104"/>
      <c r="K78" s="104"/>
      <c r="L78" s="104"/>
      <c r="M78" s="104"/>
      <c r="N78" s="104"/>
      <c r="O78" s="105"/>
      <c r="P78" s="106"/>
      <c r="Q78" s="107">
        <v>-115</v>
      </c>
      <c r="R78" s="108">
        <v>-2268.9499999999998</v>
      </c>
    </row>
    <row r="79" spans="1:18" s="109" customFormat="1" ht="25.5" x14ac:dyDescent="0.25">
      <c r="A79" s="98">
        <v>72</v>
      </c>
      <c r="B79" s="99" t="s">
        <v>439</v>
      </c>
      <c r="C79" s="59" t="s">
        <v>215</v>
      </c>
      <c r="D79" s="100" t="s">
        <v>384</v>
      </c>
      <c r="E79" s="101" t="s">
        <v>209</v>
      </c>
      <c r="F79" s="122">
        <v>96769.25</v>
      </c>
      <c r="G79" s="102">
        <v>-0.107</v>
      </c>
      <c r="H79" s="103">
        <v>-1268.9100000000001</v>
      </c>
      <c r="I79" s="104"/>
      <c r="J79" s="104"/>
      <c r="K79" s="104"/>
      <c r="L79" s="104"/>
      <c r="M79" s="104"/>
      <c r="N79" s="104"/>
      <c r="O79" s="105"/>
      <c r="P79" s="106"/>
      <c r="Q79" s="107">
        <v>-0.107</v>
      </c>
      <c r="R79" s="108">
        <v>-1268.9100000000001</v>
      </c>
    </row>
    <row r="80" spans="1:18" s="109" customFormat="1" x14ac:dyDescent="0.25">
      <c r="A80" s="98">
        <v>73</v>
      </c>
      <c r="B80" s="99" t="s">
        <v>440</v>
      </c>
      <c r="C80" s="59" t="s">
        <v>216</v>
      </c>
      <c r="D80" s="100" t="s">
        <v>386</v>
      </c>
      <c r="E80" s="101" t="s">
        <v>209</v>
      </c>
      <c r="F80" s="122">
        <v>96745.04</v>
      </c>
      <c r="G80" s="102">
        <v>-0.25800000000000001</v>
      </c>
      <c r="H80" s="103">
        <v>-3058.85</v>
      </c>
      <c r="I80" s="104"/>
      <c r="J80" s="104"/>
      <c r="K80" s="104"/>
      <c r="L80" s="104"/>
      <c r="M80" s="104"/>
      <c r="N80" s="104"/>
      <c r="O80" s="105"/>
      <c r="P80" s="106"/>
      <c r="Q80" s="107">
        <v>-0.25800000000000001</v>
      </c>
      <c r="R80" s="108">
        <v>-3058.85</v>
      </c>
    </row>
    <row r="81" spans="1:18" s="109" customFormat="1" ht="25.5" x14ac:dyDescent="0.25">
      <c r="A81" s="98">
        <v>74</v>
      </c>
      <c r="B81" s="99" t="s">
        <v>441</v>
      </c>
      <c r="C81" s="59" t="s">
        <v>237</v>
      </c>
      <c r="D81" s="100" t="s">
        <v>442</v>
      </c>
      <c r="E81" s="101" t="s">
        <v>209</v>
      </c>
      <c r="F81" s="122">
        <v>38760</v>
      </c>
      <c r="G81" s="102">
        <v>-0.97399999999999998</v>
      </c>
      <c r="H81" s="103">
        <v>-4626.5</v>
      </c>
      <c r="I81" s="104"/>
      <c r="J81" s="104"/>
      <c r="K81" s="104"/>
      <c r="L81" s="104"/>
      <c r="M81" s="104"/>
      <c r="N81" s="104"/>
      <c r="O81" s="105"/>
      <c r="P81" s="106"/>
      <c r="Q81" s="107">
        <v>-0.97399999999999998</v>
      </c>
      <c r="R81" s="108">
        <v>-4626.5</v>
      </c>
    </row>
    <row r="82" spans="1:18" s="109" customFormat="1" ht="51" x14ac:dyDescent="0.25">
      <c r="A82" s="98">
        <v>75</v>
      </c>
      <c r="B82" s="99" t="s">
        <v>443</v>
      </c>
      <c r="C82" s="59" t="s">
        <v>238</v>
      </c>
      <c r="D82" s="100" t="s">
        <v>444</v>
      </c>
      <c r="E82" s="101" t="s">
        <v>192</v>
      </c>
      <c r="F82" s="122">
        <v>3449.25</v>
      </c>
      <c r="G82" s="102">
        <v>118</v>
      </c>
      <c r="H82" s="103">
        <v>49878.87</v>
      </c>
      <c r="I82" s="104"/>
      <c r="J82" s="104"/>
      <c r="K82" s="104"/>
      <c r="L82" s="104"/>
      <c r="M82" s="104"/>
      <c r="N82" s="104"/>
      <c r="O82" s="105"/>
      <c r="P82" s="106"/>
      <c r="Q82" s="107">
        <v>118</v>
      </c>
      <c r="R82" s="108">
        <v>49878.87</v>
      </c>
    </row>
    <row r="83" spans="1:18" s="109" customFormat="1" x14ac:dyDescent="0.25">
      <c r="A83" s="98">
        <v>76</v>
      </c>
      <c r="B83" s="99" t="s">
        <v>445</v>
      </c>
      <c r="C83" s="59" t="s">
        <v>239</v>
      </c>
      <c r="D83" s="100" t="s">
        <v>446</v>
      </c>
      <c r="E83" s="101" t="s">
        <v>194</v>
      </c>
      <c r="F83" s="122">
        <v>7398847.7400000002</v>
      </c>
      <c r="G83" s="102">
        <v>3.1E-2</v>
      </c>
      <c r="H83" s="103">
        <v>18251.669999999998</v>
      </c>
      <c r="I83" s="104"/>
      <c r="J83" s="104"/>
      <c r="K83" s="104"/>
      <c r="L83" s="104"/>
      <c r="M83" s="104"/>
      <c r="N83" s="104"/>
      <c r="O83" s="105"/>
      <c r="P83" s="106"/>
      <c r="Q83" s="107">
        <v>3.1E-2</v>
      </c>
      <c r="R83" s="108">
        <v>18251.669999999998</v>
      </c>
    </row>
    <row r="84" spans="1:18" s="109" customFormat="1" ht="25.5" x14ac:dyDescent="0.25">
      <c r="A84" s="98">
        <v>77</v>
      </c>
      <c r="B84" s="99" t="s">
        <v>447</v>
      </c>
      <c r="C84" s="59" t="s">
        <v>240</v>
      </c>
      <c r="D84" s="100" t="s">
        <v>448</v>
      </c>
      <c r="E84" s="101" t="s">
        <v>209</v>
      </c>
      <c r="F84" s="122">
        <v>88092.22</v>
      </c>
      <c r="G84" s="102">
        <v>-8.9999999999999993E-3</v>
      </c>
      <c r="H84" s="103">
        <v>-97.16</v>
      </c>
      <c r="I84" s="104"/>
      <c r="J84" s="104"/>
      <c r="K84" s="104"/>
      <c r="L84" s="104"/>
      <c r="M84" s="104"/>
      <c r="N84" s="104"/>
      <c r="O84" s="105"/>
      <c r="P84" s="106"/>
      <c r="Q84" s="107">
        <v>-8.9999999999999993E-3</v>
      </c>
      <c r="R84" s="108">
        <v>-97.16</v>
      </c>
    </row>
    <row r="85" spans="1:18" s="109" customFormat="1" x14ac:dyDescent="0.25">
      <c r="A85" s="98">
        <v>78</v>
      </c>
      <c r="B85" s="99" t="s">
        <v>449</v>
      </c>
      <c r="C85" s="59" t="s">
        <v>241</v>
      </c>
      <c r="D85" s="100" t="s">
        <v>450</v>
      </c>
      <c r="E85" s="101" t="s">
        <v>242</v>
      </c>
      <c r="F85" s="122">
        <v>44.71</v>
      </c>
      <c r="G85" s="102">
        <v>-0.98</v>
      </c>
      <c r="H85" s="103">
        <v>-5.37</v>
      </c>
      <c r="I85" s="104"/>
      <c r="J85" s="104"/>
      <c r="K85" s="104"/>
      <c r="L85" s="104"/>
      <c r="M85" s="104"/>
      <c r="N85" s="104"/>
      <c r="O85" s="105"/>
      <c r="P85" s="106"/>
      <c r="Q85" s="107">
        <v>-0.98</v>
      </c>
      <c r="R85" s="108">
        <v>-5.37</v>
      </c>
    </row>
    <row r="86" spans="1:18" s="109" customFormat="1" ht="38.25" x14ac:dyDescent="0.25">
      <c r="A86" s="98">
        <v>79</v>
      </c>
      <c r="B86" s="99" t="s">
        <v>451</v>
      </c>
      <c r="C86" s="59" t="s">
        <v>243</v>
      </c>
      <c r="D86" s="100" t="s">
        <v>452</v>
      </c>
      <c r="E86" s="101" t="s">
        <v>209</v>
      </c>
      <c r="F86" s="122">
        <v>88806.21</v>
      </c>
      <c r="G86" s="102">
        <v>-2.9000000000000001E-2</v>
      </c>
      <c r="H86" s="103">
        <v>-315.61</v>
      </c>
      <c r="I86" s="104"/>
      <c r="J86" s="104"/>
      <c r="K86" s="104"/>
      <c r="L86" s="104"/>
      <c r="M86" s="104"/>
      <c r="N86" s="104"/>
      <c r="O86" s="105"/>
      <c r="P86" s="106"/>
      <c r="Q86" s="107">
        <v>-2.9000000000000001E-2</v>
      </c>
      <c r="R86" s="108">
        <v>-315.61</v>
      </c>
    </row>
    <row r="87" spans="1:18" s="109" customFormat="1" x14ac:dyDescent="0.25">
      <c r="A87" s="98">
        <v>80</v>
      </c>
      <c r="B87" s="99" t="s">
        <v>453</v>
      </c>
      <c r="C87" s="59" t="s">
        <v>216</v>
      </c>
      <c r="D87" s="100" t="s">
        <v>386</v>
      </c>
      <c r="E87" s="101" t="s">
        <v>209</v>
      </c>
      <c r="F87" s="122">
        <v>96745.24</v>
      </c>
      <c r="G87" s="102">
        <v>-6.3E-2</v>
      </c>
      <c r="H87" s="103">
        <v>-746.93</v>
      </c>
      <c r="I87" s="104"/>
      <c r="J87" s="104"/>
      <c r="K87" s="104"/>
      <c r="L87" s="104"/>
      <c r="M87" s="104"/>
      <c r="N87" s="104"/>
      <c r="O87" s="105"/>
      <c r="P87" s="106"/>
      <c r="Q87" s="107">
        <v>-6.3E-2</v>
      </c>
      <c r="R87" s="108">
        <v>-746.93</v>
      </c>
    </row>
    <row r="88" spans="1:18" s="109" customFormat="1" x14ac:dyDescent="0.25">
      <c r="A88" s="98">
        <v>81</v>
      </c>
      <c r="B88" s="99" t="s">
        <v>454</v>
      </c>
      <c r="C88" s="59" t="s">
        <v>244</v>
      </c>
      <c r="D88" s="100" t="s">
        <v>455</v>
      </c>
      <c r="E88" s="101" t="s">
        <v>2</v>
      </c>
      <c r="F88" s="122">
        <v>2052.25</v>
      </c>
      <c r="G88" s="102">
        <v>-1.2989999999999999</v>
      </c>
      <c r="H88" s="103">
        <v>-326.7</v>
      </c>
      <c r="I88" s="104"/>
      <c r="J88" s="104"/>
      <c r="K88" s="104"/>
      <c r="L88" s="104"/>
      <c r="M88" s="104"/>
      <c r="N88" s="104"/>
      <c r="O88" s="105"/>
      <c r="P88" s="106"/>
      <c r="Q88" s="107">
        <v>-1.2989999999999999</v>
      </c>
      <c r="R88" s="108">
        <v>-326.7</v>
      </c>
    </row>
    <row r="89" spans="1:18" s="109" customFormat="1" x14ac:dyDescent="0.25">
      <c r="A89" s="98">
        <v>82</v>
      </c>
      <c r="B89" s="99" t="s">
        <v>456</v>
      </c>
      <c r="C89" s="59" t="s">
        <v>245</v>
      </c>
      <c r="D89" s="100" t="s">
        <v>457</v>
      </c>
      <c r="E89" s="101" t="s">
        <v>190</v>
      </c>
      <c r="F89" s="122">
        <v>20.65</v>
      </c>
      <c r="G89" s="102">
        <v>-58.9</v>
      </c>
      <c r="H89" s="103">
        <v>-149.02000000000001</v>
      </c>
      <c r="I89" s="104"/>
      <c r="J89" s="104"/>
      <c r="K89" s="104"/>
      <c r="L89" s="104"/>
      <c r="M89" s="104"/>
      <c r="N89" s="104"/>
      <c r="O89" s="105"/>
      <c r="P89" s="106"/>
      <c r="Q89" s="107">
        <v>-58.9</v>
      </c>
      <c r="R89" s="108">
        <v>-149.02000000000001</v>
      </c>
    </row>
    <row r="90" spans="1:18" s="109" customFormat="1" x14ac:dyDescent="0.25">
      <c r="A90" s="98">
        <v>83</v>
      </c>
      <c r="B90" s="99" t="s">
        <v>458</v>
      </c>
      <c r="C90" s="59" t="s">
        <v>246</v>
      </c>
      <c r="D90" s="100" t="s">
        <v>459</v>
      </c>
      <c r="E90" s="101" t="s">
        <v>190</v>
      </c>
      <c r="F90" s="122">
        <v>251.49</v>
      </c>
      <c r="G90" s="102">
        <v>-29.388000000000002</v>
      </c>
      <c r="H90" s="103">
        <v>-905.74</v>
      </c>
      <c r="I90" s="104"/>
      <c r="J90" s="104"/>
      <c r="K90" s="104"/>
      <c r="L90" s="104"/>
      <c r="M90" s="104"/>
      <c r="N90" s="104"/>
      <c r="O90" s="105"/>
      <c r="P90" s="106"/>
      <c r="Q90" s="107">
        <v>-29.388000000000002</v>
      </c>
      <c r="R90" s="108">
        <v>-905.74</v>
      </c>
    </row>
    <row r="91" spans="1:18" s="109" customFormat="1" ht="25.5" x14ac:dyDescent="0.25">
      <c r="A91" s="98">
        <v>84</v>
      </c>
      <c r="B91" s="99" t="s">
        <v>460</v>
      </c>
      <c r="C91" s="59" t="s">
        <v>247</v>
      </c>
      <c r="D91" s="100" t="s">
        <v>461</v>
      </c>
      <c r="E91" s="101" t="s">
        <v>248</v>
      </c>
      <c r="F91" s="122">
        <v>134090.04</v>
      </c>
      <c r="G91" s="102">
        <v>4</v>
      </c>
      <c r="H91" s="103">
        <v>65730.41</v>
      </c>
      <c r="I91" s="104"/>
      <c r="J91" s="104"/>
      <c r="K91" s="104"/>
      <c r="L91" s="104"/>
      <c r="M91" s="104"/>
      <c r="N91" s="104"/>
      <c r="O91" s="105"/>
      <c r="P91" s="106"/>
      <c r="Q91" s="107">
        <v>4</v>
      </c>
      <c r="R91" s="108">
        <v>65730.41</v>
      </c>
    </row>
    <row r="92" spans="1:18" ht="38.25" x14ac:dyDescent="0.25">
      <c r="A92" s="125">
        <v>85</v>
      </c>
      <c r="B92" s="87" t="s">
        <v>462</v>
      </c>
      <c r="C92" s="58" t="s">
        <v>249</v>
      </c>
      <c r="D92" s="88" t="s">
        <v>463</v>
      </c>
      <c r="E92" s="89" t="s">
        <v>192</v>
      </c>
      <c r="F92" s="120">
        <v>271731.90000000002</v>
      </c>
      <c r="G92" s="90">
        <v>1</v>
      </c>
      <c r="H92" s="91">
        <v>10365.02</v>
      </c>
      <c r="I92" s="52"/>
      <c r="J92" s="52"/>
      <c r="K92" s="52"/>
      <c r="L92" s="92">
        <v>1</v>
      </c>
      <c r="M92" s="92">
        <v>10365.02</v>
      </c>
      <c r="N92" s="92">
        <v>10365.02</v>
      </c>
      <c r="O92" s="93">
        <v>1</v>
      </c>
      <c r="P92" s="94">
        <v>10365.02</v>
      </c>
      <c r="Q92" s="95"/>
      <c r="R92" s="52"/>
    </row>
    <row r="93" spans="1:18" ht="25.5" x14ac:dyDescent="0.25">
      <c r="A93" s="125">
        <v>86</v>
      </c>
      <c r="B93" s="87" t="s">
        <v>464</v>
      </c>
      <c r="C93" s="58" t="s">
        <v>250</v>
      </c>
      <c r="D93" s="88" t="s">
        <v>465</v>
      </c>
      <c r="E93" s="89" t="s">
        <v>192</v>
      </c>
      <c r="F93" s="120">
        <v>1686666.7</v>
      </c>
      <c r="G93" s="90">
        <v>1</v>
      </c>
      <c r="H93" s="91">
        <v>206699.35</v>
      </c>
      <c r="I93" s="52"/>
      <c r="J93" s="52"/>
      <c r="K93" s="52"/>
      <c r="L93" s="92">
        <v>1</v>
      </c>
      <c r="M93" s="92">
        <v>206699.35</v>
      </c>
      <c r="N93" s="92">
        <v>206699.35</v>
      </c>
      <c r="O93" s="93">
        <v>1</v>
      </c>
      <c r="P93" s="94">
        <v>206699.35</v>
      </c>
      <c r="Q93" s="95"/>
      <c r="R93" s="52"/>
    </row>
    <row r="94" spans="1:18" ht="38.25" x14ac:dyDescent="0.25">
      <c r="A94" s="125">
        <v>87</v>
      </c>
      <c r="B94" s="87" t="s">
        <v>466</v>
      </c>
      <c r="C94" s="58" t="s">
        <v>211</v>
      </c>
      <c r="D94" s="88" t="s">
        <v>397</v>
      </c>
      <c r="E94" s="89" t="s">
        <v>190</v>
      </c>
      <c r="F94" s="120">
        <v>2024.01</v>
      </c>
      <c r="G94" s="90">
        <v>2</v>
      </c>
      <c r="H94" s="91">
        <v>496.08</v>
      </c>
      <c r="I94" s="52"/>
      <c r="J94" s="52"/>
      <c r="K94" s="52"/>
      <c r="L94" s="92">
        <v>2</v>
      </c>
      <c r="M94" s="92">
        <v>496.08</v>
      </c>
      <c r="N94" s="92">
        <v>496.08</v>
      </c>
      <c r="O94" s="93">
        <v>2</v>
      </c>
      <c r="P94" s="94">
        <v>496.08</v>
      </c>
      <c r="Q94" s="95"/>
      <c r="R94" s="52"/>
    </row>
    <row r="95" spans="1:18" ht="51" x14ac:dyDescent="0.25">
      <c r="A95" s="125">
        <v>88</v>
      </c>
      <c r="B95" s="87" t="s">
        <v>467</v>
      </c>
      <c r="C95" s="58" t="s">
        <v>251</v>
      </c>
      <c r="D95" s="88" t="s">
        <v>468</v>
      </c>
      <c r="E95" s="89" t="s">
        <v>192</v>
      </c>
      <c r="F95" s="120">
        <v>454003.28</v>
      </c>
      <c r="G95" s="90">
        <v>3</v>
      </c>
      <c r="H95" s="91">
        <v>100263.35</v>
      </c>
      <c r="I95" s="92">
        <v>2</v>
      </c>
      <c r="J95" s="92">
        <v>66842.23</v>
      </c>
      <c r="K95" s="92">
        <v>66842.23</v>
      </c>
      <c r="L95" s="92">
        <v>1</v>
      </c>
      <c r="M95" s="92">
        <v>33421.120000000003</v>
      </c>
      <c r="N95" s="92">
        <v>100263.35</v>
      </c>
      <c r="O95" s="93">
        <v>3</v>
      </c>
      <c r="P95" s="94">
        <v>100263.35</v>
      </c>
      <c r="Q95" s="95"/>
      <c r="R95" s="52"/>
    </row>
    <row r="96" spans="1:18" ht="63.75" x14ac:dyDescent="0.25">
      <c r="A96" s="125">
        <v>89</v>
      </c>
      <c r="B96" s="87" t="s">
        <v>469</v>
      </c>
      <c r="C96" s="58" t="s">
        <v>252</v>
      </c>
      <c r="D96" s="88" t="s">
        <v>470</v>
      </c>
      <c r="E96" s="89" t="s">
        <v>192</v>
      </c>
      <c r="F96" s="120">
        <v>269294.28000000003</v>
      </c>
      <c r="G96" s="90">
        <v>3</v>
      </c>
      <c r="H96" s="91">
        <v>39795.42</v>
      </c>
      <c r="I96" s="92">
        <v>2</v>
      </c>
      <c r="J96" s="92">
        <v>26530.28</v>
      </c>
      <c r="K96" s="92">
        <v>26530.28</v>
      </c>
      <c r="L96" s="92">
        <v>1</v>
      </c>
      <c r="M96" s="92">
        <v>13265.14</v>
      </c>
      <c r="N96" s="92">
        <v>39795.42</v>
      </c>
      <c r="O96" s="93">
        <v>3</v>
      </c>
      <c r="P96" s="94">
        <v>39795.42</v>
      </c>
      <c r="Q96" s="95"/>
      <c r="R96" s="52"/>
    </row>
    <row r="97" spans="1:18" ht="25.5" x14ac:dyDescent="0.25">
      <c r="A97" s="125">
        <v>90</v>
      </c>
      <c r="B97" s="87" t="s">
        <v>471</v>
      </c>
      <c r="C97" s="58" t="s">
        <v>253</v>
      </c>
      <c r="D97" s="88" t="s">
        <v>472</v>
      </c>
      <c r="E97" s="89" t="s">
        <v>192</v>
      </c>
      <c r="F97" s="120">
        <v>3324419.99</v>
      </c>
      <c r="G97" s="90">
        <v>2</v>
      </c>
      <c r="H97" s="91">
        <v>814808.82</v>
      </c>
      <c r="I97" s="92">
        <v>1</v>
      </c>
      <c r="J97" s="92">
        <v>407404.41</v>
      </c>
      <c r="K97" s="92">
        <v>407404.41</v>
      </c>
      <c r="L97" s="92">
        <v>1</v>
      </c>
      <c r="M97" s="92">
        <v>407404.41</v>
      </c>
      <c r="N97" s="92">
        <v>814808.82</v>
      </c>
      <c r="O97" s="93">
        <v>2</v>
      </c>
      <c r="P97" s="94">
        <v>814808.82</v>
      </c>
      <c r="Q97" s="95"/>
      <c r="R97" s="92"/>
    </row>
    <row r="98" spans="1:18" ht="25.5" x14ac:dyDescent="0.25">
      <c r="A98" s="125">
        <v>91</v>
      </c>
      <c r="B98" s="87" t="s">
        <v>473</v>
      </c>
      <c r="C98" s="58" t="s">
        <v>254</v>
      </c>
      <c r="D98" s="88" t="s">
        <v>472</v>
      </c>
      <c r="E98" s="89" t="s">
        <v>192</v>
      </c>
      <c r="F98" s="120">
        <v>3324419.99</v>
      </c>
      <c r="G98" s="90">
        <v>1</v>
      </c>
      <c r="H98" s="91">
        <v>407404.41</v>
      </c>
      <c r="I98" s="92">
        <v>1</v>
      </c>
      <c r="J98" s="92">
        <v>407404.41</v>
      </c>
      <c r="K98" s="92">
        <v>407404.41</v>
      </c>
      <c r="L98" s="52"/>
      <c r="M98" s="52"/>
      <c r="N98" s="52"/>
      <c r="O98" s="93">
        <v>1</v>
      </c>
      <c r="P98" s="94">
        <v>407404.41</v>
      </c>
      <c r="Q98" s="95"/>
      <c r="R98" s="92"/>
    </row>
    <row r="99" spans="1:18" x14ac:dyDescent="0.25">
      <c r="A99" s="125">
        <v>92</v>
      </c>
      <c r="B99" s="87" t="s">
        <v>474</v>
      </c>
      <c r="C99" s="58" t="s">
        <v>255</v>
      </c>
      <c r="D99" s="88" t="s">
        <v>472</v>
      </c>
      <c r="E99" s="89" t="s">
        <v>192</v>
      </c>
      <c r="F99" s="120">
        <v>535516.69999999995</v>
      </c>
      <c r="G99" s="90">
        <v>3</v>
      </c>
      <c r="H99" s="91">
        <v>196881.14</v>
      </c>
      <c r="I99" s="92">
        <v>2</v>
      </c>
      <c r="J99" s="92">
        <v>131254.09</v>
      </c>
      <c r="K99" s="92">
        <v>131254.09</v>
      </c>
      <c r="L99" s="92">
        <v>1</v>
      </c>
      <c r="M99" s="92">
        <v>65627.05</v>
      </c>
      <c r="N99" s="92">
        <v>196881.14</v>
      </c>
      <c r="O99" s="93">
        <v>3</v>
      </c>
      <c r="P99" s="94">
        <v>196881.14</v>
      </c>
      <c r="Q99" s="95"/>
      <c r="R99" s="92"/>
    </row>
    <row r="100" spans="1:18" ht="51" x14ac:dyDescent="0.25">
      <c r="A100" s="125">
        <v>93</v>
      </c>
      <c r="B100" s="87" t="s">
        <v>475</v>
      </c>
      <c r="C100" s="58" t="s">
        <v>256</v>
      </c>
      <c r="D100" s="88" t="s">
        <v>476</v>
      </c>
      <c r="E100" s="89" t="s">
        <v>192</v>
      </c>
      <c r="F100" s="120">
        <v>376373.08</v>
      </c>
      <c r="G100" s="90">
        <v>3</v>
      </c>
      <c r="H100" s="91">
        <v>90419.11</v>
      </c>
      <c r="I100" s="92">
        <v>3</v>
      </c>
      <c r="J100" s="92">
        <v>90419.11</v>
      </c>
      <c r="K100" s="92">
        <v>90419.11</v>
      </c>
      <c r="L100" s="52"/>
      <c r="M100" s="52"/>
      <c r="N100" s="52"/>
      <c r="O100" s="93">
        <v>3</v>
      </c>
      <c r="P100" s="94">
        <v>90419.11</v>
      </c>
      <c r="Q100" s="95"/>
      <c r="R100" s="52"/>
    </row>
    <row r="101" spans="1:18" ht="63.75" x14ac:dyDescent="0.25">
      <c r="A101" s="125">
        <v>94</v>
      </c>
      <c r="B101" s="87" t="s">
        <v>477</v>
      </c>
      <c r="C101" s="58" t="s">
        <v>257</v>
      </c>
      <c r="D101" s="88" t="s">
        <v>478</v>
      </c>
      <c r="E101" s="89" t="s">
        <v>192</v>
      </c>
      <c r="F101" s="120">
        <v>247993.46</v>
      </c>
      <c r="G101" s="90">
        <v>3</v>
      </c>
      <c r="H101" s="91">
        <v>38353.370000000003</v>
      </c>
      <c r="I101" s="92">
        <v>3</v>
      </c>
      <c r="J101" s="92">
        <v>38353.370000000003</v>
      </c>
      <c r="K101" s="92">
        <v>38353.370000000003</v>
      </c>
      <c r="L101" s="52"/>
      <c r="M101" s="52"/>
      <c r="N101" s="52"/>
      <c r="O101" s="93">
        <v>3</v>
      </c>
      <c r="P101" s="94">
        <v>38353.370000000003</v>
      </c>
      <c r="Q101" s="95"/>
      <c r="R101" s="52"/>
    </row>
    <row r="102" spans="1:18" ht="25.5" x14ac:dyDescent="0.25">
      <c r="A102" s="125">
        <v>95</v>
      </c>
      <c r="B102" s="87" t="s">
        <v>479</v>
      </c>
      <c r="C102" s="58" t="s">
        <v>253</v>
      </c>
      <c r="D102" s="88" t="s">
        <v>472</v>
      </c>
      <c r="E102" s="89" t="s">
        <v>192</v>
      </c>
      <c r="F102" s="120">
        <v>3324419.99</v>
      </c>
      <c r="G102" s="90">
        <v>1</v>
      </c>
      <c r="H102" s="91">
        <v>407404.41</v>
      </c>
      <c r="I102" s="92">
        <v>1</v>
      </c>
      <c r="J102" s="92">
        <v>407404.41</v>
      </c>
      <c r="K102" s="92">
        <v>407404.41</v>
      </c>
      <c r="L102" s="52"/>
      <c r="M102" s="52"/>
      <c r="N102" s="52"/>
      <c r="O102" s="93">
        <v>1</v>
      </c>
      <c r="P102" s="94">
        <v>407404.41</v>
      </c>
      <c r="Q102" s="95"/>
      <c r="R102" s="92"/>
    </row>
    <row r="103" spans="1:18" ht="25.5" x14ac:dyDescent="0.25">
      <c r="A103" s="125">
        <v>96</v>
      </c>
      <c r="B103" s="87" t="s">
        <v>480</v>
      </c>
      <c r="C103" s="58" t="s">
        <v>258</v>
      </c>
      <c r="D103" s="88" t="s">
        <v>472</v>
      </c>
      <c r="E103" s="89" t="s">
        <v>192</v>
      </c>
      <c r="F103" s="120">
        <v>3324419.99</v>
      </c>
      <c r="G103" s="90">
        <v>1</v>
      </c>
      <c r="H103" s="91">
        <v>407404.41</v>
      </c>
      <c r="I103" s="92">
        <v>1</v>
      </c>
      <c r="J103" s="92">
        <v>407404.41</v>
      </c>
      <c r="K103" s="92">
        <v>407404.41</v>
      </c>
      <c r="L103" s="52"/>
      <c r="M103" s="52"/>
      <c r="N103" s="52"/>
      <c r="O103" s="93">
        <v>1</v>
      </c>
      <c r="P103" s="94">
        <v>407404.41</v>
      </c>
      <c r="Q103" s="95"/>
      <c r="R103" s="92"/>
    </row>
    <row r="104" spans="1:18" ht="25.5" x14ac:dyDescent="0.25">
      <c r="A104" s="125">
        <v>97</v>
      </c>
      <c r="B104" s="87" t="s">
        <v>481</v>
      </c>
      <c r="C104" s="58" t="s">
        <v>259</v>
      </c>
      <c r="D104" s="88" t="s">
        <v>472</v>
      </c>
      <c r="E104" s="89" t="s">
        <v>192</v>
      </c>
      <c r="F104" s="120">
        <v>330417.96000000002</v>
      </c>
      <c r="G104" s="90">
        <v>3</v>
      </c>
      <c r="H104" s="91">
        <v>121477.19</v>
      </c>
      <c r="I104" s="92">
        <v>3</v>
      </c>
      <c r="J104" s="92">
        <v>121477.19</v>
      </c>
      <c r="K104" s="92">
        <v>121477.19</v>
      </c>
      <c r="L104" s="52"/>
      <c r="M104" s="52"/>
      <c r="N104" s="52"/>
      <c r="O104" s="93">
        <v>3</v>
      </c>
      <c r="P104" s="94">
        <v>121477.19</v>
      </c>
      <c r="Q104" s="95"/>
      <c r="R104" s="52"/>
    </row>
    <row r="105" spans="1:18" ht="38.25" x14ac:dyDescent="0.25">
      <c r="A105" s="125">
        <v>98</v>
      </c>
      <c r="B105" s="87" t="s">
        <v>482</v>
      </c>
      <c r="C105" s="58" t="s">
        <v>260</v>
      </c>
      <c r="D105" s="88" t="s">
        <v>483</v>
      </c>
      <c r="E105" s="89" t="s">
        <v>192</v>
      </c>
      <c r="F105" s="120">
        <v>336848.06</v>
      </c>
      <c r="G105" s="90">
        <v>3</v>
      </c>
      <c r="H105" s="91">
        <v>88886.46</v>
      </c>
      <c r="I105" s="52"/>
      <c r="J105" s="52"/>
      <c r="K105" s="52"/>
      <c r="L105" s="92">
        <v>3</v>
      </c>
      <c r="M105" s="92">
        <v>88886.46</v>
      </c>
      <c r="N105" s="92">
        <v>88886.46</v>
      </c>
      <c r="O105" s="93">
        <v>3</v>
      </c>
      <c r="P105" s="94">
        <v>88886.46</v>
      </c>
      <c r="Q105" s="95"/>
      <c r="R105" s="92"/>
    </row>
    <row r="106" spans="1:18" ht="51" x14ac:dyDescent="0.25">
      <c r="A106" s="125">
        <v>99</v>
      </c>
      <c r="B106" s="87" t="s">
        <v>484</v>
      </c>
      <c r="C106" s="58" t="s">
        <v>261</v>
      </c>
      <c r="D106" s="88" t="s">
        <v>485</v>
      </c>
      <c r="E106" s="89" t="s">
        <v>192</v>
      </c>
      <c r="F106" s="120">
        <v>247993.46</v>
      </c>
      <c r="G106" s="90">
        <v>3</v>
      </c>
      <c r="H106" s="91">
        <v>38353.370000000003</v>
      </c>
      <c r="I106" s="52"/>
      <c r="J106" s="52"/>
      <c r="K106" s="52"/>
      <c r="L106" s="92">
        <v>3</v>
      </c>
      <c r="M106" s="92">
        <v>38353.370000000003</v>
      </c>
      <c r="N106" s="92">
        <v>38353.370000000003</v>
      </c>
      <c r="O106" s="93">
        <v>3</v>
      </c>
      <c r="P106" s="94">
        <v>38353.370000000003</v>
      </c>
      <c r="Q106" s="95"/>
      <c r="R106" s="52"/>
    </row>
    <row r="107" spans="1:18" ht="25.5" x14ac:dyDescent="0.25">
      <c r="A107" s="125">
        <v>100</v>
      </c>
      <c r="B107" s="87" t="s">
        <v>486</v>
      </c>
      <c r="C107" s="58" t="s">
        <v>262</v>
      </c>
      <c r="D107" s="88" t="s">
        <v>465</v>
      </c>
      <c r="E107" s="89" t="s">
        <v>192</v>
      </c>
      <c r="F107" s="120">
        <v>2805770.03</v>
      </c>
      <c r="G107" s="90">
        <v>3</v>
      </c>
      <c r="H107" s="91">
        <v>1031533.1</v>
      </c>
      <c r="I107" s="52"/>
      <c r="J107" s="52"/>
      <c r="K107" s="52"/>
      <c r="L107" s="92">
        <v>3</v>
      </c>
      <c r="M107" s="92">
        <v>1031533.1</v>
      </c>
      <c r="N107" s="92">
        <v>1031533.1</v>
      </c>
      <c r="O107" s="93">
        <v>3</v>
      </c>
      <c r="P107" s="94">
        <v>1031533.1</v>
      </c>
      <c r="Q107" s="95"/>
      <c r="R107" s="52"/>
    </row>
    <row r="108" spans="1:18" x14ac:dyDescent="0.25">
      <c r="A108" s="125">
        <v>101</v>
      </c>
      <c r="B108" s="87" t="s">
        <v>487</v>
      </c>
      <c r="C108" s="58" t="s">
        <v>263</v>
      </c>
      <c r="D108" s="88" t="s">
        <v>465</v>
      </c>
      <c r="E108" s="89" t="s">
        <v>192</v>
      </c>
      <c r="F108" s="120">
        <v>293648.67</v>
      </c>
      <c r="G108" s="90">
        <v>3</v>
      </c>
      <c r="H108" s="91">
        <v>107959.07</v>
      </c>
      <c r="I108" s="52"/>
      <c r="J108" s="52"/>
      <c r="K108" s="52"/>
      <c r="L108" s="92">
        <v>3</v>
      </c>
      <c r="M108" s="92">
        <v>107959.07</v>
      </c>
      <c r="N108" s="92">
        <v>107959.07</v>
      </c>
      <c r="O108" s="93">
        <v>3</v>
      </c>
      <c r="P108" s="94">
        <v>107959.07</v>
      </c>
      <c r="Q108" s="95"/>
      <c r="R108" s="52"/>
    </row>
    <row r="109" spans="1:18" s="109" customFormat="1" ht="25.5" x14ac:dyDescent="0.25">
      <c r="A109" s="125">
        <v>102</v>
      </c>
      <c r="B109" s="99" t="s">
        <v>488</v>
      </c>
      <c r="C109" s="59" t="s">
        <v>264</v>
      </c>
      <c r="D109" s="100" t="s">
        <v>489</v>
      </c>
      <c r="E109" s="101" t="s">
        <v>190</v>
      </c>
      <c r="F109" s="122">
        <v>282417.40999999997</v>
      </c>
      <c r="G109" s="102">
        <v>1</v>
      </c>
      <c r="H109" s="103">
        <v>16830.87</v>
      </c>
      <c r="I109" s="104"/>
      <c r="J109" s="104"/>
      <c r="K109" s="104"/>
      <c r="L109" s="104"/>
      <c r="M109" s="104"/>
      <c r="N109" s="104"/>
      <c r="O109" s="105"/>
      <c r="P109" s="106"/>
      <c r="Q109" s="107">
        <v>1</v>
      </c>
      <c r="R109" s="108">
        <v>16830.87</v>
      </c>
    </row>
    <row r="110" spans="1:18" s="109" customFormat="1" x14ac:dyDescent="0.25">
      <c r="A110" s="98">
        <v>103</v>
      </c>
      <c r="B110" s="99" t="s">
        <v>490</v>
      </c>
      <c r="C110" s="59" t="s">
        <v>265</v>
      </c>
      <c r="D110" s="100" t="s">
        <v>491</v>
      </c>
      <c r="E110" s="101" t="s">
        <v>209</v>
      </c>
      <c r="F110" s="122">
        <v>11822.2</v>
      </c>
      <c r="G110" s="102">
        <v>-1.94</v>
      </c>
      <c r="H110" s="103">
        <v>-2810.67</v>
      </c>
      <c r="I110" s="104"/>
      <c r="J110" s="104"/>
      <c r="K110" s="104"/>
      <c r="L110" s="104"/>
      <c r="M110" s="104"/>
      <c r="N110" s="104"/>
      <c r="O110" s="105"/>
      <c r="P110" s="106"/>
      <c r="Q110" s="107">
        <v>-1.94</v>
      </c>
      <c r="R110" s="108">
        <v>-2810.67</v>
      </c>
    </row>
    <row r="111" spans="1:18" s="109" customFormat="1" ht="25.5" x14ac:dyDescent="0.25">
      <c r="A111" s="98">
        <v>104</v>
      </c>
      <c r="B111" s="99" t="s">
        <v>492</v>
      </c>
      <c r="C111" s="59" t="s">
        <v>187</v>
      </c>
      <c r="D111" s="100" t="s">
        <v>493</v>
      </c>
      <c r="E111" s="101" t="s">
        <v>1</v>
      </c>
      <c r="F111" s="122">
        <v>4072.48</v>
      </c>
      <c r="G111" s="102">
        <v>20</v>
      </c>
      <c r="H111" s="103">
        <v>9981.56</v>
      </c>
      <c r="I111" s="104"/>
      <c r="J111" s="104"/>
      <c r="K111" s="104"/>
      <c r="L111" s="104"/>
      <c r="M111" s="104"/>
      <c r="N111" s="104"/>
      <c r="O111" s="105"/>
      <c r="P111" s="106"/>
      <c r="Q111" s="107">
        <v>20</v>
      </c>
      <c r="R111" s="108">
        <v>9981.56</v>
      </c>
    </row>
    <row r="112" spans="1:18" ht="25.5" x14ac:dyDescent="0.25">
      <c r="A112" s="125">
        <v>105</v>
      </c>
      <c r="B112" s="87" t="s">
        <v>494</v>
      </c>
      <c r="C112" s="58" t="s">
        <v>266</v>
      </c>
      <c r="D112" s="88" t="s">
        <v>489</v>
      </c>
      <c r="E112" s="89" t="s">
        <v>190</v>
      </c>
      <c r="F112" s="120">
        <v>282417.36</v>
      </c>
      <c r="G112" s="90">
        <v>3</v>
      </c>
      <c r="H112" s="91">
        <v>50492.6</v>
      </c>
      <c r="I112" s="52"/>
      <c r="J112" s="52"/>
      <c r="K112" s="52"/>
      <c r="L112" s="92">
        <v>3</v>
      </c>
      <c r="M112" s="92">
        <v>50492.6</v>
      </c>
      <c r="N112" s="92">
        <v>50492.6</v>
      </c>
      <c r="O112" s="93">
        <v>3</v>
      </c>
      <c r="P112" s="94">
        <v>50492.6</v>
      </c>
      <c r="Q112" s="95"/>
      <c r="R112" s="52"/>
    </row>
    <row r="113" spans="1:18" ht="38.25" x14ac:dyDescent="0.25">
      <c r="A113" s="128">
        <v>106</v>
      </c>
      <c r="B113" s="87" t="s">
        <v>495</v>
      </c>
      <c r="C113" s="58" t="s">
        <v>267</v>
      </c>
      <c r="D113" s="88" t="s">
        <v>496</v>
      </c>
      <c r="E113" s="89" t="s">
        <v>1</v>
      </c>
      <c r="F113" s="120">
        <v>18833.349999999999</v>
      </c>
      <c r="G113" s="90">
        <v>-1.2</v>
      </c>
      <c r="H113" s="91">
        <v>-2769.61</v>
      </c>
      <c r="I113" s="52"/>
      <c r="J113" s="52"/>
      <c r="K113" s="52"/>
      <c r="L113" s="92">
        <v>-1.2</v>
      </c>
      <c r="M113" s="92">
        <v>-2769.61</v>
      </c>
      <c r="N113" s="92">
        <v>-2769.61</v>
      </c>
      <c r="O113" s="93">
        <v>-1.2</v>
      </c>
      <c r="P113" s="94">
        <v>-2769.61</v>
      </c>
      <c r="Q113" s="95"/>
      <c r="R113" s="52"/>
    </row>
    <row r="114" spans="1:18" x14ac:dyDescent="0.25">
      <c r="A114" s="128">
        <v>107</v>
      </c>
      <c r="B114" s="87" t="s">
        <v>497</v>
      </c>
      <c r="C114" s="58" t="s">
        <v>268</v>
      </c>
      <c r="D114" s="88" t="s">
        <v>498</v>
      </c>
      <c r="E114" s="89" t="s">
        <v>190</v>
      </c>
      <c r="F114" s="120">
        <v>2024.5</v>
      </c>
      <c r="G114" s="90">
        <v>-81</v>
      </c>
      <c r="H114" s="91">
        <v>-20096.099999999999</v>
      </c>
      <c r="I114" s="52"/>
      <c r="J114" s="52"/>
      <c r="K114" s="52"/>
      <c r="L114" s="92">
        <v>-81</v>
      </c>
      <c r="M114" s="92">
        <v>-20096.099999999999</v>
      </c>
      <c r="N114" s="92">
        <v>-20096.099999999999</v>
      </c>
      <c r="O114" s="93">
        <v>-81</v>
      </c>
      <c r="P114" s="94">
        <v>-20096.099999999999</v>
      </c>
      <c r="Q114" s="95"/>
      <c r="R114" s="52"/>
    </row>
    <row r="115" spans="1:18" ht="25.5" x14ac:dyDescent="0.25">
      <c r="A115" s="128">
        <v>108</v>
      </c>
      <c r="B115" s="87" t="s">
        <v>499</v>
      </c>
      <c r="C115" s="58" t="s">
        <v>269</v>
      </c>
      <c r="D115" s="88" t="s">
        <v>500</v>
      </c>
      <c r="E115" s="89" t="s">
        <v>209</v>
      </c>
      <c r="F115" s="120">
        <v>44636.27</v>
      </c>
      <c r="G115" s="90">
        <v>-0.15</v>
      </c>
      <c r="H115" s="91">
        <v>-820.52</v>
      </c>
      <c r="I115" s="52"/>
      <c r="J115" s="52"/>
      <c r="K115" s="52"/>
      <c r="L115" s="92">
        <v>-0.15</v>
      </c>
      <c r="M115" s="92">
        <v>-820.52</v>
      </c>
      <c r="N115" s="92">
        <v>-820.52</v>
      </c>
      <c r="O115" s="93">
        <v>-0.15</v>
      </c>
      <c r="P115" s="94">
        <v>-820.52</v>
      </c>
      <c r="Q115" s="95"/>
      <c r="R115" s="52"/>
    </row>
    <row r="116" spans="1:18" ht="38.25" x14ac:dyDescent="0.25">
      <c r="A116" s="128">
        <v>109</v>
      </c>
      <c r="B116" s="87" t="s">
        <v>501</v>
      </c>
      <c r="C116" s="58" t="s">
        <v>243</v>
      </c>
      <c r="D116" s="88" t="s">
        <v>452</v>
      </c>
      <c r="E116" s="89" t="s">
        <v>209</v>
      </c>
      <c r="F116" s="120">
        <v>88805.33</v>
      </c>
      <c r="G116" s="90">
        <v>-0.03</v>
      </c>
      <c r="H116" s="91">
        <v>-326.49</v>
      </c>
      <c r="I116" s="52"/>
      <c r="J116" s="52"/>
      <c r="K116" s="52"/>
      <c r="L116" s="92">
        <v>-0.03</v>
      </c>
      <c r="M116" s="92">
        <v>-326.49</v>
      </c>
      <c r="N116" s="92">
        <v>-326.49</v>
      </c>
      <c r="O116" s="93">
        <v>-0.03</v>
      </c>
      <c r="P116" s="94">
        <v>-326.49</v>
      </c>
      <c r="Q116" s="95"/>
      <c r="R116" s="52"/>
    </row>
    <row r="117" spans="1:18" x14ac:dyDescent="0.25">
      <c r="A117" s="128">
        <v>110</v>
      </c>
      <c r="B117" s="87" t="s">
        <v>502</v>
      </c>
      <c r="C117" s="58" t="s">
        <v>234</v>
      </c>
      <c r="D117" s="88" t="s">
        <v>435</v>
      </c>
      <c r="E117" s="89" t="s">
        <v>209</v>
      </c>
      <c r="F117" s="120">
        <v>30192</v>
      </c>
      <c r="G117" s="90">
        <v>-0.24</v>
      </c>
      <c r="H117" s="91">
        <v>-888</v>
      </c>
      <c r="I117" s="52"/>
      <c r="J117" s="52"/>
      <c r="K117" s="52"/>
      <c r="L117" s="92">
        <v>-0.24</v>
      </c>
      <c r="M117" s="92">
        <v>-888</v>
      </c>
      <c r="N117" s="92">
        <v>-888</v>
      </c>
      <c r="O117" s="93">
        <v>-0.24</v>
      </c>
      <c r="P117" s="94">
        <v>-888</v>
      </c>
      <c r="Q117" s="95"/>
      <c r="R117" s="52"/>
    </row>
    <row r="118" spans="1:18" ht="25.5" x14ac:dyDescent="0.25">
      <c r="A118" s="128">
        <v>111</v>
      </c>
      <c r="B118" s="87" t="s">
        <v>503</v>
      </c>
      <c r="C118" s="58" t="s">
        <v>270</v>
      </c>
      <c r="D118" s="88" t="s">
        <v>504</v>
      </c>
      <c r="E118" s="89" t="s">
        <v>209</v>
      </c>
      <c r="F118" s="120">
        <v>37536</v>
      </c>
      <c r="G118" s="90">
        <v>-0.51</v>
      </c>
      <c r="H118" s="91">
        <v>-2346</v>
      </c>
      <c r="I118" s="52"/>
      <c r="J118" s="52"/>
      <c r="K118" s="52"/>
      <c r="L118" s="92">
        <v>-0.51</v>
      </c>
      <c r="M118" s="92">
        <v>-2346</v>
      </c>
      <c r="N118" s="92">
        <v>-2346</v>
      </c>
      <c r="O118" s="93">
        <v>-0.51</v>
      </c>
      <c r="P118" s="94">
        <v>-2346</v>
      </c>
      <c r="Q118" s="95"/>
      <c r="R118" s="52"/>
    </row>
    <row r="119" spans="1:18" x14ac:dyDescent="0.25">
      <c r="A119" s="128">
        <v>112</v>
      </c>
      <c r="B119" s="87" t="s">
        <v>505</v>
      </c>
      <c r="C119" s="58" t="s">
        <v>265</v>
      </c>
      <c r="D119" s="88" t="s">
        <v>491</v>
      </c>
      <c r="E119" s="89" t="s">
        <v>209</v>
      </c>
      <c r="F119" s="120">
        <v>11822.21</v>
      </c>
      <c r="G119" s="90">
        <v>-5.82</v>
      </c>
      <c r="H119" s="91">
        <v>-8432.02</v>
      </c>
      <c r="I119" s="52"/>
      <c r="J119" s="52"/>
      <c r="K119" s="52"/>
      <c r="L119" s="92">
        <v>-5.82</v>
      </c>
      <c r="M119" s="92">
        <v>-8432.02</v>
      </c>
      <c r="N119" s="92">
        <v>-8432.02</v>
      </c>
      <c r="O119" s="93">
        <v>-5.82</v>
      </c>
      <c r="P119" s="94">
        <v>-8432.02</v>
      </c>
      <c r="Q119" s="95"/>
      <c r="R119" s="52"/>
    </row>
    <row r="120" spans="1:18" ht="25.5" x14ac:dyDescent="0.25">
      <c r="A120" s="125">
        <v>113</v>
      </c>
      <c r="B120" s="87" t="s">
        <v>506</v>
      </c>
      <c r="C120" s="58" t="s">
        <v>187</v>
      </c>
      <c r="D120" s="88" t="s">
        <v>493</v>
      </c>
      <c r="E120" s="89" t="s">
        <v>1</v>
      </c>
      <c r="F120" s="120">
        <v>4072.48</v>
      </c>
      <c r="G120" s="90">
        <v>60</v>
      </c>
      <c r="H120" s="91">
        <v>29944.68</v>
      </c>
      <c r="I120" s="52"/>
      <c r="J120" s="52"/>
      <c r="K120" s="52"/>
      <c r="L120" s="92">
        <v>60</v>
      </c>
      <c r="M120" s="92">
        <v>29944.68</v>
      </c>
      <c r="N120" s="92">
        <v>29944.68</v>
      </c>
      <c r="O120" s="93">
        <v>60</v>
      </c>
      <c r="P120" s="94">
        <v>29944.68</v>
      </c>
      <c r="Q120" s="95"/>
      <c r="R120" s="52"/>
    </row>
    <row r="121" spans="1:18" ht="38.25" x14ac:dyDescent="0.25">
      <c r="A121" s="125">
        <v>114</v>
      </c>
      <c r="B121" s="87" t="s">
        <v>507</v>
      </c>
      <c r="C121" s="58" t="s">
        <v>271</v>
      </c>
      <c r="D121" s="88" t="s">
        <v>465</v>
      </c>
      <c r="E121" s="89" t="s">
        <v>192</v>
      </c>
      <c r="F121" s="120">
        <v>146318.37</v>
      </c>
      <c r="G121" s="90">
        <v>3</v>
      </c>
      <c r="H121" s="91">
        <v>53793.52</v>
      </c>
      <c r="I121" s="52"/>
      <c r="J121" s="52"/>
      <c r="K121" s="52"/>
      <c r="L121" s="92">
        <v>3</v>
      </c>
      <c r="M121" s="92">
        <v>53793.52</v>
      </c>
      <c r="N121" s="92">
        <v>53793.52</v>
      </c>
      <c r="O121" s="93">
        <v>3</v>
      </c>
      <c r="P121" s="94">
        <v>53793.52</v>
      </c>
      <c r="Q121" s="95"/>
      <c r="R121" s="52"/>
    </row>
    <row r="122" spans="1:18" s="109" customFormat="1" ht="38.25" x14ac:dyDescent="0.25">
      <c r="A122" s="98">
        <v>115</v>
      </c>
      <c r="B122" s="99" t="s">
        <v>508</v>
      </c>
      <c r="C122" s="59" t="s">
        <v>272</v>
      </c>
      <c r="D122" s="100" t="s">
        <v>509</v>
      </c>
      <c r="E122" s="101" t="s">
        <v>194</v>
      </c>
      <c r="F122" s="122">
        <v>488495</v>
      </c>
      <c r="G122" s="102">
        <v>2.8000000000000001E-2</v>
      </c>
      <c r="H122" s="103">
        <v>448.29</v>
      </c>
      <c r="I122" s="104"/>
      <c r="J122" s="104"/>
      <c r="K122" s="104"/>
      <c r="L122" s="104"/>
      <c r="M122" s="104"/>
      <c r="N122" s="104"/>
      <c r="O122" s="105"/>
      <c r="P122" s="106"/>
      <c r="Q122" s="107">
        <v>2.8000000000000001E-2</v>
      </c>
      <c r="R122" s="108">
        <v>448.29</v>
      </c>
    </row>
    <row r="123" spans="1:18" x14ac:dyDescent="0.25">
      <c r="A123" s="110" t="s">
        <v>273</v>
      </c>
      <c r="B123" s="83"/>
      <c r="C123" s="57"/>
      <c r="D123" s="83"/>
      <c r="E123" s="83"/>
      <c r="F123" s="119"/>
      <c r="G123" s="83"/>
      <c r="H123" s="83"/>
      <c r="I123" s="83"/>
      <c r="J123" s="83"/>
      <c r="K123" s="83"/>
      <c r="L123" s="83"/>
      <c r="M123" s="83"/>
      <c r="N123" s="83"/>
      <c r="O123" s="84"/>
      <c r="P123" s="84"/>
      <c r="Q123" s="84"/>
      <c r="R123" s="83"/>
    </row>
    <row r="124" spans="1:18" ht="76.5" x14ac:dyDescent="0.25">
      <c r="A124" s="125">
        <v>116</v>
      </c>
      <c r="B124" s="87" t="s">
        <v>510</v>
      </c>
      <c r="C124" s="58" t="s">
        <v>274</v>
      </c>
      <c r="D124" s="88" t="s">
        <v>511</v>
      </c>
      <c r="E124" s="89" t="s">
        <v>194</v>
      </c>
      <c r="F124" s="120">
        <v>2364321.04</v>
      </c>
      <c r="G124" s="90">
        <v>0.35755999999999999</v>
      </c>
      <c r="H124" s="91">
        <v>44065.45</v>
      </c>
      <c r="I124" s="52"/>
      <c r="J124" s="52"/>
      <c r="K124" s="52"/>
      <c r="L124" s="92">
        <v>0.04</v>
      </c>
      <c r="M124" s="92">
        <v>4929.57</v>
      </c>
      <c r="N124" s="92">
        <v>4929.57</v>
      </c>
      <c r="O124" s="93">
        <v>15</v>
      </c>
      <c r="P124" s="94">
        <v>4929.57</v>
      </c>
      <c r="Q124" s="93">
        <v>0.31756000000000001</v>
      </c>
      <c r="R124" s="92">
        <v>39135.879999999997</v>
      </c>
    </row>
    <row r="125" spans="1:18" ht="25.5" x14ac:dyDescent="0.25">
      <c r="A125" s="125">
        <v>117</v>
      </c>
      <c r="B125" s="87" t="s">
        <v>512</v>
      </c>
      <c r="C125" s="58" t="s">
        <v>187</v>
      </c>
      <c r="D125" s="88" t="s">
        <v>493</v>
      </c>
      <c r="E125" s="89" t="s">
        <v>1</v>
      </c>
      <c r="F125" s="120">
        <v>4072.48</v>
      </c>
      <c r="G125" s="90">
        <v>719.33</v>
      </c>
      <c r="H125" s="91">
        <v>359001.72</v>
      </c>
      <c r="I125" s="52"/>
      <c r="J125" s="52"/>
      <c r="K125" s="52"/>
      <c r="L125" s="92">
        <v>42.78</v>
      </c>
      <c r="M125" s="92">
        <v>21350.55</v>
      </c>
      <c r="N125" s="92">
        <v>21350.55</v>
      </c>
      <c r="O125" s="93">
        <v>42.78</v>
      </c>
      <c r="P125" s="94">
        <v>21350.55</v>
      </c>
      <c r="Q125" s="93">
        <v>676.55</v>
      </c>
      <c r="R125" s="92">
        <v>337651.17</v>
      </c>
    </row>
    <row r="126" spans="1:18" ht="38.25" x14ac:dyDescent="0.25">
      <c r="A126" s="86">
        <v>118</v>
      </c>
      <c r="B126" s="87" t="s">
        <v>513</v>
      </c>
      <c r="C126" s="58" t="s">
        <v>275</v>
      </c>
      <c r="D126" s="88" t="s">
        <v>514</v>
      </c>
      <c r="E126" s="89" t="s">
        <v>173</v>
      </c>
      <c r="F126" s="120">
        <v>2374647.77</v>
      </c>
      <c r="G126" s="90">
        <v>1.097</v>
      </c>
      <c r="H126" s="91">
        <v>273527.40999999997</v>
      </c>
      <c r="I126" s="52"/>
      <c r="J126" s="52"/>
      <c r="K126" s="52"/>
      <c r="L126" s="92">
        <v>0.99</v>
      </c>
      <c r="M126" s="92">
        <v>246847.91</v>
      </c>
      <c r="N126" s="92">
        <v>246847.91</v>
      </c>
      <c r="O126" s="93">
        <v>0.99</v>
      </c>
      <c r="P126" s="94">
        <v>246847.91</v>
      </c>
      <c r="Q126" s="93">
        <v>0.107</v>
      </c>
      <c r="R126" s="92">
        <v>26679.5</v>
      </c>
    </row>
    <row r="127" spans="1:18" s="109" customFormat="1" ht="38.25" x14ac:dyDescent="0.25">
      <c r="A127" s="98">
        <v>119</v>
      </c>
      <c r="B127" s="99" t="s">
        <v>515</v>
      </c>
      <c r="C127" s="59" t="s">
        <v>275</v>
      </c>
      <c r="D127" s="100" t="s">
        <v>514</v>
      </c>
      <c r="E127" s="101" t="s">
        <v>173</v>
      </c>
      <c r="F127" s="122">
        <v>2374647.77</v>
      </c>
      <c r="G127" s="102">
        <v>1.097</v>
      </c>
      <c r="H127" s="103">
        <v>273527.40999999997</v>
      </c>
      <c r="I127" s="104"/>
      <c r="J127" s="104"/>
      <c r="K127" s="104"/>
      <c r="L127" s="104"/>
      <c r="M127" s="104"/>
      <c r="N127" s="104"/>
      <c r="O127" s="105"/>
      <c r="P127" s="106"/>
      <c r="Q127" s="107">
        <v>1.097</v>
      </c>
      <c r="R127" s="108">
        <v>273527.40999999997</v>
      </c>
    </row>
    <row r="128" spans="1:18" ht="38.25" x14ac:dyDescent="0.25">
      <c r="A128" s="86">
        <v>120</v>
      </c>
      <c r="B128" s="87" t="s">
        <v>516</v>
      </c>
      <c r="C128" s="58" t="s">
        <v>276</v>
      </c>
      <c r="D128" s="88" t="s">
        <v>517</v>
      </c>
      <c r="E128" s="89" t="s">
        <v>1</v>
      </c>
      <c r="F128" s="120">
        <v>1605.97</v>
      </c>
      <c r="G128" s="90">
        <v>-1283.49</v>
      </c>
      <c r="H128" s="91">
        <v>-252603.67</v>
      </c>
      <c r="I128" s="52"/>
      <c r="J128" s="52"/>
      <c r="K128" s="52"/>
      <c r="L128" s="92">
        <v>-1153.07</v>
      </c>
      <c r="M128" s="92">
        <v>-226935.71</v>
      </c>
      <c r="N128" s="92">
        <v>-226935.71</v>
      </c>
      <c r="O128" s="93">
        <v>-1153.07</v>
      </c>
      <c r="P128" s="94">
        <v>-226935.71</v>
      </c>
      <c r="Q128" s="93">
        <v>-130.41999999999999</v>
      </c>
      <c r="R128" s="92">
        <v>-25667.96</v>
      </c>
    </row>
    <row r="129" spans="1:18" ht="25.5" x14ac:dyDescent="0.25">
      <c r="A129" s="86">
        <v>121</v>
      </c>
      <c r="B129" s="87" t="s">
        <v>518</v>
      </c>
      <c r="C129" s="58" t="s">
        <v>187</v>
      </c>
      <c r="D129" s="88" t="s">
        <v>493</v>
      </c>
      <c r="E129" s="89" t="s">
        <v>1</v>
      </c>
      <c r="F129" s="120">
        <v>4072.48</v>
      </c>
      <c r="G129" s="90">
        <v>1283.49</v>
      </c>
      <c r="H129" s="91">
        <v>640561.52</v>
      </c>
      <c r="I129" s="52"/>
      <c r="J129" s="52"/>
      <c r="K129" s="52"/>
      <c r="L129" s="92">
        <v>1153.07</v>
      </c>
      <c r="M129" s="92">
        <v>575471.78</v>
      </c>
      <c r="N129" s="92">
        <v>575471.78</v>
      </c>
      <c r="O129" s="93">
        <v>1153.07</v>
      </c>
      <c r="P129" s="94">
        <v>575471.78</v>
      </c>
      <c r="Q129" s="93">
        <v>130.41999999999999</v>
      </c>
      <c r="R129" s="92">
        <v>65089.74</v>
      </c>
    </row>
    <row r="130" spans="1:18" s="109" customFormat="1" ht="51" x14ac:dyDescent="0.25">
      <c r="A130" s="98">
        <v>122</v>
      </c>
      <c r="B130" s="99" t="s">
        <v>519</v>
      </c>
      <c r="C130" s="59" t="s">
        <v>277</v>
      </c>
      <c r="D130" s="100" t="s">
        <v>520</v>
      </c>
      <c r="E130" s="101" t="s">
        <v>194</v>
      </c>
      <c r="F130" s="122">
        <v>400538.44</v>
      </c>
      <c r="G130" s="102">
        <v>8.0379999999999993E-2</v>
      </c>
      <c r="H130" s="103">
        <v>1239.83</v>
      </c>
      <c r="I130" s="104"/>
      <c r="J130" s="104"/>
      <c r="K130" s="104"/>
      <c r="L130" s="104"/>
      <c r="M130" s="104"/>
      <c r="N130" s="104"/>
      <c r="O130" s="105"/>
      <c r="P130" s="106"/>
      <c r="Q130" s="107">
        <v>8.0379999999999993E-2</v>
      </c>
      <c r="R130" s="108">
        <v>1239.83</v>
      </c>
    </row>
    <row r="131" spans="1:18" ht="15" x14ac:dyDescent="0.25">
      <c r="A131" s="82" t="s">
        <v>278</v>
      </c>
      <c r="B131" s="83"/>
      <c r="C131" s="57"/>
      <c r="D131" s="83"/>
      <c r="E131" s="83"/>
      <c r="F131" s="119"/>
      <c r="G131" s="83"/>
      <c r="H131" s="83"/>
      <c r="I131" s="83"/>
      <c r="J131" s="83"/>
      <c r="K131" s="83"/>
      <c r="L131" s="83"/>
      <c r="M131" s="83"/>
      <c r="N131" s="83"/>
      <c r="O131" s="84"/>
      <c r="P131" s="84"/>
      <c r="Q131" s="84"/>
      <c r="R131" s="83"/>
    </row>
    <row r="132" spans="1:18" x14ac:dyDescent="0.25">
      <c r="A132" s="110" t="s">
        <v>279</v>
      </c>
      <c r="B132" s="83"/>
      <c r="C132" s="57"/>
      <c r="D132" s="83"/>
      <c r="E132" s="83"/>
      <c r="F132" s="119"/>
      <c r="G132" s="83"/>
      <c r="H132" s="83"/>
      <c r="I132" s="83"/>
      <c r="J132" s="83"/>
      <c r="K132" s="83"/>
      <c r="L132" s="83"/>
      <c r="M132" s="83"/>
      <c r="N132" s="83"/>
      <c r="O132" s="84"/>
      <c r="P132" s="84"/>
      <c r="Q132" s="84"/>
      <c r="R132" s="83"/>
    </row>
    <row r="133" spans="1:18" x14ac:dyDescent="0.25">
      <c r="A133" s="110" t="s">
        <v>280</v>
      </c>
      <c r="B133" s="83"/>
      <c r="C133" s="57"/>
      <c r="D133" s="83"/>
      <c r="E133" s="83"/>
      <c r="F133" s="119"/>
      <c r="G133" s="83"/>
      <c r="H133" s="83"/>
      <c r="I133" s="83"/>
      <c r="J133" s="83"/>
      <c r="K133" s="83"/>
      <c r="L133" s="83"/>
      <c r="M133" s="83"/>
      <c r="N133" s="83"/>
      <c r="O133" s="84"/>
      <c r="P133" s="84"/>
      <c r="Q133" s="84"/>
      <c r="R133" s="83"/>
    </row>
    <row r="134" spans="1:18" ht="25.5" x14ac:dyDescent="0.25">
      <c r="A134" s="86">
        <v>123</v>
      </c>
      <c r="B134" s="87" t="s">
        <v>521</v>
      </c>
      <c r="C134" s="58" t="s">
        <v>281</v>
      </c>
      <c r="D134" s="88" t="s">
        <v>522</v>
      </c>
      <c r="E134" s="89" t="s">
        <v>209</v>
      </c>
      <c r="F134" s="120">
        <v>10943.22</v>
      </c>
      <c r="G134" s="90">
        <v>4.62</v>
      </c>
      <c r="H134" s="91">
        <v>1460.17</v>
      </c>
      <c r="I134" s="52"/>
      <c r="J134" s="52"/>
      <c r="K134" s="52"/>
      <c r="L134" s="92">
        <v>4.62</v>
      </c>
      <c r="M134" s="92">
        <v>1460.17</v>
      </c>
      <c r="N134" s="92">
        <v>1460.17</v>
      </c>
      <c r="O134" s="93">
        <v>4.62</v>
      </c>
      <c r="P134" s="94">
        <v>1460.17</v>
      </c>
      <c r="Q134" s="95"/>
      <c r="R134" s="52"/>
    </row>
    <row r="135" spans="1:18" ht="38.25" x14ac:dyDescent="0.25">
      <c r="A135" s="86">
        <v>124</v>
      </c>
      <c r="B135" s="87" t="s">
        <v>523</v>
      </c>
      <c r="C135" s="58" t="s">
        <v>282</v>
      </c>
      <c r="D135" s="88" t="s">
        <v>524</v>
      </c>
      <c r="E135" s="89" t="s">
        <v>209</v>
      </c>
      <c r="F135" s="120">
        <v>32514.63</v>
      </c>
      <c r="G135" s="90">
        <v>6.82</v>
      </c>
      <c r="H135" s="91">
        <v>5069.3900000000003</v>
      </c>
      <c r="I135" s="52"/>
      <c r="J135" s="52"/>
      <c r="K135" s="52"/>
      <c r="L135" s="92">
        <v>6.82</v>
      </c>
      <c r="M135" s="92">
        <v>5069.3900000000003</v>
      </c>
      <c r="N135" s="92">
        <v>5069.3900000000003</v>
      </c>
      <c r="O135" s="93">
        <v>6.82</v>
      </c>
      <c r="P135" s="94">
        <v>5069.3900000000003</v>
      </c>
      <c r="Q135" s="95"/>
      <c r="R135" s="52"/>
    </row>
    <row r="136" spans="1:18" ht="25.5" x14ac:dyDescent="0.25">
      <c r="A136" s="86">
        <v>125</v>
      </c>
      <c r="B136" s="87" t="s">
        <v>525</v>
      </c>
      <c r="C136" s="58" t="s">
        <v>283</v>
      </c>
      <c r="D136" s="88" t="s">
        <v>352</v>
      </c>
      <c r="E136" s="89" t="s">
        <v>178</v>
      </c>
      <c r="F136" s="120">
        <v>295.64999999999998</v>
      </c>
      <c r="G136" s="90">
        <v>11.44</v>
      </c>
      <c r="H136" s="91">
        <v>255.46</v>
      </c>
      <c r="I136" s="52"/>
      <c r="J136" s="52"/>
      <c r="K136" s="52"/>
      <c r="L136" s="92">
        <v>11.44</v>
      </c>
      <c r="M136" s="92">
        <v>255.46</v>
      </c>
      <c r="N136" s="92">
        <v>255.46</v>
      </c>
      <c r="O136" s="93">
        <v>11.44</v>
      </c>
      <c r="P136" s="94">
        <v>255.46</v>
      </c>
      <c r="Q136" s="95"/>
      <c r="R136" s="52"/>
    </row>
    <row r="137" spans="1:18" ht="25.5" x14ac:dyDescent="0.25">
      <c r="A137" s="86">
        <v>126</v>
      </c>
      <c r="B137" s="87" t="s">
        <v>526</v>
      </c>
      <c r="C137" s="58" t="s">
        <v>284</v>
      </c>
      <c r="D137" s="88" t="s">
        <v>356</v>
      </c>
      <c r="E137" s="89" t="s">
        <v>178</v>
      </c>
      <c r="F137" s="120">
        <v>295.64999999999998</v>
      </c>
      <c r="G137" s="90">
        <v>11.44</v>
      </c>
      <c r="H137" s="91">
        <v>255.46</v>
      </c>
      <c r="I137" s="52"/>
      <c r="J137" s="52"/>
      <c r="K137" s="52"/>
      <c r="L137" s="92">
        <v>11.44</v>
      </c>
      <c r="M137" s="92">
        <v>255.46</v>
      </c>
      <c r="N137" s="92">
        <v>255.46</v>
      </c>
      <c r="O137" s="93">
        <v>11.44</v>
      </c>
      <c r="P137" s="94">
        <v>255.46</v>
      </c>
      <c r="Q137" s="95"/>
      <c r="R137" s="52"/>
    </row>
    <row r="138" spans="1:18" ht="51" x14ac:dyDescent="0.25">
      <c r="A138" s="86">
        <v>127</v>
      </c>
      <c r="B138" s="87" t="s">
        <v>527</v>
      </c>
      <c r="C138" s="58" t="s">
        <v>285</v>
      </c>
      <c r="D138" s="88" t="s">
        <v>323</v>
      </c>
      <c r="E138" s="89" t="s">
        <v>178</v>
      </c>
      <c r="F138" s="120">
        <v>39.630000000000003</v>
      </c>
      <c r="G138" s="90">
        <v>11.44</v>
      </c>
      <c r="H138" s="91">
        <v>33.29</v>
      </c>
      <c r="I138" s="52"/>
      <c r="J138" s="52"/>
      <c r="K138" s="52"/>
      <c r="L138" s="92">
        <v>11.44</v>
      </c>
      <c r="M138" s="92">
        <v>33.29</v>
      </c>
      <c r="N138" s="92">
        <v>33.29</v>
      </c>
      <c r="O138" s="93">
        <v>11.44</v>
      </c>
      <c r="P138" s="94">
        <v>33.29</v>
      </c>
      <c r="Q138" s="95"/>
      <c r="R138" s="52"/>
    </row>
    <row r="139" spans="1:18" x14ac:dyDescent="0.25">
      <c r="A139" s="110" t="s">
        <v>286</v>
      </c>
      <c r="B139" s="83"/>
      <c r="C139" s="57"/>
      <c r="D139" s="83"/>
      <c r="E139" s="83"/>
      <c r="F139" s="119"/>
      <c r="G139" s="83"/>
      <c r="H139" s="83"/>
      <c r="I139" s="83"/>
      <c r="J139" s="83"/>
      <c r="K139" s="83"/>
      <c r="L139" s="83"/>
      <c r="M139" s="83"/>
      <c r="N139" s="83"/>
      <c r="O139" s="84"/>
      <c r="P139" s="84"/>
      <c r="Q139" s="84"/>
      <c r="R139" s="83"/>
    </row>
    <row r="140" spans="1:18" ht="38.25" x14ac:dyDescent="0.25">
      <c r="A140" s="86">
        <v>128</v>
      </c>
      <c r="B140" s="87" t="s">
        <v>528</v>
      </c>
      <c r="C140" s="58" t="s">
        <v>287</v>
      </c>
      <c r="D140" s="88" t="s">
        <v>529</v>
      </c>
      <c r="E140" s="89" t="s">
        <v>1</v>
      </c>
      <c r="F140" s="120">
        <v>23266.59</v>
      </c>
      <c r="G140" s="90">
        <v>30</v>
      </c>
      <c r="H140" s="91">
        <v>45538.559999999998</v>
      </c>
      <c r="I140" s="52"/>
      <c r="J140" s="52"/>
      <c r="K140" s="52"/>
      <c r="L140" s="92">
        <v>30</v>
      </c>
      <c r="M140" s="92">
        <v>45538.559999999998</v>
      </c>
      <c r="N140" s="92">
        <v>45538.559999999998</v>
      </c>
      <c r="O140" s="93">
        <v>30</v>
      </c>
      <c r="P140" s="94">
        <v>45538.559999999998</v>
      </c>
      <c r="Q140" s="95"/>
      <c r="R140" s="52"/>
    </row>
    <row r="141" spans="1:18" ht="38.25" x14ac:dyDescent="0.25">
      <c r="A141" s="86">
        <v>129</v>
      </c>
      <c r="B141" s="87" t="s">
        <v>530</v>
      </c>
      <c r="C141" s="58" t="s">
        <v>288</v>
      </c>
      <c r="D141" s="88" t="s">
        <v>529</v>
      </c>
      <c r="E141" s="89" t="s">
        <v>1</v>
      </c>
      <c r="F141" s="120">
        <v>23266.560000000001</v>
      </c>
      <c r="G141" s="90">
        <v>19.2</v>
      </c>
      <c r="H141" s="91">
        <v>29144.67</v>
      </c>
      <c r="I141" s="52"/>
      <c r="J141" s="52"/>
      <c r="K141" s="52"/>
      <c r="L141" s="92">
        <v>19.2</v>
      </c>
      <c r="M141" s="92">
        <v>29144.67</v>
      </c>
      <c r="N141" s="92">
        <v>29144.67</v>
      </c>
      <c r="O141" s="93">
        <v>19.2</v>
      </c>
      <c r="P141" s="94">
        <v>29144.67</v>
      </c>
      <c r="Q141" s="95"/>
      <c r="R141" s="52"/>
    </row>
    <row r="142" spans="1:18" ht="38.25" x14ac:dyDescent="0.25">
      <c r="A142" s="86">
        <v>130</v>
      </c>
      <c r="B142" s="87" t="s">
        <v>531</v>
      </c>
      <c r="C142" s="58" t="s">
        <v>289</v>
      </c>
      <c r="D142" s="88" t="s">
        <v>364</v>
      </c>
      <c r="E142" s="89" t="s">
        <v>178</v>
      </c>
      <c r="F142" s="120">
        <v>43.43</v>
      </c>
      <c r="G142" s="90">
        <v>98.4</v>
      </c>
      <c r="H142" s="91">
        <v>322.75</v>
      </c>
      <c r="I142" s="52"/>
      <c r="J142" s="52"/>
      <c r="K142" s="52"/>
      <c r="L142" s="92">
        <v>98.4</v>
      </c>
      <c r="M142" s="92">
        <v>322.75</v>
      </c>
      <c r="N142" s="92">
        <v>322.75</v>
      </c>
      <c r="O142" s="93">
        <v>98.4</v>
      </c>
      <c r="P142" s="94">
        <v>322.75</v>
      </c>
      <c r="Q142" s="95"/>
      <c r="R142" s="52"/>
    </row>
    <row r="143" spans="1:18" ht="25.5" x14ac:dyDescent="0.25">
      <c r="A143" s="86">
        <v>131</v>
      </c>
      <c r="B143" s="87" t="s">
        <v>532</v>
      </c>
      <c r="C143" s="58" t="s">
        <v>290</v>
      </c>
      <c r="D143" s="88" t="s">
        <v>366</v>
      </c>
      <c r="E143" s="89" t="s">
        <v>178</v>
      </c>
      <c r="F143" s="120">
        <v>569.05999999999995</v>
      </c>
      <c r="G143" s="90">
        <v>24.6</v>
      </c>
      <c r="H143" s="91">
        <v>1057.31</v>
      </c>
      <c r="I143" s="52"/>
      <c r="J143" s="52"/>
      <c r="K143" s="52"/>
      <c r="L143" s="92">
        <v>24.6</v>
      </c>
      <c r="M143" s="92">
        <v>1057.31</v>
      </c>
      <c r="N143" s="92">
        <v>1057.31</v>
      </c>
      <c r="O143" s="93">
        <v>24.6</v>
      </c>
      <c r="P143" s="94">
        <v>1057.31</v>
      </c>
      <c r="Q143" s="95"/>
      <c r="R143" s="52"/>
    </row>
    <row r="144" spans="1:18" ht="25.5" x14ac:dyDescent="0.25">
      <c r="A144" s="86">
        <v>132</v>
      </c>
      <c r="B144" s="87" t="s">
        <v>533</v>
      </c>
      <c r="C144" s="58" t="s">
        <v>179</v>
      </c>
      <c r="D144" s="88" t="s">
        <v>368</v>
      </c>
      <c r="E144" s="89" t="s">
        <v>1</v>
      </c>
      <c r="F144" s="120">
        <v>2211.62</v>
      </c>
      <c r="G144" s="90">
        <v>49.2</v>
      </c>
      <c r="H144" s="91">
        <v>7989.1</v>
      </c>
      <c r="I144" s="52"/>
      <c r="J144" s="52"/>
      <c r="K144" s="52"/>
      <c r="L144" s="92">
        <v>49.2</v>
      </c>
      <c r="M144" s="92">
        <v>7989.1</v>
      </c>
      <c r="N144" s="92">
        <v>7989.1</v>
      </c>
      <c r="O144" s="93">
        <v>49.2</v>
      </c>
      <c r="P144" s="94">
        <v>7989.1</v>
      </c>
      <c r="Q144" s="95"/>
      <c r="R144" s="52"/>
    </row>
    <row r="145" spans="1:18" x14ac:dyDescent="0.25">
      <c r="A145" s="110" t="s">
        <v>291</v>
      </c>
      <c r="B145" s="83"/>
      <c r="C145" s="57"/>
      <c r="D145" s="83"/>
      <c r="E145" s="83"/>
      <c r="F145" s="119"/>
      <c r="G145" s="83"/>
      <c r="H145" s="83"/>
      <c r="I145" s="83"/>
      <c r="J145" s="83"/>
      <c r="K145" s="83"/>
      <c r="L145" s="83"/>
      <c r="M145" s="83"/>
      <c r="N145" s="83"/>
      <c r="O145" s="84"/>
      <c r="P145" s="84"/>
      <c r="Q145" s="84"/>
      <c r="R145" s="83"/>
    </row>
    <row r="146" spans="1:18" ht="38.25" x14ac:dyDescent="0.25">
      <c r="A146" s="86">
        <v>133</v>
      </c>
      <c r="B146" s="87" t="s">
        <v>534</v>
      </c>
      <c r="C146" s="58" t="s">
        <v>292</v>
      </c>
      <c r="D146" s="88" t="s">
        <v>535</v>
      </c>
      <c r="E146" s="89" t="s">
        <v>173</v>
      </c>
      <c r="F146" s="120">
        <v>100717.26</v>
      </c>
      <c r="G146" s="90">
        <v>0.157</v>
      </c>
      <c r="H146" s="91">
        <v>700.58</v>
      </c>
      <c r="I146" s="52"/>
      <c r="J146" s="52"/>
      <c r="K146" s="52"/>
      <c r="L146" s="92">
        <v>0.157</v>
      </c>
      <c r="M146" s="92">
        <v>700.58</v>
      </c>
      <c r="N146" s="92">
        <v>700.58</v>
      </c>
      <c r="O146" s="93">
        <v>0.157</v>
      </c>
      <c r="P146" s="94">
        <v>700.58</v>
      </c>
      <c r="Q146" s="95"/>
      <c r="R146" s="52"/>
    </row>
    <row r="147" spans="1:18" ht="51" x14ac:dyDescent="0.25">
      <c r="A147" s="86">
        <v>134</v>
      </c>
      <c r="B147" s="87" t="s">
        <v>536</v>
      </c>
      <c r="C147" s="58" t="s">
        <v>293</v>
      </c>
      <c r="D147" s="88" t="s">
        <v>537</v>
      </c>
      <c r="E147" s="89" t="s">
        <v>175</v>
      </c>
      <c r="F147" s="120">
        <v>321559.67</v>
      </c>
      <c r="G147" s="90">
        <v>0.03</v>
      </c>
      <c r="H147" s="91">
        <v>94.94</v>
      </c>
      <c r="I147" s="52"/>
      <c r="J147" s="52"/>
      <c r="K147" s="52"/>
      <c r="L147" s="92">
        <v>0.03</v>
      </c>
      <c r="M147" s="92">
        <v>94.94</v>
      </c>
      <c r="N147" s="92">
        <v>94.94</v>
      </c>
      <c r="O147" s="93">
        <v>0.03</v>
      </c>
      <c r="P147" s="94">
        <v>94.94</v>
      </c>
      <c r="Q147" s="95"/>
      <c r="R147" s="52"/>
    </row>
    <row r="148" spans="1:18" ht="38.25" x14ac:dyDescent="0.25">
      <c r="A148" s="86">
        <v>135</v>
      </c>
      <c r="B148" s="87" t="s">
        <v>538</v>
      </c>
      <c r="C148" s="58" t="s">
        <v>176</v>
      </c>
      <c r="D148" s="88" t="s">
        <v>321</v>
      </c>
      <c r="E148" s="89" t="s">
        <v>175</v>
      </c>
      <c r="F148" s="120">
        <v>53046.33</v>
      </c>
      <c r="G148" s="90">
        <v>0.03</v>
      </c>
      <c r="H148" s="91">
        <v>15.94</v>
      </c>
      <c r="I148" s="52"/>
      <c r="J148" s="52"/>
      <c r="K148" s="52"/>
      <c r="L148" s="92">
        <v>0.03</v>
      </c>
      <c r="M148" s="92">
        <v>15.94</v>
      </c>
      <c r="N148" s="92">
        <v>15.94</v>
      </c>
      <c r="O148" s="93">
        <v>0.03</v>
      </c>
      <c r="P148" s="94">
        <v>15.94</v>
      </c>
      <c r="Q148" s="95"/>
      <c r="R148" s="52"/>
    </row>
    <row r="149" spans="1:18" ht="38.25" x14ac:dyDescent="0.25">
      <c r="A149" s="86">
        <v>136</v>
      </c>
      <c r="B149" s="87" t="s">
        <v>539</v>
      </c>
      <c r="C149" s="58" t="s">
        <v>177</v>
      </c>
      <c r="D149" s="88" t="s">
        <v>323</v>
      </c>
      <c r="E149" s="89" t="s">
        <v>178</v>
      </c>
      <c r="F149" s="120">
        <v>39.630000000000003</v>
      </c>
      <c r="G149" s="90">
        <v>252</v>
      </c>
      <c r="H149" s="91">
        <v>733.32</v>
      </c>
      <c r="I149" s="52"/>
      <c r="J149" s="52"/>
      <c r="K149" s="52"/>
      <c r="L149" s="92">
        <v>252</v>
      </c>
      <c r="M149" s="92">
        <v>733.32</v>
      </c>
      <c r="N149" s="92">
        <v>733.32</v>
      </c>
      <c r="O149" s="93">
        <v>252</v>
      </c>
      <c r="P149" s="94">
        <v>733.32</v>
      </c>
      <c r="Q149" s="95"/>
      <c r="R149" s="92"/>
    </row>
    <row r="150" spans="1:18" ht="38.25" x14ac:dyDescent="0.25">
      <c r="A150" s="86">
        <v>137</v>
      </c>
      <c r="B150" s="87" t="s">
        <v>540</v>
      </c>
      <c r="C150" s="58" t="s">
        <v>294</v>
      </c>
      <c r="D150" s="88" t="s">
        <v>541</v>
      </c>
      <c r="E150" s="89" t="s">
        <v>178</v>
      </c>
      <c r="F150" s="120">
        <v>52.43</v>
      </c>
      <c r="G150" s="90">
        <v>47.4</v>
      </c>
      <c r="H150" s="91">
        <v>187.7</v>
      </c>
      <c r="I150" s="52"/>
      <c r="J150" s="52"/>
      <c r="K150" s="52"/>
      <c r="L150" s="92">
        <v>47.4</v>
      </c>
      <c r="M150" s="92">
        <v>187.7</v>
      </c>
      <c r="N150" s="92">
        <v>187.7</v>
      </c>
      <c r="O150" s="93">
        <v>47.4</v>
      </c>
      <c r="P150" s="94">
        <v>187.7</v>
      </c>
      <c r="Q150" s="95"/>
      <c r="R150" s="52"/>
    </row>
    <row r="151" spans="1:18" ht="51" x14ac:dyDescent="0.25">
      <c r="A151" s="86">
        <v>138</v>
      </c>
      <c r="B151" s="87" t="s">
        <v>542</v>
      </c>
      <c r="C151" s="58" t="s">
        <v>285</v>
      </c>
      <c r="D151" s="88" t="s">
        <v>323</v>
      </c>
      <c r="E151" s="89" t="s">
        <v>178</v>
      </c>
      <c r="F151" s="120">
        <v>39.630000000000003</v>
      </c>
      <c r="G151" s="90">
        <v>299.39999999999998</v>
      </c>
      <c r="H151" s="91">
        <v>871.25</v>
      </c>
      <c r="I151" s="52"/>
      <c r="J151" s="52"/>
      <c r="K151" s="52"/>
      <c r="L151" s="92">
        <v>299.39999999999998</v>
      </c>
      <c r="M151" s="92">
        <v>871.25</v>
      </c>
      <c r="N151" s="92">
        <v>871.25</v>
      </c>
      <c r="O151" s="93">
        <v>299.39999999999998</v>
      </c>
      <c r="P151" s="94">
        <v>871.25</v>
      </c>
      <c r="Q151" s="95"/>
      <c r="R151" s="52"/>
    </row>
    <row r="152" spans="1:18" ht="38.25" x14ac:dyDescent="0.25">
      <c r="A152" s="86">
        <v>139</v>
      </c>
      <c r="B152" s="87" t="s">
        <v>543</v>
      </c>
      <c r="C152" s="58" t="s">
        <v>295</v>
      </c>
      <c r="D152" s="88" t="s">
        <v>544</v>
      </c>
      <c r="E152" s="89" t="s">
        <v>173</v>
      </c>
      <c r="F152" s="120">
        <v>17010.32</v>
      </c>
      <c r="G152" s="90">
        <v>0.187</v>
      </c>
      <c r="H152" s="91">
        <v>128.85</v>
      </c>
      <c r="I152" s="52"/>
      <c r="J152" s="52"/>
      <c r="K152" s="52"/>
      <c r="L152" s="92">
        <v>0.187</v>
      </c>
      <c r="M152" s="92">
        <v>128.85</v>
      </c>
      <c r="N152" s="92">
        <v>128.85</v>
      </c>
      <c r="O152" s="93">
        <v>0.187</v>
      </c>
      <c r="P152" s="94">
        <v>128.85</v>
      </c>
      <c r="Q152" s="95"/>
      <c r="R152" s="52"/>
    </row>
    <row r="153" spans="1:18" ht="38.25" x14ac:dyDescent="0.25">
      <c r="A153" s="86">
        <v>140</v>
      </c>
      <c r="B153" s="87" t="s">
        <v>545</v>
      </c>
      <c r="C153" s="58" t="s">
        <v>296</v>
      </c>
      <c r="D153" s="88" t="s">
        <v>546</v>
      </c>
      <c r="E153" s="89" t="s">
        <v>173</v>
      </c>
      <c r="F153" s="120">
        <v>38125.879999999997</v>
      </c>
      <c r="G153" s="90">
        <v>0.187</v>
      </c>
      <c r="H153" s="91">
        <v>312.08999999999997</v>
      </c>
      <c r="I153" s="52"/>
      <c r="J153" s="52"/>
      <c r="K153" s="52"/>
      <c r="L153" s="92">
        <v>0.187</v>
      </c>
      <c r="M153" s="92">
        <v>312.08999999999997</v>
      </c>
      <c r="N153" s="92">
        <v>312.08999999999997</v>
      </c>
      <c r="O153" s="93">
        <v>0.187</v>
      </c>
      <c r="P153" s="94">
        <v>312.08999999999997</v>
      </c>
      <c r="Q153" s="95"/>
      <c r="R153" s="92"/>
    </row>
    <row r="154" spans="1:18" ht="25.5" x14ac:dyDescent="0.25">
      <c r="A154" s="86">
        <v>141</v>
      </c>
      <c r="B154" s="87" t="s">
        <v>547</v>
      </c>
      <c r="C154" s="58" t="s">
        <v>297</v>
      </c>
      <c r="D154" s="88" t="s">
        <v>548</v>
      </c>
      <c r="E154" s="89" t="s">
        <v>173</v>
      </c>
      <c r="F154" s="120">
        <v>4443.26</v>
      </c>
      <c r="G154" s="90">
        <v>0.187</v>
      </c>
      <c r="H154" s="91">
        <v>41.3</v>
      </c>
      <c r="I154" s="52"/>
      <c r="J154" s="52"/>
      <c r="K154" s="52"/>
      <c r="L154" s="92">
        <v>0.187</v>
      </c>
      <c r="M154" s="92">
        <v>41.3</v>
      </c>
      <c r="N154" s="92">
        <v>41.3</v>
      </c>
      <c r="O154" s="93">
        <v>0.187</v>
      </c>
      <c r="P154" s="94">
        <v>41.3</v>
      </c>
      <c r="Q154" s="95"/>
      <c r="R154" s="52"/>
    </row>
    <row r="155" spans="1:18" x14ac:dyDescent="0.25">
      <c r="A155" s="96" t="s">
        <v>549</v>
      </c>
      <c r="B155" s="83"/>
      <c r="C155" s="57"/>
      <c r="D155" s="83"/>
      <c r="E155" s="94"/>
      <c r="F155" s="123"/>
      <c r="G155" s="94"/>
      <c r="H155" s="92">
        <v>17750116.960000001</v>
      </c>
      <c r="I155" s="52"/>
      <c r="J155" s="92">
        <v>7125216.7800000003</v>
      </c>
      <c r="K155" s="92">
        <v>7125216.7800000003</v>
      </c>
      <c r="L155" s="52"/>
      <c r="M155" s="92">
        <v>8661172.6600000001</v>
      </c>
      <c r="N155" s="92">
        <v>15786389.439999999</v>
      </c>
      <c r="O155" s="95"/>
      <c r="P155" s="94">
        <v>15786389.439999999</v>
      </c>
      <c r="Q155" s="95"/>
      <c r="R155" s="92">
        <v>1963727.52</v>
      </c>
    </row>
    <row r="156" spans="1:18" outlineLevel="1" x14ac:dyDescent="0.25">
      <c r="A156" s="56" t="s">
        <v>550</v>
      </c>
      <c r="B156" s="83"/>
      <c r="C156" s="57"/>
      <c r="D156" s="83"/>
      <c r="E156" s="94"/>
      <c r="F156" s="123"/>
      <c r="G156" s="94"/>
      <c r="H156" s="92">
        <v>16874749.68</v>
      </c>
      <c r="I156" s="52"/>
      <c r="J156" s="92">
        <v>6819815.9400000004</v>
      </c>
      <c r="K156" s="92">
        <v>6819815.9400000004</v>
      </c>
      <c r="L156" s="52"/>
      <c r="M156" s="92">
        <v>8249023.9299999997</v>
      </c>
      <c r="N156" s="92">
        <v>15068839.869999999</v>
      </c>
      <c r="O156" s="95"/>
      <c r="P156" s="94">
        <v>15068839.869999999</v>
      </c>
      <c r="Q156" s="95"/>
      <c r="R156" s="92">
        <v>1805909.81</v>
      </c>
    </row>
    <row r="157" spans="1:18" outlineLevel="1" x14ac:dyDescent="0.25">
      <c r="A157" s="56" t="s">
        <v>551</v>
      </c>
      <c r="B157" s="83"/>
      <c r="C157" s="57"/>
      <c r="D157" s="83"/>
      <c r="E157" s="94"/>
      <c r="F157" s="123"/>
      <c r="G157" s="94"/>
      <c r="H157" s="92">
        <v>786474.26</v>
      </c>
      <c r="I157" s="52"/>
      <c r="J157" s="92">
        <v>274205.81</v>
      </c>
      <c r="K157" s="92">
        <v>274205.81</v>
      </c>
      <c r="L157" s="52"/>
      <c r="M157" s="92">
        <v>377481.09</v>
      </c>
      <c r="N157" s="92">
        <v>651686.9</v>
      </c>
      <c r="O157" s="95"/>
      <c r="P157" s="94">
        <v>651686.9</v>
      </c>
      <c r="Q157" s="95"/>
      <c r="R157" s="92">
        <v>134787.35999999999</v>
      </c>
    </row>
    <row r="158" spans="1:18" outlineLevel="1" x14ac:dyDescent="0.25">
      <c r="A158" s="56" t="s">
        <v>552</v>
      </c>
      <c r="B158" s="83"/>
      <c r="C158" s="57"/>
      <c r="D158" s="83"/>
      <c r="E158" s="94"/>
      <c r="F158" s="123"/>
      <c r="G158" s="94"/>
      <c r="H158" s="92">
        <v>121555.75</v>
      </c>
      <c r="I158" s="52"/>
      <c r="J158" s="92">
        <v>46851.32</v>
      </c>
      <c r="K158" s="92">
        <v>46851.32</v>
      </c>
      <c r="L158" s="52"/>
      <c r="M158" s="92">
        <v>54563</v>
      </c>
      <c r="N158" s="92">
        <v>101414.32</v>
      </c>
      <c r="O158" s="95"/>
      <c r="P158" s="94">
        <v>101414.32</v>
      </c>
      <c r="Q158" s="95"/>
      <c r="R158" s="92">
        <v>20141.43</v>
      </c>
    </row>
    <row r="159" spans="1:18" x14ac:dyDescent="0.25">
      <c r="A159" s="96" t="s">
        <v>553</v>
      </c>
      <c r="B159" s="83"/>
      <c r="C159" s="57"/>
      <c r="D159" s="83"/>
      <c r="E159" s="94"/>
      <c r="F159" s="123"/>
      <c r="G159" s="94"/>
      <c r="H159" s="92">
        <v>137421.81</v>
      </c>
      <c r="I159" s="52"/>
      <c r="J159" s="92">
        <v>52946.38</v>
      </c>
      <c r="K159" s="92">
        <v>52946.38</v>
      </c>
      <c r="L159" s="52"/>
      <c r="M159" s="92">
        <v>60776.24</v>
      </c>
      <c r="N159" s="92">
        <v>113722.62</v>
      </c>
      <c r="O159" s="95"/>
      <c r="P159" s="94">
        <v>113722.62</v>
      </c>
      <c r="Q159" s="95"/>
      <c r="R159" s="92">
        <v>23699.19</v>
      </c>
    </row>
    <row r="160" spans="1:18" x14ac:dyDescent="0.25">
      <c r="A160" s="96" t="s">
        <v>554</v>
      </c>
      <c r="B160" s="83"/>
      <c r="C160" s="57"/>
      <c r="D160" s="83"/>
      <c r="E160" s="94"/>
      <c r="F160" s="123"/>
      <c r="G160" s="94"/>
      <c r="H160" s="92">
        <v>77568.929999999993</v>
      </c>
      <c r="I160" s="52"/>
      <c r="J160" s="92">
        <v>29782.48</v>
      </c>
      <c r="K160" s="92">
        <v>29782.48</v>
      </c>
      <c r="L160" s="52"/>
      <c r="M160" s="92">
        <v>34085.050000000003</v>
      </c>
      <c r="N160" s="92">
        <v>63867.53</v>
      </c>
      <c r="O160" s="95"/>
      <c r="P160" s="94">
        <v>63867.53</v>
      </c>
      <c r="Q160" s="95"/>
      <c r="R160" s="92">
        <v>13701.4</v>
      </c>
    </row>
    <row r="161" spans="1:18" x14ac:dyDescent="0.25">
      <c r="A161" s="96" t="s">
        <v>555</v>
      </c>
      <c r="B161" s="83"/>
      <c r="C161" s="57"/>
      <c r="D161" s="83"/>
      <c r="E161" s="94"/>
      <c r="F161" s="123"/>
      <c r="G161" s="94"/>
      <c r="H161" s="92">
        <v>17965107.699999999</v>
      </c>
      <c r="I161" s="52"/>
      <c r="J161" s="92">
        <v>7207945.6399999997</v>
      </c>
      <c r="K161" s="92">
        <v>7207945.6399999997</v>
      </c>
      <c r="L161" s="52"/>
      <c r="M161" s="92">
        <v>8756033.9499999993</v>
      </c>
      <c r="N161" s="92">
        <v>15963979.59</v>
      </c>
      <c r="O161" s="95"/>
      <c r="P161" s="94">
        <v>15963979.59</v>
      </c>
      <c r="Q161" s="95"/>
      <c r="R161" s="92">
        <v>2001128.11</v>
      </c>
    </row>
    <row r="162" spans="1:18" x14ac:dyDescent="0.25">
      <c r="A162" s="96" t="s">
        <v>5</v>
      </c>
      <c r="B162" s="83"/>
      <c r="C162" s="57"/>
      <c r="D162" s="83"/>
      <c r="E162" s="94"/>
      <c r="F162" s="123"/>
      <c r="G162" s="94"/>
      <c r="H162" s="91">
        <v>188028540.55000001</v>
      </c>
      <c r="I162" s="52"/>
      <c r="J162" s="91">
        <v>74998935.810000002</v>
      </c>
      <c r="K162" s="91">
        <v>74998935.810000002</v>
      </c>
      <c r="L162" s="52"/>
      <c r="M162" s="91">
        <v>90963483.900000006</v>
      </c>
      <c r="N162" s="91">
        <v>165962419.71000001</v>
      </c>
      <c r="O162" s="95"/>
      <c r="P162" s="90">
        <v>165962419.71000001</v>
      </c>
      <c r="Q162" s="95"/>
      <c r="R162" s="91">
        <v>22066120.84</v>
      </c>
    </row>
    <row r="163" spans="1:18" x14ac:dyDescent="0.25">
      <c r="A163" s="96" t="s">
        <v>298</v>
      </c>
      <c r="B163" s="83"/>
      <c r="C163" s="57"/>
      <c r="D163" s="83"/>
      <c r="E163" s="94"/>
      <c r="F163" s="123"/>
      <c r="G163" s="94"/>
      <c r="H163" s="111">
        <f>H162*0.2</f>
        <v>37605708.110000007</v>
      </c>
      <c r="I163" s="111"/>
      <c r="J163" s="111">
        <f>J162*0.2</f>
        <v>14999787.162</v>
      </c>
      <c r="K163" s="111">
        <f>K162*0.2</f>
        <v>14999787.162</v>
      </c>
      <c r="L163" s="111"/>
      <c r="M163" s="111">
        <f>M162*0.2</f>
        <v>18192696.780000001</v>
      </c>
      <c r="N163" s="111">
        <f>N162*0.2</f>
        <v>33192483.942000002</v>
      </c>
      <c r="O163" s="112"/>
      <c r="P163" s="113">
        <f>P162*0.2</f>
        <v>33192483.942000002</v>
      </c>
      <c r="Q163" s="112"/>
      <c r="R163" s="111">
        <f>R162*0.2</f>
        <v>4413224.1680000005</v>
      </c>
    </row>
    <row r="164" spans="1:18" x14ac:dyDescent="0.25">
      <c r="A164" s="96" t="s">
        <v>5</v>
      </c>
      <c r="B164" s="83"/>
      <c r="C164" s="57"/>
      <c r="D164" s="83"/>
      <c r="E164" s="94"/>
      <c r="F164" s="123"/>
      <c r="G164" s="94"/>
      <c r="H164" s="111">
        <f>H162+H163</f>
        <v>225634248.66000003</v>
      </c>
      <c r="I164" s="111"/>
      <c r="J164" s="111">
        <f>J162+J163</f>
        <v>89998722.972000003</v>
      </c>
      <c r="K164" s="111">
        <f>K162+K163</f>
        <v>89998722.972000003</v>
      </c>
      <c r="L164" s="111"/>
      <c r="M164" s="111">
        <f>M162+M163</f>
        <v>109156180.68000001</v>
      </c>
      <c r="N164" s="111">
        <f>N162+N163</f>
        <v>199154903.65200001</v>
      </c>
      <c r="O164" s="112"/>
      <c r="P164" s="113">
        <f>P162+P163</f>
        <v>199154903.65200001</v>
      </c>
      <c r="Q164" s="112"/>
      <c r="R164" s="111">
        <f>R162+R163</f>
        <v>26479345.008000001</v>
      </c>
    </row>
  </sheetData>
  <pageMargins left="0.19685039370078741" right="0.19685039370078741" top="0.39370078740157483" bottom="0.39370078740157483" header="0.23622047244094491" footer="0.19685039370078741"/>
  <pageSetup paperSize="9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Лист3</vt:lpstr>
      <vt:lpstr>ВОР-на подпись после согл</vt:lpstr>
      <vt:lpstr>КС-6а</vt:lpstr>
      <vt:lpstr>'КС-6а'!Заголовки_для_печати</vt:lpstr>
      <vt:lpstr>'ВОР-на подпись после согл'!Область_печати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v.duraev</cp:lastModifiedBy>
  <cp:lastPrinted>2024-06-18T10:02:09Z</cp:lastPrinted>
  <dcterms:created xsi:type="dcterms:W3CDTF">2023-11-29T06:14:45Z</dcterms:created>
  <dcterms:modified xsi:type="dcterms:W3CDTF">2024-06-18T10:08:15Z</dcterms:modified>
</cp:coreProperties>
</file>