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45" i="1"/>
  <c r="I45" s="1"/>
  <c r="H44"/>
  <c r="I44" s="1"/>
  <c r="H43"/>
  <c r="I43" s="1"/>
  <c r="H42"/>
  <c r="I42" s="1"/>
  <c r="H41"/>
  <c r="I41" s="1"/>
  <c r="H40"/>
  <c r="I40" s="1"/>
  <c r="H39"/>
  <c r="I39" s="1"/>
  <c r="H38"/>
  <c r="I38" s="1"/>
  <c r="H35"/>
  <c r="I35" s="1"/>
  <c r="H34"/>
  <c r="I34" s="1"/>
  <c r="H33"/>
  <c r="I33" s="1"/>
  <c r="H30"/>
  <c r="I30" s="1"/>
  <c r="H29"/>
  <c r="I29" s="1"/>
  <c r="H28"/>
  <c r="I28" s="1"/>
  <c r="H27"/>
  <c r="I27" s="1"/>
  <c r="H26"/>
  <c r="I26" s="1"/>
  <c r="H25"/>
  <c r="I25" s="1"/>
  <c r="H24"/>
  <c r="I24" s="1"/>
  <c r="H23"/>
  <c r="I23" s="1"/>
  <c r="H22"/>
  <c r="I22" s="1"/>
  <c r="H21"/>
  <c r="I21" s="1"/>
  <c r="H20"/>
  <c r="I20" s="1"/>
  <c r="H19"/>
  <c r="I19" s="1"/>
  <c r="H18"/>
  <c r="I18" s="1"/>
  <c r="H17"/>
  <c r="I17" s="1"/>
  <c r="H16"/>
  <c r="I16" s="1"/>
  <c r="H15"/>
  <c r="I15" s="1"/>
  <c r="H14"/>
  <c r="I14" s="1"/>
  <c r="H13"/>
  <c r="I13" s="1"/>
  <c r="H12"/>
  <c r="I12" s="1"/>
  <c r="H11"/>
  <c r="I11" s="1"/>
  <c r="I36" l="1"/>
  <c r="I46"/>
  <c r="I31"/>
  <c r="I47" l="1"/>
</calcChain>
</file>

<file path=xl/sharedStrings.xml><?xml version="1.0" encoding="utf-8"?>
<sst xmlns="http://schemas.openxmlformats.org/spreadsheetml/2006/main" count="58" uniqueCount="57">
  <si>
    <t>Тел/факс 8(499) 707-70-39</t>
  </si>
  <si>
    <t>e-mail:sales2@autoholl.ru</t>
  </si>
  <si>
    <t>www.autoholl.ru</t>
  </si>
  <si>
    <t>№</t>
  </si>
  <si>
    <t>Производитель</t>
  </si>
  <si>
    <t>Кол.</t>
  </si>
  <si>
    <t>Скидка %</t>
  </si>
  <si>
    <t>Сумма РУБ</t>
  </si>
  <si>
    <t xml:space="preserve">С Уважением, </t>
  </si>
  <si>
    <t>ООО "Автохолл"</t>
  </si>
  <si>
    <t>Владислав Старченко</t>
  </si>
  <si>
    <t>тел. 8 (499) 707-70-39 доб. 402</t>
  </si>
  <si>
    <t>моб. 8 (925) 13-007-12</t>
  </si>
  <si>
    <t>sales2@autoholl.ru</t>
  </si>
  <si>
    <t>Цена прайс-лист РУБ</t>
  </si>
  <si>
    <t>Цена со скидкой РУБ</t>
  </si>
  <si>
    <t xml:space="preserve">Труба 114х3 - 12Х18Н10Т ГОСТ 9940-81 </t>
  </si>
  <si>
    <t>Отвод 08-12Х18Н10Т  114х4 - 4 227,12,00</t>
  </si>
  <si>
    <t xml:space="preserve">Фланец Ст12Х18Н10Т dу=100 ГОСТ 33259-2015 </t>
  </si>
  <si>
    <t xml:space="preserve">Фланец Ст12Х18Н10Т dу=200 ГОСТ 33259-2015 </t>
  </si>
  <si>
    <t>Кран шаровой фланцевый LD КШ. Ц. Ф.100.025 "под задвижку" L=230 П/П Ру-10 Ду-100</t>
  </si>
  <si>
    <t>Компенсатор сильфонный осевой: КСО ARM 100-16-30 Фланцевый</t>
  </si>
  <si>
    <t>Тройник 08-12Х18Н10Т  114х4 - 4 436,00</t>
  </si>
  <si>
    <t xml:space="preserve">Переход 08-12Х18Н10Т  114х6-108х4 (под подрезку) </t>
  </si>
  <si>
    <t xml:space="preserve">Труба 20х2,5 - 12Х18Н10Т ГОСТ 9940-81 </t>
  </si>
  <si>
    <t xml:space="preserve">Отвод 08-12Х18Н10Т  21,3х2 </t>
  </si>
  <si>
    <t xml:space="preserve">Фланец Ст12Х18Н10Т dу=20 ГОСТ 33259-2015 </t>
  </si>
  <si>
    <t>Тройник 08-12Х18Н10Т  21,3х2 - 470,00</t>
  </si>
  <si>
    <t>Кран шаровый G1/2" Ру10</t>
  </si>
  <si>
    <t>профиль 50х50х4 мм</t>
  </si>
  <si>
    <t>Хомут МР-HI 3/4"К</t>
  </si>
  <si>
    <t>Хомут МР-HI 4"К</t>
  </si>
  <si>
    <t>Шпилька GST 8-1000</t>
  </si>
  <si>
    <t>Гайка SKM - M8</t>
  </si>
  <si>
    <t>Пластина опорная MGL2-M8</t>
  </si>
  <si>
    <t>FGD 12 M8 дюбель для монтажа резьбовых шпилек</t>
  </si>
  <si>
    <t>Арт</t>
  </si>
  <si>
    <t>Наименование</t>
  </si>
  <si>
    <t>Трубы, фитинги, крепеж</t>
  </si>
  <si>
    <t xml:space="preserve">Транспортные расходы </t>
  </si>
  <si>
    <t xml:space="preserve">Наем техники 2 пеканиски , кран </t>
  </si>
  <si>
    <t xml:space="preserve">Доставка материалов </t>
  </si>
  <si>
    <t>Транспортные расходы</t>
  </si>
  <si>
    <t>Монтаные работы</t>
  </si>
  <si>
    <t>Итого за Трубы, фитинги, крепеж (с НДС):</t>
  </si>
  <si>
    <t>Итого Транспортные расходы (с НДС):</t>
  </si>
  <si>
    <t>Итого за Монтаные работы (с НДС):</t>
  </si>
  <si>
    <t>Монтаж трубопроводов 114х4,0</t>
  </si>
  <si>
    <t>Монтаж трубопроводов 22х2,0</t>
  </si>
  <si>
    <t>Монтаж арматуры 125</t>
  </si>
  <si>
    <t>Монтаж арматуры 25</t>
  </si>
  <si>
    <t>Монтаж металлоконструкций для установки трубопровода</t>
  </si>
  <si>
    <t>Сварочные работы ч/час</t>
  </si>
  <si>
    <t>Изоляция трубопровода элемент</t>
  </si>
  <si>
    <t xml:space="preserve">Услуги сварщика </t>
  </si>
  <si>
    <t xml:space="preserve">Коммерческое предложение на оборудование трассы сжатого воздуха </t>
  </si>
  <si>
    <t>Итого оборудование трассы сжатого воздуха с монтажом (с НДС):</t>
  </si>
</sst>
</file>

<file path=xl/styles.xml><?xml version="1.0" encoding="utf-8"?>
<styleSheet xmlns="http://schemas.openxmlformats.org/spreadsheetml/2006/main">
  <numFmts count="2">
    <numFmt numFmtId="164" formatCode="[$$-409]#,##0"/>
    <numFmt numFmtId="165" formatCode="#,##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 Cyr"/>
      <family val="2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i/>
      <u/>
      <sz val="14"/>
      <color indexed="12"/>
      <name val="Arial Cyr"/>
      <charset val="204"/>
    </font>
    <font>
      <b/>
      <i/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 Cyr"/>
      <family val="2"/>
      <charset val="204"/>
    </font>
    <font>
      <b/>
      <i/>
      <sz val="12"/>
      <name val="Times New Roman"/>
      <family val="1"/>
      <charset val="204"/>
    </font>
    <font>
      <i/>
      <sz val="11"/>
      <name val="Calibri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2" applyFont="1" applyAlignment="1" applyProtection="1">
      <alignment horizontal="right"/>
    </xf>
    <xf numFmtId="0" fontId="5" fillId="0" borderId="0" xfId="2" applyAlignment="1" applyProtection="1"/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164" fontId="10" fillId="2" borderId="2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9" fontId="8" fillId="0" borderId="6" xfId="1" applyNumberFormat="1" applyFont="1" applyBorder="1" applyAlignment="1">
      <alignment horizontal="center" vertical="center"/>
    </xf>
    <xf numFmtId="165" fontId="8" fillId="3" borderId="6" xfId="1" applyNumberFormat="1" applyFont="1" applyFill="1" applyBorder="1" applyAlignment="1">
      <alignment horizontal="center" vertical="center"/>
    </xf>
    <xf numFmtId="0" fontId="13" fillId="0" borderId="0" xfId="0" applyFont="1"/>
    <xf numFmtId="0" fontId="8" fillId="3" borderId="6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14" fillId="0" borderId="6" xfId="0" applyFont="1" applyBorder="1" applyAlignment="1">
      <alignment wrapText="1"/>
    </xf>
    <xf numFmtId="0" fontId="14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right" vertical="center"/>
    </xf>
    <xf numFmtId="0" fontId="4" fillId="4" borderId="5" xfId="1" applyFont="1" applyFill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0" xfId="0" applyFont="1" applyAlignment="1">
      <alignment horizontal="right"/>
    </xf>
    <xf numFmtId="49" fontId="2" fillId="0" borderId="0" xfId="1" applyNumberFormat="1" applyFont="1" applyAlignment="1">
      <alignment horizontal="left" vertical="center"/>
    </xf>
    <xf numFmtId="0" fontId="6" fillId="0" borderId="0" xfId="2" applyFont="1" applyAlignment="1" applyProtection="1">
      <alignment horizontal="right"/>
    </xf>
  </cellXfs>
  <cellStyles count="3">
    <cellStyle name="Гиперссылка" xfId="2" builtinId="8"/>
    <cellStyle name="Обычный" xfId="0" builtinId="0"/>
    <cellStyle name="Обычный_Предложение для Аркадия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cid:image001.gif@01D5BCCA.303AC030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2375958</xdr:colOff>
      <xdr:row>8</xdr:row>
      <xdr:rowOff>412750</xdr:rowOff>
    </xdr:from>
    <xdr:to>
      <xdr:col>2</xdr:col>
      <xdr:colOff>2375958</xdr:colOff>
      <xdr:row>8</xdr:row>
      <xdr:rowOff>412750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852458" y="223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8</xdr:row>
      <xdr:rowOff>412750</xdr:rowOff>
    </xdr:from>
    <xdr:to>
      <xdr:col>7</xdr:col>
      <xdr:colOff>541866</xdr:colOff>
      <xdr:row>8</xdr:row>
      <xdr:rowOff>412750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0876491" y="223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8</xdr:row>
      <xdr:rowOff>412750</xdr:rowOff>
    </xdr:from>
    <xdr:to>
      <xdr:col>7</xdr:col>
      <xdr:colOff>541866</xdr:colOff>
      <xdr:row>8</xdr:row>
      <xdr:rowOff>412750</xdr:rowOff>
    </xdr:to>
    <xdr:sp macro="" textlink="">
      <xdr:nvSpPr>
        <xdr:cNvPr id="4" name="Line 15"/>
        <xdr:cNvSpPr>
          <a:spLocks noChangeShapeType="1"/>
        </xdr:cNvSpPr>
      </xdr:nvSpPr>
      <xdr:spPr bwMode="auto">
        <a:xfrm>
          <a:off x="10876491" y="2232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95250</xdr:colOff>
      <xdr:row>0</xdr:row>
      <xdr:rowOff>70662</xdr:rowOff>
    </xdr:from>
    <xdr:to>
      <xdr:col>2</xdr:col>
      <xdr:colOff>2590800</xdr:colOff>
      <xdr:row>3</xdr:row>
      <xdr:rowOff>110067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70662"/>
          <a:ext cx="3990975" cy="668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10</xdr:row>
      <xdr:rowOff>211667</xdr:rowOff>
    </xdr:from>
    <xdr:to>
      <xdr:col>2</xdr:col>
      <xdr:colOff>513292</xdr:colOff>
      <xdr:row>11</xdr:row>
      <xdr:rowOff>2117</xdr:rowOff>
    </xdr:to>
    <xdr:pic>
      <xdr:nvPicPr>
        <xdr:cNvPr id="6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33033" y="2831042"/>
          <a:ext cx="1156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10</xdr:row>
      <xdr:rowOff>200025</xdr:rowOff>
    </xdr:from>
    <xdr:to>
      <xdr:col>1</xdr:col>
      <xdr:colOff>857250</xdr:colOff>
      <xdr:row>11</xdr:row>
      <xdr:rowOff>0</xdr:rowOff>
    </xdr:to>
    <xdr:pic>
      <xdr:nvPicPr>
        <xdr:cNvPr id="7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3400" y="2819400"/>
          <a:ext cx="180022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9525</xdr:rowOff>
    </xdr:from>
    <xdr:to>
      <xdr:col>2</xdr:col>
      <xdr:colOff>1643591</xdr:colOff>
      <xdr:row>52</xdr:row>
      <xdr:rowOff>104775</xdr:rowOff>
    </xdr:to>
    <xdr:pic>
      <xdr:nvPicPr>
        <xdr:cNvPr id="8" name="Рисунок 1" descr="cid:image001.png@01CD9D93.82885AE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/>
        <a:srcRect/>
        <a:stretch>
          <a:fillRect/>
        </a:stretch>
      </xdr:blipFill>
      <xdr:spPr bwMode="auto">
        <a:xfrm>
          <a:off x="400050" y="8324850"/>
          <a:ext cx="2738966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12</xdr:row>
      <xdr:rowOff>211667</xdr:rowOff>
    </xdr:from>
    <xdr:to>
      <xdr:col>2</xdr:col>
      <xdr:colOff>513292</xdr:colOff>
      <xdr:row>13</xdr:row>
      <xdr:rowOff>2117</xdr:rowOff>
    </xdr:to>
    <xdr:pic>
      <xdr:nvPicPr>
        <xdr:cNvPr id="9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12</xdr:row>
      <xdr:rowOff>200025</xdr:rowOff>
    </xdr:from>
    <xdr:to>
      <xdr:col>1</xdr:col>
      <xdr:colOff>857250</xdr:colOff>
      <xdr:row>13</xdr:row>
      <xdr:rowOff>0</xdr:rowOff>
    </xdr:to>
    <xdr:pic>
      <xdr:nvPicPr>
        <xdr:cNvPr id="10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14</xdr:row>
      <xdr:rowOff>211667</xdr:rowOff>
    </xdr:from>
    <xdr:to>
      <xdr:col>2</xdr:col>
      <xdr:colOff>513292</xdr:colOff>
      <xdr:row>14</xdr:row>
      <xdr:rowOff>211667</xdr:rowOff>
    </xdr:to>
    <xdr:pic>
      <xdr:nvPicPr>
        <xdr:cNvPr id="11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14</xdr:row>
      <xdr:rowOff>200025</xdr:rowOff>
    </xdr:from>
    <xdr:to>
      <xdr:col>1</xdr:col>
      <xdr:colOff>857250</xdr:colOff>
      <xdr:row>14</xdr:row>
      <xdr:rowOff>200025</xdr:rowOff>
    </xdr:to>
    <xdr:pic>
      <xdr:nvPicPr>
        <xdr:cNvPr id="12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16</xdr:row>
      <xdr:rowOff>211667</xdr:rowOff>
    </xdr:from>
    <xdr:to>
      <xdr:col>2</xdr:col>
      <xdr:colOff>513292</xdr:colOff>
      <xdr:row>17</xdr:row>
      <xdr:rowOff>2117</xdr:rowOff>
    </xdr:to>
    <xdr:pic>
      <xdr:nvPicPr>
        <xdr:cNvPr id="1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9453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16</xdr:row>
      <xdr:rowOff>200025</xdr:rowOff>
    </xdr:from>
    <xdr:to>
      <xdr:col>1</xdr:col>
      <xdr:colOff>857250</xdr:colOff>
      <xdr:row>17</xdr:row>
      <xdr:rowOff>0</xdr:rowOff>
    </xdr:to>
    <xdr:pic>
      <xdr:nvPicPr>
        <xdr:cNvPr id="14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9432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18</xdr:row>
      <xdr:rowOff>211667</xdr:rowOff>
    </xdr:from>
    <xdr:to>
      <xdr:col>2</xdr:col>
      <xdr:colOff>513292</xdr:colOff>
      <xdr:row>19</xdr:row>
      <xdr:rowOff>2117</xdr:rowOff>
    </xdr:to>
    <xdr:pic>
      <xdr:nvPicPr>
        <xdr:cNvPr id="15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18</xdr:row>
      <xdr:rowOff>200025</xdr:rowOff>
    </xdr:from>
    <xdr:to>
      <xdr:col>1</xdr:col>
      <xdr:colOff>857250</xdr:colOff>
      <xdr:row>19</xdr:row>
      <xdr:rowOff>0</xdr:rowOff>
    </xdr:to>
    <xdr:pic>
      <xdr:nvPicPr>
        <xdr:cNvPr id="16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20</xdr:row>
      <xdr:rowOff>211667</xdr:rowOff>
    </xdr:from>
    <xdr:to>
      <xdr:col>2</xdr:col>
      <xdr:colOff>513292</xdr:colOff>
      <xdr:row>21</xdr:row>
      <xdr:rowOff>2117</xdr:rowOff>
    </xdr:to>
    <xdr:pic>
      <xdr:nvPicPr>
        <xdr:cNvPr id="17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9453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20</xdr:row>
      <xdr:rowOff>200025</xdr:rowOff>
    </xdr:from>
    <xdr:to>
      <xdr:col>1</xdr:col>
      <xdr:colOff>857250</xdr:colOff>
      <xdr:row>21</xdr:row>
      <xdr:rowOff>0</xdr:rowOff>
    </xdr:to>
    <xdr:pic>
      <xdr:nvPicPr>
        <xdr:cNvPr id="18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9432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22</xdr:row>
      <xdr:rowOff>211667</xdr:rowOff>
    </xdr:from>
    <xdr:to>
      <xdr:col>2</xdr:col>
      <xdr:colOff>513292</xdr:colOff>
      <xdr:row>23</xdr:row>
      <xdr:rowOff>2117</xdr:rowOff>
    </xdr:to>
    <xdr:pic>
      <xdr:nvPicPr>
        <xdr:cNvPr id="19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3453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22</xdr:row>
      <xdr:rowOff>200025</xdr:rowOff>
    </xdr:from>
    <xdr:to>
      <xdr:col>1</xdr:col>
      <xdr:colOff>857250</xdr:colOff>
      <xdr:row>23</xdr:row>
      <xdr:rowOff>0</xdr:rowOff>
    </xdr:to>
    <xdr:pic>
      <xdr:nvPicPr>
        <xdr:cNvPr id="20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3432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24</xdr:row>
      <xdr:rowOff>211667</xdr:rowOff>
    </xdr:from>
    <xdr:to>
      <xdr:col>2</xdr:col>
      <xdr:colOff>513292</xdr:colOff>
      <xdr:row>25</xdr:row>
      <xdr:rowOff>2117</xdr:rowOff>
    </xdr:to>
    <xdr:pic>
      <xdr:nvPicPr>
        <xdr:cNvPr id="21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7454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24</xdr:row>
      <xdr:rowOff>200025</xdr:rowOff>
    </xdr:from>
    <xdr:to>
      <xdr:col>1</xdr:col>
      <xdr:colOff>857250</xdr:colOff>
      <xdr:row>25</xdr:row>
      <xdr:rowOff>0</xdr:rowOff>
    </xdr:to>
    <xdr:pic>
      <xdr:nvPicPr>
        <xdr:cNvPr id="22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7433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26</xdr:row>
      <xdr:rowOff>211667</xdr:rowOff>
    </xdr:from>
    <xdr:to>
      <xdr:col>2</xdr:col>
      <xdr:colOff>513292</xdr:colOff>
      <xdr:row>27</xdr:row>
      <xdr:rowOff>2117</xdr:rowOff>
    </xdr:to>
    <xdr:pic>
      <xdr:nvPicPr>
        <xdr:cNvPr id="2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5452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26</xdr:row>
      <xdr:rowOff>200025</xdr:rowOff>
    </xdr:from>
    <xdr:to>
      <xdr:col>1</xdr:col>
      <xdr:colOff>857250</xdr:colOff>
      <xdr:row>27</xdr:row>
      <xdr:rowOff>0</xdr:rowOff>
    </xdr:to>
    <xdr:pic>
      <xdr:nvPicPr>
        <xdr:cNvPr id="24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5431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28</xdr:row>
      <xdr:rowOff>211667</xdr:rowOff>
    </xdr:from>
    <xdr:to>
      <xdr:col>2</xdr:col>
      <xdr:colOff>513292</xdr:colOff>
      <xdr:row>29</xdr:row>
      <xdr:rowOff>2117</xdr:rowOff>
    </xdr:to>
    <xdr:pic>
      <xdr:nvPicPr>
        <xdr:cNvPr id="25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29453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28</xdr:row>
      <xdr:rowOff>200025</xdr:rowOff>
    </xdr:from>
    <xdr:to>
      <xdr:col>1</xdr:col>
      <xdr:colOff>857250</xdr:colOff>
      <xdr:row>29</xdr:row>
      <xdr:rowOff>0</xdr:rowOff>
    </xdr:to>
    <xdr:pic>
      <xdr:nvPicPr>
        <xdr:cNvPr id="26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9432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27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3453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28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3432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29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37454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0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7433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1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41454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2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41433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45455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4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45434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5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494559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6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494347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1404408</xdr:colOff>
      <xdr:row>30</xdr:row>
      <xdr:rowOff>0</xdr:rowOff>
    </xdr:from>
    <xdr:to>
      <xdr:col>2</xdr:col>
      <xdr:colOff>513292</xdr:colOff>
      <xdr:row>30</xdr:row>
      <xdr:rowOff>0</xdr:rowOff>
    </xdr:to>
    <xdr:pic>
      <xdr:nvPicPr>
        <xdr:cNvPr id="37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99658" y="5345642"/>
          <a:ext cx="5090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30</xdr:row>
      <xdr:rowOff>0</xdr:rowOff>
    </xdr:from>
    <xdr:to>
      <xdr:col>1</xdr:col>
      <xdr:colOff>857250</xdr:colOff>
      <xdr:row>30</xdr:row>
      <xdr:rowOff>0</xdr:rowOff>
    </xdr:to>
    <xdr:pic>
      <xdr:nvPicPr>
        <xdr:cNvPr id="38" name="Picture 1024" descr="Солидолонагнетатель Samoa 42415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5343525"/>
          <a:ext cx="752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2375958</xdr:colOff>
      <xdr:row>30</xdr:row>
      <xdr:rowOff>412750</xdr:rowOff>
    </xdr:from>
    <xdr:to>
      <xdr:col>2</xdr:col>
      <xdr:colOff>2375958</xdr:colOff>
      <xdr:row>30</xdr:row>
      <xdr:rowOff>412750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871383" y="214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30</xdr:row>
      <xdr:rowOff>412750</xdr:rowOff>
    </xdr:from>
    <xdr:to>
      <xdr:col>7</xdr:col>
      <xdr:colOff>541866</xdr:colOff>
      <xdr:row>30</xdr:row>
      <xdr:rowOff>412750</xdr:rowOff>
    </xdr:to>
    <xdr:sp macro="" textlink="">
      <xdr:nvSpPr>
        <xdr:cNvPr id="40" name="Line 2"/>
        <xdr:cNvSpPr>
          <a:spLocks noChangeShapeType="1"/>
        </xdr:cNvSpPr>
      </xdr:nvSpPr>
      <xdr:spPr bwMode="auto">
        <a:xfrm>
          <a:off x="8152341" y="214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30</xdr:row>
      <xdr:rowOff>412750</xdr:rowOff>
    </xdr:from>
    <xdr:to>
      <xdr:col>7</xdr:col>
      <xdr:colOff>541866</xdr:colOff>
      <xdr:row>30</xdr:row>
      <xdr:rowOff>412750</xdr:rowOff>
    </xdr:to>
    <xdr:sp macro="" textlink="">
      <xdr:nvSpPr>
        <xdr:cNvPr id="41" name="Line 15"/>
        <xdr:cNvSpPr>
          <a:spLocks noChangeShapeType="1"/>
        </xdr:cNvSpPr>
      </xdr:nvSpPr>
      <xdr:spPr bwMode="auto">
        <a:xfrm>
          <a:off x="8152341" y="214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2375958</xdr:colOff>
      <xdr:row>34</xdr:row>
      <xdr:rowOff>412750</xdr:rowOff>
    </xdr:from>
    <xdr:to>
      <xdr:col>2</xdr:col>
      <xdr:colOff>2375958</xdr:colOff>
      <xdr:row>34</xdr:row>
      <xdr:rowOff>412750</xdr:rowOff>
    </xdr:to>
    <xdr:sp macro="" textlink="">
      <xdr:nvSpPr>
        <xdr:cNvPr id="42" name="Line 1"/>
        <xdr:cNvSpPr>
          <a:spLocks noChangeShapeType="1"/>
        </xdr:cNvSpPr>
      </xdr:nvSpPr>
      <xdr:spPr bwMode="auto">
        <a:xfrm>
          <a:off x="3871383" y="734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34</xdr:row>
      <xdr:rowOff>412750</xdr:rowOff>
    </xdr:from>
    <xdr:to>
      <xdr:col>7</xdr:col>
      <xdr:colOff>541866</xdr:colOff>
      <xdr:row>34</xdr:row>
      <xdr:rowOff>412750</xdr:rowOff>
    </xdr:to>
    <xdr:sp macro="" textlink="">
      <xdr:nvSpPr>
        <xdr:cNvPr id="43" name="Line 2"/>
        <xdr:cNvSpPr>
          <a:spLocks noChangeShapeType="1"/>
        </xdr:cNvSpPr>
      </xdr:nvSpPr>
      <xdr:spPr bwMode="auto">
        <a:xfrm>
          <a:off x="8152341" y="734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34</xdr:row>
      <xdr:rowOff>412750</xdr:rowOff>
    </xdr:from>
    <xdr:to>
      <xdr:col>7</xdr:col>
      <xdr:colOff>541866</xdr:colOff>
      <xdr:row>34</xdr:row>
      <xdr:rowOff>412750</xdr:rowOff>
    </xdr:to>
    <xdr:sp macro="" textlink="">
      <xdr:nvSpPr>
        <xdr:cNvPr id="44" name="Line 15"/>
        <xdr:cNvSpPr>
          <a:spLocks noChangeShapeType="1"/>
        </xdr:cNvSpPr>
      </xdr:nvSpPr>
      <xdr:spPr bwMode="auto">
        <a:xfrm>
          <a:off x="8152341" y="734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2375958</xdr:colOff>
      <xdr:row>43</xdr:row>
      <xdr:rowOff>412750</xdr:rowOff>
    </xdr:from>
    <xdr:to>
      <xdr:col>2</xdr:col>
      <xdr:colOff>2375958</xdr:colOff>
      <xdr:row>43</xdr:row>
      <xdr:rowOff>412750</xdr:rowOff>
    </xdr:to>
    <xdr:sp macro="" textlink="">
      <xdr:nvSpPr>
        <xdr:cNvPr id="45" name="Line 1"/>
        <xdr:cNvSpPr>
          <a:spLocks noChangeShapeType="1"/>
        </xdr:cNvSpPr>
      </xdr:nvSpPr>
      <xdr:spPr bwMode="auto">
        <a:xfrm>
          <a:off x="3871383" y="834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43</xdr:row>
      <xdr:rowOff>412750</xdr:rowOff>
    </xdr:from>
    <xdr:to>
      <xdr:col>7</xdr:col>
      <xdr:colOff>541866</xdr:colOff>
      <xdr:row>43</xdr:row>
      <xdr:rowOff>412750</xdr:rowOff>
    </xdr:to>
    <xdr:sp macro="" textlink="">
      <xdr:nvSpPr>
        <xdr:cNvPr id="46" name="Line 2"/>
        <xdr:cNvSpPr>
          <a:spLocks noChangeShapeType="1"/>
        </xdr:cNvSpPr>
      </xdr:nvSpPr>
      <xdr:spPr bwMode="auto">
        <a:xfrm>
          <a:off x="8152341" y="834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43</xdr:row>
      <xdr:rowOff>412750</xdr:rowOff>
    </xdr:from>
    <xdr:to>
      <xdr:col>7</xdr:col>
      <xdr:colOff>541866</xdr:colOff>
      <xdr:row>43</xdr:row>
      <xdr:rowOff>412750</xdr:rowOff>
    </xdr:to>
    <xdr:sp macro="" textlink="">
      <xdr:nvSpPr>
        <xdr:cNvPr id="47" name="Line 15"/>
        <xdr:cNvSpPr>
          <a:spLocks noChangeShapeType="1"/>
        </xdr:cNvSpPr>
      </xdr:nvSpPr>
      <xdr:spPr bwMode="auto">
        <a:xfrm>
          <a:off x="8152341" y="8347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2375958</xdr:colOff>
      <xdr:row>45</xdr:row>
      <xdr:rowOff>412750</xdr:rowOff>
    </xdr:from>
    <xdr:to>
      <xdr:col>2</xdr:col>
      <xdr:colOff>2375958</xdr:colOff>
      <xdr:row>45</xdr:row>
      <xdr:rowOff>412750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3871383" y="1014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45</xdr:row>
      <xdr:rowOff>412750</xdr:rowOff>
    </xdr:from>
    <xdr:to>
      <xdr:col>7</xdr:col>
      <xdr:colOff>541866</xdr:colOff>
      <xdr:row>45</xdr:row>
      <xdr:rowOff>412750</xdr:rowOff>
    </xdr:to>
    <xdr:sp macro="" textlink="">
      <xdr:nvSpPr>
        <xdr:cNvPr id="49" name="Line 2"/>
        <xdr:cNvSpPr>
          <a:spLocks noChangeShapeType="1"/>
        </xdr:cNvSpPr>
      </xdr:nvSpPr>
      <xdr:spPr bwMode="auto">
        <a:xfrm>
          <a:off x="8152341" y="1014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541866</xdr:colOff>
      <xdr:row>45</xdr:row>
      <xdr:rowOff>412750</xdr:rowOff>
    </xdr:from>
    <xdr:to>
      <xdr:col>7</xdr:col>
      <xdr:colOff>541866</xdr:colOff>
      <xdr:row>45</xdr:row>
      <xdr:rowOff>412750</xdr:rowOff>
    </xdr:to>
    <xdr:sp macro="" textlink="">
      <xdr:nvSpPr>
        <xdr:cNvPr id="50" name="Line 15"/>
        <xdr:cNvSpPr>
          <a:spLocks noChangeShapeType="1"/>
        </xdr:cNvSpPr>
      </xdr:nvSpPr>
      <xdr:spPr bwMode="auto">
        <a:xfrm>
          <a:off x="8152341" y="1014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utoholl.ru/" TargetMode="External"/><Relationship Id="rId2" Type="http://schemas.openxmlformats.org/officeDocument/2006/relationships/hyperlink" Target="mailto:ostupochkin@autoholl.ru" TargetMode="External"/><Relationship Id="rId1" Type="http://schemas.openxmlformats.org/officeDocument/2006/relationships/hyperlink" Target="http://www.autoholl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0"/>
  <sheetViews>
    <sheetView tabSelected="1" topLeftCell="A25" workbookViewId="0">
      <selection activeCell="K39" sqref="K39"/>
    </sheetView>
  </sheetViews>
  <sheetFormatPr defaultRowHeight="15"/>
  <cols>
    <col min="1" max="1" width="6" customWidth="1"/>
    <col min="2" max="2" width="16.42578125" customWidth="1"/>
    <col min="3" max="3" width="50" customWidth="1"/>
    <col min="4" max="4" width="13.5703125" customWidth="1"/>
    <col min="5" max="5" width="10.5703125" customWidth="1"/>
    <col min="6" max="6" width="9.5703125" customWidth="1"/>
    <col min="7" max="7" width="8" customWidth="1"/>
    <col min="8" max="8" width="12.28515625" customWidth="1"/>
    <col min="9" max="9" width="17.42578125" customWidth="1"/>
  </cols>
  <sheetData>
    <row r="1" spans="1:16" s="1" customFormat="1">
      <c r="B1" s="2"/>
      <c r="C1" s="3"/>
      <c r="D1" s="3"/>
      <c r="E1" s="4"/>
      <c r="F1" s="4"/>
    </row>
    <row r="2" spans="1:16" s="1" customFormat="1">
      <c r="B2" s="2"/>
      <c r="C2" s="3"/>
      <c r="D2" s="3"/>
      <c r="E2" s="4"/>
      <c r="F2" s="4"/>
    </row>
    <row r="3" spans="1:16" s="1" customFormat="1" ht="19.5">
      <c r="B3" s="2"/>
      <c r="C3" s="3"/>
      <c r="D3" s="3"/>
      <c r="E3" s="40"/>
      <c r="F3" s="40"/>
      <c r="G3" s="40"/>
      <c r="H3" s="40"/>
      <c r="I3" s="40"/>
    </row>
    <row r="4" spans="1:16" s="1" customFormat="1" ht="19.5">
      <c r="B4" s="2"/>
      <c r="C4" s="3"/>
      <c r="D4" s="3"/>
      <c r="E4" s="40" t="s">
        <v>0</v>
      </c>
      <c r="F4" s="40"/>
      <c r="G4" s="40"/>
      <c r="H4" s="40"/>
      <c r="I4" s="40"/>
    </row>
    <row r="5" spans="1:16" s="1" customFormat="1" ht="19.5">
      <c r="B5" s="2"/>
      <c r="C5" s="3"/>
      <c r="D5" s="3"/>
      <c r="E5" s="5"/>
      <c r="F5" s="40" t="s">
        <v>1</v>
      </c>
      <c r="G5" s="40"/>
      <c r="H5" s="40"/>
      <c r="I5" s="40"/>
    </row>
    <row r="6" spans="1:16" s="1" customFormat="1" ht="18.75">
      <c r="B6" s="41"/>
      <c r="C6" s="41"/>
      <c r="D6" s="3"/>
      <c r="E6" s="6"/>
      <c r="F6" s="6"/>
      <c r="G6" s="42" t="s">
        <v>2</v>
      </c>
      <c r="H6" s="42"/>
      <c r="I6" s="42"/>
    </row>
    <row r="7" spans="1:16" s="1" customFormat="1" ht="19.5">
      <c r="A7" s="39" t="s">
        <v>55</v>
      </c>
      <c r="B7" s="39"/>
      <c r="C7" s="39"/>
      <c r="D7" s="39"/>
      <c r="E7" s="39"/>
      <c r="F7" s="39"/>
      <c r="G7" s="39"/>
      <c r="H7" s="39"/>
      <c r="I7" s="39"/>
    </row>
    <row r="8" spans="1:16" s="1" customFormat="1" ht="16.5" thickBot="1">
      <c r="A8" s="8"/>
      <c r="B8" s="9"/>
      <c r="C8" s="10"/>
      <c r="D8" s="10"/>
      <c r="E8" s="11"/>
      <c r="F8" s="11"/>
      <c r="G8" s="8"/>
      <c r="H8" s="8"/>
      <c r="I8" s="12"/>
      <c r="L8"/>
      <c r="M8"/>
    </row>
    <row r="9" spans="1:16" s="17" customFormat="1" ht="25.5">
      <c r="A9" s="13" t="s">
        <v>3</v>
      </c>
      <c r="B9" s="14" t="s">
        <v>36</v>
      </c>
      <c r="C9" s="15" t="s">
        <v>37</v>
      </c>
      <c r="D9" s="15" t="s">
        <v>4</v>
      </c>
      <c r="E9" s="16" t="s">
        <v>14</v>
      </c>
      <c r="F9" s="15" t="s">
        <v>5</v>
      </c>
      <c r="G9" s="16" t="s">
        <v>6</v>
      </c>
      <c r="H9" s="16" t="s">
        <v>15</v>
      </c>
      <c r="I9" s="15" t="s">
        <v>7</v>
      </c>
      <c r="M9"/>
    </row>
    <row r="10" spans="1:16" s="1" customFormat="1" ht="15.75">
      <c r="A10" s="33" t="s">
        <v>38</v>
      </c>
      <c r="B10" s="34"/>
      <c r="C10" s="34"/>
      <c r="D10" s="34"/>
      <c r="E10" s="34"/>
      <c r="F10" s="34"/>
      <c r="G10" s="34"/>
      <c r="H10" s="34"/>
      <c r="I10" s="35"/>
      <c r="K10"/>
      <c r="M10" s="18"/>
      <c r="P10"/>
    </row>
    <row r="11" spans="1:16" s="1" customFormat="1" ht="15.75">
      <c r="A11" s="19">
        <v>1</v>
      </c>
      <c r="B11" s="20"/>
      <c r="C11" s="26" t="s">
        <v>16</v>
      </c>
      <c r="D11" s="21"/>
      <c r="E11" s="22">
        <v>7225</v>
      </c>
      <c r="F11" s="29">
        <v>86</v>
      </c>
      <c r="G11" s="23">
        <v>0.1</v>
      </c>
      <c r="H11" s="24">
        <f t="shared" ref="H11" si="0">E11-E11*G11</f>
        <v>6502.5</v>
      </c>
      <c r="I11" s="24">
        <f t="shared" ref="I11:I30" si="1">H11*F11</f>
        <v>559215</v>
      </c>
      <c r="L11"/>
      <c r="M11"/>
      <c r="N11"/>
      <c r="O11"/>
      <c r="P11"/>
    </row>
    <row r="12" spans="1:16" s="1" customFormat="1" ht="15.75">
      <c r="A12" s="19">
        <v>2</v>
      </c>
      <c r="B12" s="20"/>
      <c r="C12" s="27" t="s">
        <v>17</v>
      </c>
      <c r="D12" s="21"/>
      <c r="E12" s="22">
        <v>6345</v>
      </c>
      <c r="F12" s="29">
        <v>40</v>
      </c>
      <c r="G12" s="23">
        <v>0.1</v>
      </c>
      <c r="H12" s="24">
        <f t="shared" ref="H12:H13" si="2">E12-E12*G12</f>
        <v>5710.5</v>
      </c>
      <c r="I12" s="24">
        <f t="shared" si="1"/>
        <v>228420</v>
      </c>
      <c r="L12"/>
      <c r="M12"/>
      <c r="N12"/>
      <c r="O12"/>
      <c r="P12"/>
    </row>
    <row r="13" spans="1:16" s="1" customFormat="1" ht="15.75">
      <c r="A13" s="19">
        <v>3</v>
      </c>
      <c r="B13" s="20"/>
      <c r="C13" s="28" t="s">
        <v>18</v>
      </c>
      <c r="D13" s="21"/>
      <c r="E13" s="22">
        <v>8214</v>
      </c>
      <c r="F13" s="31">
        <v>32</v>
      </c>
      <c r="G13" s="23">
        <v>0.1</v>
      </c>
      <c r="H13" s="24">
        <f t="shared" si="2"/>
        <v>7392.6</v>
      </c>
      <c r="I13" s="24">
        <f t="shared" si="1"/>
        <v>236563.20000000001</v>
      </c>
      <c r="L13"/>
      <c r="M13"/>
      <c r="N13"/>
      <c r="O13"/>
      <c r="P13"/>
    </row>
    <row r="14" spans="1:16" s="1" customFormat="1" ht="15.75">
      <c r="A14" s="19">
        <v>4</v>
      </c>
      <c r="B14" s="20"/>
      <c r="C14" s="27" t="s">
        <v>19</v>
      </c>
      <c r="D14" s="21"/>
      <c r="E14" s="22">
        <v>17797</v>
      </c>
      <c r="F14" s="29">
        <v>4</v>
      </c>
      <c r="G14" s="23">
        <v>0.1</v>
      </c>
      <c r="H14" s="24">
        <f t="shared" ref="H14:H17" si="3">E14-E14*G14</f>
        <v>16017.3</v>
      </c>
      <c r="I14" s="24">
        <f t="shared" si="1"/>
        <v>64069.2</v>
      </c>
      <c r="L14"/>
      <c r="M14"/>
      <c r="N14"/>
      <c r="O14"/>
      <c r="P14"/>
    </row>
    <row r="15" spans="1:16" s="1" customFormat="1" ht="31.5">
      <c r="A15" s="19">
        <v>5</v>
      </c>
      <c r="B15" s="20"/>
      <c r="C15" s="26" t="s">
        <v>20</v>
      </c>
      <c r="D15" s="21"/>
      <c r="E15" s="22">
        <v>23157</v>
      </c>
      <c r="F15" s="29">
        <v>14</v>
      </c>
      <c r="G15" s="23">
        <v>0.1</v>
      </c>
      <c r="H15" s="24">
        <f t="shared" si="3"/>
        <v>20841.3</v>
      </c>
      <c r="I15" s="24">
        <f t="shared" si="1"/>
        <v>291778.2</v>
      </c>
      <c r="L15"/>
      <c r="M15"/>
      <c r="N15"/>
      <c r="O15"/>
      <c r="P15"/>
    </row>
    <row r="16" spans="1:16" s="1" customFormat="1" ht="31.5">
      <c r="A16" s="19">
        <v>6</v>
      </c>
      <c r="B16" s="20"/>
      <c r="C16" s="26" t="s">
        <v>21</v>
      </c>
      <c r="D16" s="21"/>
      <c r="E16" s="22">
        <v>27300</v>
      </c>
      <c r="F16" s="29">
        <v>2</v>
      </c>
      <c r="G16" s="23">
        <v>0.1</v>
      </c>
      <c r="H16" s="24">
        <f t="shared" si="3"/>
        <v>24570</v>
      </c>
      <c r="I16" s="24">
        <f t="shared" si="1"/>
        <v>49140</v>
      </c>
      <c r="L16"/>
      <c r="M16"/>
      <c r="N16"/>
      <c r="O16"/>
      <c r="P16"/>
    </row>
    <row r="17" spans="1:16" s="1" customFormat="1" ht="15.75">
      <c r="A17" s="19">
        <v>7</v>
      </c>
      <c r="B17" s="20"/>
      <c r="C17" s="27" t="s">
        <v>22</v>
      </c>
      <c r="D17" s="21"/>
      <c r="E17" s="22">
        <v>6654</v>
      </c>
      <c r="F17" s="29">
        <v>7</v>
      </c>
      <c r="G17" s="23">
        <v>0.1</v>
      </c>
      <c r="H17" s="24">
        <f t="shared" si="3"/>
        <v>5988.6</v>
      </c>
      <c r="I17" s="24">
        <f t="shared" si="1"/>
        <v>41920.200000000004</v>
      </c>
      <c r="L17"/>
      <c r="M17"/>
      <c r="N17"/>
      <c r="O17"/>
      <c r="P17"/>
    </row>
    <row r="18" spans="1:16" s="1" customFormat="1" ht="31.5">
      <c r="A18" s="19">
        <v>8</v>
      </c>
      <c r="B18" s="20"/>
      <c r="C18" s="28" t="s">
        <v>23</v>
      </c>
      <c r="D18" s="21"/>
      <c r="E18" s="22">
        <v>13533</v>
      </c>
      <c r="F18" s="29">
        <v>2</v>
      </c>
      <c r="G18" s="23">
        <v>0.1</v>
      </c>
      <c r="H18" s="24">
        <f t="shared" ref="H18:H25" si="4">E18-E18*G18</f>
        <v>12179.7</v>
      </c>
      <c r="I18" s="24">
        <f t="shared" si="1"/>
        <v>24359.4</v>
      </c>
      <c r="L18"/>
      <c r="M18"/>
      <c r="N18"/>
      <c r="O18"/>
      <c r="P18"/>
    </row>
    <row r="19" spans="1:16" s="1" customFormat="1" ht="15.75">
      <c r="A19" s="19">
        <v>9</v>
      </c>
      <c r="B19" s="20"/>
      <c r="C19" s="27" t="s">
        <v>24</v>
      </c>
      <c r="D19" s="21"/>
      <c r="E19" s="22">
        <v>1140</v>
      </c>
      <c r="F19" s="29">
        <v>132</v>
      </c>
      <c r="G19" s="23">
        <v>0.1</v>
      </c>
      <c r="H19" s="24">
        <f t="shared" si="4"/>
        <v>1026</v>
      </c>
      <c r="I19" s="24">
        <f t="shared" si="1"/>
        <v>135432</v>
      </c>
      <c r="L19"/>
      <c r="M19"/>
      <c r="N19"/>
      <c r="O19"/>
      <c r="P19"/>
    </row>
    <row r="20" spans="1:16" s="1" customFormat="1" ht="15.75">
      <c r="A20" s="19">
        <v>10</v>
      </c>
      <c r="B20" s="20"/>
      <c r="C20" s="28" t="s">
        <v>25</v>
      </c>
      <c r="D20" s="21"/>
      <c r="E20" s="22">
        <v>360</v>
      </c>
      <c r="F20" s="31">
        <v>94</v>
      </c>
      <c r="G20" s="23">
        <v>0.1</v>
      </c>
      <c r="H20" s="24">
        <f t="shared" si="4"/>
        <v>324</v>
      </c>
      <c r="I20" s="24">
        <f t="shared" si="1"/>
        <v>30456</v>
      </c>
      <c r="L20"/>
      <c r="M20"/>
      <c r="N20"/>
      <c r="O20"/>
      <c r="P20"/>
    </row>
    <row r="21" spans="1:16" s="1" customFormat="1" ht="15.75">
      <c r="A21" s="19">
        <v>11</v>
      </c>
      <c r="B21" s="20"/>
      <c r="C21" s="27" t="s">
        <v>26</v>
      </c>
      <c r="D21" s="21"/>
      <c r="E21" s="22">
        <v>1455</v>
      </c>
      <c r="F21" s="29">
        <v>188</v>
      </c>
      <c r="G21" s="23">
        <v>0.1</v>
      </c>
      <c r="H21" s="24">
        <f t="shared" si="4"/>
        <v>1309.5</v>
      </c>
      <c r="I21" s="24">
        <f t="shared" si="1"/>
        <v>246186</v>
      </c>
      <c r="L21"/>
      <c r="M21"/>
      <c r="N21"/>
      <c r="O21"/>
      <c r="P21"/>
    </row>
    <row r="22" spans="1:16" s="1" customFormat="1" ht="15.75">
      <c r="A22" s="19">
        <v>12</v>
      </c>
      <c r="B22" s="20"/>
      <c r="C22" s="28" t="s">
        <v>27</v>
      </c>
      <c r="D22" s="21"/>
      <c r="E22" s="22">
        <v>705</v>
      </c>
      <c r="F22" s="29">
        <v>94</v>
      </c>
      <c r="G22" s="23">
        <v>0.1</v>
      </c>
      <c r="H22" s="24">
        <f t="shared" si="4"/>
        <v>634.5</v>
      </c>
      <c r="I22" s="24">
        <f t="shared" si="1"/>
        <v>59643</v>
      </c>
      <c r="L22"/>
      <c r="M22"/>
      <c r="N22"/>
      <c r="O22"/>
      <c r="P22"/>
    </row>
    <row r="23" spans="1:16" s="1" customFormat="1" ht="15.75">
      <c r="A23" s="19">
        <v>13</v>
      </c>
      <c r="B23" s="20"/>
      <c r="C23" s="26" t="s">
        <v>28</v>
      </c>
      <c r="D23" s="21"/>
      <c r="E23" s="22">
        <v>480</v>
      </c>
      <c r="F23" s="29">
        <v>141</v>
      </c>
      <c r="G23" s="23">
        <v>0.1</v>
      </c>
      <c r="H23" s="24">
        <f t="shared" si="4"/>
        <v>432</v>
      </c>
      <c r="I23" s="24">
        <f t="shared" si="1"/>
        <v>60912</v>
      </c>
      <c r="L23"/>
      <c r="M23"/>
      <c r="N23"/>
      <c r="O23"/>
      <c r="P23"/>
    </row>
    <row r="24" spans="1:16" s="1" customFormat="1" ht="15.75">
      <c r="A24" s="19">
        <v>14</v>
      </c>
      <c r="B24" s="20"/>
      <c r="C24" s="26" t="s">
        <v>29</v>
      </c>
      <c r="D24" s="21"/>
      <c r="E24" s="22">
        <v>675</v>
      </c>
      <c r="F24" s="29">
        <v>1818</v>
      </c>
      <c r="G24" s="23">
        <v>0.1</v>
      </c>
      <c r="H24" s="24">
        <f t="shared" si="4"/>
        <v>607.5</v>
      </c>
      <c r="I24" s="24">
        <f t="shared" si="1"/>
        <v>1104435</v>
      </c>
      <c r="L24"/>
      <c r="M24"/>
      <c r="N24"/>
      <c r="O24"/>
      <c r="P24"/>
    </row>
    <row r="25" spans="1:16" s="1" customFormat="1" ht="15.75">
      <c r="A25" s="19">
        <v>15</v>
      </c>
      <c r="B25" s="20"/>
      <c r="C25" s="26" t="s">
        <v>30</v>
      </c>
      <c r="D25" s="21"/>
      <c r="E25" s="22">
        <v>37.5</v>
      </c>
      <c r="F25" s="29">
        <v>71</v>
      </c>
      <c r="G25" s="23">
        <v>0.1</v>
      </c>
      <c r="H25" s="24">
        <f t="shared" si="4"/>
        <v>33.75</v>
      </c>
      <c r="I25" s="24">
        <f t="shared" si="1"/>
        <v>2396.25</v>
      </c>
      <c r="L25"/>
      <c r="M25"/>
      <c r="N25"/>
      <c r="O25"/>
      <c r="P25"/>
    </row>
    <row r="26" spans="1:16" s="1" customFormat="1" ht="15.75">
      <c r="A26" s="19">
        <v>16</v>
      </c>
      <c r="B26" s="20"/>
      <c r="C26" s="26" t="s">
        <v>31</v>
      </c>
      <c r="D26" s="21"/>
      <c r="E26" s="22">
        <v>375</v>
      </c>
      <c r="F26" s="29">
        <v>18</v>
      </c>
      <c r="G26" s="23">
        <v>0.1</v>
      </c>
      <c r="H26" s="24">
        <f t="shared" ref="H26:H30" si="5">E26-E26*G26</f>
        <v>337.5</v>
      </c>
      <c r="I26" s="24">
        <f t="shared" si="1"/>
        <v>6075</v>
      </c>
      <c r="L26"/>
      <c r="M26"/>
      <c r="N26"/>
      <c r="O26"/>
      <c r="P26"/>
    </row>
    <row r="27" spans="1:16" s="1" customFormat="1" ht="15.75">
      <c r="A27" s="19">
        <v>17</v>
      </c>
      <c r="B27" s="20"/>
      <c r="C27" s="26" t="s">
        <v>32</v>
      </c>
      <c r="D27" s="21"/>
      <c r="E27" s="22">
        <v>315</v>
      </c>
      <c r="F27" s="29">
        <v>14</v>
      </c>
      <c r="G27" s="23">
        <v>0.1</v>
      </c>
      <c r="H27" s="24">
        <f t="shared" si="5"/>
        <v>283.5</v>
      </c>
      <c r="I27" s="24">
        <f t="shared" si="1"/>
        <v>3969</v>
      </c>
      <c r="L27"/>
      <c r="M27"/>
      <c r="N27"/>
      <c r="O27"/>
      <c r="P27"/>
    </row>
    <row r="28" spans="1:16" s="1" customFormat="1" ht="15.75">
      <c r="A28" s="19">
        <v>18</v>
      </c>
      <c r="B28" s="20"/>
      <c r="C28" s="26" t="s">
        <v>33</v>
      </c>
      <c r="D28" s="21"/>
      <c r="E28" s="22">
        <v>10.5</v>
      </c>
      <c r="F28" s="29">
        <v>89</v>
      </c>
      <c r="G28" s="23">
        <v>0.1</v>
      </c>
      <c r="H28" s="24">
        <f t="shared" si="5"/>
        <v>9.4499999999999993</v>
      </c>
      <c r="I28" s="24">
        <f t="shared" si="1"/>
        <v>841.05</v>
      </c>
      <c r="L28"/>
      <c r="M28"/>
      <c r="N28"/>
      <c r="O28"/>
      <c r="P28"/>
    </row>
    <row r="29" spans="1:16" s="1" customFormat="1" ht="15.75">
      <c r="A29" s="19">
        <v>19</v>
      </c>
      <c r="B29" s="20"/>
      <c r="C29" s="26" t="s">
        <v>34</v>
      </c>
      <c r="D29" s="21"/>
      <c r="E29" s="22">
        <v>300</v>
      </c>
      <c r="F29" s="29">
        <v>18</v>
      </c>
      <c r="G29" s="23">
        <v>0.1</v>
      </c>
      <c r="H29" s="24">
        <f t="shared" si="5"/>
        <v>270</v>
      </c>
      <c r="I29" s="24">
        <f t="shared" si="1"/>
        <v>4860</v>
      </c>
      <c r="L29"/>
      <c r="M29"/>
      <c r="N29"/>
      <c r="O29"/>
      <c r="P29"/>
    </row>
    <row r="30" spans="1:16" s="1" customFormat="1" ht="31.5">
      <c r="A30" s="19">
        <v>20</v>
      </c>
      <c r="B30" s="20"/>
      <c r="C30" s="26" t="s">
        <v>35</v>
      </c>
      <c r="D30" s="21"/>
      <c r="E30" s="22">
        <v>180</v>
      </c>
      <c r="F30" s="29">
        <v>89</v>
      </c>
      <c r="G30" s="23">
        <v>0.1</v>
      </c>
      <c r="H30" s="24">
        <f t="shared" si="5"/>
        <v>162</v>
      </c>
      <c r="I30" s="24">
        <f t="shared" si="1"/>
        <v>14418</v>
      </c>
      <c r="L30"/>
      <c r="M30"/>
      <c r="N30"/>
      <c r="O30"/>
      <c r="P30"/>
    </row>
    <row r="31" spans="1:16" s="1" customFormat="1" ht="15.75">
      <c r="A31" s="36" t="s">
        <v>44</v>
      </c>
      <c r="B31" s="37"/>
      <c r="C31" s="37"/>
      <c r="D31" s="37"/>
      <c r="E31" s="37"/>
      <c r="F31" s="37"/>
      <c r="G31" s="37"/>
      <c r="H31" s="38"/>
      <c r="I31" s="24">
        <f>SUM(I11:I30)</f>
        <v>3165088.4999999995</v>
      </c>
      <c r="N31"/>
    </row>
    <row r="32" spans="1:16" s="1" customFormat="1" ht="15.75">
      <c r="A32" s="33" t="s">
        <v>42</v>
      </c>
      <c r="B32" s="34"/>
      <c r="C32" s="34"/>
      <c r="D32" s="34"/>
      <c r="E32" s="34"/>
      <c r="F32" s="34"/>
      <c r="G32" s="34"/>
      <c r="H32" s="34"/>
      <c r="I32" s="35"/>
      <c r="K32"/>
      <c r="M32" s="18"/>
      <c r="P32"/>
    </row>
    <row r="33" spans="1:16" s="1" customFormat="1" ht="15.75">
      <c r="A33" s="19">
        <v>1</v>
      </c>
      <c r="B33" s="20"/>
      <c r="C33" s="30" t="s">
        <v>39</v>
      </c>
      <c r="D33" s="21"/>
      <c r="E33" s="22">
        <v>90000</v>
      </c>
      <c r="F33" s="29">
        <v>1</v>
      </c>
      <c r="G33" s="23">
        <v>0</v>
      </c>
      <c r="H33" s="24">
        <f t="shared" ref="H33" si="6">E33-E33*G33</f>
        <v>90000</v>
      </c>
      <c r="I33" s="24">
        <f>H33*F33</f>
        <v>90000</v>
      </c>
      <c r="L33"/>
      <c r="M33"/>
      <c r="N33"/>
      <c r="O33"/>
      <c r="P33"/>
    </row>
    <row r="34" spans="1:16" s="1" customFormat="1" ht="15.75">
      <c r="A34" s="19">
        <v>2</v>
      </c>
      <c r="B34" s="20"/>
      <c r="C34" s="30" t="s">
        <v>40</v>
      </c>
      <c r="D34" s="21"/>
      <c r="E34" s="22">
        <v>365000</v>
      </c>
      <c r="F34" s="29">
        <v>1</v>
      </c>
      <c r="G34" s="23">
        <v>0</v>
      </c>
      <c r="H34" s="24">
        <f t="shared" ref="H34" si="7">E34-E34*G34</f>
        <v>365000</v>
      </c>
      <c r="I34" s="24">
        <f>H34*F34</f>
        <v>365000</v>
      </c>
      <c r="L34"/>
      <c r="M34"/>
      <c r="N34"/>
      <c r="O34"/>
      <c r="P34"/>
    </row>
    <row r="35" spans="1:16" s="1" customFormat="1" ht="15.75">
      <c r="A35" s="19">
        <v>3</v>
      </c>
      <c r="B35" s="20"/>
      <c r="C35" s="30" t="s">
        <v>41</v>
      </c>
      <c r="D35" s="21"/>
      <c r="E35" s="22">
        <v>45000</v>
      </c>
      <c r="F35" s="29">
        <v>1</v>
      </c>
      <c r="G35" s="23">
        <v>0</v>
      </c>
      <c r="H35" s="24">
        <f t="shared" ref="H35" si="8">E35-E35*G35</f>
        <v>45000</v>
      </c>
      <c r="I35" s="24">
        <f>H35*F35</f>
        <v>45000</v>
      </c>
      <c r="L35"/>
      <c r="M35"/>
      <c r="N35"/>
      <c r="O35"/>
      <c r="P35"/>
    </row>
    <row r="36" spans="1:16" s="1" customFormat="1" ht="15.75">
      <c r="A36" s="36" t="s">
        <v>45</v>
      </c>
      <c r="B36" s="37"/>
      <c r="C36" s="37"/>
      <c r="D36" s="37"/>
      <c r="E36" s="37"/>
      <c r="F36" s="37"/>
      <c r="G36" s="37"/>
      <c r="H36" s="38"/>
      <c r="I36" s="24">
        <f>SUM(I33:I35)</f>
        <v>500000</v>
      </c>
      <c r="N36"/>
    </row>
    <row r="37" spans="1:16" s="1" customFormat="1" ht="15.75">
      <c r="A37" s="33" t="s">
        <v>43</v>
      </c>
      <c r="B37" s="34"/>
      <c r="C37" s="34"/>
      <c r="D37" s="34"/>
      <c r="E37" s="34"/>
      <c r="F37" s="34"/>
      <c r="G37" s="34"/>
      <c r="H37" s="34"/>
      <c r="I37" s="35"/>
      <c r="K37"/>
      <c r="M37" s="18"/>
      <c r="P37"/>
    </row>
    <row r="38" spans="1:16" s="1" customFormat="1" ht="15.75">
      <c r="A38" s="19">
        <v>1</v>
      </c>
      <c r="B38" s="20"/>
      <c r="C38" s="26" t="s">
        <v>47</v>
      </c>
      <c r="D38" s="21"/>
      <c r="E38" s="32">
        <v>2400</v>
      </c>
      <c r="F38" s="29">
        <v>86</v>
      </c>
      <c r="G38" s="23">
        <v>0</v>
      </c>
      <c r="H38" s="24">
        <f t="shared" ref="H38:H41" si="9">E38-E38*G38</f>
        <v>2400</v>
      </c>
      <c r="I38" s="24">
        <f t="shared" ref="I38:I45" si="10">H38*F38</f>
        <v>206400</v>
      </c>
      <c r="L38"/>
      <c r="M38"/>
      <c r="N38"/>
      <c r="O38"/>
      <c r="P38"/>
    </row>
    <row r="39" spans="1:16" s="1" customFormat="1" ht="15.75">
      <c r="A39" s="19">
        <v>2</v>
      </c>
      <c r="B39" s="20"/>
      <c r="C39" s="26" t="s">
        <v>48</v>
      </c>
      <c r="D39" s="21"/>
      <c r="E39" s="32">
        <v>1350</v>
      </c>
      <c r="F39" s="29">
        <v>132</v>
      </c>
      <c r="G39" s="23">
        <v>0</v>
      </c>
      <c r="H39" s="24">
        <f t="shared" si="9"/>
        <v>1350</v>
      </c>
      <c r="I39" s="24">
        <f t="shared" si="10"/>
        <v>178200</v>
      </c>
      <c r="L39"/>
      <c r="M39"/>
      <c r="N39"/>
      <c r="O39"/>
      <c r="P39"/>
    </row>
    <row r="40" spans="1:16" s="1" customFormat="1" ht="15.75">
      <c r="A40" s="19">
        <v>3</v>
      </c>
      <c r="B40" s="20"/>
      <c r="C40" s="26" t="s">
        <v>49</v>
      </c>
      <c r="D40" s="21"/>
      <c r="E40" s="32">
        <v>3900</v>
      </c>
      <c r="F40" s="29">
        <v>101</v>
      </c>
      <c r="G40" s="23">
        <v>0</v>
      </c>
      <c r="H40" s="24">
        <f t="shared" si="9"/>
        <v>3900</v>
      </c>
      <c r="I40" s="24">
        <f t="shared" si="10"/>
        <v>393900</v>
      </c>
      <c r="L40"/>
      <c r="M40"/>
      <c r="N40"/>
      <c r="O40"/>
      <c r="P40"/>
    </row>
    <row r="41" spans="1:16" s="1" customFormat="1" ht="15.75">
      <c r="A41" s="19">
        <v>4</v>
      </c>
      <c r="B41" s="20"/>
      <c r="C41" s="26" t="s">
        <v>50</v>
      </c>
      <c r="D41" s="21"/>
      <c r="E41" s="32">
        <v>1990</v>
      </c>
      <c r="F41" s="29">
        <v>517</v>
      </c>
      <c r="G41" s="23">
        <v>0</v>
      </c>
      <c r="H41" s="24">
        <f t="shared" si="9"/>
        <v>1990</v>
      </c>
      <c r="I41" s="24">
        <f t="shared" si="10"/>
        <v>1028830</v>
      </c>
      <c r="L41"/>
      <c r="M41"/>
      <c r="N41"/>
      <c r="O41"/>
      <c r="P41"/>
    </row>
    <row r="42" spans="1:16" s="1" customFormat="1" ht="31.5">
      <c r="A42" s="19">
        <v>5</v>
      </c>
      <c r="B42" s="20"/>
      <c r="C42" s="26" t="s">
        <v>51</v>
      </c>
      <c r="D42" s="21"/>
      <c r="E42" s="32">
        <v>950</v>
      </c>
      <c r="F42" s="29">
        <v>1818</v>
      </c>
      <c r="G42" s="23">
        <v>0</v>
      </c>
      <c r="H42" s="24">
        <f t="shared" ref="H42:H44" si="11">E42-E42*G42</f>
        <v>950</v>
      </c>
      <c r="I42" s="24">
        <f t="shared" si="10"/>
        <v>1727100</v>
      </c>
      <c r="L42"/>
      <c r="M42"/>
      <c r="N42"/>
      <c r="O42"/>
      <c r="P42"/>
    </row>
    <row r="43" spans="1:16" s="1" customFormat="1" ht="15.75">
      <c r="A43" s="19">
        <v>6</v>
      </c>
      <c r="B43" s="20"/>
      <c r="C43" s="26" t="s">
        <v>52</v>
      </c>
      <c r="D43" s="21"/>
      <c r="E43" s="32">
        <v>1200</v>
      </c>
      <c r="F43" s="29">
        <v>240</v>
      </c>
      <c r="G43" s="23">
        <v>0</v>
      </c>
      <c r="H43" s="24">
        <f t="shared" si="11"/>
        <v>1200</v>
      </c>
      <c r="I43" s="24">
        <f t="shared" si="10"/>
        <v>288000</v>
      </c>
      <c r="L43"/>
      <c r="M43"/>
      <c r="N43"/>
      <c r="O43"/>
      <c r="P43"/>
    </row>
    <row r="44" spans="1:16" s="1" customFormat="1" ht="15.75">
      <c r="A44" s="19">
        <v>7</v>
      </c>
      <c r="B44" s="20"/>
      <c r="C44" s="26" t="s">
        <v>53</v>
      </c>
      <c r="D44" s="21"/>
      <c r="E44" s="32">
        <v>800</v>
      </c>
      <c r="F44" s="29">
        <v>4</v>
      </c>
      <c r="G44" s="23">
        <v>0</v>
      </c>
      <c r="H44" s="24">
        <f t="shared" si="11"/>
        <v>800</v>
      </c>
      <c r="I44" s="24">
        <f t="shared" si="10"/>
        <v>3200</v>
      </c>
      <c r="L44"/>
      <c r="M44"/>
      <c r="N44"/>
      <c r="O44"/>
      <c r="P44"/>
    </row>
    <row r="45" spans="1:16" s="1" customFormat="1" ht="15.75">
      <c r="A45" s="19">
        <v>8</v>
      </c>
      <c r="B45" s="20"/>
      <c r="C45" s="26" t="s">
        <v>54</v>
      </c>
      <c r="D45" s="21"/>
      <c r="E45" s="32">
        <v>6000</v>
      </c>
      <c r="F45" s="29">
        <v>30</v>
      </c>
      <c r="G45" s="23">
        <v>0</v>
      </c>
      <c r="H45" s="24">
        <f t="shared" ref="H45" si="12">E45-E45*G45</f>
        <v>6000</v>
      </c>
      <c r="I45" s="24">
        <f t="shared" si="10"/>
        <v>180000</v>
      </c>
      <c r="L45"/>
      <c r="M45"/>
      <c r="N45"/>
      <c r="O45"/>
      <c r="P45"/>
    </row>
    <row r="46" spans="1:16" s="1" customFormat="1" ht="15.75">
      <c r="A46" s="36" t="s">
        <v>46</v>
      </c>
      <c r="B46" s="37"/>
      <c r="C46" s="37"/>
      <c r="D46" s="37"/>
      <c r="E46" s="37"/>
      <c r="F46" s="37"/>
      <c r="G46" s="37"/>
      <c r="H46" s="38"/>
      <c r="I46" s="24">
        <f>SUM(I38:I45)</f>
        <v>4005630</v>
      </c>
      <c r="N46"/>
    </row>
    <row r="47" spans="1:16" s="1" customFormat="1" ht="15.75">
      <c r="A47" s="36" t="s">
        <v>56</v>
      </c>
      <c r="B47" s="37"/>
      <c r="C47" s="37"/>
      <c r="D47" s="37"/>
      <c r="E47" s="37"/>
      <c r="F47" s="37"/>
      <c r="G47" s="37"/>
      <c r="H47" s="38"/>
      <c r="I47" s="24">
        <f>I31+I36+I46</f>
        <v>7670718.5</v>
      </c>
      <c r="N47"/>
    </row>
    <row r="54" spans="2:2">
      <c r="B54" s="25" t="s">
        <v>8</v>
      </c>
    </row>
    <row r="55" spans="2:2">
      <c r="B55" s="25" t="s">
        <v>9</v>
      </c>
    </row>
    <row r="56" spans="2:2">
      <c r="B56" s="25" t="s">
        <v>10</v>
      </c>
    </row>
    <row r="57" spans="2:2">
      <c r="B57" s="25" t="s">
        <v>11</v>
      </c>
    </row>
    <row r="58" spans="2:2">
      <c r="B58" s="25" t="s">
        <v>12</v>
      </c>
    </row>
    <row r="59" spans="2:2">
      <c r="B59" s="7" t="s">
        <v>13</v>
      </c>
    </row>
    <row r="60" spans="2:2">
      <c r="B60" s="7" t="s">
        <v>2</v>
      </c>
    </row>
  </sheetData>
  <mergeCells count="13">
    <mergeCell ref="A7:I7"/>
    <mergeCell ref="A32:I32"/>
    <mergeCell ref="E3:I3"/>
    <mergeCell ref="E4:I4"/>
    <mergeCell ref="F5:I5"/>
    <mergeCell ref="B6:C6"/>
    <mergeCell ref="G6:I6"/>
    <mergeCell ref="A37:I37"/>
    <mergeCell ref="A36:H36"/>
    <mergeCell ref="A46:H46"/>
    <mergeCell ref="A47:H47"/>
    <mergeCell ref="A10:I10"/>
    <mergeCell ref="A31:H31"/>
  </mergeCells>
  <hyperlinks>
    <hyperlink ref="G6" r:id="rId1" display="http://www.autoholl.ru/"/>
    <hyperlink ref="B59" r:id="rId2" display="mailto:ostupochkin@autoholl.ru"/>
    <hyperlink ref="B60" r:id="rId3" display="http://www.autoholl.ru/"/>
  </hyperlinks>
  <pageMargins left="0.31496062992125984" right="0.31496062992125984" top="0.35433070866141736" bottom="0.35433070866141736" header="0.31496062992125984" footer="0.31496062992125984"/>
  <pageSetup paperSize="9" scale="98" fitToHeight="2" orientation="landscape" horizontalDpi="180" verticalDpi="18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2023-09-15T12:55:22Z</dcterms:modified>
</cp:coreProperties>
</file>